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ghosh/Desktop/Classes/Data Modeling/Soil_Proxies/"/>
    </mc:Choice>
  </mc:AlternateContent>
  <xr:revisionPtr revIDLastSave="0" documentId="13_ncr:1_{0F520122-3370-494F-92B4-650AD2BCE5E7}" xr6:coauthVersionLast="47" xr6:coauthVersionMax="47" xr10:uidLastSave="{00000000-0000-0000-0000-000000000000}"/>
  <bookViews>
    <workbookView xWindow="-32300" yWindow="-3100" windowWidth="27640" windowHeight="15220" xr2:uid="{5B94D3C4-7612-3040-8539-320AA0ABC8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3" i="1" l="1"/>
  <c r="BT233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755" i="1"/>
  <c r="BT756" i="1"/>
  <c r="BT757" i="1"/>
  <c r="BT758" i="1"/>
  <c r="BT759" i="1"/>
  <c r="BT760" i="1"/>
  <c r="BT761" i="1"/>
  <c r="BT762" i="1"/>
  <c r="BT763" i="1"/>
  <c r="BT764" i="1"/>
  <c r="BT765" i="1"/>
  <c r="BT766" i="1"/>
  <c r="BT767" i="1"/>
  <c r="BT768" i="1"/>
  <c r="BT769" i="1"/>
  <c r="BT770" i="1"/>
  <c r="BT771" i="1"/>
  <c r="BT772" i="1"/>
  <c r="BT773" i="1"/>
  <c r="BT774" i="1"/>
  <c r="BT775" i="1"/>
  <c r="BT776" i="1"/>
  <c r="BT777" i="1"/>
  <c r="BT778" i="1"/>
  <c r="BT779" i="1"/>
  <c r="BT780" i="1"/>
  <c r="BT781" i="1"/>
  <c r="BT782" i="1"/>
  <c r="BT783" i="1"/>
  <c r="BT784" i="1"/>
  <c r="BT785" i="1"/>
  <c r="BT786" i="1"/>
  <c r="BT787" i="1"/>
  <c r="BT788" i="1"/>
  <c r="BT789" i="1"/>
  <c r="BT790" i="1"/>
  <c r="BT791" i="1"/>
  <c r="BT792" i="1"/>
  <c r="BT793" i="1"/>
  <c r="BT794" i="1"/>
  <c r="BT795" i="1"/>
  <c r="BT796" i="1"/>
  <c r="BT797" i="1"/>
  <c r="BT798" i="1"/>
  <c r="BT799" i="1"/>
  <c r="BT800" i="1"/>
  <c r="BT801" i="1"/>
  <c r="BT802" i="1"/>
  <c r="BT803" i="1"/>
  <c r="BT804" i="1"/>
  <c r="BT805" i="1"/>
  <c r="BT806" i="1"/>
  <c r="BT807" i="1"/>
  <c r="BT808" i="1"/>
  <c r="BT809" i="1"/>
  <c r="BT810" i="1"/>
  <c r="BT811" i="1"/>
  <c r="BT812" i="1"/>
  <c r="BT813" i="1"/>
  <c r="BT814" i="1"/>
  <c r="BT815" i="1"/>
  <c r="BT816" i="1"/>
  <c r="BT817" i="1"/>
  <c r="BT818" i="1"/>
  <c r="BT819" i="1"/>
  <c r="BT820" i="1"/>
  <c r="BT821" i="1"/>
  <c r="BT822" i="1"/>
  <c r="BT823" i="1"/>
  <c r="BT824" i="1"/>
  <c r="BT825" i="1"/>
  <c r="BT826" i="1"/>
  <c r="BT827" i="1"/>
  <c r="BT828" i="1"/>
  <c r="BT829" i="1"/>
  <c r="BT830" i="1"/>
  <c r="BT831" i="1"/>
  <c r="BT832" i="1"/>
  <c r="BT833" i="1"/>
  <c r="BT834" i="1"/>
  <c r="BT835" i="1"/>
  <c r="BT836" i="1"/>
  <c r="BT837" i="1"/>
  <c r="BT838" i="1"/>
  <c r="BT839" i="1"/>
  <c r="BT840" i="1"/>
  <c r="BT841" i="1"/>
  <c r="BT842" i="1"/>
  <c r="BT843" i="1"/>
  <c r="BT2" i="1"/>
  <c r="BN817" i="1"/>
  <c r="BK813" i="1"/>
  <c r="BK812" i="1"/>
  <c r="BJ3" i="1"/>
  <c r="BK3" i="1"/>
  <c r="BL3" i="1"/>
  <c r="BM3" i="1"/>
  <c r="BN3" i="1"/>
  <c r="BO3" i="1"/>
  <c r="BP3" i="1"/>
  <c r="BQ3" i="1"/>
  <c r="BR3" i="1"/>
  <c r="BS3" i="1"/>
  <c r="BJ4" i="1"/>
  <c r="BK4" i="1"/>
  <c r="BL4" i="1"/>
  <c r="BM4" i="1"/>
  <c r="BN4" i="1"/>
  <c r="BO4" i="1"/>
  <c r="BP4" i="1"/>
  <c r="BQ4" i="1"/>
  <c r="BR4" i="1"/>
  <c r="BS4" i="1"/>
  <c r="BJ5" i="1"/>
  <c r="BK5" i="1"/>
  <c r="BL5" i="1"/>
  <c r="BM5" i="1"/>
  <c r="BN5" i="1"/>
  <c r="BO5" i="1"/>
  <c r="BP5" i="1"/>
  <c r="BQ5" i="1"/>
  <c r="BR5" i="1"/>
  <c r="BS5" i="1"/>
  <c r="BJ6" i="1"/>
  <c r="BK6" i="1"/>
  <c r="BL6" i="1"/>
  <c r="BM6" i="1"/>
  <c r="BN6" i="1"/>
  <c r="BO6" i="1"/>
  <c r="BP6" i="1"/>
  <c r="BQ6" i="1"/>
  <c r="BR6" i="1"/>
  <c r="BS6" i="1"/>
  <c r="BJ7" i="1"/>
  <c r="BK7" i="1"/>
  <c r="BL7" i="1"/>
  <c r="BM7" i="1"/>
  <c r="BN7" i="1"/>
  <c r="BO7" i="1"/>
  <c r="BP7" i="1"/>
  <c r="BQ7" i="1"/>
  <c r="BR7" i="1"/>
  <c r="BS7" i="1"/>
  <c r="BJ8" i="1"/>
  <c r="BK8" i="1"/>
  <c r="BL8" i="1"/>
  <c r="BM8" i="1"/>
  <c r="BN8" i="1"/>
  <c r="BO8" i="1"/>
  <c r="BP8" i="1"/>
  <c r="BQ8" i="1"/>
  <c r="BR8" i="1"/>
  <c r="BS8" i="1"/>
  <c r="BJ9" i="1"/>
  <c r="BK9" i="1"/>
  <c r="BL9" i="1"/>
  <c r="BM9" i="1"/>
  <c r="BN9" i="1"/>
  <c r="BO9" i="1"/>
  <c r="BP9" i="1"/>
  <c r="BQ9" i="1"/>
  <c r="BR9" i="1"/>
  <c r="BS9" i="1"/>
  <c r="BJ10" i="1"/>
  <c r="BK10" i="1"/>
  <c r="BL10" i="1"/>
  <c r="BM10" i="1"/>
  <c r="BN10" i="1"/>
  <c r="BO10" i="1"/>
  <c r="BP10" i="1"/>
  <c r="BQ10" i="1"/>
  <c r="BR10" i="1"/>
  <c r="BS10" i="1"/>
  <c r="BJ11" i="1"/>
  <c r="BK11" i="1"/>
  <c r="BL11" i="1"/>
  <c r="BM11" i="1"/>
  <c r="BN11" i="1"/>
  <c r="BO11" i="1"/>
  <c r="BP11" i="1"/>
  <c r="BQ11" i="1"/>
  <c r="BR11" i="1"/>
  <c r="BS11" i="1"/>
  <c r="BJ12" i="1"/>
  <c r="BK12" i="1"/>
  <c r="BL12" i="1"/>
  <c r="BM12" i="1"/>
  <c r="BN12" i="1"/>
  <c r="BO12" i="1"/>
  <c r="BP12" i="1"/>
  <c r="BQ12" i="1"/>
  <c r="BR12" i="1"/>
  <c r="BS12" i="1"/>
  <c r="BJ13" i="1"/>
  <c r="BK13" i="1"/>
  <c r="BL13" i="1"/>
  <c r="BM13" i="1"/>
  <c r="BN13" i="1"/>
  <c r="BO13" i="1"/>
  <c r="BP13" i="1"/>
  <c r="BQ13" i="1"/>
  <c r="BR13" i="1"/>
  <c r="BS13" i="1"/>
  <c r="BJ14" i="1"/>
  <c r="BK14" i="1"/>
  <c r="BL14" i="1"/>
  <c r="BM14" i="1"/>
  <c r="BN14" i="1"/>
  <c r="BO14" i="1"/>
  <c r="BP14" i="1"/>
  <c r="BQ14" i="1"/>
  <c r="BR14" i="1"/>
  <c r="BS14" i="1"/>
  <c r="BJ15" i="1"/>
  <c r="BK15" i="1"/>
  <c r="BL15" i="1"/>
  <c r="BM15" i="1"/>
  <c r="BN15" i="1"/>
  <c r="BO15" i="1"/>
  <c r="BP15" i="1"/>
  <c r="BQ15" i="1"/>
  <c r="BR15" i="1"/>
  <c r="BS15" i="1"/>
  <c r="BJ16" i="1"/>
  <c r="BK16" i="1"/>
  <c r="BL16" i="1"/>
  <c r="BM16" i="1"/>
  <c r="BN16" i="1"/>
  <c r="BO16" i="1"/>
  <c r="BP16" i="1"/>
  <c r="BQ16" i="1"/>
  <c r="BR16" i="1"/>
  <c r="BS16" i="1"/>
  <c r="BJ17" i="1"/>
  <c r="BK17" i="1"/>
  <c r="BL17" i="1"/>
  <c r="BM17" i="1"/>
  <c r="BN17" i="1"/>
  <c r="BO17" i="1"/>
  <c r="BP17" i="1"/>
  <c r="BQ17" i="1"/>
  <c r="BR17" i="1"/>
  <c r="BS17" i="1"/>
  <c r="BJ18" i="1"/>
  <c r="BK18" i="1"/>
  <c r="BL18" i="1"/>
  <c r="BM18" i="1"/>
  <c r="BN18" i="1"/>
  <c r="BO18" i="1"/>
  <c r="BP18" i="1"/>
  <c r="BQ18" i="1"/>
  <c r="BR18" i="1"/>
  <c r="BS18" i="1"/>
  <c r="BJ19" i="1"/>
  <c r="BK19" i="1"/>
  <c r="BL19" i="1"/>
  <c r="BM19" i="1"/>
  <c r="BN19" i="1"/>
  <c r="BO19" i="1"/>
  <c r="BP19" i="1"/>
  <c r="BQ19" i="1"/>
  <c r="BR19" i="1"/>
  <c r="BS19" i="1"/>
  <c r="BJ20" i="1"/>
  <c r="BK20" i="1"/>
  <c r="BL20" i="1"/>
  <c r="BM20" i="1"/>
  <c r="BN20" i="1"/>
  <c r="BO20" i="1"/>
  <c r="BP20" i="1"/>
  <c r="BQ20" i="1"/>
  <c r="BR20" i="1"/>
  <c r="BS20" i="1"/>
  <c r="BJ21" i="1"/>
  <c r="BK21" i="1"/>
  <c r="BL21" i="1"/>
  <c r="BM21" i="1"/>
  <c r="BN21" i="1"/>
  <c r="BO21" i="1"/>
  <c r="BP21" i="1"/>
  <c r="BQ21" i="1"/>
  <c r="BR21" i="1"/>
  <c r="BS21" i="1"/>
  <c r="BJ22" i="1"/>
  <c r="BK22" i="1"/>
  <c r="BL22" i="1"/>
  <c r="BM22" i="1"/>
  <c r="BN22" i="1"/>
  <c r="BO22" i="1"/>
  <c r="BP22" i="1"/>
  <c r="BQ22" i="1"/>
  <c r="BR22" i="1"/>
  <c r="BS22" i="1"/>
  <c r="BJ23" i="1"/>
  <c r="BK23" i="1"/>
  <c r="BL23" i="1"/>
  <c r="BM23" i="1"/>
  <c r="BN23" i="1"/>
  <c r="BO23" i="1"/>
  <c r="BP23" i="1"/>
  <c r="BQ23" i="1"/>
  <c r="BR23" i="1"/>
  <c r="BS23" i="1"/>
  <c r="BJ24" i="1"/>
  <c r="BK24" i="1"/>
  <c r="BL24" i="1"/>
  <c r="BM24" i="1"/>
  <c r="BN24" i="1"/>
  <c r="BO24" i="1"/>
  <c r="BP24" i="1"/>
  <c r="BQ24" i="1"/>
  <c r="BR24" i="1"/>
  <c r="BS24" i="1"/>
  <c r="BJ25" i="1"/>
  <c r="BK25" i="1"/>
  <c r="BL25" i="1"/>
  <c r="BM25" i="1"/>
  <c r="BN25" i="1"/>
  <c r="BO25" i="1"/>
  <c r="BP25" i="1"/>
  <c r="BQ25" i="1"/>
  <c r="BR25" i="1"/>
  <c r="BS25" i="1"/>
  <c r="BJ26" i="1"/>
  <c r="BK26" i="1"/>
  <c r="BL26" i="1"/>
  <c r="BM26" i="1"/>
  <c r="BN26" i="1"/>
  <c r="BO26" i="1"/>
  <c r="BP26" i="1"/>
  <c r="BQ26" i="1"/>
  <c r="BR26" i="1"/>
  <c r="BS26" i="1"/>
  <c r="BJ27" i="1"/>
  <c r="BK27" i="1"/>
  <c r="BL27" i="1"/>
  <c r="BM27" i="1"/>
  <c r="BN27" i="1"/>
  <c r="BO27" i="1"/>
  <c r="BP27" i="1"/>
  <c r="BQ27" i="1"/>
  <c r="BR27" i="1"/>
  <c r="BS27" i="1"/>
  <c r="BJ28" i="1"/>
  <c r="BK28" i="1"/>
  <c r="BL28" i="1"/>
  <c r="BM28" i="1"/>
  <c r="BN28" i="1"/>
  <c r="BO28" i="1"/>
  <c r="BP28" i="1"/>
  <c r="BQ28" i="1"/>
  <c r="BR28" i="1"/>
  <c r="BS28" i="1"/>
  <c r="BJ29" i="1"/>
  <c r="BK29" i="1"/>
  <c r="BL29" i="1"/>
  <c r="BM29" i="1"/>
  <c r="BN29" i="1"/>
  <c r="BO29" i="1"/>
  <c r="BP29" i="1"/>
  <c r="BQ29" i="1"/>
  <c r="BR29" i="1"/>
  <c r="BS29" i="1"/>
  <c r="BJ30" i="1"/>
  <c r="BK30" i="1"/>
  <c r="BL30" i="1"/>
  <c r="BM30" i="1"/>
  <c r="BN30" i="1"/>
  <c r="BO30" i="1"/>
  <c r="BP30" i="1"/>
  <c r="BQ30" i="1"/>
  <c r="BR30" i="1"/>
  <c r="BS30" i="1"/>
  <c r="BJ31" i="1"/>
  <c r="BK31" i="1"/>
  <c r="BL31" i="1"/>
  <c r="BM31" i="1"/>
  <c r="BN31" i="1"/>
  <c r="BO31" i="1"/>
  <c r="BP31" i="1"/>
  <c r="BQ31" i="1"/>
  <c r="BR31" i="1"/>
  <c r="BS31" i="1"/>
  <c r="BJ32" i="1"/>
  <c r="BK32" i="1"/>
  <c r="BL32" i="1"/>
  <c r="BM32" i="1"/>
  <c r="BN32" i="1"/>
  <c r="BO32" i="1"/>
  <c r="BP32" i="1"/>
  <c r="BQ32" i="1"/>
  <c r="BR32" i="1"/>
  <c r="BS32" i="1"/>
  <c r="BJ33" i="1"/>
  <c r="BK33" i="1"/>
  <c r="BL33" i="1"/>
  <c r="BM33" i="1"/>
  <c r="BN33" i="1"/>
  <c r="BO33" i="1"/>
  <c r="BP33" i="1"/>
  <c r="BQ33" i="1"/>
  <c r="BR33" i="1"/>
  <c r="BS33" i="1"/>
  <c r="BJ34" i="1"/>
  <c r="BK34" i="1"/>
  <c r="BL34" i="1"/>
  <c r="BM34" i="1"/>
  <c r="BN34" i="1"/>
  <c r="BO34" i="1"/>
  <c r="BP34" i="1"/>
  <c r="BQ34" i="1"/>
  <c r="BR34" i="1"/>
  <c r="BS34" i="1"/>
  <c r="BJ35" i="1"/>
  <c r="BK35" i="1"/>
  <c r="BL35" i="1"/>
  <c r="BM35" i="1"/>
  <c r="BN35" i="1"/>
  <c r="BO35" i="1"/>
  <c r="BP35" i="1"/>
  <c r="BQ35" i="1"/>
  <c r="BR35" i="1"/>
  <c r="BS35" i="1"/>
  <c r="BJ36" i="1"/>
  <c r="BK36" i="1"/>
  <c r="BL36" i="1"/>
  <c r="BM36" i="1"/>
  <c r="BN36" i="1"/>
  <c r="BO36" i="1"/>
  <c r="BP36" i="1"/>
  <c r="BQ36" i="1"/>
  <c r="BR36" i="1"/>
  <c r="BS36" i="1"/>
  <c r="BJ37" i="1"/>
  <c r="BK37" i="1"/>
  <c r="BL37" i="1"/>
  <c r="BM37" i="1"/>
  <c r="BN37" i="1"/>
  <c r="BO37" i="1"/>
  <c r="BP37" i="1"/>
  <c r="BQ37" i="1"/>
  <c r="BR37" i="1"/>
  <c r="BS37" i="1"/>
  <c r="BJ38" i="1"/>
  <c r="BK38" i="1"/>
  <c r="BL38" i="1"/>
  <c r="BM38" i="1"/>
  <c r="BN38" i="1"/>
  <c r="BO38" i="1"/>
  <c r="BP38" i="1"/>
  <c r="BQ38" i="1"/>
  <c r="BR38" i="1"/>
  <c r="BS38" i="1"/>
  <c r="BJ39" i="1"/>
  <c r="BK39" i="1"/>
  <c r="BL39" i="1"/>
  <c r="BM39" i="1"/>
  <c r="BN39" i="1"/>
  <c r="BO39" i="1"/>
  <c r="BP39" i="1"/>
  <c r="BQ39" i="1"/>
  <c r="BR39" i="1"/>
  <c r="BS39" i="1"/>
  <c r="BJ40" i="1"/>
  <c r="BK40" i="1"/>
  <c r="BL40" i="1"/>
  <c r="BM40" i="1"/>
  <c r="BN40" i="1"/>
  <c r="BO40" i="1"/>
  <c r="BP40" i="1"/>
  <c r="BQ40" i="1"/>
  <c r="BR40" i="1"/>
  <c r="BS40" i="1"/>
  <c r="BJ41" i="1"/>
  <c r="BK41" i="1"/>
  <c r="BL41" i="1"/>
  <c r="BM41" i="1"/>
  <c r="BN41" i="1"/>
  <c r="BO41" i="1"/>
  <c r="BP41" i="1"/>
  <c r="BQ41" i="1"/>
  <c r="BR41" i="1"/>
  <c r="BS41" i="1"/>
  <c r="BJ42" i="1"/>
  <c r="BK42" i="1"/>
  <c r="BL42" i="1"/>
  <c r="BM42" i="1"/>
  <c r="BN42" i="1"/>
  <c r="BO42" i="1"/>
  <c r="BP42" i="1"/>
  <c r="BQ42" i="1"/>
  <c r="BR42" i="1"/>
  <c r="BS42" i="1"/>
  <c r="BJ43" i="1"/>
  <c r="BK43" i="1"/>
  <c r="BL43" i="1"/>
  <c r="BM43" i="1"/>
  <c r="BN43" i="1"/>
  <c r="BO43" i="1"/>
  <c r="BP43" i="1"/>
  <c r="BQ43" i="1"/>
  <c r="BR43" i="1"/>
  <c r="BS43" i="1"/>
  <c r="BJ44" i="1"/>
  <c r="BK44" i="1"/>
  <c r="BL44" i="1"/>
  <c r="BM44" i="1"/>
  <c r="BN44" i="1"/>
  <c r="BO44" i="1"/>
  <c r="BP44" i="1"/>
  <c r="BQ44" i="1"/>
  <c r="BR44" i="1"/>
  <c r="BS44" i="1"/>
  <c r="BJ45" i="1"/>
  <c r="BK45" i="1"/>
  <c r="BL45" i="1"/>
  <c r="BM45" i="1"/>
  <c r="BN45" i="1"/>
  <c r="BO45" i="1"/>
  <c r="BP45" i="1"/>
  <c r="BQ45" i="1"/>
  <c r="BR45" i="1"/>
  <c r="BS45" i="1"/>
  <c r="BJ46" i="1"/>
  <c r="BK46" i="1"/>
  <c r="BL46" i="1"/>
  <c r="BM46" i="1"/>
  <c r="BN46" i="1"/>
  <c r="BO46" i="1"/>
  <c r="BP46" i="1"/>
  <c r="BQ46" i="1"/>
  <c r="BR46" i="1"/>
  <c r="BS46" i="1"/>
  <c r="BJ47" i="1"/>
  <c r="BK47" i="1"/>
  <c r="BL47" i="1"/>
  <c r="BM47" i="1"/>
  <c r="BN47" i="1"/>
  <c r="BO47" i="1"/>
  <c r="BP47" i="1"/>
  <c r="BQ47" i="1"/>
  <c r="BR47" i="1"/>
  <c r="BS47" i="1"/>
  <c r="BJ48" i="1"/>
  <c r="BK48" i="1"/>
  <c r="BL48" i="1"/>
  <c r="BM48" i="1"/>
  <c r="BN48" i="1"/>
  <c r="BO48" i="1"/>
  <c r="BP48" i="1"/>
  <c r="BQ48" i="1"/>
  <c r="BR48" i="1"/>
  <c r="BS48" i="1"/>
  <c r="BJ49" i="1"/>
  <c r="BK49" i="1"/>
  <c r="BL49" i="1"/>
  <c r="BM49" i="1"/>
  <c r="BN49" i="1"/>
  <c r="BO49" i="1"/>
  <c r="BP49" i="1"/>
  <c r="BQ49" i="1"/>
  <c r="BR49" i="1"/>
  <c r="BS49" i="1"/>
  <c r="BJ50" i="1"/>
  <c r="BK50" i="1"/>
  <c r="BL50" i="1"/>
  <c r="BM50" i="1"/>
  <c r="BN50" i="1"/>
  <c r="BO50" i="1"/>
  <c r="BP50" i="1"/>
  <c r="BQ50" i="1"/>
  <c r="BR50" i="1"/>
  <c r="BS50" i="1"/>
  <c r="BJ51" i="1"/>
  <c r="BK51" i="1"/>
  <c r="BL51" i="1"/>
  <c r="BM51" i="1"/>
  <c r="BN51" i="1"/>
  <c r="BO51" i="1"/>
  <c r="BP51" i="1"/>
  <c r="BQ51" i="1"/>
  <c r="BR51" i="1"/>
  <c r="BS51" i="1"/>
  <c r="BJ52" i="1"/>
  <c r="BK52" i="1"/>
  <c r="BL52" i="1"/>
  <c r="BM52" i="1"/>
  <c r="BN52" i="1"/>
  <c r="BO52" i="1"/>
  <c r="BP52" i="1"/>
  <c r="BQ52" i="1"/>
  <c r="BR52" i="1"/>
  <c r="BS52" i="1"/>
  <c r="BJ53" i="1"/>
  <c r="BK53" i="1"/>
  <c r="BL53" i="1"/>
  <c r="BM53" i="1"/>
  <c r="BN53" i="1"/>
  <c r="BO53" i="1"/>
  <c r="BP53" i="1"/>
  <c r="BQ53" i="1"/>
  <c r="BR53" i="1"/>
  <c r="BS53" i="1"/>
  <c r="BJ54" i="1"/>
  <c r="BK54" i="1"/>
  <c r="BL54" i="1"/>
  <c r="BM54" i="1"/>
  <c r="BN54" i="1"/>
  <c r="BO54" i="1"/>
  <c r="BP54" i="1"/>
  <c r="BQ54" i="1"/>
  <c r="BR54" i="1"/>
  <c r="BS54" i="1"/>
  <c r="BJ55" i="1"/>
  <c r="BK55" i="1"/>
  <c r="BL55" i="1"/>
  <c r="BM55" i="1"/>
  <c r="BN55" i="1"/>
  <c r="BO55" i="1"/>
  <c r="BP55" i="1"/>
  <c r="BQ55" i="1"/>
  <c r="BR55" i="1"/>
  <c r="BS55" i="1"/>
  <c r="BJ56" i="1"/>
  <c r="BK56" i="1"/>
  <c r="BL56" i="1"/>
  <c r="BM56" i="1"/>
  <c r="BN56" i="1"/>
  <c r="BO56" i="1"/>
  <c r="BP56" i="1"/>
  <c r="BQ56" i="1"/>
  <c r="BR56" i="1"/>
  <c r="BS56" i="1"/>
  <c r="BJ57" i="1"/>
  <c r="BK57" i="1"/>
  <c r="BL57" i="1"/>
  <c r="BM57" i="1"/>
  <c r="BN57" i="1"/>
  <c r="BO57" i="1"/>
  <c r="BP57" i="1"/>
  <c r="BQ57" i="1"/>
  <c r="BR57" i="1"/>
  <c r="BS57" i="1"/>
  <c r="BJ58" i="1"/>
  <c r="BK58" i="1"/>
  <c r="BL58" i="1"/>
  <c r="BM58" i="1"/>
  <c r="BN58" i="1"/>
  <c r="BO58" i="1"/>
  <c r="BP58" i="1"/>
  <c r="BQ58" i="1"/>
  <c r="BR58" i="1"/>
  <c r="BS58" i="1"/>
  <c r="BJ59" i="1"/>
  <c r="BK59" i="1"/>
  <c r="BL59" i="1"/>
  <c r="BM59" i="1"/>
  <c r="BN59" i="1"/>
  <c r="BO59" i="1"/>
  <c r="BP59" i="1"/>
  <c r="BQ59" i="1"/>
  <c r="BR59" i="1"/>
  <c r="BS59" i="1"/>
  <c r="BJ60" i="1"/>
  <c r="BK60" i="1"/>
  <c r="BL60" i="1"/>
  <c r="BM60" i="1"/>
  <c r="BN60" i="1"/>
  <c r="BO60" i="1"/>
  <c r="BP60" i="1"/>
  <c r="BQ60" i="1"/>
  <c r="BR60" i="1"/>
  <c r="BS60" i="1"/>
  <c r="BJ61" i="1"/>
  <c r="BK61" i="1"/>
  <c r="BL61" i="1"/>
  <c r="BM61" i="1"/>
  <c r="BN61" i="1"/>
  <c r="BO61" i="1"/>
  <c r="BP61" i="1"/>
  <c r="BQ61" i="1"/>
  <c r="BR61" i="1"/>
  <c r="BS61" i="1"/>
  <c r="BJ62" i="1"/>
  <c r="BK62" i="1"/>
  <c r="BL62" i="1"/>
  <c r="BM62" i="1"/>
  <c r="BN62" i="1"/>
  <c r="BO62" i="1"/>
  <c r="BP62" i="1"/>
  <c r="BQ62" i="1"/>
  <c r="BR62" i="1"/>
  <c r="BS62" i="1"/>
  <c r="BJ63" i="1"/>
  <c r="BK63" i="1"/>
  <c r="BL63" i="1"/>
  <c r="BM63" i="1"/>
  <c r="BN63" i="1"/>
  <c r="BO63" i="1"/>
  <c r="BP63" i="1"/>
  <c r="BQ63" i="1"/>
  <c r="BR63" i="1"/>
  <c r="BS63" i="1"/>
  <c r="BJ64" i="1"/>
  <c r="BK64" i="1"/>
  <c r="BL64" i="1"/>
  <c r="BM64" i="1"/>
  <c r="BN64" i="1"/>
  <c r="BO64" i="1"/>
  <c r="BP64" i="1"/>
  <c r="BQ64" i="1"/>
  <c r="BR64" i="1"/>
  <c r="BS64" i="1"/>
  <c r="BJ65" i="1"/>
  <c r="BK65" i="1"/>
  <c r="BL65" i="1"/>
  <c r="BM65" i="1"/>
  <c r="BN65" i="1"/>
  <c r="BO65" i="1"/>
  <c r="BP65" i="1"/>
  <c r="BQ65" i="1"/>
  <c r="BR65" i="1"/>
  <c r="BS65" i="1"/>
  <c r="BJ66" i="1"/>
  <c r="BK66" i="1"/>
  <c r="BL66" i="1"/>
  <c r="BM66" i="1"/>
  <c r="BN66" i="1"/>
  <c r="BO66" i="1"/>
  <c r="BP66" i="1"/>
  <c r="BQ66" i="1"/>
  <c r="BR66" i="1"/>
  <c r="BS66" i="1"/>
  <c r="BJ67" i="1"/>
  <c r="BK67" i="1"/>
  <c r="BL67" i="1"/>
  <c r="BM67" i="1"/>
  <c r="BN67" i="1"/>
  <c r="BO67" i="1"/>
  <c r="BP67" i="1"/>
  <c r="BQ67" i="1"/>
  <c r="BR67" i="1"/>
  <c r="BS67" i="1"/>
  <c r="BJ68" i="1"/>
  <c r="BK68" i="1"/>
  <c r="BL68" i="1"/>
  <c r="BM68" i="1"/>
  <c r="BN68" i="1"/>
  <c r="BO68" i="1"/>
  <c r="BP68" i="1"/>
  <c r="BQ68" i="1"/>
  <c r="BR68" i="1"/>
  <c r="BS68" i="1"/>
  <c r="BJ69" i="1"/>
  <c r="BK69" i="1"/>
  <c r="BL69" i="1"/>
  <c r="BM69" i="1"/>
  <c r="BN69" i="1"/>
  <c r="BO69" i="1"/>
  <c r="BP69" i="1"/>
  <c r="BQ69" i="1"/>
  <c r="BR69" i="1"/>
  <c r="BS69" i="1"/>
  <c r="BJ70" i="1"/>
  <c r="BK70" i="1"/>
  <c r="BL70" i="1"/>
  <c r="BM70" i="1"/>
  <c r="BN70" i="1"/>
  <c r="BO70" i="1"/>
  <c r="BP70" i="1"/>
  <c r="BQ70" i="1"/>
  <c r="BR70" i="1"/>
  <c r="BS70" i="1"/>
  <c r="BJ71" i="1"/>
  <c r="BK71" i="1"/>
  <c r="BL71" i="1"/>
  <c r="BM71" i="1"/>
  <c r="BN71" i="1"/>
  <c r="BO71" i="1"/>
  <c r="BP71" i="1"/>
  <c r="BQ71" i="1"/>
  <c r="BR71" i="1"/>
  <c r="BS71" i="1"/>
  <c r="BJ72" i="1"/>
  <c r="BK72" i="1"/>
  <c r="BL72" i="1"/>
  <c r="BM72" i="1"/>
  <c r="BN72" i="1"/>
  <c r="BO72" i="1"/>
  <c r="BP72" i="1"/>
  <c r="BQ72" i="1"/>
  <c r="BR72" i="1"/>
  <c r="BS72" i="1"/>
  <c r="BJ73" i="1"/>
  <c r="BK73" i="1"/>
  <c r="BL73" i="1"/>
  <c r="BM73" i="1"/>
  <c r="BN73" i="1"/>
  <c r="BO73" i="1"/>
  <c r="BP73" i="1"/>
  <c r="BQ73" i="1"/>
  <c r="BR73" i="1"/>
  <c r="BS73" i="1"/>
  <c r="BJ74" i="1"/>
  <c r="BK74" i="1"/>
  <c r="BL74" i="1"/>
  <c r="BM74" i="1"/>
  <c r="BN74" i="1"/>
  <c r="BO74" i="1"/>
  <c r="BP74" i="1"/>
  <c r="BQ74" i="1"/>
  <c r="BR74" i="1"/>
  <c r="BS74" i="1"/>
  <c r="BJ75" i="1"/>
  <c r="BK75" i="1"/>
  <c r="BL75" i="1"/>
  <c r="BM75" i="1"/>
  <c r="BN75" i="1"/>
  <c r="BO75" i="1"/>
  <c r="BP75" i="1"/>
  <c r="BQ75" i="1"/>
  <c r="BR75" i="1"/>
  <c r="BS75" i="1"/>
  <c r="BJ76" i="1"/>
  <c r="BK76" i="1"/>
  <c r="BL76" i="1"/>
  <c r="BM76" i="1"/>
  <c r="BN76" i="1"/>
  <c r="BO76" i="1"/>
  <c r="BP76" i="1"/>
  <c r="BQ76" i="1"/>
  <c r="BR76" i="1"/>
  <c r="BS76" i="1"/>
  <c r="BJ77" i="1"/>
  <c r="BK77" i="1"/>
  <c r="BL77" i="1"/>
  <c r="BM77" i="1"/>
  <c r="BN77" i="1"/>
  <c r="BO77" i="1"/>
  <c r="BP77" i="1"/>
  <c r="BQ77" i="1"/>
  <c r="BR77" i="1"/>
  <c r="BS77" i="1"/>
  <c r="BJ78" i="1"/>
  <c r="BK78" i="1"/>
  <c r="BL78" i="1"/>
  <c r="BM78" i="1"/>
  <c r="BN78" i="1"/>
  <c r="BO78" i="1"/>
  <c r="BP78" i="1"/>
  <c r="BQ78" i="1"/>
  <c r="BR78" i="1"/>
  <c r="BS78" i="1"/>
  <c r="BJ79" i="1"/>
  <c r="BK79" i="1"/>
  <c r="BL79" i="1"/>
  <c r="BM79" i="1"/>
  <c r="BN79" i="1"/>
  <c r="BO79" i="1"/>
  <c r="BP79" i="1"/>
  <c r="BQ79" i="1"/>
  <c r="BR79" i="1"/>
  <c r="BS79" i="1"/>
  <c r="BJ80" i="1"/>
  <c r="BK80" i="1"/>
  <c r="BL80" i="1"/>
  <c r="BM80" i="1"/>
  <c r="BN80" i="1"/>
  <c r="BO80" i="1"/>
  <c r="BP80" i="1"/>
  <c r="BQ80" i="1"/>
  <c r="BR80" i="1"/>
  <c r="BS80" i="1"/>
  <c r="BJ81" i="1"/>
  <c r="BK81" i="1"/>
  <c r="BL81" i="1"/>
  <c r="BM81" i="1"/>
  <c r="BN81" i="1"/>
  <c r="BO81" i="1"/>
  <c r="BP81" i="1"/>
  <c r="BQ81" i="1"/>
  <c r="BR81" i="1"/>
  <c r="BS81" i="1"/>
  <c r="BJ82" i="1"/>
  <c r="BK82" i="1"/>
  <c r="BL82" i="1"/>
  <c r="BM82" i="1"/>
  <c r="BN82" i="1"/>
  <c r="BO82" i="1"/>
  <c r="BP82" i="1"/>
  <c r="BQ82" i="1"/>
  <c r="BR82" i="1"/>
  <c r="BS82" i="1"/>
  <c r="BJ83" i="1"/>
  <c r="BK83" i="1"/>
  <c r="BL83" i="1"/>
  <c r="BM83" i="1"/>
  <c r="BN83" i="1"/>
  <c r="BO83" i="1"/>
  <c r="BP83" i="1"/>
  <c r="BQ83" i="1"/>
  <c r="BR83" i="1"/>
  <c r="BS83" i="1"/>
  <c r="BJ84" i="1"/>
  <c r="BK84" i="1"/>
  <c r="BL84" i="1"/>
  <c r="BM84" i="1"/>
  <c r="BN84" i="1"/>
  <c r="BO84" i="1"/>
  <c r="BP84" i="1"/>
  <c r="BQ84" i="1"/>
  <c r="BR84" i="1"/>
  <c r="BS84" i="1"/>
  <c r="BJ85" i="1"/>
  <c r="BK85" i="1"/>
  <c r="BL85" i="1"/>
  <c r="BM85" i="1"/>
  <c r="BN85" i="1"/>
  <c r="BO85" i="1"/>
  <c r="BP85" i="1"/>
  <c r="BQ85" i="1"/>
  <c r="BR85" i="1"/>
  <c r="BS85" i="1"/>
  <c r="BJ86" i="1"/>
  <c r="BK86" i="1"/>
  <c r="BL86" i="1"/>
  <c r="BM86" i="1"/>
  <c r="BN86" i="1"/>
  <c r="BO86" i="1"/>
  <c r="BP86" i="1"/>
  <c r="BQ86" i="1"/>
  <c r="BR86" i="1"/>
  <c r="BS86" i="1"/>
  <c r="BJ87" i="1"/>
  <c r="BK87" i="1"/>
  <c r="BL87" i="1"/>
  <c r="BM87" i="1"/>
  <c r="BN87" i="1"/>
  <c r="BO87" i="1"/>
  <c r="BP87" i="1"/>
  <c r="BQ87" i="1"/>
  <c r="BR87" i="1"/>
  <c r="BS87" i="1"/>
  <c r="BJ88" i="1"/>
  <c r="BK88" i="1"/>
  <c r="BL88" i="1"/>
  <c r="BM88" i="1"/>
  <c r="BN88" i="1"/>
  <c r="BO88" i="1"/>
  <c r="BP88" i="1"/>
  <c r="BQ88" i="1"/>
  <c r="BR88" i="1"/>
  <c r="BS88" i="1"/>
  <c r="BJ89" i="1"/>
  <c r="BK89" i="1"/>
  <c r="BL89" i="1"/>
  <c r="BM89" i="1"/>
  <c r="BN89" i="1"/>
  <c r="BO89" i="1"/>
  <c r="BP89" i="1"/>
  <c r="BQ89" i="1"/>
  <c r="BR89" i="1"/>
  <c r="BS89" i="1"/>
  <c r="BJ90" i="1"/>
  <c r="BK90" i="1"/>
  <c r="BL90" i="1"/>
  <c r="BM90" i="1"/>
  <c r="BN90" i="1"/>
  <c r="BO90" i="1"/>
  <c r="BP90" i="1"/>
  <c r="BQ90" i="1"/>
  <c r="BR90" i="1"/>
  <c r="BS90" i="1"/>
  <c r="BJ91" i="1"/>
  <c r="BK91" i="1"/>
  <c r="BL91" i="1"/>
  <c r="BM91" i="1"/>
  <c r="BN91" i="1"/>
  <c r="BO91" i="1"/>
  <c r="BP91" i="1"/>
  <c r="BQ91" i="1"/>
  <c r="BR91" i="1"/>
  <c r="BS91" i="1"/>
  <c r="BJ92" i="1"/>
  <c r="BK92" i="1"/>
  <c r="BL92" i="1"/>
  <c r="BM92" i="1"/>
  <c r="BN92" i="1"/>
  <c r="BO92" i="1"/>
  <c r="BP92" i="1"/>
  <c r="BQ92" i="1"/>
  <c r="BR92" i="1"/>
  <c r="BS92" i="1"/>
  <c r="BJ93" i="1"/>
  <c r="BK93" i="1"/>
  <c r="BL93" i="1"/>
  <c r="BM93" i="1"/>
  <c r="BN93" i="1"/>
  <c r="BO93" i="1"/>
  <c r="BP93" i="1"/>
  <c r="BQ93" i="1"/>
  <c r="BR93" i="1"/>
  <c r="BS93" i="1"/>
  <c r="BJ94" i="1"/>
  <c r="BK94" i="1"/>
  <c r="BL94" i="1"/>
  <c r="BM94" i="1"/>
  <c r="BN94" i="1"/>
  <c r="BO94" i="1"/>
  <c r="BP94" i="1"/>
  <c r="BQ94" i="1"/>
  <c r="BR94" i="1"/>
  <c r="BS94" i="1"/>
  <c r="BJ95" i="1"/>
  <c r="BK95" i="1"/>
  <c r="BL95" i="1"/>
  <c r="BM95" i="1"/>
  <c r="BN95" i="1"/>
  <c r="BO95" i="1"/>
  <c r="BP95" i="1"/>
  <c r="BQ95" i="1"/>
  <c r="BR95" i="1"/>
  <c r="BS95" i="1"/>
  <c r="BJ96" i="1"/>
  <c r="BK96" i="1"/>
  <c r="BL96" i="1"/>
  <c r="BM96" i="1"/>
  <c r="BN96" i="1"/>
  <c r="BO96" i="1"/>
  <c r="BP96" i="1"/>
  <c r="BQ96" i="1"/>
  <c r="BR96" i="1"/>
  <c r="BS96" i="1"/>
  <c r="BJ97" i="1"/>
  <c r="BK97" i="1"/>
  <c r="BL97" i="1"/>
  <c r="BM97" i="1"/>
  <c r="BN97" i="1"/>
  <c r="BO97" i="1"/>
  <c r="BP97" i="1"/>
  <c r="BQ97" i="1"/>
  <c r="BR97" i="1"/>
  <c r="BS97" i="1"/>
  <c r="BJ98" i="1"/>
  <c r="BK98" i="1"/>
  <c r="BL98" i="1"/>
  <c r="BM98" i="1"/>
  <c r="BN98" i="1"/>
  <c r="BO98" i="1"/>
  <c r="BP98" i="1"/>
  <c r="BQ98" i="1"/>
  <c r="BR98" i="1"/>
  <c r="BS98" i="1"/>
  <c r="BJ99" i="1"/>
  <c r="BK99" i="1"/>
  <c r="BL99" i="1"/>
  <c r="BM99" i="1"/>
  <c r="BN99" i="1"/>
  <c r="BO99" i="1"/>
  <c r="BP99" i="1"/>
  <c r="BQ99" i="1"/>
  <c r="BR99" i="1"/>
  <c r="BS99" i="1"/>
  <c r="BJ100" i="1"/>
  <c r="BK100" i="1"/>
  <c r="BL100" i="1"/>
  <c r="BM100" i="1"/>
  <c r="BN100" i="1"/>
  <c r="BO100" i="1"/>
  <c r="BP100" i="1"/>
  <c r="BQ100" i="1"/>
  <c r="BR100" i="1"/>
  <c r="BS100" i="1"/>
  <c r="BJ101" i="1"/>
  <c r="BK101" i="1"/>
  <c r="BL101" i="1"/>
  <c r="BM101" i="1"/>
  <c r="BN101" i="1"/>
  <c r="BO101" i="1"/>
  <c r="BP101" i="1"/>
  <c r="BQ101" i="1"/>
  <c r="BR101" i="1"/>
  <c r="BS101" i="1"/>
  <c r="BJ102" i="1"/>
  <c r="BK102" i="1"/>
  <c r="BL102" i="1"/>
  <c r="BM102" i="1"/>
  <c r="BN102" i="1"/>
  <c r="BO102" i="1"/>
  <c r="BP102" i="1"/>
  <c r="BQ102" i="1"/>
  <c r="BR102" i="1"/>
  <c r="BS102" i="1"/>
  <c r="BJ103" i="1"/>
  <c r="BK103" i="1"/>
  <c r="BL103" i="1"/>
  <c r="BM103" i="1"/>
  <c r="BN103" i="1"/>
  <c r="BO103" i="1"/>
  <c r="BP103" i="1"/>
  <c r="BQ103" i="1"/>
  <c r="BR103" i="1"/>
  <c r="BS103" i="1"/>
  <c r="BJ104" i="1"/>
  <c r="BK104" i="1"/>
  <c r="BL104" i="1"/>
  <c r="BM104" i="1"/>
  <c r="BN104" i="1"/>
  <c r="BO104" i="1"/>
  <c r="BP104" i="1"/>
  <c r="BQ104" i="1"/>
  <c r="BR104" i="1"/>
  <c r="BS104" i="1"/>
  <c r="BJ105" i="1"/>
  <c r="BK105" i="1"/>
  <c r="BL105" i="1"/>
  <c r="BM105" i="1"/>
  <c r="BN105" i="1"/>
  <c r="BO105" i="1"/>
  <c r="BP105" i="1"/>
  <c r="BQ105" i="1"/>
  <c r="BR105" i="1"/>
  <c r="BS105" i="1"/>
  <c r="BJ106" i="1"/>
  <c r="BK106" i="1"/>
  <c r="BL106" i="1"/>
  <c r="BM106" i="1"/>
  <c r="BN106" i="1"/>
  <c r="BO106" i="1"/>
  <c r="BP106" i="1"/>
  <c r="BQ106" i="1"/>
  <c r="BR106" i="1"/>
  <c r="BS106" i="1"/>
  <c r="BJ107" i="1"/>
  <c r="BK107" i="1"/>
  <c r="BL107" i="1"/>
  <c r="BM107" i="1"/>
  <c r="BN107" i="1"/>
  <c r="BO107" i="1"/>
  <c r="BP107" i="1"/>
  <c r="BQ107" i="1"/>
  <c r="BR107" i="1"/>
  <c r="BS107" i="1"/>
  <c r="BJ108" i="1"/>
  <c r="BK108" i="1"/>
  <c r="BL108" i="1"/>
  <c r="BM108" i="1"/>
  <c r="BN108" i="1"/>
  <c r="BO108" i="1"/>
  <c r="BP108" i="1"/>
  <c r="BQ108" i="1"/>
  <c r="BR108" i="1"/>
  <c r="BS108" i="1"/>
  <c r="BJ109" i="1"/>
  <c r="BK109" i="1"/>
  <c r="BL109" i="1"/>
  <c r="BM109" i="1"/>
  <c r="BN109" i="1"/>
  <c r="BO109" i="1"/>
  <c r="BP109" i="1"/>
  <c r="BQ109" i="1"/>
  <c r="BR109" i="1"/>
  <c r="BS109" i="1"/>
  <c r="BJ110" i="1"/>
  <c r="BK110" i="1"/>
  <c r="BL110" i="1"/>
  <c r="BM110" i="1"/>
  <c r="BN110" i="1"/>
  <c r="BO110" i="1"/>
  <c r="BP110" i="1"/>
  <c r="BQ110" i="1"/>
  <c r="BR110" i="1"/>
  <c r="BS110" i="1"/>
  <c r="BJ111" i="1"/>
  <c r="BK111" i="1"/>
  <c r="BL111" i="1"/>
  <c r="BM111" i="1"/>
  <c r="BN111" i="1"/>
  <c r="BO111" i="1"/>
  <c r="BP111" i="1"/>
  <c r="BQ111" i="1"/>
  <c r="BR111" i="1"/>
  <c r="BS111" i="1"/>
  <c r="BJ112" i="1"/>
  <c r="BK112" i="1"/>
  <c r="BL112" i="1"/>
  <c r="BM112" i="1"/>
  <c r="BN112" i="1"/>
  <c r="BO112" i="1"/>
  <c r="BP112" i="1"/>
  <c r="BQ112" i="1"/>
  <c r="BR112" i="1"/>
  <c r="BS112" i="1"/>
  <c r="BJ113" i="1"/>
  <c r="BK113" i="1"/>
  <c r="BL113" i="1"/>
  <c r="BM113" i="1"/>
  <c r="BN113" i="1"/>
  <c r="BO113" i="1"/>
  <c r="BP113" i="1"/>
  <c r="BQ113" i="1"/>
  <c r="BR113" i="1"/>
  <c r="BS113" i="1"/>
  <c r="BJ114" i="1"/>
  <c r="BK114" i="1"/>
  <c r="BL114" i="1"/>
  <c r="BM114" i="1"/>
  <c r="BN114" i="1"/>
  <c r="BO114" i="1"/>
  <c r="BP114" i="1"/>
  <c r="BQ114" i="1"/>
  <c r="BR114" i="1"/>
  <c r="BS114" i="1"/>
  <c r="BJ115" i="1"/>
  <c r="BK115" i="1"/>
  <c r="BL115" i="1"/>
  <c r="BM115" i="1"/>
  <c r="BN115" i="1"/>
  <c r="BO115" i="1"/>
  <c r="BP115" i="1"/>
  <c r="BQ115" i="1"/>
  <c r="BR115" i="1"/>
  <c r="BS115" i="1"/>
  <c r="BJ116" i="1"/>
  <c r="BK116" i="1"/>
  <c r="BL116" i="1"/>
  <c r="BM116" i="1"/>
  <c r="BN116" i="1"/>
  <c r="BO116" i="1"/>
  <c r="BP116" i="1"/>
  <c r="BQ116" i="1"/>
  <c r="BR116" i="1"/>
  <c r="BS116" i="1"/>
  <c r="BJ117" i="1"/>
  <c r="BK117" i="1"/>
  <c r="BL117" i="1"/>
  <c r="BM117" i="1"/>
  <c r="BN117" i="1"/>
  <c r="BO117" i="1"/>
  <c r="BP117" i="1"/>
  <c r="BQ117" i="1"/>
  <c r="BR117" i="1"/>
  <c r="BS117" i="1"/>
  <c r="BJ118" i="1"/>
  <c r="BK118" i="1"/>
  <c r="BL118" i="1"/>
  <c r="BM118" i="1"/>
  <c r="BN118" i="1"/>
  <c r="BO118" i="1"/>
  <c r="BP118" i="1"/>
  <c r="BQ118" i="1"/>
  <c r="BR118" i="1"/>
  <c r="BS118" i="1"/>
  <c r="BJ119" i="1"/>
  <c r="BK119" i="1"/>
  <c r="BL119" i="1"/>
  <c r="BM119" i="1"/>
  <c r="BN119" i="1"/>
  <c r="BO119" i="1"/>
  <c r="BP119" i="1"/>
  <c r="BQ119" i="1"/>
  <c r="BR119" i="1"/>
  <c r="BS119" i="1"/>
  <c r="BJ120" i="1"/>
  <c r="BK120" i="1"/>
  <c r="BL120" i="1"/>
  <c r="BM120" i="1"/>
  <c r="BN120" i="1"/>
  <c r="BO120" i="1"/>
  <c r="BP120" i="1"/>
  <c r="BQ120" i="1"/>
  <c r="BR120" i="1"/>
  <c r="BS120" i="1"/>
  <c r="BJ121" i="1"/>
  <c r="BK121" i="1"/>
  <c r="BL121" i="1"/>
  <c r="BM121" i="1"/>
  <c r="BN121" i="1"/>
  <c r="BO121" i="1"/>
  <c r="BP121" i="1"/>
  <c r="BQ121" i="1"/>
  <c r="BR121" i="1"/>
  <c r="BS121" i="1"/>
  <c r="BJ122" i="1"/>
  <c r="BK122" i="1"/>
  <c r="BL122" i="1"/>
  <c r="BM122" i="1"/>
  <c r="BN122" i="1"/>
  <c r="BO122" i="1"/>
  <c r="BP122" i="1"/>
  <c r="BQ122" i="1"/>
  <c r="BR122" i="1"/>
  <c r="BS122" i="1"/>
  <c r="BJ123" i="1"/>
  <c r="BK123" i="1"/>
  <c r="BL123" i="1"/>
  <c r="BM123" i="1"/>
  <c r="BN123" i="1"/>
  <c r="BO123" i="1"/>
  <c r="BP123" i="1"/>
  <c r="BQ123" i="1"/>
  <c r="BR123" i="1"/>
  <c r="BS123" i="1"/>
  <c r="BJ124" i="1"/>
  <c r="BK124" i="1"/>
  <c r="BL124" i="1"/>
  <c r="BM124" i="1"/>
  <c r="BN124" i="1"/>
  <c r="BO124" i="1"/>
  <c r="BP124" i="1"/>
  <c r="BQ124" i="1"/>
  <c r="BR124" i="1"/>
  <c r="BS124" i="1"/>
  <c r="BJ125" i="1"/>
  <c r="BK125" i="1"/>
  <c r="BL125" i="1"/>
  <c r="BM125" i="1"/>
  <c r="BN125" i="1"/>
  <c r="BO125" i="1"/>
  <c r="BP125" i="1"/>
  <c r="BQ125" i="1"/>
  <c r="BR125" i="1"/>
  <c r="BS125" i="1"/>
  <c r="BJ126" i="1"/>
  <c r="BK126" i="1"/>
  <c r="BL126" i="1"/>
  <c r="BM126" i="1"/>
  <c r="BN126" i="1"/>
  <c r="BO126" i="1"/>
  <c r="BP126" i="1"/>
  <c r="BQ126" i="1"/>
  <c r="BR126" i="1"/>
  <c r="BS126" i="1"/>
  <c r="BJ127" i="1"/>
  <c r="BK127" i="1"/>
  <c r="BL127" i="1"/>
  <c r="BM127" i="1"/>
  <c r="BN127" i="1"/>
  <c r="BO127" i="1"/>
  <c r="BP127" i="1"/>
  <c r="BQ127" i="1"/>
  <c r="BR127" i="1"/>
  <c r="BS127" i="1"/>
  <c r="BJ128" i="1"/>
  <c r="BK128" i="1"/>
  <c r="BL128" i="1"/>
  <c r="BM128" i="1"/>
  <c r="BN128" i="1"/>
  <c r="BO128" i="1"/>
  <c r="BP128" i="1"/>
  <c r="BQ128" i="1"/>
  <c r="BR128" i="1"/>
  <c r="BS128" i="1"/>
  <c r="BJ129" i="1"/>
  <c r="BK129" i="1"/>
  <c r="BL129" i="1"/>
  <c r="BM129" i="1"/>
  <c r="BN129" i="1"/>
  <c r="BO129" i="1"/>
  <c r="BP129" i="1"/>
  <c r="BQ129" i="1"/>
  <c r="BR129" i="1"/>
  <c r="BS129" i="1"/>
  <c r="BJ130" i="1"/>
  <c r="BK130" i="1"/>
  <c r="BL130" i="1"/>
  <c r="BM130" i="1"/>
  <c r="BN130" i="1"/>
  <c r="BO130" i="1"/>
  <c r="BP130" i="1"/>
  <c r="BQ130" i="1"/>
  <c r="BR130" i="1"/>
  <c r="BS130" i="1"/>
  <c r="BJ131" i="1"/>
  <c r="BK131" i="1"/>
  <c r="BL131" i="1"/>
  <c r="BM131" i="1"/>
  <c r="BN131" i="1"/>
  <c r="BO131" i="1"/>
  <c r="BP131" i="1"/>
  <c r="BQ131" i="1"/>
  <c r="BR131" i="1"/>
  <c r="BS131" i="1"/>
  <c r="BJ132" i="1"/>
  <c r="BK132" i="1"/>
  <c r="BL132" i="1"/>
  <c r="BM132" i="1"/>
  <c r="BN132" i="1"/>
  <c r="BO132" i="1"/>
  <c r="BP132" i="1"/>
  <c r="BQ132" i="1"/>
  <c r="BR132" i="1"/>
  <c r="BS132" i="1"/>
  <c r="BJ133" i="1"/>
  <c r="BK133" i="1"/>
  <c r="BL133" i="1"/>
  <c r="BM133" i="1"/>
  <c r="BN133" i="1"/>
  <c r="BO133" i="1"/>
  <c r="BP133" i="1"/>
  <c r="BQ133" i="1"/>
  <c r="BR133" i="1"/>
  <c r="BS133" i="1"/>
  <c r="BJ134" i="1"/>
  <c r="BK134" i="1"/>
  <c r="BL134" i="1"/>
  <c r="BM134" i="1"/>
  <c r="BN134" i="1"/>
  <c r="BO134" i="1"/>
  <c r="BP134" i="1"/>
  <c r="BQ134" i="1"/>
  <c r="BR134" i="1"/>
  <c r="BS134" i="1"/>
  <c r="BJ135" i="1"/>
  <c r="BK135" i="1"/>
  <c r="BL135" i="1"/>
  <c r="BM135" i="1"/>
  <c r="BN135" i="1"/>
  <c r="BO135" i="1"/>
  <c r="BP135" i="1"/>
  <c r="BQ135" i="1"/>
  <c r="BR135" i="1"/>
  <c r="BS135" i="1"/>
  <c r="BJ136" i="1"/>
  <c r="BK136" i="1"/>
  <c r="BL136" i="1"/>
  <c r="BM136" i="1"/>
  <c r="BN136" i="1"/>
  <c r="BO136" i="1"/>
  <c r="BP136" i="1"/>
  <c r="BQ136" i="1"/>
  <c r="BR136" i="1"/>
  <c r="BS136" i="1"/>
  <c r="BJ137" i="1"/>
  <c r="BK137" i="1"/>
  <c r="BL137" i="1"/>
  <c r="BM137" i="1"/>
  <c r="BN137" i="1"/>
  <c r="BO137" i="1"/>
  <c r="BP137" i="1"/>
  <c r="BQ137" i="1"/>
  <c r="BR137" i="1"/>
  <c r="BS137" i="1"/>
  <c r="BJ138" i="1"/>
  <c r="BK138" i="1"/>
  <c r="BL138" i="1"/>
  <c r="BM138" i="1"/>
  <c r="BN138" i="1"/>
  <c r="BO138" i="1"/>
  <c r="BP138" i="1"/>
  <c r="BQ138" i="1"/>
  <c r="BR138" i="1"/>
  <c r="BS138" i="1"/>
  <c r="BJ139" i="1"/>
  <c r="BK139" i="1"/>
  <c r="BL139" i="1"/>
  <c r="BM139" i="1"/>
  <c r="BN139" i="1"/>
  <c r="BO139" i="1"/>
  <c r="BP139" i="1"/>
  <c r="BQ139" i="1"/>
  <c r="BR139" i="1"/>
  <c r="BS139" i="1"/>
  <c r="BJ140" i="1"/>
  <c r="BK140" i="1"/>
  <c r="BL140" i="1"/>
  <c r="BM140" i="1"/>
  <c r="BN140" i="1"/>
  <c r="BO140" i="1"/>
  <c r="BP140" i="1"/>
  <c r="BQ140" i="1"/>
  <c r="BR140" i="1"/>
  <c r="BS140" i="1"/>
  <c r="BJ141" i="1"/>
  <c r="BK141" i="1"/>
  <c r="BL141" i="1"/>
  <c r="BM141" i="1"/>
  <c r="BN141" i="1"/>
  <c r="BO141" i="1"/>
  <c r="BP141" i="1"/>
  <c r="BQ141" i="1"/>
  <c r="BR141" i="1"/>
  <c r="BS141" i="1"/>
  <c r="BJ142" i="1"/>
  <c r="BK142" i="1"/>
  <c r="BL142" i="1"/>
  <c r="BM142" i="1"/>
  <c r="BN142" i="1"/>
  <c r="BO142" i="1"/>
  <c r="BP142" i="1"/>
  <c r="BQ142" i="1"/>
  <c r="BR142" i="1"/>
  <c r="BS142" i="1"/>
  <c r="BJ143" i="1"/>
  <c r="BK143" i="1"/>
  <c r="BL143" i="1"/>
  <c r="BM143" i="1"/>
  <c r="BN143" i="1"/>
  <c r="BO143" i="1"/>
  <c r="BP143" i="1"/>
  <c r="BQ143" i="1"/>
  <c r="BR143" i="1"/>
  <c r="BS143" i="1"/>
  <c r="BJ144" i="1"/>
  <c r="BK144" i="1"/>
  <c r="BL144" i="1"/>
  <c r="BM144" i="1"/>
  <c r="BN144" i="1"/>
  <c r="BO144" i="1"/>
  <c r="BP144" i="1"/>
  <c r="BQ144" i="1"/>
  <c r="BR144" i="1"/>
  <c r="BS144" i="1"/>
  <c r="BJ145" i="1"/>
  <c r="BK145" i="1"/>
  <c r="BL145" i="1"/>
  <c r="BM145" i="1"/>
  <c r="BN145" i="1"/>
  <c r="BO145" i="1"/>
  <c r="BP145" i="1"/>
  <c r="BQ145" i="1"/>
  <c r="BR145" i="1"/>
  <c r="BS145" i="1"/>
  <c r="BJ146" i="1"/>
  <c r="BK146" i="1"/>
  <c r="BL146" i="1"/>
  <c r="BM146" i="1"/>
  <c r="BN146" i="1"/>
  <c r="BO146" i="1"/>
  <c r="BP146" i="1"/>
  <c r="BQ146" i="1"/>
  <c r="BR146" i="1"/>
  <c r="BS146" i="1"/>
  <c r="BJ147" i="1"/>
  <c r="BK147" i="1"/>
  <c r="BL147" i="1"/>
  <c r="BM147" i="1"/>
  <c r="BN147" i="1"/>
  <c r="BO147" i="1"/>
  <c r="BP147" i="1"/>
  <c r="BQ147" i="1"/>
  <c r="BR147" i="1"/>
  <c r="BS147" i="1"/>
  <c r="BJ148" i="1"/>
  <c r="BK148" i="1"/>
  <c r="BL148" i="1"/>
  <c r="BM148" i="1"/>
  <c r="BN148" i="1"/>
  <c r="BO148" i="1"/>
  <c r="BP148" i="1"/>
  <c r="BQ148" i="1"/>
  <c r="BR148" i="1"/>
  <c r="BS148" i="1"/>
  <c r="BJ149" i="1"/>
  <c r="BK149" i="1"/>
  <c r="BL149" i="1"/>
  <c r="BM149" i="1"/>
  <c r="BN149" i="1"/>
  <c r="BO149" i="1"/>
  <c r="BP149" i="1"/>
  <c r="BQ149" i="1"/>
  <c r="BR149" i="1"/>
  <c r="BS149" i="1"/>
  <c r="BJ150" i="1"/>
  <c r="BK150" i="1"/>
  <c r="BL150" i="1"/>
  <c r="BM150" i="1"/>
  <c r="BN150" i="1"/>
  <c r="BO150" i="1"/>
  <c r="BP150" i="1"/>
  <c r="BQ150" i="1"/>
  <c r="BR150" i="1"/>
  <c r="BS150" i="1"/>
  <c r="BJ151" i="1"/>
  <c r="BK151" i="1"/>
  <c r="BL151" i="1"/>
  <c r="BM151" i="1"/>
  <c r="BN151" i="1"/>
  <c r="BO151" i="1"/>
  <c r="BP151" i="1"/>
  <c r="BQ151" i="1"/>
  <c r="BR151" i="1"/>
  <c r="BS151" i="1"/>
  <c r="BJ152" i="1"/>
  <c r="BK152" i="1"/>
  <c r="BL152" i="1"/>
  <c r="BM152" i="1"/>
  <c r="BN152" i="1"/>
  <c r="BO152" i="1"/>
  <c r="BP152" i="1"/>
  <c r="BQ152" i="1"/>
  <c r="BR152" i="1"/>
  <c r="BS152" i="1"/>
  <c r="BJ153" i="1"/>
  <c r="BK153" i="1"/>
  <c r="BL153" i="1"/>
  <c r="BM153" i="1"/>
  <c r="BN153" i="1"/>
  <c r="BO153" i="1"/>
  <c r="BP153" i="1"/>
  <c r="BQ153" i="1"/>
  <c r="BR153" i="1"/>
  <c r="BS153" i="1"/>
  <c r="BJ154" i="1"/>
  <c r="BK154" i="1"/>
  <c r="BL154" i="1"/>
  <c r="BM154" i="1"/>
  <c r="BN154" i="1"/>
  <c r="BO154" i="1"/>
  <c r="BP154" i="1"/>
  <c r="BQ154" i="1"/>
  <c r="BR154" i="1"/>
  <c r="BS154" i="1"/>
  <c r="BJ155" i="1"/>
  <c r="BK155" i="1"/>
  <c r="BL155" i="1"/>
  <c r="BM155" i="1"/>
  <c r="BN155" i="1"/>
  <c r="BO155" i="1"/>
  <c r="BP155" i="1"/>
  <c r="BQ155" i="1"/>
  <c r="BR155" i="1"/>
  <c r="BS155" i="1"/>
  <c r="BJ156" i="1"/>
  <c r="BK156" i="1"/>
  <c r="BL156" i="1"/>
  <c r="BM156" i="1"/>
  <c r="BN156" i="1"/>
  <c r="BO156" i="1"/>
  <c r="BP156" i="1"/>
  <c r="BQ156" i="1"/>
  <c r="BR156" i="1"/>
  <c r="BS156" i="1"/>
  <c r="BJ157" i="1"/>
  <c r="BK157" i="1"/>
  <c r="BL157" i="1"/>
  <c r="BM157" i="1"/>
  <c r="BN157" i="1"/>
  <c r="BO157" i="1"/>
  <c r="BP157" i="1"/>
  <c r="BQ157" i="1"/>
  <c r="BR157" i="1"/>
  <c r="BS157" i="1"/>
  <c r="BJ158" i="1"/>
  <c r="BK158" i="1"/>
  <c r="BL158" i="1"/>
  <c r="BM158" i="1"/>
  <c r="BN158" i="1"/>
  <c r="BO158" i="1"/>
  <c r="BP158" i="1"/>
  <c r="BQ158" i="1"/>
  <c r="BR158" i="1"/>
  <c r="BS158" i="1"/>
  <c r="BJ159" i="1"/>
  <c r="BK159" i="1"/>
  <c r="BL159" i="1"/>
  <c r="BM159" i="1"/>
  <c r="BN159" i="1"/>
  <c r="BO159" i="1"/>
  <c r="BP159" i="1"/>
  <c r="BQ159" i="1"/>
  <c r="BR159" i="1"/>
  <c r="BS159" i="1"/>
  <c r="BJ160" i="1"/>
  <c r="BK160" i="1"/>
  <c r="BL160" i="1"/>
  <c r="BM160" i="1"/>
  <c r="BN160" i="1"/>
  <c r="BO160" i="1"/>
  <c r="BP160" i="1"/>
  <c r="BQ160" i="1"/>
  <c r="BR160" i="1"/>
  <c r="BS160" i="1"/>
  <c r="BJ161" i="1"/>
  <c r="BK161" i="1"/>
  <c r="BL161" i="1"/>
  <c r="BM161" i="1"/>
  <c r="BN161" i="1"/>
  <c r="BO161" i="1"/>
  <c r="BP161" i="1"/>
  <c r="BQ161" i="1"/>
  <c r="BR161" i="1"/>
  <c r="BS161" i="1"/>
  <c r="BJ162" i="1"/>
  <c r="BK162" i="1"/>
  <c r="BL162" i="1"/>
  <c r="BM162" i="1"/>
  <c r="BN162" i="1"/>
  <c r="BO162" i="1"/>
  <c r="BP162" i="1"/>
  <c r="BQ162" i="1"/>
  <c r="BR162" i="1"/>
  <c r="BS162" i="1"/>
  <c r="BJ163" i="1"/>
  <c r="BK163" i="1"/>
  <c r="BL163" i="1"/>
  <c r="BM163" i="1"/>
  <c r="BN163" i="1"/>
  <c r="BO163" i="1"/>
  <c r="BP163" i="1"/>
  <c r="BQ163" i="1"/>
  <c r="BR163" i="1"/>
  <c r="BS163" i="1"/>
  <c r="BJ164" i="1"/>
  <c r="BK164" i="1"/>
  <c r="BL164" i="1"/>
  <c r="BM164" i="1"/>
  <c r="BN164" i="1"/>
  <c r="BO164" i="1"/>
  <c r="BP164" i="1"/>
  <c r="BQ164" i="1"/>
  <c r="BR164" i="1"/>
  <c r="BS164" i="1"/>
  <c r="BJ165" i="1"/>
  <c r="BK165" i="1"/>
  <c r="BL165" i="1"/>
  <c r="BM165" i="1"/>
  <c r="BN165" i="1"/>
  <c r="BO165" i="1"/>
  <c r="BP165" i="1"/>
  <c r="BQ165" i="1"/>
  <c r="BR165" i="1"/>
  <c r="BS165" i="1"/>
  <c r="BJ166" i="1"/>
  <c r="BK166" i="1"/>
  <c r="BL166" i="1"/>
  <c r="BM166" i="1"/>
  <c r="BN166" i="1"/>
  <c r="BO166" i="1"/>
  <c r="BP166" i="1"/>
  <c r="BQ166" i="1"/>
  <c r="BR166" i="1"/>
  <c r="BS166" i="1"/>
  <c r="BJ167" i="1"/>
  <c r="BK167" i="1"/>
  <c r="BL167" i="1"/>
  <c r="BM167" i="1"/>
  <c r="BN167" i="1"/>
  <c r="BO167" i="1"/>
  <c r="BP167" i="1"/>
  <c r="BQ167" i="1"/>
  <c r="BR167" i="1"/>
  <c r="BS167" i="1"/>
  <c r="BJ168" i="1"/>
  <c r="BK168" i="1"/>
  <c r="BL168" i="1"/>
  <c r="BM168" i="1"/>
  <c r="BN168" i="1"/>
  <c r="BO168" i="1"/>
  <c r="BP168" i="1"/>
  <c r="BQ168" i="1"/>
  <c r="BR168" i="1"/>
  <c r="BS168" i="1"/>
  <c r="BJ169" i="1"/>
  <c r="BK169" i="1"/>
  <c r="BL169" i="1"/>
  <c r="BM169" i="1"/>
  <c r="BN169" i="1"/>
  <c r="BO169" i="1"/>
  <c r="BP169" i="1"/>
  <c r="BQ169" i="1"/>
  <c r="BR169" i="1"/>
  <c r="BS169" i="1"/>
  <c r="BJ170" i="1"/>
  <c r="BK170" i="1"/>
  <c r="BL170" i="1"/>
  <c r="BM170" i="1"/>
  <c r="BN170" i="1"/>
  <c r="BO170" i="1"/>
  <c r="BP170" i="1"/>
  <c r="BQ170" i="1"/>
  <c r="BR170" i="1"/>
  <c r="BS170" i="1"/>
  <c r="BJ171" i="1"/>
  <c r="BK171" i="1"/>
  <c r="BL171" i="1"/>
  <c r="BM171" i="1"/>
  <c r="BN171" i="1"/>
  <c r="BO171" i="1"/>
  <c r="BP171" i="1"/>
  <c r="BQ171" i="1"/>
  <c r="BR171" i="1"/>
  <c r="BS171" i="1"/>
  <c r="BJ172" i="1"/>
  <c r="BK172" i="1"/>
  <c r="BL172" i="1"/>
  <c r="BM172" i="1"/>
  <c r="BN172" i="1"/>
  <c r="BO172" i="1"/>
  <c r="BP172" i="1"/>
  <c r="BQ172" i="1"/>
  <c r="BR172" i="1"/>
  <c r="BS172" i="1"/>
  <c r="BJ173" i="1"/>
  <c r="BK173" i="1"/>
  <c r="BL173" i="1"/>
  <c r="BM173" i="1"/>
  <c r="BN173" i="1"/>
  <c r="BO173" i="1"/>
  <c r="BP173" i="1"/>
  <c r="BQ173" i="1"/>
  <c r="BR173" i="1"/>
  <c r="BS173" i="1"/>
  <c r="BJ174" i="1"/>
  <c r="BK174" i="1"/>
  <c r="BL174" i="1"/>
  <c r="BM174" i="1"/>
  <c r="BN174" i="1"/>
  <c r="BO174" i="1"/>
  <c r="BP174" i="1"/>
  <c r="BQ174" i="1"/>
  <c r="BR174" i="1"/>
  <c r="BS174" i="1"/>
  <c r="BJ175" i="1"/>
  <c r="BK175" i="1"/>
  <c r="BL175" i="1"/>
  <c r="BM175" i="1"/>
  <c r="BN175" i="1"/>
  <c r="BO175" i="1"/>
  <c r="BP175" i="1"/>
  <c r="BQ175" i="1"/>
  <c r="BR175" i="1"/>
  <c r="BS175" i="1"/>
  <c r="BJ176" i="1"/>
  <c r="BK176" i="1"/>
  <c r="BL176" i="1"/>
  <c r="BM176" i="1"/>
  <c r="BN176" i="1"/>
  <c r="BO176" i="1"/>
  <c r="BP176" i="1"/>
  <c r="BQ176" i="1"/>
  <c r="BR176" i="1"/>
  <c r="BS176" i="1"/>
  <c r="BJ177" i="1"/>
  <c r="BK177" i="1"/>
  <c r="BL177" i="1"/>
  <c r="BM177" i="1"/>
  <c r="BN177" i="1"/>
  <c r="BO177" i="1"/>
  <c r="BP177" i="1"/>
  <c r="BQ177" i="1"/>
  <c r="BR177" i="1"/>
  <c r="BS177" i="1"/>
  <c r="BJ178" i="1"/>
  <c r="BK178" i="1"/>
  <c r="BL178" i="1"/>
  <c r="BM178" i="1"/>
  <c r="BN178" i="1"/>
  <c r="BO178" i="1"/>
  <c r="BP178" i="1"/>
  <c r="BQ178" i="1"/>
  <c r="BR178" i="1"/>
  <c r="BS178" i="1"/>
  <c r="BJ179" i="1"/>
  <c r="BK179" i="1"/>
  <c r="BL179" i="1"/>
  <c r="BM179" i="1"/>
  <c r="BN179" i="1"/>
  <c r="BO179" i="1"/>
  <c r="BP179" i="1"/>
  <c r="BQ179" i="1"/>
  <c r="BR179" i="1"/>
  <c r="BS179" i="1"/>
  <c r="BJ180" i="1"/>
  <c r="BK180" i="1"/>
  <c r="BL180" i="1"/>
  <c r="BM180" i="1"/>
  <c r="BN180" i="1"/>
  <c r="BO180" i="1"/>
  <c r="BP180" i="1"/>
  <c r="BQ180" i="1"/>
  <c r="BR180" i="1"/>
  <c r="BS180" i="1"/>
  <c r="BJ181" i="1"/>
  <c r="BK181" i="1"/>
  <c r="BL181" i="1"/>
  <c r="BM181" i="1"/>
  <c r="BN181" i="1"/>
  <c r="BO181" i="1"/>
  <c r="BP181" i="1"/>
  <c r="BQ181" i="1"/>
  <c r="BR181" i="1"/>
  <c r="BS181" i="1"/>
  <c r="BJ182" i="1"/>
  <c r="BK182" i="1"/>
  <c r="BL182" i="1"/>
  <c r="BM182" i="1"/>
  <c r="BN182" i="1"/>
  <c r="BO182" i="1"/>
  <c r="BP182" i="1"/>
  <c r="BQ182" i="1"/>
  <c r="BR182" i="1"/>
  <c r="BS182" i="1"/>
  <c r="BJ183" i="1"/>
  <c r="BK183" i="1"/>
  <c r="BL183" i="1"/>
  <c r="BM183" i="1"/>
  <c r="BN183" i="1"/>
  <c r="BO183" i="1"/>
  <c r="BP183" i="1"/>
  <c r="BQ183" i="1"/>
  <c r="BR183" i="1"/>
  <c r="BS183" i="1"/>
  <c r="BJ184" i="1"/>
  <c r="BK184" i="1"/>
  <c r="BL184" i="1"/>
  <c r="BM184" i="1"/>
  <c r="BN184" i="1"/>
  <c r="BO184" i="1"/>
  <c r="BP184" i="1"/>
  <c r="BQ184" i="1"/>
  <c r="BR184" i="1"/>
  <c r="BS184" i="1"/>
  <c r="BJ185" i="1"/>
  <c r="BK185" i="1"/>
  <c r="BL185" i="1"/>
  <c r="BM185" i="1"/>
  <c r="BN185" i="1"/>
  <c r="BO185" i="1"/>
  <c r="BP185" i="1"/>
  <c r="BQ185" i="1"/>
  <c r="BR185" i="1"/>
  <c r="BS185" i="1"/>
  <c r="BJ186" i="1"/>
  <c r="BK186" i="1"/>
  <c r="BL186" i="1"/>
  <c r="BM186" i="1"/>
  <c r="BN186" i="1"/>
  <c r="BO186" i="1"/>
  <c r="BP186" i="1"/>
  <c r="BQ186" i="1"/>
  <c r="BR186" i="1"/>
  <c r="BS186" i="1"/>
  <c r="BJ187" i="1"/>
  <c r="BK187" i="1"/>
  <c r="BL187" i="1"/>
  <c r="BM187" i="1"/>
  <c r="BN187" i="1"/>
  <c r="BO187" i="1"/>
  <c r="BP187" i="1"/>
  <c r="BQ187" i="1"/>
  <c r="BR187" i="1"/>
  <c r="BS187" i="1"/>
  <c r="BJ188" i="1"/>
  <c r="BK188" i="1"/>
  <c r="BL188" i="1"/>
  <c r="BM188" i="1"/>
  <c r="BN188" i="1"/>
  <c r="BO188" i="1"/>
  <c r="BP188" i="1"/>
  <c r="BQ188" i="1"/>
  <c r="BR188" i="1"/>
  <c r="BS188" i="1"/>
  <c r="BJ189" i="1"/>
  <c r="BK189" i="1"/>
  <c r="BL189" i="1"/>
  <c r="BM189" i="1"/>
  <c r="BN189" i="1"/>
  <c r="BO189" i="1"/>
  <c r="BP189" i="1"/>
  <c r="BQ189" i="1"/>
  <c r="BR189" i="1"/>
  <c r="BS189" i="1"/>
  <c r="BJ190" i="1"/>
  <c r="BK190" i="1"/>
  <c r="BL190" i="1"/>
  <c r="BM190" i="1"/>
  <c r="BN190" i="1"/>
  <c r="BO190" i="1"/>
  <c r="BP190" i="1"/>
  <c r="BQ190" i="1"/>
  <c r="BR190" i="1"/>
  <c r="BS190" i="1"/>
  <c r="BJ191" i="1"/>
  <c r="BK191" i="1"/>
  <c r="BL191" i="1"/>
  <c r="BM191" i="1"/>
  <c r="BN191" i="1"/>
  <c r="BO191" i="1"/>
  <c r="BP191" i="1"/>
  <c r="BQ191" i="1"/>
  <c r="BR191" i="1"/>
  <c r="BS191" i="1"/>
  <c r="BJ192" i="1"/>
  <c r="BK192" i="1"/>
  <c r="BL192" i="1"/>
  <c r="BM192" i="1"/>
  <c r="BN192" i="1"/>
  <c r="BO192" i="1"/>
  <c r="BP192" i="1"/>
  <c r="BQ192" i="1"/>
  <c r="BR192" i="1"/>
  <c r="BS192" i="1"/>
  <c r="BJ193" i="1"/>
  <c r="BK193" i="1"/>
  <c r="BL193" i="1"/>
  <c r="BM193" i="1"/>
  <c r="BN193" i="1"/>
  <c r="BO193" i="1"/>
  <c r="BP193" i="1"/>
  <c r="BQ193" i="1"/>
  <c r="BR193" i="1"/>
  <c r="BS193" i="1"/>
  <c r="BJ194" i="1"/>
  <c r="BK194" i="1"/>
  <c r="BL194" i="1"/>
  <c r="BM194" i="1"/>
  <c r="BN194" i="1"/>
  <c r="BO194" i="1"/>
  <c r="BP194" i="1"/>
  <c r="BQ194" i="1"/>
  <c r="BR194" i="1"/>
  <c r="BS194" i="1"/>
  <c r="BJ195" i="1"/>
  <c r="BK195" i="1"/>
  <c r="BL195" i="1"/>
  <c r="BM195" i="1"/>
  <c r="BN195" i="1"/>
  <c r="BO195" i="1"/>
  <c r="BP195" i="1"/>
  <c r="BQ195" i="1"/>
  <c r="BR195" i="1"/>
  <c r="BS195" i="1"/>
  <c r="BJ196" i="1"/>
  <c r="BK196" i="1"/>
  <c r="BL196" i="1"/>
  <c r="BM196" i="1"/>
  <c r="BN196" i="1"/>
  <c r="BO196" i="1"/>
  <c r="BP196" i="1"/>
  <c r="BQ196" i="1"/>
  <c r="BR196" i="1"/>
  <c r="BS196" i="1"/>
  <c r="BJ197" i="1"/>
  <c r="BK197" i="1"/>
  <c r="BL197" i="1"/>
  <c r="BM197" i="1"/>
  <c r="BN197" i="1"/>
  <c r="BO197" i="1"/>
  <c r="BP197" i="1"/>
  <c r="BQ197" i="1"/>
  <c r="BR197" i="1"/>
  <c r="BS197" i="1"/>
  <c r="BJ198" i="1"/>
  <c r="BK198" i="1"/>
  <c r="BL198" i="1"/>
  <c r="BM198" i="1"/>
  <c r="BN198" i="1"/>
  <c r="BO198" i="1"/>
  <c r="BP198" i="1"/>
  <c r="BQ198" i="1"/>
  <c r="BR198" i="1"/>
  <c r="BS198" i="1"/>
  <c r="BJ199" i="1"/>
  <c r="BK199" i="1"/>
  <c r="BL199" i="1"/>
  <c r="BM199" i="1"/>
  <c r="BN199" i="1"/>
  <c r="BO199" i="1"/>
  <c r="BP199" i="1"/>
  <c r="BQ199" i="1"/>
  <c r="BR199" i="1"/>
  <c r="BS199" i="1"/>
  <c r="BJ200" i="1"/>
  <c r="BK200" i="1"/>
  <c r="BL200" i="1"/>
  <c r="BM200" i="1"/>
  <c r="BN200" i="1"/>
  <c r="BO200" i="1"/>
  <c r="BP200" i="1"/>
  <c r="BQ200" i="1"/>
  <c r="BR200" i="1"/>
  <c r="BS200" i="1"/>
  <c r="BJ201" i="1"/>
  <c r="BK201" i="1"/>
  <c r="BL201" i="1"/>
  <c r="BM201" i="1"/>
  <c r="BN201" i="1"/>
  <c r="BO201" i="1"/>
  <c r="BP201" i="1"/>
  <c r="BQ201" i="1"/>
  <c r="BR201" i="1"/>
  <c r="BS201" i="1"/>
  <c r="BJ202" i="1"/>
  <c r="BK202" i="1"/>
  <c r="BL202" i="1"/>
  <c r="BM202" i="1"/>
  <c r="BN202" i="1"/>
  <c r="BO202" i="1"/>
  <c r="BP202" i="1"/>
  <c r="BQ202" i="1"/>
  <c r="BR202" i="1"/>
  <c r="BS202" i="1"/>
  <c r="BJ203" i="1"/>
  <c r="BK203" i="1"/>
  <c r="BL203" i="1"/>
  <c r="BM203" i="1"/>
  <c r="BN203" i="1"/>
  <c r="BO203" i="1"/>
  <c r="BP203" i="1"/>
  <c r="BQ203" i="1"/>
  <c r="BR203" i="1"/>
  <c r="BS203" i="1"/>
  <c r="BJ204" i="1"/>
  <c r="BK204" i="1"/>
  <c r="BL204" i="1"/>
  <c r="BM204" i="1"/>
  <c r="BN204" i="1"/>
  <c r="BO204" i="1"/>
  <c r="BP204" i="1"/>
  <c r="BQ204" i="1"/>
  <c r="BR204" i="1"/>
  <c r="BS204" i="1"/>
  <c r="BJ205" i="1"/>
  <c r="BK205" i="1"/>
  <c r="BL205" i="1"/>
  <c r="BM205" i="1"/>
  <c r="BN205" i="1"/>
  <c r="BO205" i="1"/>
  <c r="BP205" i="1"/>
  <c r="BQ205" i="1"/>
  <c r="BR205" i="1"/>
  <c r="BS205" i="1"/>
  <c r="BJ206" i="1"/>
  <c r="BK206" i="1"/>
  <c r="BL206" i="1"/>
  <c r="BM206" i="1"/>
  <c r="BN206" i="1"/>
  <c r="BO206" i="1"/>
  <c r="BP206" i="1"/>
  <c r="BQ206" i="1"/>
  <c r="BR206" i="1"/>
  <c r="BS206" i="1"/>
  <c r="BJ207" i="1"/>
  <c r="BK207" i="1"/>
  <c r="BL207" i="1"/>
  <c r="BM207" i="1"/>
  <c r="BN207" i="1"/>
  <c r="BO207" i="1"/>
  <c r="BP207" i="1"/>
  <c r="BQ207" i="1"/>
  <c r="BR207" i="1"/>
  <c r="BS207" i="1"/>
  <c r="BJ208" i="1"/>
  <c r="BK208" i="1"/>
  <c r="BL208" i="1"/>
  <c r="BM208" i="1"/>
  <c r="BN208" i="1"/>
  <c r="BO208" i="1"/>
  <c r="BP208" i="1"/>
  <c r="BQ208" i="1"/>
  <c r="BR208" i="1"/>
  <c r="BS208" i="1"/>
  <c r="BJ209" i="1"/>
  <c r="BK209" i="1"/>
  <c r="BL209" i="1"/>
  <c r="BM209" i="1"/>
  <c r="BN209" i="1"/>
  <c r="BO209" i="1"/>
  <c r="BP209" i="1"/>
  <c r="BQ209" i="1"/>
  <c r="BR209" i="1"/>
  <c r="BS209" i="1"/>
  <c r="BJ210" i="1"/>
  <c r="BK210" i="1"/>
  <c r="BL210" i="1"/>
  <c r="BM210" i="1"/>
  <c r="BN210" i="1"/>
  <c r="BO210" i="1"/>
  <c r="BP210" i="1"/>
  <c r="BQ210" i="1"/>
  <c r="BR210" i="1"/>
  <c r="BS210" i="1"/>
  <c r="BJ211" i="1"/>
  <c r="BK211" i="1"/>
  <c r="BL211" i="1"/>
  <c r="BM211" i="1"/>
  <c r="BN211" i="1"/>
  <c r="BO211" i="1"/>
  <c r="BP211" i="1"/>
  <c r="BQ211" i="1"/>
  <c r="BR211" i="1"/>
  <c r="BS211" i="1"/>
  <c r="BJ212" i="1"/>
  <c r="BK212" i="1"/>
  <c r="BL212" i="1"/>
  <c r="BM212" i="1"/>
  <c r="BN212" i="1"/>
  <c r="BO212" i="1"/>
  <c r="BP212" i="1"/>
  <c r="BQ212" i="1"/>
  <c r="BR212" i="1"/>
  <c r="BS212" i="1"/>
  <c r="BJ213" i="1"/>
  <c r="BK213" i="1"/>
  <c r="BL213" i="1"/>
  <c r="BM213" i="1"/>
  <c r="BN213" i="1"/>
  <c r="BO213" i="1"/>
  <c r="BP213" i="1"/>
  <c r="BQ213" i="1"/>
  <c r="BR213" i="1"/>
  <c r="BS213" i="1"/>
  <c r="BJ214" i="1"/>
  <c r="BK214" i="1"/>
  <c r="BL214" i="1"/>
  <c r="BM214" i="1"/>
  <c r="BN214" i="1"/>
  <c r="BO214" i="1"/>
  <c r="BP214" i="1"/>
  <c r="BQ214" i="1"/>
  <c r="BR214" i="1"/>
  <c r="BS214" i="1"/>
  <c r="BJ215" i="1"/>
  <c r="BK215" i="1"/>
  <c r="BL215" i="1"/>
  <c r="BM215" i="1"/>
  <c r="BN215" i="1"/>
  <c r="BO215" i="1"/>
  <c r="BP215" i="1"/>
  <c r="BQ215" i="1"/>
  <c r="BR215" i="1"/>
  <c r="BS215" i="1"/>
  <c r="BJ216" i="1"/>
  <c r="BK216" i="1"/>
  <c r="BL216" i="1"/>
  <c r="BM216" i="1"/>
  <c r="BN216" i="1"/>
  <c r="BO216" i="1"/>
  <c r="BP216" i="1"/>
  <c r="BQ216" i="1"/>
  <c r="BR216" i="1"/>
  <c r="BS216" i="1"/>
  <c r="BJ217" i="1"/>
  <c r="BK217" i="1"/>
  <c r="BL217" i="1"/>
  <c r="BM217" i="1"/>
  <c r="BN217" i="1"/>
  <c r="BO217" i="1"/>
  <c r="BP217" i="1"/>
  <c r="BQ217" i="1"/>
  <c r="BR217" i="1"/>
  <c r="BS217" i="1"/>
  <c r="BJ218" i="1"/>
  <c r="BK218" i="1"/>
  <c r="BL218" i="1"/>
  <c r="BM218" i="1"/>
  <c r="BN218" i="1"/>
  <c r="BO218" i="1"/>
  <c r="BP218" i="1"/>
  <c r="BQ218" i="1"/>
  <c r="BR218" i="1"/>
  <c r="BS218" i="1"/>
  <c r="BJ219" i="1"/>
  <c r="BK219" i="1"/>
  <c r="BL219" i="1"/>
  <c r="BM219" i="1"/>
  <c r="BN219" i="1"/>
  <c r="BO219" i="1"/>
  <c r="BP219" i="1"/>
  <c r="BQ219" i="1"/>
  <c r="BR219" i="1"/>
  <c r="BS219" i="1"/>
  <c r="BJ220" i="1"/>
  <c r="BK220" i="1"/>
  <c r="BL220" i="1"/>
  <c r="BM220" i="1"/>
  <c r="BN220" i="1"/>
  <c r="BO220" i="1"/>
  <c r="BP220" i="1"/>
  <c r="BQ220" i="1"/>
  <c r="BR220" i="1"/>
  <c r="BS220" i="1"/>
  <c r="BJ221" i="1"/>
  <c r="BK221" i="1"/>
  <c r="BL221" i="1"/>
  <c r="BM221" i="1"/>
  <c r="BN221" i="1"/>
  <c r="BO221" i="1"/>
  <c r="BP221" i="1"/>
  <c r="BQ221" i="1"/>
  <c r="BR221" i="1"/>
  <c r="BS221" i="1"/>
  <c r="BJ222" i="1"/>
  <c r="BK222" i="1"/>
  <c r="BL222" i="1"/>
  <c r="BM222" i="1"/>
  <c r="BN222" i="1"/>
  <c r="BO222" i="1"/>
  <c r="BP222" i="1"/>
  <c r="BQ222" i="1"/>
  <c r="BR222" i="1"/>
  <c r="BS222" i="1"/>
  <c r="BJ223" i="1"/>
  <c r="BK223" i="1"/>
  <c r="BL223" i="1"/>
  <c r="BM223" i="1"/>
  <c r="BN223" i="1"/>
  <c r="BO223" i="1"/>
  <c r="BP223" i="1"/>
  <c r="BQ223" i="1"/>
  <c r="BR223" i="1"/>
  <c r="BS223" i="1"/>
  <c r="BJ224" i="1"/>
  <c r="BK224" i="1"/>
  <c r="BL224" i="1"/>
  <c r="BM224" i="1"/>
  <c r="BN224" i="1"/>
  <c r="BO224" i="1"/>
  <c r="BP224" i="1"/>
  <c r="BQ224" i="1"/>
  <c r="BR224" i="1"/>
  <c r="BS224" i="1"/>
  <c r="BJ225" i="1"/>
  <c r="BK225" i="1"/>
  <c r="BL225" i="1"/>
  <c r="BM225" i="1"/>
  <c r="BN225" i="1"/>
  <c r="BO225" i="1"/>
  <c r="BP225" i="1"/>
  <c r="BQ225" i="1"/>
  <c r="BR225" i="1"/>
  <c r="BS225" i="1"/>
  <c r="BJ226" i="1"/>
  <c r="BK226" i="1"/>
  <c r="BL226" i="1"/>
  <c r="BM226" i="1"/>
  <c r="BN226" i="1"/>
  <c r="BO226" i="1"/>
  <c r="BP226" i="1"/>
  <c r="BQ226" i="1"/>
  <c r="BR226" i="1"/>
  <c r="BS226" i="1"/>
  <c r="BJ227" i="1"/>
  <c r="BK227" i="1"/>
  <c r="BL227" i="1"/>
  <c r="BM227" i="1"/>
  <c r="BN227" i="1"/>
  <c r="BO227" i="1"/>
  <c r="BP227" i="1"/>
  <c r="BQ227" i="1"/>
  <c r="BR227" i="1"/>
  <c r="BS227" i="1"/>
  <c r="BJ228" i="1"/>
  <c r="BK228" i="1"/>
  <c r="BL228" i="1"/>
  <c r="BM228" i="1"/>
  <c r="BN228" i="1"/>
  <c r="BO228" i="1"/>
  <c r="BP228" i="1"/>
  <c r="BQ228" i="1"/>
  <c r="BR228" i="1"/>
  <c r="BS228" i="1"/>
  <c r="BJ229" i="1"/>
  <c r="BK229" i="1"/>
  <c r="BL229" i="1"/>
  <c r="BM229" i="1"/>
  <c r="BN229" i="1"/>
  <c r="BO229" i="1"/>
  <c r="BP229" i="1"/>
  <c r="BQ229" i="1"/>
  <c r="BR229" i="1"/>
  <c r="BS229" i="1"/>
  <c r="BJ230" i="1"/>
  <c r="BK230" i="1"/>
  <c r="BL230" i="1"/>
  <c r="BM230" i="1"/>
  <c r="BN230" i="1"/>
  <c r="BO230" i="1"/>
  <c r="BP230" i="1"/>
  <c r="BQ230" i="1"/>
  <c r="BR230" i="1"/>
  <c r="BS230" i="1"/>
  <c r="BJ231" i="1"/>
  <c r="BK231" i="1"/>
  <c r="BL231" i="1"/>
  <c r="BM231" i="1"/>
  <c r="BN231" i="1"/>
  <c r="BO231" i="1"/>
  <c r="BP231" i="1"/>
  <c r="BQ231" i="1"/>
  <c r="BR231" i="1"/>
  <c r="BS231" i="1"/>
  <c r="BJ232" i="1"/>
  <c r="BK232" i="1"/>
  <c r="BL232" i="1"/>
  <c r="BM232" i="1"/>
  <c r="BN232" i="1"/>
  <c r="BO232" i="1"/>
  <c r="BP232" i="1"/>
  <c r="BQ232" i="1"/>
  <c r="BR232" i="1"/>
  <c r="BS232" i="1"/>
  <c r="BJ233" i="1"/>
  <c r="BK233" i="1"/>
  <c r="BL233" i="1"/>
  <c r="BM233" i="1"/>
  <c r="BN233" i="1"/>
  <c r="BO233" i="1"/>
  <c r="BP233" i="1"/>
  <c r="BQ233" i="1"/>
  <c r="BR233" i="1"/>
  <c r="BS233" i="1"/>
  <c r="BJ234" i="1"/>
  <c r="BK234" i="1"/>
  <c r="BL234" i="1"/>
  <c r="BM234" i="1"/>
  <c r="BN234" i="1"/>
  <c r="BO234" i="1"/>
  <c r="BP234" i="1"/>
  <c r="BQ234" i="1"/>
  <c r="BR234" i="1"/>
  <c r="BS234" i="1"/>
  <c r="BJ235" i="1"/>
  <c r="BK235" i="1"/>
  <c r="BL235" i="1"/>
  <c r="BM235" i="1"/>
  <c r="BN235" i="1"/>
  <c r="BO235" i="1"/>
  <c r="BP235" i="1"/>
  <c r="BQ235" i="1"/>
  <c r="BR235" i="1"/>
  <c r="BS235" i="1"/>
  <c r="BJ236" i="1"/>
  <c r="BK236" i="1"/>
  <c r="BL236" i="1"/>
  <c r="BM236" i="1"/>
  <c r="BN236" i="1"/>
  <c r="BO236" i="1"/>
  <c r="BP236" i="1"/>
  <c r="BQ236" i="1"/>
  <c r="BR236" i="1"/>
  <c r="BS236" i="1"/>
  <c r="BJ237" i="1"/>
  <c r="BK237" i="1"/>
  <c r="BL237" i="1"/>
  <c r="BM237" i="1"/>
  <c r="BN237" i="1"/>
  <c r="BO237" i="1"/>
  <c r="BP237" i="1"/>
  <c r="BQ237" i="1"/>
  <c r="BR237" i="1"/>
  <c r="BS237" i="1"/>
  <c r="BJ238" i="1"/>
  <c r="BK238" i="1"/>
  <c r="BL238" i="1"/>
  <c r="BM238" i="1"/>
  <c r="BN238" i="1"/>
  <c r="BO238" i="1"/>
  <c r="BP238" i="1"/>
  <c r="BQ238" i="1"/>
  <c r="BR238" i="1"/>
  <c r="BS238" i="1"/>
  <c r="BJ239" i="1"/>
  <c r="BK239" i="1"/>
  <c r="BL239" i="1"/>
  <c r="BM239" i="1"/>
  <c r="BN239" i="1"/>
  <c r="BO239" i="1"/>
  <c r="BP239" i="1"/>
  <c r="BQ239" i="1"/>
  <c r="BR239" i="1"/>
  <c r="BS239" i="1"/>
  <c r="BJ240" i="1"/>
  <c r="BK240" i="1"/>
  <c r="BL240" i="1"/>
  <c r="BM240" i="1"/>
  <c r="BN240" i="1"/>
  <c r="BO240" i="1"/>
  <c r="BP240" i="1"/>
  <c r="BQ240" i="1"/>
  <c r="BR240" i="1"/>
  <c r="BS240" i="1"/>
  <c r="BJ241" i="1"/>
  <c r="BK241" i="1"/>
  <c r="BL241" i="1"/>
  <c r="BM241" i="1"/>
  <c r="BN241" i="1"/>
  <c r="BO241" i="1"/>
  <c r="BP241" i="1"/>
  <c r="BQ241" i="1"/>
  <c r="BR241" i="1"/>
  <c r="BS241" i="1"/>
  <c r="BJ242" i="1"/>
  <c r="BK242" i="1"/>
  <c r="BL242" i="1"/>
  <c r="BM242" i="1"/>
  <c r="BN242" i="1"/>
  <c r="BO242" i="1"/>
  <c r="BP242" i="1"/>
  <c r="BQ242" i="1"/>
  <c r="BR242" i="1"/>
  <c r="BS242" i="1"/>
  <c r="BJ243" i="1"/>
  <c r="BK243" i="1"/>
  <c r="BL243" i="1"/>
  <c r="BM243" i="1"/>
  <c r="BN243" i="1"/>
  <c r="BO243" i="1"/>
  <c r="BP243" i="1"/>
  <c r="BQ243" i="1"/>
  <c r="BR243" i="1"/>
  <c r="BS243" i="1"/>
  <c r="BJ244" i="1"/>
  <c r="BK244" i="1"/>
  <c r="BL244" i="1"/>
  <c r="BM244" i="1"/>
  <c r="BN244" i="1"/>
  <c r="BO244" i="1"/>
  <c r="BP244" i="1"/>
  <c r="BQ244" i="1"/>
  <c r="BR244" i="1"/>
  <c r="BS244" i="1"/>
  <c r="BJ245" i="1"/>
  <c r="BK245" i="1"/>
  <c r="BL245" i="1"/>
  <c r="BM245" i="1"/>
  <c r="BN245" i="1"/>
  <c r="BO245" i="1"/>
  <c r="BP245" i="1"/>
  <c r="BQ245" i="1"/>
  <c r="BR245" i="1"/>
  <c r="BS245" i="1"/>
  <c r="BJ246" i="1"/>
  <c r="BK246" i="1"/>
  <c r="BL246" i="1"/>
  <c r="BM246" i="1"/>
  <c r="BN246" i="1"/>
  <c r="BO246" i="1"/>
  <c r="BP246" i="1"/>
  <c r="BQ246" i="1"/>
  <c r="BR246" i="1"/>
  <c r="BS246" i="1"/>
  <c r="BJ247" i="1"/>
  <c r="BK247" i="1"/>
  <c r="BL247" i="1"/>
  <c r="BM247" i="1"/>
  <c r="BN247" i="1"/>
  <c r="BO247" i="1"/>
  <c r="BP247" i="1"/>
  <c r="BQ247" i="1"/>
  <c r="BR247" i="1"/>
  <c r="BS247" i="1"/>
  <c r="BJ248" i="1"/>
  <c r="BK248" i="1"/>
  <c r="BL248" i="1"/>
  <c r="BM248" i="1"/>
  <c r="BN248" i="1"/>
  <c r="BO248" i="1"/>
  <c r="BP248" i="1"/>
  <c r="BQ248" i="1"/>
  <c r="BR248" i="1"/>
  <c r="BS248" i="1"/>
  <c r="BJ249" i="1"/>
  <c r="BK249" i="1"/>
  <c r="BL249" i="1"/>
  <c r="BM249" i="1"/>
  <c r="BN249" i="1"/>
  <c r="BO249" i="1"/>
  <c r="BP249" i="1"/>
  <c r="BQ249" i="1"/>
  <c r="BR249" i="1"/>
  <c r="BS249" i="1"/>
  <c r="BJ250" i="1"/>
  <c r="BK250" i="1"/>
  <c r="BL250" i="1"/>
  <c r="BM250" i="1"/>
  <c r="BN250" i="1"/>
  <c r="BO250" i="1"/>
  <c r="BP250" i="1"/>
  <c r="BQ250" i="1"/>
  <c r="BR250" i="1"/>
  <c r="BS250" i="1"/>
  <c r="BJ251" i="1"/>
  <c r="BK251" i="1"/>
  <c r="BL251" i="1"/>
  <c r="BM251" i="1"/>
  <c r="BN251" i="1"/>
  <c r="BO251" i="1"/>
  <c r="BP251" i="1"/>
  <c r="BQ251" i="1"/>
  <c r="BR251" i="1"/>
  <c r="BS251" i="1"/>
  <c r="BJ252" i="1"/>
  <c r="BK252" i="1"/>
  <c r="BL252" i="1"/>
  <c r="BM252" i="1"/>
  <c r="BN252" i="1"/>
  <c r="BO252" i="1"/>
  <c r="BP252" i="1"/>
  <c r="BQ252" i="1"/>
  <c r="BR252" i="1"/>
  <c r="BS252" i="1"/>
  <c r="BJ253" i="1"/>
  <c r="BK253" i="1"/>
  <c r="BL253" i="1"/>
  <c r="BM253" i="1"/>
  <c r="BN253" i="1"/>
  <c r="BO253" i="1"/>
  <c r="BP253" i="1"/>
  <c r="BQ253" i="1"/>
  <c r="BR253" i="1"/>
  <c r="BS253" i="1"/>
  <c r="BJ254" i="1"/>
  <c r="BK254" i="1"/>
  <c r="BL254" i="1"/>
  <c r="BM254" i="1"/>
  <c r="BN254" i="1"/>
  <c r="BO254" i="1"/>
  <c r="BP254" i="1"/>
  <c r="BQ254" i="1"/>
  <c r="BR254" i="1"/>
  <c r="BS254" i="1"/>
  <c r="BJ255" i="1"/>
  <c r="BK255" i="1"/>
  <c r="BL255" i="1"/>
  <c r="BM255" i="1"/>
  <c r="BN255" i="1"/>
  <c r="BO255" i="1"/>
  <c r="BP255" i="1"/>
  <c r="BQ255" i="1"/>
  <c r="BR255" i="1"/>
  <c r="BS255" i="1"/>
  <c r="BJ256" i="1"/>
  <c r="BK256" i="1"/>
  <c r="BL256" i="1"/>
  <c r="BM256" i="1"/>
  <c r="BN256" i="1"/>
  <c r="BO256" i="1"/>
  <c r="BP256" i="1"/>
  <c r="BQ256" i="1"/>
  <c r="BR256" i="1"/>
  <c r="BS256" i="1"/>
  <c r="BJ257" i="1"/>
  <c r="BK257" i="1"/>
  <c r="BL257" i="1"/>
  <c r="BM257" i="1"/>
  <c r="BN257" i="1"/>
  <c r="BO257" i="1"/>
  <c r="BP257" i="1"/>
  <c r="BQ257" i="1"/>
  <c r="BR257" i="1"/>
  <c r="BS257" i="1"/>
  <c r="BJ258" i="1"/>
  <c r="BK258" i="1"/>
  <c r="BL258" i="1"/>
  <c r="BM258" i="1"/>
  <c r="BN258" i="1"/>
  <c r="BO258" i="1"/>
  <c r="BP258" i="1"/>
  <c r="BQ258" i="1"/>
  <c r="BR258" i="1"/>
  <c r="BS258" i="1"/>
  <c r="BJ259" i="1"/>
  <c r="BK259" i="1"/>
  <c r="BL259" i="1"/>
  <c r="BM259" i="1"/>
  <c r="BN259" i="1"/>
  <c r="BO259" i="1"/>
  <c r="BP259" i="1"/>
  <c r="BQ259" i="1"/>
  <c r="BR259" i="1"/>
  <c r="BS259" i="1"/>
  <c r="BJ260" i="1"/>
  <c r="BK260" i="1"/>
  <c r="BL260" i="1"/>
  <c r="BM260" i="1"/>
  <c r="BN260" i="1"/>
  <c r="BO260" i="1"/>
  <c r="BP260" i="1"/>
  <c r="BQ260" i="1"/>
  <c r="BR260" i="1"/>
  <c r="BS260" i="1"/>
  <c r="BJ261" i="1"/>
  <c r="BK261" i="1"/>
  <c r="BL261" i="1"/>
  <c r="BM261" i="1"/>
  <c r="BN261" i="1"/>
  <c r="BO261" i="1"/>
  <c r="BP261" i="1"/>
  <c r="BQ261" i="1"/>
  <c r="BR261" i="1"/>
  <c r="BS261" i="1"/>
  <c r="BJ262" i="1"/>
  <c r="BK262" i="1"/>
  <c r="BL262" i="1"/>
  <c r="BM262" i="1"/>
  <c r="BN262" i="1"/>
  <c r="BO262" i="1"/>
  <c r="BP262" i="1"/>
  <c r="BQ262" i="1"/>
  <c r="BR262" i="1"/>
  <c r="BS262" i="1"/>
  <c r="BJ263" i="1"/>
  <c r="BK263" i="1"/>
  <c r="BL263" i="1"/>
  <c r="BM263" i="1"/>
  <c r="BN263" i="1"/>
  <c r="BO263" i="1"/>
  <c r="BP263" i="1"/>
  <c r="BQ263" i="1"/>
  <c r="BR263" i="1"/>
  <c r="BS263" i="1"/>
  <c r="BJ264" i="1"/>
  <c r="BK264" i="1"/>
  <c r="BL264" i="1"/>
  <c r="BM264" i="1"/>
  <c r="BN264" i="1"/>
  <c r="BO264" i="1"/>
  <c r="BP264" i="1"/>
  <c r="BQ264" i="1"/>
  <c r="BR264" i="1"/>
  <c r="BS264" i="1"/>
  <c r="BJ265" i="1"/>
  <c r="BK265" i="1"/>
  <c r="BL265" i="1"/>
  <c r="BM265" i="1"/>
  <c r="BN265" i="1"/>
  <c r="BO265" i="1"/>
  <c r="BP265" i="1"/>
  <c r="BQ265" i="1"/>
  <c r="BR265" i="1"/>
  <c r="BS265" i="1"/>
  <c r="BJ266" i="1"/>
  <c r="BK266" i="1"/>
  <c r="BL266" i="1"/>
  <c r="BM266" i="1"/>
  <c r="BN266" i="1"/>
  <c r="BO266" i="1"/>
  <c r="BP266" i="1"/>
  <c r="BQ266" i="1"/>
  <c r="BR266" i="1"/>
  <c r="BS266" i="1"/>
  <c r="BJ267" i="1"/>
  <c r="BK267" i="1"/>
  <c r="BL267" i="1"/>
  <c r="BM267" i="1"/>
  <c r="BN267" i="1"/>
  <c r="BO267" i="1"/>
  <c r="BP267" i="1"/>
  <c r="BQ267" i="1"/>
  <c r="BR267" i="1"/>
  <c r="BS267" i="1"/>
  <c r="BJ268" i="1"/>
  <c r="BK268" i="1"/>
  <c r="BL268" i="1"/>
  <c r="BM268" i="1"/>
  <c r="BN268" i="1"/>
  <c r="BO268" i="1"/>
  <c r="BP268" i="1"/>
  <c r="BQ268" i="1"/>
  <c r="BR268" i="1"/>
  <c r="BS268" i="1"/>
  <c r="BJ269" i="1"/>
  <c r="BK269" i="1"/>
  <c r="BL269" i="1"/>
  <c r="BM269" i="1"/>
  <c r="BN269" i="1"/>
  <c r="BO269" i="1"/>
  <c r="BP269" i="1"/>
  <c r="BQ269" i="1"/>
  <c r="BR269" i="1"/>
  <c r="BS269" i="1"/>
  <c r="BJ270" i="1"/>
  <c r="BK270" i="1"/>
  <c r="BL270" i="1"/>
  <c r="BM270" i="1"/>
  <c r="BN270" i="1"/>
  <c r="BO270" i="1"/>
  <c r="BP270" i="1"/>
  <c r="BQ270" i="1"/>
  <c r="BR270" i="1"/>
  <c r="BS270" i="1"/>
  <c r="BJ271" i="1"/>
  <c r="BK271" i="1"/>
  <c r="BL271" i="1"/>
  <c r="BM271" i="1"/>
  <c r="BN271" i="1"/>
  <c r="BO271" i="1"/>
  <c r="BP271" i="1"/>
  <c r="BQ271" i="1"/>
  <c r="BR271" i="1"/>
  <c r="BS271" i="1"/>
  <c r="BJ272" i="1"/>
  <c r="BK272" i="1"/>
  <c r="BL272" i="1"/>
  <c r="BM272" i="1"/>
  <c r="BN272" i="1"/>
  <c r="BO272" i="1"/>
  <c r="BP272" i="1"/>
  <c r="BQ272" i="1"/>
  <c r="BR272" i="1"/>
  <c r="BS272" i="1"/>
  <c r="BJ273" i="1"/>
  <c r="BK273" i="1"/>
  <c r="BL273" i="1"/>
  <c r="BM273" i="1"/>
  <c r="BN273" i="1"/>
  <c r="BO273" i="1"/>
  <c r="BP273" i="1"/>
  <c r="BQ273" i="1"/>
  <c r="BR273" i="1"/>
  <c r="BS273" i="1"/>
  <c r="BJ274" i="1"/>
  <c r="BK274" i="1"/>
  <c r="BL274" i="1"/>
  <c r="BM274" i="1"/>
  <c r="BN274" i="1"/>
  <c r="BO274" i="1"/>
  <c r="BP274" i="1"/>
  <c r="BQ274" i="1"/>
  <c r="BR274" i="1"/>
  <c r="BS274" i="1"/>
  <c r="BJ275" i="1"/>
  <c r="BK275" i="1"/>
  <c r="BL275" i="1"/>
  <c r="BM275" i="1"/>
  <c r="BN275" i="1"/>
  <c r="BO275" i="1"/>
  <c r="BP275" i="1"/>
  <c r="BQ275" i="1"/>
  <c r="BR275" i="1"/>
  <c r="BS275" i="1"/>
  <c r="BJ276" i="1"/>
  <c r="BK276" i="1"/>
  <c r="BL276" i="1"/>
  <c r="BM276" i="1"/>
  <c r="BN276" i="1"/>
  <c r="BO276" i="1"/>
  <c r="BP276" i="1"/>
  <c r="BQ276" i="1"/>
  <c r="BR276" i="1"/>
  <c r="BS276" i="1"/>
  <c r="BJ277" i="1"/>
  <c r="BK277" i="1"/>
  <c r="BL277" i="1"/>
  <c r="BM277" i="1"/>
  <c r="BN277" i="1"/>
  <c r="BO277" i="1"/>
  <c r="BP277" i="1"/>
  <c r="BQ277" i="1"/>
  <c r="BR277" i="1"/>
  <c r="BS277" i="1"/>
  <c r="BJ278" i="1"/>
  <c r="BK278" i="1"/>
  <c r="BL278" i="1"/>
  <c r="BM278" i="1"/>
  <c r="BN278" i="1"/>
  <c r="BO278" i="1"/>
  <c r="BP278" i="1"/>
  <c r="BQ278" i="1"/>
  <c r="BR278" i="1"/>
  <c r="BS278" i="1"/>
  <c r="BJ279" i="1"/>
  <c r="BK279" i="1"/>
  <c r="BL279" i="1"/>
  <c r="BM279" i="1"/>
  <c r="BN279" i="1"/>
  <c r="BO279" i="1"/>
  <c r="BP279" i="1"/>
  <c r="BQ279" i="1"/>
  <c r="BR279" i="1"/>
  <c r="BS279" i="1"/>
  <c r="BJ280" i="1"/>
  <c r="BK280" i="1"/>
  <c r="BL280" i="1"/>
  <c r="BM280" i="1"/>
  <c r="BN280" i="1"/>
  <c r="BO280" i="1"/>
  <c r="BP280" i="1"/>
  <c r="BQ280" i="1"/>
  <c r="BR280" i="1"/>
  <c r="BS280" i="1"/>
  <c r="BJ281" i="1"/>
  <c r="BK281" i="1"/>
  <c r="BL281" i="1"/>
  <c r="BM281" i="1"/>
  <c r="BN281" i="1"/>
  <c r="BO281" i="1"/>
  <c r="BP281" i="1"/>
  <c r="BQ281" i="1"/>
  <c r="BR281" i="1"/>
  <c r="BS281" i="1"/>
  <c r="BJ282" i="1"/>
  <c r="BK282" i="1"/>
  <c r="BL282" i="1"/>
  <c r="BM282" i="1"/>
  <c r="BN282" i="1"/>
  <c r="BO282" i="1"/>
  <c r="BP282" i="1"/>
  <c r="BQ282" i="1"/>
  <c r="BR282" i="1"/>
  <c r="BS282" i="1"/>
  <c r="BJ283" i="1"/>
  <c r="BK283" i="1"/>
  <c r="BL283" i="1"/>
  <c r="BM283" i="1"/>
  <c r="BN283" i="1"/>
  <c r="BO283" i="1"/>
  <c r="BP283" i="1"/>
  <c r="BQ283" i="1"/>
  <c r="BR283" i="1"/>
  <c r="BS283" i="1"/>
  <c r="BJ284" i="1"/>
  <c r="BK284" i="1"/>
  <c r="BL284" i="1"/>
  <c r="BM284" i="1"/>
  <c r="BN284" i="1"/>
  <c r="BO284" i="1"/>
  <c r="BP284" i="1"/>
  <c r="BQ284" i="1"/>
  <c r="BR284" i="1"/>
  <c r="BS284" i="1"/>
  <c r="BJ285" i="1"/>
  <c r="BK285" i="1"/>
  <c r="BL285" i="1"/>
  <c r="BM285" i="1"/>
  <c r="BN285" i="1"/>
  <c r="BO285" i="1"/>
  <c r="BP285" i="1"/>
  <c r="BQ285" i="1"/>
  <c r="BR285" i="1"/>
  <c r="BS285" i="1"/>
  <c r="BJ286" i="1"/>
  <c r="BK286" i="1"/>
  <c r="BL286" i="1"/>
  <c r="BM286" i="1"/>
  <c r="BN286" i="1"/>
  <c r="BO286" i="1"/>
  <c r="BP286" i="1"/>
  <c r="BQ286" i="1"/>
  <c r="BR286" i="1"/>
  <c r="BS286" i="1"/>
  <c r="BJ287" i="1"/>
  <c r="BK287" i="1"/>
  <c r="BL287" i="1"/>
  <c r="BM287" i="1"/>
  <c r="BN287" i="1"/>
  <c r="BO287" i="1"/>
  <c r="BP287" i="1"/>
  <c r="BQ287" i="1"/>
  <c r="BR287" i="1"/>
  <c r="BS287" i="1"/>
  <c r="BJ288" i="1"/>
  <c r="BK288" i="1"/>
  <c r="BL288" i="1"/>
  <c r="BM288" i="1"/>
  <c r="BN288" i="1"/>
  <c r="BO288" i="1"/>
  <c r="BP288" i="1"/>
  <c r="BQ288" i="1"/>
  <c r="BR288" i="1"/>
  <c r="BS288" i="1"/>
  <c r="BJ289" i="1"/>
  <c r="BK289" i="1"/>
  <c r="BL289" i="1"/>
  <c r="BM289" i="1"/>
  <c r="BN289" i="1"/>
  <c r="BO289" i="1"/>
  <c r="BP289" i="1"/>
  <c r="BQ289" i="1"/>
  <c r="BR289" i="1"/>
  <c r="BS289" i="1"/>
  <c r="BJ290" i="1"/>
  <c r="BK290" i="1"/>
  <c r="BL290" i="1"/>
  <c r="BM290" i="1"/>
  <c r="BN290" i="1"/>
  <c r="BO290" i="1"/>
  <c r="BP290" i="1"/>
  <c r="BQ290" i="1"/>
  <c r="BR290" i="1"/>
  <c r="BS290" i="1"/>
  <c r="BJ291" i="1"/>
  <c r="BK291" i="1"/>
  <c r="BL291" i="1"/>
  <c r="BM291" i="1"/>
  <c r="BN291" i="1"/>
  <c r="BO291" i="1"/>
  <c r="BP291" i="1"/>
  <c r="BQ291" i="1"/>
  <c r="BR291" i="1"/>
  <c r="BS291" i="1"/>
  <c r="BJ292" i="1"/>
  <c r="BK292" i="1"/>
  <c r="BL292" i="1"/>
  <c r="BM292" i="1"/>
  <c r="BN292" i="1"/>
  <c r="BO292" i="1"/>
  <c r="BP292" i="1"/>
  <c r="BQ292" i="1"/>
  <c r="BR292" i="1"/>
  <c r="BS292" i="1"/>
  <c r="BJ293" i="1"/>
  <c r="BK293" i="1"/>
  <c r="BL293" i="1"/>
  <c r="BM293" i="1"/>
  <c r="BN293" i="1"/>
  <c r="BO293" i="1"/>
  <c r="BP293" i="1"/>
  <c r="BQ293" i="1"/>
  <c r="BR293" i="1"/>
  <c r="BS293" i="1"/>
  <c r="BJ294" i="1"/>
  <c r="BK294" i="1"/>
  <c r="BL294" i="1"/>
  <c r="BM294" i="1"/>
  <c r="BN294" i="1"/>
  <c r="BO294" i="1"/>
  <c r="BP294" i="1"/>
  <c r="BQ294" i="1"/>
  <c r="BR294" i="1"/>
  <c r="BS294" i="1"/>
  <c r="BJ295" i="1"/>
  <c r="BK295" i="1"/>
  <c r="BL295" i="1"/>
  <c r="BM295" i="1"/>
  <c r="BN295" i="1"/>
  <c r="BO295" i="1"/>
  <c r="BP295" i="1"/>
  <c r="BQ295" i="1"/>
  <c r="BR295" i="1"/>
  <c r="BS295" i="1"/>
  <c r="BJ296" i="1"/>
  <c r="BK296" i="1"/>
  <c r="BL296" i="1"/>
  <c r="BM296" i="1"/>
  <c r="BN296" i="1"/>
  <c r="BO296" i="1"/>
  <c r="BP296" i="1"/>
  <c r="BQ296" i="1"/>
  <c r="BR296" i="1"/>
  <c r="BS296" i="1"/>
  <c r="BJ297" i="1"/>
  <c r="BK297" i="1"/>
  <c r="BL297" i="1"/>
  <c r="BM297" i="1"/>
  <c r="BN297" i="1"/>
  <c r="BO297" i="1"/>
  <c r="BP297" i="1"/>
  <c r="BQ297" i="1"/>
  <c r="BR297" i="1"/>
  <c r="BS297" i="1"/>
  <c r="BJ298" i="1"/>
  <c r="BK298" i="1"/>
  <c r="BL298" i="1"/>
  <c r="BM298" i="1"/>
  <c r="BN298" i="1"/>
  <c r="BO298" i="1"/>
  <c r="BP298" i="1"/>
  <c r="BQ298" i="1"/>
  <c r="BR298" i="1"/>
  <c r="BS298" i="1"/>
  <c r="BJ299" i="1"/>
  <c r="BK299" i="1"/>
  <c r="BL299" i="1"/>
  <c r="BM299" i="1"/>
  <c r="BN299" i="1"/>
  <c r="BO299" i="1"/>
  <c r="BP299" i="1"/>
  <c r="BQ299" i="1"/>
  <c r="BR299" i="1"/>
  <c r="BS299" i="1"/>
  <c r="BJ300" i="1"/>
  <c r="BK300" i="1"/>
  <c r="BL300" i="1"/>
  <c r="BM300" i="1"/>
  <c r="BN300" i="1"/>
  <c r="BO300" i="1"/>
  <c r="BP300" i="1"/>
  <c r="BQ300" i="1"/>
  <c r="BR300" i="1"/>
  <c r="BS300" i="1"/>
  <c r="BJ301" i="1"/>
  <c r="BK301" i="1"/>
  <c r="BL301" i="1"/>
  <c r="BM301" i="1"/>
  <c r="BN301" i="1"/>
  <c r="BO301" i="1"/>
  <c r="BP301" i="1"/>
  <c r="BQ301" i="1"/>
  <c r="BR301" i="1"/>
  <c r="BS301" i="1"/>
  <c r="BJ302" i="1"/>
  <c r="BK302" i="1"/>
  <c r="BL302" i="1"/>
  <c r="BM302" i="1"/>
  <c r="BN302" i="1"/>
  <c r="BO302" i="1"/>
  <c r="BP302" i="1"/>
  <c r="BQ302" i="1"/>
  <c r="BR302" i="1"/>
  <c r="BS302" i="1"/>
  <c r="BJ303" i="1"/>
  <c r="BK303" i="1"/>
  <c r="BL303" i="1"/>
  <c r="BM303" i="1"/>
  <c r="BN303" i="1"/>
  <c r="BO303" i="1"/>
  <c r="BP303" i="1"/>
  <c r="BQ303" i="1"/>
  <c r="BR303" i="1"/>
  <c r="BS303" i="1"/>
  <c r="BJ304" i="1"/>
  <c r="BK304" i="1"/>
  <c r="BL304" i="1"/>
  <c r="BM304" i="1"/>
  <c r="BN304" i="1"/>
  <c r="BO304" i="1"/>
  <c r="BP304" i="1"/>
  <c r="BQ304" i="1"/>
  <c r="BR304" i="1"/>
  <c r="BS304" i="1"/>
  <c r="BJ305" i="1"/>
  <c r="BK305" i="1"/>
  <c r="BL305" i="1"/>
  <c r="BM305" i="1"/>
  <c r="BN305" i="1"/>
  <c r="BO305" i="1"/>
  <c r="BP305" i="1"/>
  <c r="BQ305" i="1"/>
  <c r="BR305" i="1"/>
  <c r="BS305" i="1"/>
  <c r="BJ306" i="1"/>
  <c r="BK306" i="1"/>
  <c r="BL306" i="1"/>
  <c r="BM306" i="1"/>
  <c r="BN306" i="1"/>
  <c r="BO306" i="1"/>
  <c r="BP306" i="1"/>
  <c r="BQ306" i="1"/>
  <c r="BR306" i="1"/>
  <c r="BS306" i="1"/>
  <c r="BJ307" i="1"/>
  <c r="BK307" i="1"/>
  <c r="BL307" i="1"/>
  <c r="BM307" i="1"/>
  <c r="BN307" i="1"/>
  <c r="BO307" i="1"/>
  <c r="BP307" i="1"/>
  <c r="BQ307" i="1"/>
  <c r="BR307" i="1"/>
  <c r="BS307" i="1"/>
  <c r="BJ308" i="1"/>
  <c r="BK308" i="1"/>
  <c r="BL308" i="1"/>
  <c r="BM308" i="1"/>
  <c r="BN308" i="1"/>
  <c r="BO308" i="1"/>
  <c r="BP308" i="1"/>
  <c r="BQ308" i="1"/>
  <c r="BR308" i="1"/>
  <c r="BS308" i="1"/>
  <c r="BJ309" i="1"/>
  <c r="BK309" i="1"/>
  <c r="BL309" i="1"/>
  <c r="BM309" i="1"/>
  <c r="BN309" i="1"/>
  <c r="BO309" i="1"/>
  <c r="BP309" i="1"/>
  <c r="BQ309" i="1"/>
  <c r="BR309" i="1"/>
  <c r="BS309" i="1"/>
  <c r="BJ310" i="1"/>
  <c r="BK310" i="1"/>
  <c r="BL310" i="1"/>
  <c r="BM310" i="1"/>
  <c r="BN310" i="1"/>
  <c r="BO310" i="1"/>
  <c r="BP310" i="1"/>
  <c r="BQ310" i="1"/>
  <c r="BR310" i="1"/>
  <c r="BS310" i="1"/>
  <c r="BJ311" i="1"/>
  <c r="BK311" i="1"/>
  <c r="BL311" i="1"/>
  <c r="BM311" i="1"/>
  <c r="BN311" i="1"/>
  <c r="BO311" i="1"/>
  <c r="BP311" i="1"/>
  <c r="BQ311" i="1"/>
  <c r="BR311" i="1"/>
  <c r="BS311" i="1"/>
  <c r="BJ312" i="1"/>
  <c r="BK312" i="1"/>
  <c r="BL312" i="1"/>
  <c r="BM312" i="1"/>
  <c r="BN312" i="1"/>
  <c r="BO312" i="1"/>
  <c r="BP312" i="1"/>
  <c r="BQ312" i="1"/>
  <c r="BR312" i="1"/>
  <c r="BS312" i="1"/>
  <c r="BJ313" i="1"/>
  <c r="BK313" i="1"/>
  <c r="BL313" i="1"/>
  <c r="BM313" i="1"/>
  <c r="BN313" i="1"/>
  <c r="BO313" i="1"/>
  <c r="BP313" i="1"/>
  <c r="BQ313" i="1"/>
  <c r="BR313" i="1"/>
  <c r="BS313" i="1"/>
  <c r="BJ314" i="1"/>
  <c r="BK314" i="1"/>
  <c r="BL314" i="1"/>
  <c r="BM314" i="1"/>
  <c r="BN314" i="1"/>
  <c r="BO314" i="1"/>
  <c r="BP314" i="1"/>
  <c r="BQ314" i="1"/>
  <c r="BR314" i="1"/>
  <c r="BS314" i="1"/>
  <c r="BJ315" i="1"/>
  <c r="BK315" i="1"/>
  <c r="BL315" i="1"/>
  <c r="BM315" i="1"/>
  <c r="BN315" i="1"/>
  <c r="BO315" i="1"/>
  <c r="BP315" i="1"/>
  <c r="BQ315" i="1"/>
  <c r="BR315" i="1"/>
  <c r="BS315" i="1"/>
  <c r="BJ316" i="1"/>
  <c r="BK316" i="1"/>
  <c r="BL316" i="1"/>
  <c r="BM316" i="1"/>
  <c r="BN316" i="1"/>
  <c r="BO316" i="1"/>
  <c r="BP316" i="1"/>
  <c r="BQ316" i="1"/>
  <c r="BR316" i="1"/>
  <c r="BS316" i="1"/>
  <c r="BJ317" i="1"/>
  <c r="BK317" i="1"/>
  <c r="BL317" i="1"/>
  <c r="BM317" i="1"/>
  <c r="BN317" i="1"/>
  <c r="BO317" i="1"/>
  <c r="BP317" i="1"/>
  <c r="BQ317" i="1"/>
  <c r="BR317" i="1"/>
  <c r="BS317" i="1"/>
  <c r="BJ318" i="1"/>
  <c r="BK318" i="1"/>
  <c r="BL318" i="1"/>
  <c r="BM318" i="1"/>
  <c r="BN318" i="1"/>
  <c r="BO318" i="1"/>
  <c r="BP318" i="1"/>
  <c r="BQ318" i="1"/>
  <c r="BR318" i="1"/>
  <c r="BS318" i="1"/>
  <c r="BJ319" i="1"/>
  <c r="BK319" i="1"/>
  <c r="BL319" i="1"/>
  <c r="BM319" i="1"/>
  <c r="BN319" i="1"/>
  <c r="BO319" i="1"/>
  <c r="BP319" i="1"/>
  <c r="BQ319" i="1"/>
  <c r="BR319" i="1"/>
  <c r="BS319" i="1"/>
  <c r="BJ320" i="1"/>
  <c r="BK320" i="1"/>
  <c r="BL320" i="1"/>
  <c r="BM320" i="1"/>
  <c r="BN320" i="1"/>
  <c r="BO320" i="1"/>
  <c r="BP320" i="1"/>
  <c r="BQ320" i="1"/>
  <c r="BR320" i="1"/>
  <c r="BS320" i="1"/>
  <c r="BJ321" i="1"/>
  <c r="BK321" i="1"/>
  <c r="BL321" i="1"/>
  <c r="BM321" i="1"/>
  <c r="BN321" i="1"/>
  <c r="BO321" i="1"/>
  <c r="BP321" i="1"/>
  <c r="BQ321" i="1"/>
  <c r="BR321" i="1"/>
  <c r="BS321" i="1"/>
  <c r="BJ322" i="1"/>
  <c r="BK322" i="1"/>
  <c r="BL322" i="1"/>
  <c r="BM322" i="1"/>
  <c r="BN322" i="1"/>
  <c r="BO322" i="1"/>
  <c r="BP322" i="1"/>
  <c r="BQ322" i="1"/>
  <c r="BR322" i="1"/>
  <c r="BS322" i="1"/>
  <c r="BJ323" i="1"/>
  <c r="BK323" i="1"/>
  <c r="BL323" i="1"/>
  <c r="BM323" i="1"/>
  <c r="BN323" i="1"/>
  <c r="BO323" i="1"/>
  <c r="BP323" i="1"/>
  <c r="BQ323" i="1"/>
  <c r="BR323" i="1"/>
  <c r="BS323" i="1"/>
  <c r="BJ324" i="1"/>
  <c r="BK324" i="1"/>
  <c r="BL324" i="1"/>
  <c r="BM324" i="1"/>
  <c r="BN324" i="1"/>
  <c r="BO324" i="1"/>
  <c r="BP324" i="1"/>
  <c r="BQ324" i="1"/>
  <c r="BR324" i="1"/>
  <c r="BS324" i="1"/>
  <c r="BJ325" i="1"/>
  <c r="BK325" i="1"/>
  <c r="BL325" i="1"/>
  <c r="BM325" i="1"/>
  <c r="BN325" i="1"/>
  <c r="BO325" i="1"/>
  <c r="BP325" i="1"/>
  <c r="BQ325" i="1"/>
  <c r="BR325" i="1"/>
  <c r="BS325" i="1"/>
  <c r="BJ326" i="1"/>
  <c r="BK326" i="1"/>
  <c r="BL326" i="1"/>
  <c r="BM326" i="1"/>
  <c r="BN326" i="1"/>
  <c r="BO326" i="1"/>
  <c r="BP326" i="1"/>
  <c r="BQ326" i="1"/>
  <c r="BR326" i="1"/>
  <c r="BS326" i="1"/>
  <c r="BJ327" i="1"/>
  <c r="BK327" i="1"/>
  <c r="BL327" i="1"/>
  <c r="BM327" i="1"/>
  <c r="BN327" i="1"/>
  <c r="BO327" i="1"/>
  <c r="BP327" i="1"/>
  <c r="BQ327" i="1"/>
  <c r="BR327" i="1"/>
  <c r="BS327" i="1"/>
  <c r="BJ328" i="1"/>
  <c r="BK328" i="1"/>
  <c r="BL328" i="1"/>
  <c r="BM328" i="1"/>
  <c r="BN328" i="1"/>
  <c r="BO328" i="1"/>
  <c r="BP328" i="1"/>
  <c r="BQ328" i="1"/>
  <c r="BR328" i="1"/>
  <c r="BS328" i="1"/>
  <c r="BJ329" i="1"/>
  <c r="BK329" i="1"/>
  <c r="BL329" i="1"/>
  <c r="BM329" i="1"/>
  <c r="BN329" i="1"/>
  <c r="BO329" i="1"/>
  <c r="BP329" i="1"/>
  <c r="BQ329" i="1"/>
  <c r="BR329" i="1"/>
  <c r="BS329" i="1"/>
  <c r="BJ330" i="1"/>
  <c r="BK330" i="1"/>
  <c r="BL330" i="1"/>
  <c r="BM330" i="1"/>
  <c r="BN330" i="1"/>
  <c r="BO330" i="1"/>
  <c r="BP330" i="1"/>
  <c r="BQ330" i="1"/>
  <c r="BR330" i="1"/>
  <c r="BS330" i="1"/>
  <c r="BJ331" i="1"/>
  <c r="BK331" i="1"/>
  <c r="BL331" i="1"/>
  <c r="BM331" i="1"/>
  <c r="BN331" i="1"/>
  <c r="BO331" i="1"/>
  <c r="BP331" i="1"/>
  <c r="BQ331" i="1"/>
  <c r="BR331" i="1"/>
  <c r="BS331" i="1"/>
  <c r="BJ332" i="1"/>
  <c r="BK332" i="1"/>
  <c r="BL332" i="1"/>
  <c r="BM332" i="1"/>
  <c r="BN332" i="1"/>
  <c r="BO332" i="1"/>
  <c r="BP332" i="1"/>
  <c r="BQ332" i="1"/>
  <c r="BR332" i="1"/>
  <c r="BS332" i="1"/>
  <c r="BJ333" i="1"/>
  <c r="BK333" i="1"/>
  <c r="BL333" i="1"/>
  <c r="BM333" i="1"/>
  <c r="BN333" i="1"/>
  <c r="BO333" i="1"/>
  <c r="BP333" i="1"/>
  <c r="BQ333" i="1"/>
  <c r="BR333" i="1"/>
  <c r="BS333" i="1"/>
  <c r="BJ334" i="1"/>
  <c r="BK334" i="1"/>
  <c r="BL334" i="1"/>
  <c r="BM334" i="1"/>
  <c r="BN334" i="1"/>
  <c r="BO334" i="1"/>
  <c r="BP334" i="1"/>
  <c r="BQ334" i="1"/>
  <c r="BR334" i="1"/>
  <c r="BS334" i="1"/>
  <c r="BJ335" i="1"/>
  <c r="BK335" i="1"/>
  <c r="BL335" i="1"/>
  <c r="BM335" i="1"/>
  <c r="BN335" i="1"/>
  <c r="BO335" i="1"/>
  <c r="BP335" i="1"/>
  <c r="BQ335" i="1"/>
  <c r="BR335" i="1"/>
  <c r="BS335" i="1"/>
  <c r="BJ336" i="1"/>
  <c r="BK336" i="1"/>
  <c r="BL336" i="1"/>
  <c r="BM336" i="1"/>
  <c r="BN336" i="1"/>
  <c r="BO336" i="1"/>
  <c r="BP336" i="1"/>
  <c r="BQ336" i="1"/>
  <c r="BR336" i="1"/>
  <c r="BS336" i="1"/>
  <c r="BJ337" i="1"/>
  <c r="BK337" i="1"/>
  <c r="BL337" i="1"/>
  <c r="BM337" i="1"/>
  <c r="BN337" i="1"/>
  <c r="BO337" i="1"/>
  <c r="BP337" i="1"/>
  <c r="BQ337" i="1"/>
  <c r="BR337" i="1"/>
  <c r="BS337" i="1"/>
  <c r="BJ338" i="1"/>
  <c r="BK338" i="1"/>
  <c r="BL338" i="1"/>
  <c r="BM338" i="1"/>
  <c r="BN338" i="1"/>
  <c r="BO338" i="1"/>
  <c r="BP338" i="1"/>
  <c r="BQ338" i="1"/>
  <c r="BR338" i="1"/>
  <c r="BS338" i="1"/>
  <c r="BJ339" i="1"/>
  <c r="BK339" i="1"/>
  <c r="BL339" i="1"/>
  <c r="BM339" i="1"/>
  <c r="BN339" i="1"/>
  <c r="BO339" i="1"/>
  <c r="BP339" i="1"/>
  <c r="BQ339" i="1"/>
  <c r="BR339" i="1"/>
  <c r="BS339" i="1"/>
  <c r="BJ340" i="1"/>
  <c r="BK340" i="1"/>
  <c r="BL340" i="1"/>
  <c r="BM340" i="1"/>
  <c r="BN340" i="1"/>
  <c r="BO340" i="1"/>
  <c r="BP340" i="1"/>
  <c r="BQ340" i="1"/>
  <c r="BR340" i="1"/>
  <c r="BS340" i="1"/>
  <c r="BJ341" i="1"/>
  <c r="BK341" i="1"/>
  <c r="BL341" i="1"/>
  <c r="BM341" i="1"/>
  <c r="BN341" i="1"/>
  <c r="BO341" i="1"/>
  <c r="BP341" i="1"/>
  <c r="BQ341" i="1"/>
  <c r="BR341" i="1"/>
  <c r="BS341" i="1"/>
  <c r="BJ342" i="1"/>
  <c r="BK342" i="1"/>
  <c r="BL342" i="1"/>
  <c r="BM342" i="1"/>
  <c r="BN342" i="1"/>
  <c r="BO342" i="1"/>
  <c r="BP342" i="1"/>
  <c r="BQ342" i="1"/>
  <c r="BR342" i="1"/>
  <c r="BS342" i="1"/>
  <c r="BJ343" i="1"/>
  <c r="BK343" i="1"/>
  <c r="BL343" i="1"/>
  <c r="BM343" i="1"/>
  <c r="BN343" i="1"/>
  <c r="BO343" i="1"/>
  <c r="BP343" i="1"/>
  <c r="BQ343" i="1"/>
  <c r="BR343" i="1"/>
  <c r="BS343" i="1"/>
  <c r="BJ344" i="1"/>
  <c r="BK344" i="1"/>
  <c r="BL344" i="1"/>
  <c r="BM344" i="1"/>
  <c r="BN344" i="1"/>
  <c r="BO344" i="1"/>
  <c r="BP344" i="1"/>
  <c r="BQ344" i="1"/>
  <c r="BR344" i="1"/>
  <c r="BS344" i="1"/>
  <c r="BJ345" i="1"/>
  <c r="BK345" i="1"/>
  <c r="BL345" i="1"/>
  <c r="BM345" i="1"/>
  <c r="BN345" i="1"/>
  <c r="BO345" i="1"/>
  <c r="BP345" i="1"/>
  <c r="BQ345" i="1"/>
  <c r="BR345" i="1"/>
  <c r="BS345" i="1"/>
  <c r="BJ346" i="1"/>
  <c r="BK346" i="1"/>
  <c r="BL346" i="1"/>
  <c r="BM346" i="1"/>
  <c r="BN346" i="1"/>
  <c r="BO346" i="1"/>
  <c r="BP346" i="1"/>
  <c r="BQ346" i="1"/>
  <c r="BR346" i="1"/>
  <c r="BS346" i="1"/>
  <c r="BJ347" i="1"/>
  <c r="BK347" i="1"/>
  <c r="BL347" i="1"/>
  <c r="BM347" i="1"/>
  <c r="BN347" i="1"/>
  <c r="BO347" i="1"/>
  <c r="BP347" i="1"/>
  <c r="BQ347" i="1"/>
  <c r="BR347" i="1"/>
  <c r="BS347" i="1"/>
  <c r="BJ348" i="1"/>
  <c r="BK348" i="1"/>
  <c r="BL348" i="1"/>
  <c r="BM348" i="1"/>
  <c r="BN348" i="1"/>
  <c r="BO348" i="1"/>
  <c r="BP348" i="1"/>
  <c r="BQ348" i="1"/>
  <c r="BR348" i="1"/>
  <c r="BS348" i="1"/>
  <c r="BJ349" i="1"/>
  <c r="BK349" i="1"/>
  <c r="BL349" i="1"/>
  <c r="BM349" i="1"/>
  <c r="BN349" i="1"/>
  <c r="BO349" i="1"/>
  <c r="BP349" i="1"/>
  <c r="BQ349" i="1"/>
  <c r="BR349" i="1"/>
  <c r="BS349" i="1"/>
  <c r="BJ350" i="1"/>
  <c r="BK350" i="1"/>
  <c r="BL350" i="1"/>
  <c r="BM350" i="1"/>
  <c r="BN350" i="1"/>
  <c r="BO350" i="1"/>
  <c r="BP350" i="1"/>
  <c r="BQ350" i="1"/>
  <c r="BR350" i="1"/>
  <c r="BS350" i="1"/>
  <c r="BJ351" i="1"/>
  <c r="BK351" i="1"/>
  <c r="BL351" i="1"/>
  <c r="BM351" i="1"/>
  <c r="BN351" i="1"/>
  <c r="BO351" i="1"/>
  <c r="BP351" i="1"/>
  <c r="BQ351" i="1"/>
  <c r="BR351" i="1"/>
  <c r="BS351" i="1"/>
  <c r="BJ352" i="1"/>
  <c r="BK352" i="1"/>
  <c r="BL352" i="1"/>
  <c r="BM352" i="1"/>
  <c r="BN352" i="1"/>
  <c r="BO352" i="1"/>
  <c r="BP352" i="1"/>
  <c r="BQ352" i="1"/>
  <c r="BR352" i="1"/>
  <c r="BS352" i="1"/>
  <c r="BJ353" i="1"/>
  <c r="BK353" i="1"/>
  <c r="BL353" i="1"/>
  <c r="BM353" i="1"/>
  <c r="BN353" i="1"/>
  <c r="BO353" i="1"/>
  <c r="BP353" i="1"/>
  <c r="BQ353" i="1"/>
  <c r="BR353" i="1"/>
  <c r="BS353" i="1"/>
  <c r="BJ354" i="1"/>
  <c r="BK354" i="1"/>
  <c r="BL354" i="1"/>
  <c r="BM354" i="1"/>
  <c r="BN354" i="1"/>
  <c r="BO354" i="1"/>
  <c r="BP354" i="1"/>
  <c r="BQ354" i="1"/>
  <c r="BR354" i="1"/>
  <c r="BS354" i="1"/>
  <c r="BJ355" i="1"/>
  <c r="BK355" i="1"/>
  <c r="BL355" i="1"/>
  <c r="BM355" i="1"/>
  <c r="BN355" i="1"/>
  <c r="BO355" i="1"/>
  <c r="BP355" i="1"/>
  <c r="BQ355" i="1"/>
  <c r="BR355" i="1"/>
  <c r="BS355" i="1"/>
  <c r="BJ356" i="1"/>
  <c r="BK356" i="1"/>
  <c r="BL356" i="1"/>
  <c r="BM356" i="1"/>
  <c r="BN356" i="1"/>
  <c r="BO356" i="1"/>
  <c r="BP356" i="1"/>
  <c r="BQ356" i="1"/>
  <c r="BR356" i="1"/>
  <c r="BS356" i="1"/>
  <c r="BJ357" i="1"/>
  <c r="BK357" i="1"/>
  <c r="BL357" i="1"/>
  <c r="BM357" i="1"/>
  <c r="BN357" i="1"/>
  <c r="BO357" i="1"/>
  <c r="BP357" i="1"/>
  <c r="BQ357" i="1"/>
  <c r="BR357" i="1"/>
  <c r="BS357" i="1"/>
  <c r="BJ358" i="1"/>
  <c r="BK358" i="1"/>
  <c r="BL358" i="1"/>
  <c r="BM358" i="1"/>
  <c r="BN358" i="1"/>
  <c r="BO358" i="1"/>
  <c r="BP358" i="1"/>
  <c r="BQ358" i="1"/>
  <c r="BR358" i="1"/>
  <c r="BS358" i="1"/>
  <c r="BJ359" i="1"/>
  <c r="BK359" i="1"/>
  <c r="BL359" i="1"/>
  <c r="BM359" i="1"/>
  <c r="BN359" i="1"/>
  <c r="BO359" i="1"/>
  <c r="BP359" i="1"/>
  <c r="BQ359" i="1"/>
  <c r="BR359" i="1"/>
  <c r="BS359" i="1"/>
  <c r="BJ360" i="1"/>
  <c r="BK360" i="1"/>
  <c r="BL360" i="1"/>
  <c r="BM360" i="1"/>
  <c r="BN360" i="1"/>
  <c r="BO360" i="1"/>
  <c r="BP360" i="1"/>
  <c r="BQ360" i="1"/>
  <c r="BR360" i="1"/>
  <c r="BS360" i="1"/>
  <c r="BJ361" i="1"/>
  <c r="BK361" i="1"/>
  <c r="BL361" i="1"/>
  <c r="BM361" i="1"/>
  <c r="BN361" i="1"/>
  <c r="BO361" i="1"/>
  <c r="BP361" i="1"/>
  <c r="BQ361" i="1"/>
  <c r="BR361" i="1"/>
  <c r="BS361" i="1"/>
  <c r="BJ362" i="1"/>
  <c r="BK362" i="1"/>
  <c r="BL362" i="1"/>
  <c r="BM362" i="1"/>
  <c r="BN362" i="1"/>
  <c r="BO362" i="1"/>
  <c r="BP362" i="1"/>
  <c r="BQ362" i="1"/>
  <c r="BR362" i="1"/>
  <c r="BS362" i="1"/>
  <c r="BJ363" i="1"/>
  <c r="BK363" i="1"/>
  <c r="BL363" i="1"/>
  <c r="BM363" i="1"/>
  <c r="BN363" i="1"/>
  <c r="BO363" i="1"/>
  <c r="BP363" i="1"/>
  <c r="BQ363" i="1"/>
  <c r="BR363" i="1"/>
  <c r="BS363" i="1"/>
  <c r="BJ364" i="1"/>
  <c r="BK364" i="1"/>
  <c r="BL364" i="1"/>
  <c r="BM364" i="1"/>
  <c r="BN364" i="1"/>
  <c r="BO364" i="1"/>
  <c r="BP364" i="1"/>
  <c r="BQ364" i="1"/>
  <c r="BR364" i="1"/>
  <c r="BS364" i="1"/>
  <c r="BJ365" i="1"/>
  <c r="BK365" i="1"/>
  <c r="BL365" i="1"/>
  <c r="BM365" i="1"/>
  <c r="BN365" i="1"/>
  <c r="BO365" i="1"/>
  <c r="BP365" i="1"/>
  <c r="BQ365" i="1"/>
  <c r="BR365" i="1"/>
  <c r="BS365" i="1"/>
  <c r="BJ366" i="1"/>
  <c r="BK366" i="1"/>
  <c r="BL366" i="1"/>
  <c r="BM366" i="1"/>
  <c r="BN366" i="1"/>
  <c r="BO366" i="1"/>
  <c r="BP366" i="1"/>
  <c r="BQ366" i="1"/>
  <c r="BR366" i="1"/>
  <c r="BS366" i="1"/>
  <c r="BJ367" i="1"/>
  <c r="BK367" i="1"/>
  <c r="BL367" i="1"/>
  <c r="BM367" i="1"/>
  <c r="BN367" i="1"/>
  <c r="BO367" i="1"/>
  <c r="BP367" i="1"/>
  <c r="BQ367" i="1"/>
  <c r="BR367" i="1"/>
  <c r="BS367" i="1"/>
  <c r="BJ368" i="1"/>
  <c r="BK368" i="1"/>
  <c r="BL368" i="1"/>
  <c r="BM368" i="1"/>
  <c r="BN368" i="1"/>
  <c r="BO368" i="1"/>
  <c r="BP368" i="1"/>
  <c r="BQ368" i="1"/>
  <c r="BR368" i="1"/>
  <c r="BS368" i="1"/>
  <c r="BJ369" i="1"/>
  <c r="BK369" i="1"/>
  <c r="BL369" i="1"/>
  <c r="BM369" i="1"/>
  <c r="BN369" i="1"/>
  <c r="BO369" i="1"/>
  <c r="BP369" i="1"/>
  <c r="BQ369" i="1"/>
  <c r="BR369" i="1"/>
  <c r="BS369" i="1"/>
  <c r="BJ370" i="1"/>
  <c r="BK370" i="1"/>
  <c r="BL370" i="1"/>
  <c r="BM370" i="1"/>
  <c r="BN370" i="1"/>
  <c r="BO370" i="1"/>
  <c r="BP370" i="1"/>
  <c r="BQ370" i="1"/>
  <c r="BR370" i="1"/>
  <c r="BS370" i="1"/>
  <c r="BJ371" i="1"/>
  <c r="BK371" i="1"/>
  <c r="BL371" i="1"/>
  <c r="BM371" i="1"/>
  <c r="BN371" i="1"/>
  <c r="BO371" i="1"/>
  <c r="BP371" i="1"/>
  <c r="BQ371" i="1"/>
  <c r="BR371" i="1"/>
  <c r="BS371" i="1"/>
  <c r="BJ372" i="1"/>
  <c r="BK372" i="1"/>
  <c r="BL372" i="1"/>
  <c r="BM372" i="1"/>
  <c r="BN372" i="1"/>
  <c r="BO372" i="1"/>
  <c r="BP372" i="1"/>
  <c r="BQ372" i="1"/>
  <c r="BR372" i="1"/>
  <c r="BS372" i="1"/>
  <c r="BJ373" i="1"/>
  <c r="BK373" i="1"/>
  <c r="BL373" i="1"/>
  <c r="BM373" i="1"/>
  <c r="BN373" i="1"/>
  <c r="BO373" i="1"/>
  <c r="BP373" i="1"/>
  <c r="BQ373" i="1"/>
  <c r="BR373" i="1"/>
  <c r="BS373" i="1"/>
  <c r="BJ374" i="1"/>
  <c r="BK374" i="1"/>
  <c r="BL374" i="1"/>
  <c r="BM374" i="1"/>
  <c r="BN374" i="1"/>
  <c r="BO374" i="1"/>
  <c r="BP374" i="1"/>
  <c r="BQ374" i="1"/>
  <c r="BR374" i="1"/>
  <c r="BS374" i="1"/>
  <c r="BJ375" i="1"/>
  <c r="BK375" i="1"/>
  <c r="BL375" i="1"/>
  <c r="BM375" i="1"/>
  <c r="BN375" i="1"/>
  <c r="BO375" i="1"/>
  <c r="BP375" i="1"/>
  <c r="BQ375" i="1"/>
  <c r="BR375" i="1"/>
  <c r="BS375" i="1"/>
  <c r="BJ376" i="1"/>
  <c r="BK376" i="1"/>
  <c r="BL376" i="1"/>
  <c r="BM376" i="1"/>
  <c r="BN376" i="1"/>
  <c r="BO376" i="1"/>
  <c r="BP376" i="1"/>
  <c r="BQ376" i="1"/>
  <c r="BR376" i="1"/>
  <c r="BS376" i="1"/>
  <c r="BJ377" i="1"/>
  <c r="BK377" i="1"/>
  <c r="BL377" i="1"/>
  <c r="BM377" i="1"/>
  <c r="BN377" i="1"/>
  <c r="BO377" i="1"/>
  <c r="BP377" i="1"/>
  <c r="BQ377" i="1"/>
  <c r="BR377" i="1"/>
  <c r="BS377" i="1"/>
  <c r="BJ378" i="1"/>
  <c r="BK378" i="1"/>
  <c r="BL378" i="1"/>
  <c r="BM378" i="1"/>
  <c r="BN378" i="1"/>
  <c r="BO378" i="1"/>
  <c r="BP378" i="1"/>
  <c r="BQ378" i="1"/>
  <c r="BR378" i="1"/>
  <c r="BS378" i="1"/>
  <c r="BJ379" i="1"/>
  <c r="BK379" i="1"/>
  <c r="BL379" i="1"/>
  <c r="BM379" i="1"/>
  <c r="BN379" i="1"/>
  <c r="BO379" i="1"/>
  <c r="BP379" i="1"/>
  <c r="BQ379" i="1"/>
  <c r="BR379" i="1"/>
  <c r="BS379" i="1"/>
  <c r="BJ380" i="1"/>
  <c r="BK380" i="1"/>
  <c r="BL380" i="1"/>
  <c r="BM380" i="1"/>
  <c r="BN380" i="1"/>
  <c r="BO380" i="1"/>
  <c r="BP380" i="1"/>
  <c r="BQ380" i="1"/>
  <c r="BR380" i="1"/>
  <c r="BS380" i="1"/>
  <c r="BJ381" i="1"/>
  <c r="BK381" i="1"/>
  <c r="BL381" i="1"/>
  <c r="BM381" i="1"/>
  <c r="BN381" i="1"/>
  <c r="BO381" i="1"/>
  <c r="BP381" i="1"/>
  <c r="BQ381" i="1"/>
  <c r="BR381" i="1"/>
  <c r="BS381" i="1"/>
  <c r="BJ382" i="1"/>
  <c r="BK382" i="1"/>
  <c r="BL382" i="1"/>
  <c r="BM382" i="1"/>
  <c r="BN382" i="1"/>
  <c r="BO382" i="1"/>
  <c r="BP382" i="1"/>
  <c r="BQ382" i="1"/>
  <c r="BR382" i="1"/>
  <c r="BS382" i="1"/>
  <c r="BJ383" i="1"/>
  <c r="BK383" i="1"/>
  <c r="BL383" i="1"/>
  <c r="BM383" i="1"/>
  <c r="BN383" i="1"/>
  <c r="BO383" i="1"/>
  <c r="BP383" i="1"/>
  <c r="BQ383" i="1"/>
  <c r="BR383" i="1"/>
  <c r="BS383" i="1"/>
  <c r="BJ384" i="1"/>
  <c r="BK384" i="1"/>
  <c r="BL384" i="1"/>
  <c r="BM384" i="1"/>
  <c r="BN384" i="1"/>
  <c r="BO384" i="1"/>
  <c r="BP384" i="1"/>
  <c r="BQ384" i="1"/>
  <c r="BR384" i="1"/>
  <c r="BS384" i="1"/>
  <c r="BJ385" i="1"/>
  <c r="BK385" i="1"/>
  <c r="BL385" i="1"/>
  <c r="BM385" i="1"/>
  <c r="BN385" i="1"/>
  <c r="BO385" i="1"/>
  <c r="BP385" i="1"/>
  <c r="BQ385" i="1"/>
  <c r="BR385" i="1"/>
  <c r="BS385" i="1"/>
  <c r="BJ386" i="1"/>
  <c r="BK386" i="1"/>
  <c r="BL386" i="1"/>
  <c r="BM386" i="1"/>
  <c r="BN386" i="1"/>
  <c r="BO386" i="1"/>
  <c r="BP386" i="1"/>
  <c r="BQ386" i="1"/>
  <c r="BR386" i="1"/>
  <c r="BS386" i="1"/>
  <c r="BJ387" i="1"/>
  <c r="BK387" i="1"/>
  <c r="BL387" i="1"/>
  <c r="BM387" i="1"/>
  <c r="BN387" i="1"/>
  <c r="BO387" i="1"/>
  <c r="BP387" i="1"/>
  <c r="BQ387" i="1"/>
  <c r="BR387" i="1"/>
  <c r="BS387" i="1"/>
  <c r="BJ388" i="1"/>
  <c r="BK388" i="1"/>
  <c r="BL388" i="1"/>
  <c r="BM388" i="1"/>
  <c r="BN388" i="1"/>
  <c r="BO388" i="1"/>
  <c r="BP388" i="1"/>
  <c r="BQ388" i="1"/>
  <c r="BR388" i="1"/>
  <c r="BS388" i="1"/>
  <c r="BJ389" i="1"/>
  <c r="BK389" i="1"/>
  <c r="BL389" i="1"/>
  <c r="BM389" i="1"/>
  <c r="BN389" i="1"/>
  <c r="BO389" i="1"/>
  <c r="BP389" i="1"/>
  <c r="BQ389" i="1"/>
  <c r="BR389" i="1"/>
  <c r="BS389" i="1"/>
  <c r="BJ390" i="1"/>
  <c r="BK390" i="1"/>
  <c r="BL390" i="1"/>
  <c r="BM390" i="1"/>
  <c r="BN390" i="1"/>
  <c r="BO390" i="1"/>
  <c r="BP390" i="1"/>
  <c r="BQ390" i="1"/>
  <c r="BR390" i="1"/>
  <c r="BS390" i="1"/>
  <c r="BJ391" i="1"/>
  <c r="BK391" i="1"/>
  <c r="BL391" i="1"/>
  <c r="BM391" i="1"/>
  <c r="BN391" i="1"/>
  <c r="BO391" i="1"/>
  <c r="BP391" i="1"/>
  <c r="BQ391" i="1"/>
  <c r="BR391" i="1"/>
  <c r="BS391" i="1"/>
  <c r="BJ392" i="1"/>
  <c r="BK392" i="1"/>
  <c r="BL392" i="1"/>
  <c r="BM392" i="1"/>
  <c r="BN392" i="1"/>
  <c r="BO392" i="1"/>
  <c r="BP392" i="1"/>
  <c r="BQ392" i="1"/>
  <c r="BR392" i="1"/>
  <c r="BS392" i="1"/>
  <c r="BJ393" i="1"/>
  <c r="BK393" i="1"/>
  <c r="BL393" i="1"/>
  <c r="BM393" i="1"/>
  <c r="BN393" i="1"/>
  <c r="BO393" i="1"/>
  <c r="BP393" i="1"/>
  <c r="BQ393" i="1"/>
  <c r="BR393" i="1"/>
  <c r="BS393" i="1"/>
  <c r="BJ394" i="1"/>
  <c r="BK394" i="1"/>
  <c r="BL394" i="1"/>
  <c r="BM394" i="1"/>
  <c r="BN394" i="1"/>
  <c r="BO394" i="1"/>
  <c r="BP394" i="1"/>
  <c r="BQ394" i="1"/>
  <c r="BR394" i="1"/>
  <c r="BS394" i="1"/>
  <c r="BJ395" i="1"/>
  <c r="BK395" i="1"/>
  <c r="BL395" i="1"/>
  <c r="BM395" i="1"/>
  <c r="BN395" i="1"/>
  <c r="BO395" i="1"/>
  <c r="BP395" i="1"/>
  <c r="BQ395" i="1"/>
  <c r="BR395" i="1"/>
  <c r="BS395" i="1"/>
  <c r="BJ396" i="1"/>
  <c r="BK396" i="1"/>
  <c r="BL396" i="1"/>
  <c r="BM396" i="1"/>
  <c r="BN396" i="1"/>
  <c r="BO396" i="1"/>
  <c r="BP396" i="1"/>
  <c r="BQ396" i="1"/>
  <c r="BR396" i="1"/>
  <c r="BS396" i="1"/>
  <c r="BJ397" i="1"/>
  <c r="BK397" i="1"/>
  <c r="BL397" i="1"/>
  <c r="BM397" i="1"/>
  <c r="BN397" i="1"/>
  <c r="BO397" i="1"/>
  <c r="BP397" i="1"/>
  <c r="BQ397" i="1"/>
  <c r="BR397" i="1"/>
  <c r="BS397" i="1"/>
  <c r="BJ398" i="1"/>
  <c r="BK398" i="1"/>
  <c r="BL398" i="1"/>
  <c r="BM398" i="1"/>
  <c r="BN398" i="1"/>
  <c r="BO398" i="1"/>
  <c r="BP398" i="1"/>
  <c r="BQ398" i="1"/>
  <c r="BR398" i="1"/>
  <c r="BS398" i="1"/>
  <c r="BJ399" i="1"/>
  <c r="BK399" i="1"/>
  <c r="BL399" i="1"/>
  <c r="BM399" i="1"/>
  <c r="BN399" i="1"/>
  <c r="BO399" i="1"/>
  <c r="BP399" i="1"/>
  <c r="BQ399" i="1"/>
  <c r="BR399" i="1"/>
  <c r="BS399" i="1"/>
  <c r="BJ400" i="1"/>
  <c r="BK400" i="1"/>
  <c r="BL400" i="1"/>
  <c r="BM400" i="1"/>
  <c r="BN400" i="1"/>
  <c r="BO400" i="1"/>
  <c r="BP400" i="1"/>
  <c r="BQ400" i="1"/>
  <c r="BR400" i="1"/>
  <c r="BS400" i="1"/>
  <c r="BJ401" i="1"/>
  <c r="BK401" i="1"/>
  <c r="BL401" i="1"/>
  <c r="BM401" i="1"/>
  <c r="BN401" i="1"/>
  <c r="BO401" i="1"/>
  <c r="BP401" i="1"/>
  <c r="BQ401" i="1"/>
  <c r="BR401" i="1"/>
  <c r="BS401" i="1"/>
  <c r="BJ402" i="1"/>
  <c r="BK402" i="1"/>
  <c r="BL402" i="1"/>
  <c r="BM402" i="1"/>
  <c r="BN402" i="1"/>
  <c r="BO402" i="1"/>
  <c r="BP402" i="1"/>
  <c r="BQ402" i="1"/>
  <c r="BR402" i="1"/>
  <c r="BS402" i="1"/>
  <c r="BJ403" i="1"/>
  <c r="BK403" i="1"/>
  <c r="BL403" i="1"/>
  <c r="BM403" i="1"/>
  <c r="BN403" i="1"/>
  <c r="BO403" i="1"/>
  <c r="BP403" i="1"/>
  <c r="BQ403" i="1"/>
  <c r="BR403" i="1"/>
  <c r="BS403" i="1"/>
  <c r="BJ404" i="1"/>
  <c r="BK404" i="1"/>
  <c r="BL404" i="1"/>
  <c r="BM404" i="1"/>
  <c r="BN404" i="1"/>
  <c r="BO404" i="1"/>
  <c r="BP404" i="1"/>
  <c r="BQ404" i="1"/>
  <c r="BR404" i="1"/>
  <c r="BS404" i="1"/>
  <c r="BJ405" i="1"/>
  <c r="BK405" i="1"/>
  <c r="BL405" i="1"/>
  <c r="BM405" i="1"/>
  <c r="BN405" i="1"/>
  <c r="BO405" i="1"/>
  <c r="BP405" i="1"/>
  <c r="BQ405" i="1"/>
  <c r="BR405" i="1"/>
  <c r="BS405" i="1"/>
  <c r="BJ406" i="1"/>
  <c r="BK406" i="1"/>
  <c r="BL406" i="1"/>
  <c r="BM406" i="1"/>
  <c r="BN406" i="1"/>
  <c r="BO406" i="1"/>
  <c r="BP406" i="1"/>
  <c r="BQ406" i="1"/>
  <c r="BR406" i="1"/>
  <c r="BS406" i="1"/>
  <c r="BJ407" i="1"/>
  <c r="BK407" i="1"/>
  <c r="BL407" i="1"/>
  <c r="BM407" i="1"/>
  <c r="BN407" i="1"/>
  <c r="BO407" i="1"/>
  <c r="BP407" i="1"/>
  <c r="BQ407" i="1"/>
  <c r="BR407" i="1"/>
  <c r="BS407" i="1"/>
  <c r="BJ408" i="1"/>
  <c r="BK408" i="1"/>
  <c r="BL408" i="1"/>
  <c r="BM408" i="1"/>
  <c r="BN408" i="1"/>
  <c r="BO408" i="1"/>
  <c r="BP408" i="1"/>
  <c r="BQ408" i="1"/>
  <c r="BR408" i="1"/>
  <c r="BS408" i="1"/>
  <c r="BJ409" i="1"/>
  <c r="BK409" i="1"/>
  <c r="BL409" i="1"/>
  <c r="BM409" i="1"/>
  <c r="BN409" i="1"/>
  <c r="BO409" i="1"/>
  <c r="BP409" i="1"/>
  <c r="BQ409" i="1"/>
  <c r="BR409" i="1"/>
  <c r="BS409" i="1"/>
  <c r="BJ410" i="1"/>
  <c r="BK410" i="1"/>
  <c r="BL410" i="1"/>
  <c r="BM410" i="1"/>
  <c r="BN410" i="1"/>
  <c r="BO410" i="1"/>
  <c r="BP410" i="1"/>
  <c r="BQ410" i="1"/>
  <c r="BR410" i="1"/>
  <c r="BS410" i="1"/>
  <c r="BJ411" i="1"/>
  <c r="BK411" i="1"/>
  <c r="BL411" i="1"/>
  <c r="BM411" i="1"/>
  <c r="BN411" i="1"/>
  <c r="BO411" i="1"/>
  <c r="BP411" i="1"/>
  <c r="BQ411" i="1"/>
  <c r="BR411" i="1"/>
  <c r="BS411" i="1"/>
  <c r="BJ412" i="1"/>
  <c r="BK412" i="1"/>
  <c r="BL412" i="1"/>
  <c r="BM412" i="1"/>
  <c r="BN412" i="1"/>
  <c r="BO412" i="1"/>
  <c r="BP412" i="1"/>
  <c r="BQ412" i="1"/>
  <c r="BR412" i="1"/>
  <c r="BS412" i="1"/>
  <c r="BJ413" i="1"/>
  <c r="BK413" i="1"/>
  <c r="BL413" i="1"/>
  <c r="BM413" i="1"/>
  <c r="BN413" i="1"/>
  <c r="BO413" i="1"/>
  <c r="BP413" i="1"/>
  <c r="BQ413" i="1"/>
  <c r="BR413" i="1"/>
  <c r="BS413" i="1"/>
  <c r="BJ414" i="1"/>
  <c r="BK414" i="1"/>
  <c r="BL414" i="1"/>
  <c r="BM414" i="1"/>
  <c r="BN414" i="1"/>
  <c r="BO414" i="1"/>
  <c r="BP414" i="1"/>
  <c r="BQ414" i="1"/>
  <c r="BR414" i="1"/>
  <c r="BS414" i="1"/>
  <c r="BJ415" i="1"/>
  <c r="BK415" i="1"/>
  <c r="BL415" i="1"/>
  <c r="BM415" i="1"/>
  <c r="BN415" i="1"/>
  <c r="BO415" i="1"/>
  <c r="BP415" i="1"/>
  <c r="BQ415" i="1"/>
  <c r="BR415" i="1"/>
  <c r="BS415" i="1"/>
  <c r="BJ416" i="1"/>
  <c r="BK416" i="1"/>
  <c r="BL416" i="1"/>
  <c r="BM416" i="1"/>
  <c r="BN416" i="1"/>
  <c r="BO416" i="1"/>
  <c r="BP416" i="1"/>
  <c r="BQ416" i="1"/>
  <c r="BR416" i="1"/>
  <c r="BS416" i="1"/>
  <c r="BJ417" i="1"/>
  <c r="BK417" i="1"/>
  <c r="BL417" i="1"/>
  <c r="BM417" i="1"/>
  <c r="BN417" i="1"/>
  <c r="BO417" i="1"/>
  <c r="BP417" i="1"/>
  <c r="BQ417" i="1"/>
  <c r="BR417" i="1"/>
  <c r="BS417" i="1"/>
  <c r="BJ418" i="1"/>
  <c r="BK418" i="1"/>
  <c r="BL418" i="1"/>
  <c r="BM418" i="1"/>
  <c r="BN418" i="1"/>
  <c r="BO418" i="1"/>
  <c r="BP418" i="1"/>
  <c r="BQ418" i="1"/>
  <c r="BR418" i="1"/>
  <c r="BS418" i="1"/>
  <c r="BJ419" i="1"/>
  <c r="BK419" i="1"/>
  <c r="BL419" i="1"/>
  <c r="BM419" i="1"/>
  <c r="BN419" i="1"/>
  <c r="BO419" i="1"/>
  <c r="BP419" i="1"/>
  <c r="BQ419" i="1"/>
  <c r="BR419" i="1"/>
  <c r="BS419" i="1"/>
  <c r="BJ420" i="1"/>
  <c r="BK420" i="1"/>
  <c r="BL420" i="1"/>
  <c r="BM420" i="1"/>
  <c r="BN420" i="1"/>
  <c r="BO420" i="1"/>
  <c r="BP420" i="1"/>
  <c r="BQ420" i="1"/>
  <c r="BR420" i="1"/>
  <c r="BS420" i="1"/>
  <c r="BJ421" i="1"/>
  <c r="BK421" i="1"/>
  <c r="BL421" i="1"/>
  <c r="BM421" i="1"/>
  <c r="BN421" i="1"/>
  <c r="BO421" i="1"/>
  <c r="BP421" i="1"/>
  <c r="BQ421" i="1"/>
  <c r="BR421" i="1"/>
  <c r="BS421" i="1"/>
  <c r="BJ422" i="1"/>
  <c r="BK422" i="1"/>
  <c r="BL422" i="1"/>
  <c r="BM422" i="1"/>
  <c r="BN422" i="1"/>
  <c r="BO422" i="1"/>
  <c r="BP422" i="1"/>
  <c r="BQ422" i="1"/>
  <c r="BR422" i="1"/>
  <c r="BS422" i="1"/>
  <c r="BJ423" i="1"/>
  <c r="BK423" i="1"/>
  <c r="BL423" i="1"/>
  <c r="BM423" i="1"/>
  <c r="BN423" i="1"/>
  <c r="BO423" i="1"/>
  <c r="BP423" i="1"/>
  <c r="BQ423" i="1"/>
  <c r="BR423" i="1"/>
  <c r="BS423" i="1"/>
  <c r="BJ424" i="1"/>
  <c r="BK424" i="1"/>
  <c r="BL424" i="1"/>
  <c r="BM424" i="1"/>
  <c r="BN424" i="1"/>
  <c r="BO424" i="1"/>
  <c r="BP424" i="1"/>
  <c r="BQ424" i="1"/>
  <c r="BR424" i="1"/>
  <c r="BS424" i="1"/>
  <c r="BJ425" i="1"/>
  <c r="BK425" i="1"/>
  <c r="BL425" i="1"/>
  <c r="BM425" i="1"/>
  <c r="BN425" i="1"/>
  <c r="BO425" i="1"/>
  <c r="BP425" i="1"/>
  <c r="BQ425" i="1"/>
  <c r="BR425" i="1"/>
  <c r="BS425" i="1"/>
  <c r="BJ426" i="1"/>
  <c r="BK426" i="1"/>
  <c r="BL426" i="1"/>
  <c r="BM426" i="1"/>
  <c r="BN426" i="1"/>
  <c r="BO426" i="1"/>
  <c r="BP426" i="1"/>
  <c r="BQ426" i="1"/>
  <c r="BR426" i="1"/>
  <c r="BS426" i="1"/>
  <c r="BJ427" i="1"/>
  <c r="BK427" i="1"/>
  <c r="BL427" i="1"/>
  <c r="BM427" i="1"/>
  <c r="BN427" i="1"/>
  <c r="BO427" i="1"/>
  <c r="BP427" i="1"/>
  <c r="BQ427" i="1"/>
  <c r="BR427" i="1"/>
  <c r="BS427" i="1"/>
  <c r="BJ428" i="1"/>
  <c r="BK428" i="1"/>
  <c r="BL428" i="1"/>
  <c r="BM428" i="1"/>
  <c r="BN428" i="1"/>
  <c r="BO428" i="1"/>
  <c r="BP428" i="1"/>
  <c r="BQ428" i="1"/>
  <c r="BR428" i="1"/>
  <c r="BS428" i="1"/>
  <c r="BJ429" i="1"/>
  <c r="BK429" i="1"/>
  <c r="BL429" i="1"/>
  <c r="BM429" i="1"/>
  <c r="BN429" i="1"/>
  <c r="BO429" i="1"/>
  <c r="BP429" i="1"/>
  <c r="BQ429" i="1"/>
  <c r="BR429" i="1"/>
  <c r="BS429" i="1"/>
  <c r="BJ430" i="1"/>
  <c r="BK430" i="1"/>
  <c r="BL430" i="1"/>
  <c r="BM430" i="1"/>
  <c r="BN430" i="1"/>
  <c r="BO430" i="1"/>
  <c r="BP430" i="1"/>
  <c r="BQ430" i="1"/>
  <c r="BR430" i="1"/>
  <c r="BS430" i="1"/>
  <c r="BJ431" i="1"/>
  <c r="BK431" i="1"/>
  <c r="BL431" i="1"/>
  <c r="BM431" i="1"/>
  <c r="BN431" i="1"/>
  <c r="BO431" i="1"/>
  <c r="BP431" i="1"/>
  <c r="BQ431" i="1"/>
  <c r="BR431" i="1"/>
  <c r="BS431" i="1"/>
  <c r="BJ432" i="1"/>
  <c r="BK432" i="1"/>
  <c r="BL432" i="1"/>
  <c r="BM432" i="1"/>
  <c r="BN432" i="1"/>
  <c r="BO432" i="1"/>
  <c r="BP432" i="1"/>
  <c r="BQ432" i="1"/>
  <c r="BR432" i="1"/>
  <c r="BS432" i="1"/>
  <c r="BJ433" i="1"/>
  <c r="BK433" i="1"/>
  <c r="BL433" i="1"/>
  <c r="BM433" i="1"/>
  <c r="BN433" i="1"/>
  <c r="BO433" i="1"/>
  <c r="BP433" i="1"/>
  <c r="BQ433" i="1"/>
  <c r="BR433" i="1"/>
  <c r="BS433" i="1"/>
  <c r="BJ434" i="1"/>
  <c r="BK434" i="1"/>
  <c r="BL434" i="1"/>
  <c r="BM434" i="1"/>
  <c r="BN434" i="1"/>
  <c r="BO434" i="1"/>
  <c r="BP434" i="1"/>
  <c r="BQ434" i="1"/>
  <c r="BR434" i="1"/>
  <c r="BS434" i="1"/>
  <c r="BJ435" i="1"/>
  <c r="BK435" i="1"/>
  <c r="BL435" i="1"/>
  <c r="BM435" i="1"/>
  <c r="BN435" i="1"/>
  <c r="BO435" i="1"/>
  <c r="BP435" i="1"/>
  <c r="BQ435" i="1"/>
  <c r="BR435" i="1"/>
  <c r="BS435" i="1"/>
  <c r="BJ436" i="1"/>
  <c r="BK436" i="1"/>
  <c r="BL436" i="1"/>
  <c r="BM436" i="1"/>
  <c r="BN436" i="1"/>
  <c r="BO436" i="1"/>
  <c r="BP436" i="1"/>
  <c r="BQ436" i="1"/>
  <c r="BR436" i="1"/>
  <c r="BS436" i="1"/>
  <c r="BJ437" i="1"/>
  <c r="BK437" i="1"/>
  <c r="BL437" i="1"/>
  <c r="BM437" i="1"/>
  <c r="BN437" i="1"/>
  <c r="BO437" i="1"/>
  <c r="BP437" i="1"/>
  <c r="BQ437" i="1"/>
  <c r="BR437" i="1"/>
  <c r="BS437" i="1"/>
  <c r="BJ438" i="1"/>
  <c r="BK438" i="1"/>
  <c r="BL438" i="1"/>
  <c r="BM438" i="1"/>
  <c r="BN438" i="1"/>
  <c r="BO438" i="1"/>
  <c r="BP438" i="1"/>
  <c r="BQ438" i="1"/>
  <c r="BR438" i="1"/>
  <c r="BS438" i="1"/>
  <c r="BJ439" i="1"/>
  <c r="BK439" i="1"/>
  <c r="BL439" i="1"/>
  <c r="BM439" i="1"/>
  <c r="BN439" i="1"/>
  <c r="BO439" i="1"/>
  <c r="BP439" i="1"/>
  <c r="BQ439" i="1"/>
  <c r="BR439" i="1"/>
  <c r="BS439" i="1"/>
  <c r="BJ440" i="1"/>
  <c r="BK440" i="1"/>
  <c r="BL440" i="1"/>
  <c r="BM440" i="1"/>
  <c r="BN440" i="1"/>
  <c r="BO440" i="1"/>
  <c r="BP440" i="1"/>
  <c r="BQ440" i="1"/>
  <c r="BR440" i="1"/>
  <c r="BS440" i="1"/>
  <c r="BJ441" i="1"/>
  <c r="BK441" i="1"/>
  <c r="BL441" i="1"/>
  <c r="BM441" i="1"/>
  <c r="BN441" i="1"/>
  <c r="BO441" i="1"/>
  <c r="BP441" i="1"/>
  <c r="BQ441" i="1"/>
  <c r="BR441" i="1"/>
  <c r="BS441" i="1"/>
  <c r="BJ442" i="1"/>
  <c r="BK442" i="1"/>
  <c r="BL442" i="1"/>
  <c r="BM442" i="1"/>
  <c r="BN442" i="1"/>
  <c r="BO442" i="1"/>
  <c r="BP442" i="1"/>
  <c r="BQ442" i="1"/>
  <c r="BR442" i="1"/>
  <c r="BS442" i="1"/>
  <c r="BJ443" i="1"/>
  <c r="BK443" i="1"/>
  <c r="BL443" i="1"/>
  <c r="BM443" i="1"/>
  <c r="BN443" i="1"/>
  <c r="BO443" i="1"/>
  <c r="BP443" i="1"/>
  <c r="BQ443" i="1"/>
  <c r="BR443" i="1"/>
  <c r="BS443" i="1"/>
  <c r="BJ444" i="1"/>
  <c r="BK444" i="1"/>
  <c r="BL444" i="1"/>
  <c r="BM444" i="1"/>
  <c r="BN444" i="1"/>
  <c r="BO444" i="1"/>
  <c r="BP444" i="1"/>
  <c r="BQ444" i="1"/>
  <c r="BR444" i="1"/>
  <c r="BS444" i="1"/>
  <c r="BJ445" i="1"/>
  <c r="BK445" i="1"/>
  <c r="BL445" i="1"/>
  <c r="BM445" i="1"/>
  <c r="BN445" i="1"/>
  <c r="BO445" i="1"/>
  <c r="BP445" i="1"/>
  <c r="BQ445" i="1"/>
  <c r="BR445" i="1"/>
  <c r="BS445" i="1"/>
  <c r="BJ446" i="1"/>
  <c r="BK446" i="1"/>
  <c r="BL446" i="1"/>
  <c r="BM446" i="1"/>
  <c r="BN446" i="1"/>
  <c r="BO446" i="1"/>
  <c r="BP446" i="1"/>
  <c r="BQ446" i="1"/>
  <c r="BR446" i="1"/>
  <c r="BS446" i="1"/>
  <c r="BJ447" i="1"/>
  <c r="BK447" i="1"/>
  <c r="BL447" i="1"/>
  <c r="BM447" i="1"/>
  <c r="BN447" i="1"/>
  <c r="BO447" i="1"/>
  <c r="BP447" i="1"/>
  <c r="BQ447" i="1"/>
  <c r="BR447" i="1"/>
  <c r="BS447" i="1"/>
  <c r="BJ448" i="1"/>
  <c r="BK448" i="1"/>
  <c r="BL448" i="1"/>
  <c r="BM448" i="1"/>
  <c r="BN448" i="1"/>
  <c r="BO448" i="1"/>
  <c r="BP448" i="1"/>
  <c r="BQ448" i="1"/>
  <c r="BR448" i="1"/>
  <c r="BS448" i="1"/>
  <c r="BJ449" i="1"/>
  <c r="BK449" i="1"/>
  <c r="BL449" i="1"/>
  <c r="BM449" i="1"/>
  <c r="BN449" i="1"/>
  <c r="BO449" i="1"/>
  <c r="BP449" i="1"/>
  <c r="BQ449" i="1"/>
  <c r="BR449" i="1"/>
  <c r="BS449" i="1"/>
  <c r="BJ450" i="1"/>
  <c r="BK450" i="1"/>
  <c r="BL450" i="1"/>
  <c r="BM450" i="1"/>
  <c r="BN450" i="1"/>
  <c r="BO450" i="1"/>
  <c r="BP450" i="1"/>
  <c r="BQ450" i="1"/>
  <c r="BR450" i="1"/>
  <c r="BS450" i="1"/>
  <c r="BJ451" i="1"/>
  <c r="BK451" i="1"/>
  <c r="BL451" i="1"/>
  <c r="BM451" i="1"/>
  <c r="BN451" i="1"/>
  <c r="BO451" i="1"/>
  <c r="BP451" i="1"/>
  <c r="BQ451" i="1"/>
  <c r="BR451" i="1"/>
  <c r="BS451" i="1"/>
  <c r="BJ452" i="1"/>
  <c r="BK452" i="1"/>
  <c r="BL452" i="1"/>
  <c r="BM452" i="1"/>
  <c r="BN452" i="1"/>
  <c r="BO452" i="1"/>
  <c r="BP452" i="1"/>
  <c r="BQ452" i="1"/>
  <c r="BR452" i="1"/>
  <c r="BS452" i="1"/>
  <c r="BJ453" i="1"/>
  <c r="BK453" i="1"/>
  <c r="BL453" i="1"/>
  <c r="BM453" i="1"/>
  <c r="BN453" i="1"/>
  <c r="BO453" i="1"/>
  <c r="BP453" i="1"/>
  <c r="BQ453" i="1"/>
  <c r="BR453" i="1"/>
  <c r="BS453" i="1"/>
  <c r="BJ454" i="1"/>
  <c r="BK454" i="1"/>
  <c r="BL454" i="1"/>
  <c r="BM454" i="1"/>
  <c r="BN454" i="1"/>
  <c r="BO454" i="1"/>
  <c r="BP454" i="1"/>
  <c r="BQ454" i="1"/>
  <c r="BR454" i="1"/>
  <c r="BS454" i="1"/>
  <c r="BJ455" i="1"/>
  <c r="BK455" i="1"/>
  <c r="BL455" i="1"/>
  <c r="BM455" i="1"/>
  <c r="BN455" i="1"/>
  <c r="BO455" i="1"/>
  <c r="BP455" i="1"/>
  <c r="BQ455" i="1"/>
  <c r="BR455" i="1"/>
  <c r="BS455" i="1"/>
  <c r="BJ456" i="1"/>
  <c r="BK456" i="1"/>
  <c r="BL456" i="1"/>
  <c r="BM456" i="1"/>
  <c r="BN456" i="1"/>
  <c r="BO456" i="1"/>
  <c r="BP456" i="1"/>
  <c r="BQ456" i="1"/>
  <c r="BR456" i="1"/>
  <c r="BS456" i="1"/>
  <c r="BJ457" i="1"/>
  <c r="BK457" i="1"/>
  <c r="BL457" i="1"/>
  <c r="BM457" i="1"/>
  <c r="BN457" i="1"/>
  <c r="BO457" i="1"/>
  <c r="BP457" i="1"/>
  <c r="BQ457" i="1"/>
  <c r="BR457" i="1"/>
  <c r="BS457" i="1"/>
  <c r="BJ458" i="1"/>
  <c r="BK458" i="1"/>
  <c r="BL458" i="1"/>
  <c r="BM458" i="1"/>
  <c r="BN458" i="1"/>
  <c r="BO458" i="1"/>
  <c r="BP458" i="1"/>
  <c r="BQ458" i="1"/>
  <c r="BR458" i="1"/>
  <c r="BS458" i="1"/>
  <c r="BJ459" i="1"/>
  <c r="BK459" i="1"/>
  <c r="BL459" i="1"/>
  <c r="BM459" i="1"/>
  <c r="BN459" i="1"/>
  <c r="BO459" i="1"/>
  <c r="BP459" i="1"/>
  <c r="BQ459" i="1"/>
  <c r="BR459" i="1"/>
  <c r="BS459" i="1"/>
  <c r="BJ460" i="1"/>
  <c r="BK460" i="1"/>
  <c r="BL460" i="1"/>
  <c r="BM460" i="1"/>
  <c r="BN460" i="1"/>
  <c r="BO460" i="1"/>
  <c r="BP460" i="1"/>
  <c r="BQ460" i="1"/>
  <c r="BR460" i="1"/>
  <c r="BS460" i="1"/>
  <c r="BJ461" i="1"/>
  <c r="BK461" i="1"/>
  <c r="BL461" i="1"/>
  <c r="BM461" i="1"/>
  <c r="BN461" i="1"/>
  <c r="BO461" i="1"/>
  <c r="BP461" i="1"/>
  <c r="BQ461" i="1"/>
  <c r="BR461" i="1"/>
  <c r="BS461" i="1"/>
  <c r="BJ462" i="1"/>
  <c r="BK462" i="1"/>
  <c r="BL462" i="1"/>
  <c r="BM462" i="1"/>
  <c r="BN462" i="1"/>
  <c r="BO462" i="1"/>
  <c r="BP462" i="1"/>
  <c r="BQ462" i="1"/>
  <c r="BR462" i="1"/>
  <c r="BS462" i="1"/>
  <c r="BJ463" i="1"/>
  <c r="BK463" i="1"/>
  <c r="BL463" i="1"/>
  <c r="BM463" i="1"/>
  <c r="BN463" i="1"/>
  <c r="BO463" i="1"/>
  <c r="BP463" i="1"/>
  <c r="BQ463" i="1"/>
  <c r="BR463" i="1"/>
  <c r="BS463" i="1"/>
  <c r="BJ464" i="1"/>
  <c r="BK464" i="1"/>
  <c r="BL464" i="1"/>
  <c r="BM464" i="1"/>
  <c r="BN464" i="1"/>
  <c r="BO464" i="1"/>
  <c r="BP464" i="1"/>
  <c r="BQ464" i="1"/>
  <c r="BR464" i="1"/>
  <c r="BS464" i="1"/>
  <c r="BJ465" i="1"/>
  <c r="BK465" i="1"/>
  <c r="BL465" i="1"/>
  <c r="BM465" i="1"/>
  <c r="BN465" i="1"/>
  <c r="BO465" i="1"/>
  <c r="BP465" i="1"/>
  <c r="BQ465" i="1"/>
  <c r="BR465" i="1"/>
  <c r="BS465" i="1"/>
  <c r="BJ466" i="1"/>
  <c r="BK466" i="1"/>
  <c r="BL466" i="1"/>
  <c r="BM466" i="1"/>
  <c r="BN466" i="1"/>
  <c r="BO466" i="1"/>
  <c r="BP466" i="1"/>
  <c r="BQ466" i="1"/>
  <c r="BR466" i="1"/>
  <c r="BS466" i="1"/>
  <c r="BJ467" i="1"/>
  <c r="BK467" i="1"/>
  <c r="BL467" i="1"/>
  <c r="BM467" i="1"/>
  <c r="BN467" i="1"/>
  <c r="BO467" i="1"/>
  <c r="BP467" i="1"/>
  <c r="BQ467" i="1"/>
  <c r="BR467" i="1"/>
  <c r="BS467" i="1"/>
  <c r="BJ468" i="1"/>
  <c r="BK468" i="1"/>
  <c r="BL468" i="1"/>
  <c r="BM468" i="1"/>
  <c r="BN468" i="1"/>
  <c r="BO468" i="1"/>
  <c r="BP468" i="1"/>
  <c r="BQ468" i="1"/>
  <c r="BR468" i="1"/>
  <c r="BS468" i="1"/>
  <c r="BJ469" i="1"/>
  <c r="BK469" i="1"/>
  <c r="BL469" i="1"/>
  <c r="BM469" i="1"/>
  <c r="BN469" i="1"/>
  <c r="BO469" i="1"/>
  <c r="BP469" i="1"/>
  <c r="BQ469" i="1"/>
  <c r="BR469" i="1"/>
  <c r="BS469" i="1"/>
  <c r="BJ470" i="1"/>
  <c r="BK470" i="1"/>
  <c r="BL470" i="1"/>
  <c r="BM470" i="1"/>
  <c r="BN470" i="1"/>
  <c r="BO470" i="1"/>
  <c r="BP470" i="1"/>
  <c r="BQ470" i="1"/>
  <c r="BR470" i="1"/>
  <c r="BS470" i="1"/>
  <c r="BJ471" i="1"/>
  <c r="BK471" i="1"/>
  <c r="BL471" i="1"/>
  <c r="BM471" i="1"/>
  <c r="BN471" i="1"/>
  <c r="BO471" i="1"/>
  <c r="BP471" i="1"/>
  <c r="BQ471" i="1"/>
  <c r="BR471" i="1"/>
  <c r="BS471" i="1"/>
  <c r="BJ472" i="1"/>
  <c r="BK472" i="1"/>
  <c r="BL472" i="1"/>
  <c r="BM472" i="1"/>
  <c r="BN472" i="1"/>
  <c r="BO472" i="1"/>
  <c r="BP472" i="1"/>
  <c r="BQ472" i="1"/>
  <c r="BR472" i="1"/>
  <c r="BS472" i="1"/>
  <c r="BJ473" i="1"/>
  <c r="BK473" i="1"/>
  <c r="BL473" i="1"/>
  <c r="BM473" i="1"/>
  <c r="BN473" i="1"/>
  <c r="BO473" i="1"/>
  <c r="BP473" i="1"/>
  <c r="BQ473" i="1"/>
  <c r="BR473" i="1"/>
  <c r="BS473" i="1"/>
  <c r="BJ474" i="1"/>
  <c r="BK474" i="1"/>
  <c r="BL474" i="1"/>
  <c r="BM474" i="1"/>
  <c r="BN474" i="1"/>
  <c r="BO474" i="1"/>
  <c r="BP474" i="1"/>
  <c r="BQ474" i="1"/>
  <c r="BR474" i="1"/>
  <c r="BS474" i="1"/>
  <c r="BJ475" i="1"/>
  <c r="BK475" i="1"/>
  <c r="BL475" i="1"/>
  <c r="BM475" i="1"/>
  <c r="BN475" i="1"/>
  <c r="BO475" i="1"/>
  <c r="BP475" i="1"/>
  <c r="BQ475" i="1"/>
  <c r="BR475" i="1"/>
  <c r="BS475" i="1"/>
  <c r="BJ476" i="1"/>
  <c r="BK476" i="1"/>
  <c r="BL476" i="1"/>
  <c r="BM476" i="1"/>
  <c r="BN476" i="1"/>
  <c r="BO476" i="1"/>
  <c r="BP476" i="1"/>
  <c r="BQ476" i="1"/>
  <c r="BR476" i="1"/>
  <c r="BS476" i="1"/>
  <c r="BJ477" i="1"/>
  <c r="BK477" i="1"/>
  <c r="BL477" i="1"/>
  <c r="BM477" i="1"/>
  <c r="BN477" i="1"/>
  <c r="BO477" i="1"/>
  <c r="BP477" i="1"/>
  <c r="BQ477" i="1"/>
  <c r="BR477" i="1"/>
  <c r="BS477" i="1"/>
  <c r="BJ478" i="1"/>
  <c r="BK478" i="1"/>
  <c r="BL478" i="1"/>
  <c r="BM478" i="1"/>
  <c r="BN478" i="1"/>
  <c r="BO478" i="1"/>
  <c r="BP478" i="1"/>
  <c r="BQ478" i="1"/>
  <c r="BR478" i="1"/>
  <c r="BS478" i="1"/>
  <c r="BJ479" i="1"/>
  <c r="BK479" i="1"/>
  <c r="BL479" i="1"/>
  <c r="BM479" i="1"/>
  <c r="BN479" i="1"/>
  <c r="BO479" i="1"/>
  <c r="BP479" i="1"/>
  <c r="BQ479" i="1"/>
  <c r="BR479" i="1"/>
  <c r="BS479" i="1"/>
  <c r="BJ480" i="1"/>
  <c r="BK480" i="1"/>
  <c r="BL480" i="1"/>
  <c r="BM480" i="1"/>
  <c r="BN480" i="1"/>
  <c r="BO480" i="1"/>
  <c r="BP480" i="1"/>
  <c r="BQ480" i="1"/>
  <c r="BR480" i="1"/>
  <c r="BS480" i="1"/>
  <c r="BJ481" i="1"/>
  <c r="BK481" i="1"/>
  <c r="BL481" i="1"/>
  <c r="BM481" i="1"/>
  <c r="BN481" i="1"/>
  <c r="BO481" i="1"/>
  <c r="BP481" i="1"/>
  <c r="BQ481" i="1"/>
  <c r="BR481" i="1"/>
  <c r="BS481" i="1"/>
  <c r="BJ482" i="1"/>
  <c r="BK482" i="1"/>
  <c r="BL482" i="1"/>
  <c r="BM482" i="1"/>
  <c r="BN482" i="1"/>
  <c r="BO482" i="1"/>
  <c r="BP482" i="1"/>
  <c r="BQ482" i="1"/>
  <c r="BR482" i="1"/>
  <c r="BS482" i="1"/>
  <c r="BJ483" i="1"/>
  <c r="BK483" i="1"/>
  <c r="BL483" i="1"/>
  <c r="BM483" i="1"/>
  <c r="BN483" i="1"/>
  <c r="BO483" i="1"/>
  <c r="BP483" i="1"/>
  <c r="BQ483" i="1"/>
  <c r="BR483" i="1"/>
  <c r="BS483" i="1"/>
  <c r="BJ484" i="1"/>
  <c r="BK484" i="1"/>
  <c r="BL484" i="1"/>
  <c r="BM484" i="1"/>
  <c r="BN484" i="1"/>
  <c r="BO484" i="1"/>
  <c r="BP484" i="1"/>
  <c r="BQ484" i="1"/>
  <c r="BR484" i="1"/>
  <c r="BS484" i="1"/>
  <c r="BJ485" i="1"/>
  <c r="BK485" i="1"/>
  <c r="BL485" i="1"/>
  <c r="BM485" i="1"/>
  <c r="BN485" i="1"/>
  <c r="BO485" i="1"/>
  <c r="BP485" i="1"/>
  <c r="BQ485" i="1"/>
  <c r="BR485" i="1"/>
  <c r="BS485" i="1"/>
  <c r="BJ486" i="1"/>
  <c r="BK486" i="1"/>
  <c r="BL486" i="1"/>
  <c r="BM486" i="1"/>
  <c r="BN486" i="1"/>
  <c r="BO486" i="1"/>
  <c r="BP486" i="1"/>
  <c r="BQ486" i="1"/>
  <c r="BR486" i="1"/>
  <c r="BS486" i="1"/>
  <c r="BJ487" i="1"/>
  <c r="BK487" i="1"/>
  <c r="BL487" i="1"/>
  <c r="BM487" i="1"/>
  <c r="BN487" i="1"/>
  <c r="BO487" i="1"/>
  <c r="BP487" i="1"/>
  <c r="BQ487" i="1"/>
  <c r="BR487" i="1"/>
  <c r="BS487" i="1"/>
  <c r="BJ488" i="1"/>
  <c r="BK488" i="1"/>
  <c r="BL488" i="1"/>
  <c r="BM488" i="1"/>
  <c r="BN488" i="1"/>
  <c r="BO488" i="1"/>
  <c r="BP488" i="1"/>
  <c r="BQ488" i="1"/>
  <c r="BR488" i="1"/>
  <c r="BS488" i="1"/>
  <c r="BJ489" i="1"/>
  <c r="BK489" i="1"/>
  <c r="BL489" i="1"/>
  <c r="BM489" i="1"/>
  <c r="BN489" i="1"/>
  <c r="BO489" i="1"/>
  <c r="BP489" i="1"/>
  <c r="BQ489" i="1"/>
  <c r="BR489" i="1"/>
  <c r="BS489" i="1"/>
  <c r="BJ490" i="1"/>
  <c r="BK490" i="1"/>
  <c r="BL490" i="1"/>
  <c r="BM490" i="1"/>
  <c r="BN490" i="1"/>
  <c r="BO490" i="1"/>
  <c r="BP490" i="1"/>
  <c r="BQ490" i="1"/>
  <c r="BR490" i="1"/>
  <c r="BS490" i="1"/>
  <c r="BJ491" i="1"/>
  <c r="BK491" i="1"/>
  <c r="BL491" i="1"/>
  <c r="BM491" i="1"/>
  <c r="BN491" i="1"/>
  <c r="BO491" i="1"/>
  <c r="BP491" i="1"/>
  <c r="BQ491" i="1"/>
  <c r="BR491" i="1"/>
  <c r="BS491" i="1"/>
  <c r="BJ492" i="1"/>
  <c r="BK492" i="1"/>
  <c r="BL492" i="1"/>
  <c r="BM492" i="1"/>
  <c r="BN492" i="1"/>
  <c r="BO492" i="1"/>
  <c r="BP492" i="1"/>
  <c r="BQ492" i="1"/>
  <c r="BR492" i="1"/>
  <c r="BS492" i="1"/>
  <c r="BJ493" i="1"/>
  <c r="BK493" i="1"/>
  <c r="BL493" i="1"/>
  <c r="BM493" i="1"/>
  <c r="BN493" i="1"/>
  <c r="BO493" i="1"/>
  <c r="BP493" i="1"/>
  <c r="BQ493" i="1"/>
  <c r="BR493" i="1"/>
  <c r="BS493" i="1"/>
  <c r="BJ494" i="1"/>
  <c r="BK494" i="1"/>
  <c r="BL494" i="1"/>
  <c r="BM494" i="1"/>
  <c r="BN494" i="1"/>
  <c r="BO494" i="1"/>
  <c r="BP494" i="1"/>
  <c r="BQ494" i="1"/>
  <c r="BR494" i="1"/>
  <c r="BS494" i="1"/>
  <c r="BJ495" i="1"/>
  <c r="BK495" i="1"/>
  <c r="BL495" i="1"/>
  <c r="BM495" i="1"/>
  <c r="BN495" i="1"/>
  <c r="BO495" i="1"/>
  <c r="BP495" i="1"/>
  <c r="BQ495" i="1"/>
  <c r="BR495" i="1"/>
  <c r="BS495" i="1"/>
  <c r="BJ496" i="1"/>
  <c r="BK496" i="1"/>
  <c r="BL496" i="1"/>
  <c r="BM496" i="1"/>
  <c r="BN496" i="1"/>
  <c r="BO496" i="1"/>
  <c r="BP496" i="1"/>
  <c r="BQ496" i="1"/>
  <c r="BR496" i="1"/>
  <c r="BS496" i="1"/>
  <c r="BJ497" i="1"/>
  <c r="BK497" i="1"/>
  <c r="BL497" i="1"/>
  <c r="BM497" i="1"/>
  <c r="BN497" i="1"/>
  <c r="BO497" i="1"/>
  <c r="BP497" i="1"/>
  <c r="BQ497" i="1"/>
  <c r="BR497" i="1"/>
  <c r="BS497" i="1"/>
  <c r="BJ498" i="1"/>
  <c r="BK498" i="1"/>
  <c r="BL498" i="1"/>
  <c r="BM498" i="1"/>
  <c r="BN498" i="1"/>
  <c r="BO498" i="1"/>
  <c r="BP498" i="1"/>
  <c r="BQ498" i="1"/>
  <c r="BR498" i="1"/>
  <c r="BS498" i="1"/>
  <c r="BJ499" i="1"/>
  <c r="BK499" i="1"/>
  <c r="BL499" i="1"/>
  <c r="BM499" i="1"/>
  <c r="BN499" i="1"/>
  <c r="BO499" i="1"/>
  <c r="BP499" i="1"/>
  <c r="BQ499" i="1"/>
  <c r="BR499" i="1"/>
  <c r="BS499" i="1"/>
  <c r="BJ500" i="1"/>
  <c r="BK500" i="1"/>
  <c r="BL500" i="1"/>
  <c r="BM500" i="1"/>
  <c r="BN500" i="1"/>
  <c r="BO500" i="1"/>
  <c r="BP500" i="1"/>
  <c r="BQ500" i="1"/>
  <c r="BR500" i="1"/>
  <c r="BS500" i="1"/>
  <c r="BJ501" i="1"/>
  <c r="BK501" i="1"/>
  <c r="BL501" i="1"/>
  <c r="BM501" i="1"/>
  <c r="BN501" i="1"/>
  <c r="BO501" i="1"/>
  <c r="BP501" i="1"/>
  <c r="BQ501" i="1"/>
  <c r="BR501" i="1"/>
  <c r="BS501" i="1"/>
  <c r="BJ502" i="1"/>
  <c r="BK502" i="1"/>
  <c r="BL502" i="1"/>
  <c r="BM502" i="1"/>
  <c r="BN502" i="1"/>
  <c r="BO502" i="1"/>
  <c r="BP502" i="1"/>
  <c r="BQ502" i="1"/>
  <c r="BR502" i="1"/>
  <c r="BS502" i="1"/>
  <c r="BJ503" i="1"/>
  <c r="BK503" i="1"/>
  <c r="BL503" i="1"/>
  <c r="BM503" i="1"/>
  <c r="BN503" i="1"/>
  <c r="BO503" i="1"/>
  <c r="BP503" i="1"/>
  <c r="BQ503" i="1"/>
  <c r="BR503" i="1"/>
  <c r="BS503" i="1"/>
  <c r="BJ504" i="1"/>
  <c r="BK504" i="1"/>
  <c r="BL504" i="1"/>
  <c r="BM504" i="1"/>
  <c r="BN504" i="1"/>
  <c r="BO504" i="1"/>
  <c r="BP504" i="1"/>
  <c r="BQ504" i="1"/>
  <c r="BR504" i="1"/>
  <c r="BS504" i="1"/>
  <c r="BJ505" i="1"/>
  <c r="BK505" i="1"/>
  <c r="BL505" i="1"/>
  <c r="BM505" i="1"/>
  <c r="BN505" i="1"/>
  <c r="BO505" i="1"/>
  <c r="BP505" i="1"/>
  <c r="BQ505" i="1"/>
  <c r="BR505" i="1"/>
  <c r="BS505" i="1"/>
  <c r="BJ506" i="1"/>
  <c r="BK506" i="1"/>
  <c r="BL506" i="1"/>
  <c r="BM506" i="1"/>
  <c r="BN506" i="1"/>
  <c r="BO506" i="1"/>
  <c r="BP506" i="1"/>
  <c r="BQ506" i="1"/>
  <c r="BR506" i="1"/>
  <c r="BS506" i="1"/>
  <c r="BJ507" i="1"/>
  <c r="BK507" i="1"/>
  <c r="BL507" i="1"/>
  <c r="BM507" i="1"/>
  <c r="BN507" i="1"/>
  <c r="BO507" i="1"/>
  <c r="BP507" i="1"/>
  <c r="BQ507" i="1"/>
  <c r="BR507" i="1"/>
  <c r="BS507" i="1"/>
  <c r="BJ508" i="1"/>
  <c r="BK508" i="1"/>
  <c r="BL508" i="1"/>
  <c r="BM508" i="1"/>
  <c r="BN508" i="1"/>
  <c r="BO508" i="1"/>
  <c r="BP508" i="1"/>
  <c r="BQ508" i="1"/>
  <c r="BR508" i="1"/>
  <c r="BS508" i="1"/>
  <c r="BJ509" i="1"/>
  <c r="BK509" i="1"/>
  <c r="BL509" i="1"/>
  <c r="BM509" i="1"/>
  <c r="BN509" i="1"/>
  <c r="BO509" i="1"/>
  <c r="BP509" i="1"/>
  <c r="BQ509" i="1"/>
  <c r="BR509" i="1"/>
  <c r="BS509" i="1"/>
  <c r="BJ510" i="1"/>
  <c r="BK510" i="1"/>
  <c r="BL510" i="1"/>
  <c r="BM510" i="1"/>
  <c r="BN510" i="1"/>
  <c r="BO510" i="1"/>
  <c r="BP510" i="1"/>
  <c r="BQ510" i="1"/>
  <c r="BR510" i="1"/>
  <c r="BS510" i="1"/>
  <c r="BJ511" i="1"/>
  <c r="BK511" i="1"/>
  <c r="BL511" i="1"/>
  <c r="BM511" i="1"/>
  <c r="BN511" i="1"/>
  <c r="BO511" i="1"/>
  <c r="BP511" i="1"/>
  <c r="BQ511" i="1"/>
  <c r="BR511" i="1"/>
  <c r="BS511" i="1"/>
  <c r="BJ512" i="1"/>
  <c r="BK512" i="1"/>
  <c r="BL512" i="1"/>
  <c r="BM512" i="1"/>
  <c r="BN512" i="1"/>
  <c r="BO512" i="1"/>
  <c r="BP512" i="1"/>
  <c r="BQ512" i="1"/>
  <c r="BR512" i="1"/>
  <c r="BS512" i="1"/>
  <c r="BJ513" i="1"/>
  <c r="BK513" i="1"/>
  <c r="BL513" i="1"/>
  <c r="BM513" i="1"/>
  <c r="BN513" i="1"/>
  <c r="BO513" i="1"/>
  <c r="BP513" i="1"/>
  <c r="BQ513" i="1"/>
  <c r="BR513" i="1"/>
  <c r="BS513" i="1"/>
  <c r="BJ514" i="1"/>
  <c r="BK514" i="1"/>
  <c r="BL514" i="1"/>
  <c r="BM514" i="1"/>
  <c r="BN514" i="1"/>
  <c r="BO514" i="1"/>
  <c r="BP514" i="1"/>
  <c r="BQ514" i="1"/>
  <c r="BR514" i="1"/>
  <c r="BS514" i="1"/>
  <c r="BJ515" i="1"/>
  <c r="BK515" i="1"/>
  <c r="BL515" i="1"/>
  <c r="BM515" i="1"/>
  <c r="BN515" i="1"/>
  <c r="BO515" i="1"/>
  <c r="BP515" i="1"/>
  <c r="BQ515" i="1"/>
  <c r="BR515" i="1"/>
  <c r="BS515" i="1"/>
  <c r="BJ516" i="1"/>
  <c r="BK516" i="1"/>
  <c r="BL516" i="1"/>
  <c r="BM516" i="1"/>
  <c r="BN516" i="1"/>
  <c r="BO516" i="1"/>
  <c r="BP516" i="1"/>
  <c r="BQ516" i="1"/>
  <c r="BR516" i="1"/>
  <c r="BS516" i="1"/>
  <c r="BJ517" i="1"/>
  <c r="BK517" i="1"/>
  <c r="BL517" i="1"/>
  <c r="BM517" i="1"/>
  <c r="BN517" i="1"/>
  <c r="BO517" i="1"/>
  <c r="BP517" i="1"/>
  <c r="BQ517" i="1"/>
  <c r="BR517" i="1"/>
  <c r="BS517" i="1"/>
  <c r="BJ518" i="1"/>
  <c r="BK518" i="1"/>
  <c r="BL518" i="1"/>
  <c r="BM518" i="1"/>
  <c r="BN518" i="1"/>
  <c r="BO518" i="1"/>
  <c r="BP518" i="1"/>
  <c r="BQ518" i="1"/>
  <c r="BR518" i="1"/>
  <c r="BS518" i="1"/>
  <c r="BJ519" i="1"/>
  <c r="BK519" i="1"/>
  <c r="BL519" i="1"/>
  <c r="BM519" i="1"/>
  <c r="BN519" i="1"/>
  <c r="BO519" i="1"/>
  <c r="BP519" i="1"/>
  <c r="BQ519" i="1"/>
  <c r="BR519" i="1"/>
  <c r="BS519" i="1"/>
  <c r="BJ520" i="1"/>
  <c r="BK520" i="1"/>
  <c r="BL520" i="1"/>
  <c r="BM520" i="1"/>
  <c r="BN520" i="1"/>
  <c r="BO520" i="1"/>
  <c r="BP520" i="1"/>
  <c r="BQ520" i="1"/>
  <c r="BR520" i="1"/>
  <c r="BS520" i="1"/>
  <c r="BJ521" i="1"/>
  <c r="BK521" i="1"/>
  <c r="BL521" i="1"/>
  <c r="BM521" i="1"/>
  <c r="BN521" i="1"/>
  <c r="BO521" i="1"/>
  <c r="BP521" i="1"/>
  <c r="BQ521" i="1"/>
  <c r="BR521" i="1"/>
  <c r="BS521" i="1"/>
  <c r="BJ522" i="1"/>
  <c r="BK522" i="1"/>
  <c r="BL522" i="1"/>
  <c r="BM522" i="1"/>
  <c r="BN522" i="1"/>
  <c r="BO522" i="1"/>
  <c r="BP522" i="1"/>
  <c r="BQ522" i="1"/>
  <c r="BR522" i="1"/>
  <c r="BS522" i="1"/>
  <c r="BJ523" i="1"/>
  <c r="BK523" i="1"/>
  <c r="BL523" i="1"/>
  <c r="BM523" i="1"/>
  <c r="BN523" i="1"/>
  <c r="BO523" i="1"/>
  <c r="BP523" i="1"/>
  <c r="BQ523" i="1"/>
  <c r="BR523" i="1"/>
  <c r="BS523" i="1"/>
  <c r="BJ524" i="1"/>
  <c r="BK524" i="1"/>
  <c r="BL524" i="1"/>
  <c r="BM524" i="1"/>
  <c r="BN524" i="1"/>
  <c r="BO524" i="1"/>
  <c r="BP524" i="1"/>
  <c r="BQ524" i="1"/>
  <c r="BR524" i="1"/>
  <c r="BS524" i="1"/>
  <c r="BJ525" i="1"/>
  <c r="BK525" i="1"/>
  <c r="BL525" i="1"/>
  <c r="BM525" i="1"/>
  <c r="BN525" i="1"/>
  <c r="BO525" i="1"/>
  <c r="BP525" i="1"/>
  <c r="BQ525" i="1"/>
  <c r="BR525" i="1"/>
  <c r="BS525" i="1"/>
  <c r="BJ526" i="1"/>
  <c r="BK526" i="1"/>
  <c r="BL526" i="1"/>
  <c r="BM526" i="1"/>
  <c r="BN526" i="1"/>
  <c r="BO526" i="1"/>
  <c r="BP526" i="1"/>
  <c r="BQ526" i="1"/>
  <c r="BR526" i="1"/>
  <c r="BS526" i="1"/>
  <c r="BJ527" i="1"/>
  <c r="BK527" i="1"/>
  <c r="BL527" i="1"/>
  <c r="BM527" i="1"/>
  <c r="BN527" i="1"/>
  <c r="BO527" i="1"/>
  <c r="BP527" i="1"/>
  <c r="BQ527" i="1"/>
  <c r="BR527" i="1"/>
  <c r="BS527" i="1"/>
  <c r="BJ528" i="1"/>
  <c r="BK528" i="1"/>
  <c r="BL528" i="1"/>
  <c r="BM528" i="1"/>
  <c r="BN528" i="1"/>
  <c r="BO528" i="1"/>
  <c r="BP528" i="1"/>
  <c r="BQ528" i="1"/>
  <c r="BR528" i="1"/>
  <c r="BS528" i="1"/>
  <c r="BJ529" i="1"/>
  <c r="BK529" i="1"/>
  <c r="BL529" i="1"/>
  <c r="BM529" i="1"/>
  <c r="BN529" i="1"/>
  <c r="BO529" i="1"/>
  <c r="BP529" i="1"/>
  <c r="BQ529" i="1"/>
  <c r="BR529" i="1"/>
  <c r="BS529" i="1"/>
  <c r="BJ530" i="1"/>
  <c r="BK530" i="1"/>
  <c r="BL530" i="1"/>
  <c r="BM530" i="1"/>
  <c r="BN530" i="1"/>
  <c r="BO530" i="1"/>
  <c r="BP530" i="1"/>
  <c r="BQ530" i="1"/>
  <c r="BR530" i="1"/>
  <c r="BS530" i="1"/>
  <c r="BJ531" i="1"/>
  <c r="BK531" i="1"/>
  <c r="BL531" i="1"/>
  <c r="BM531" i="1"/>
  <c r="BN531" i="1"/>
  <c r="BO531" i="1"/>
  <c r="BP531" i="1"/>
  <c r="BQ531" i="1"/>
  <c r="BR531" i="1"/>
  <c r="BS531" i="1"/>
  <c r="BJ532" i="1"/>
  <c r="BK532" i="1"/>
  <c r="BL532" i="1"/>
  <c r="BM532" i="1"/>
  <c r="BN532" i="1"/>
  <c r="BO532" i="1"/>
  <c r="BP532" i="1"/>
  <c r="BQ532" i="1"/>
  <c r="BR532" i="1"/>
  <c r="BS532" i="1"/>
  <c r="BJ533" i="1"/>
  <c r="BK533" i="1"/>
  <c r="BL533" i="1"/>
  <c r="BM533" i="1"/>
  <c r="BN533" i="1"/>
  <c r="BO533" i="1"/>
  <c r="BP533" i="1"/>
  <c r="BQ533" i="1"/>
  <c r="BR533" i="1"/>
  <c r="BS533" i="1"/>
  <c r="BJ534" i="1"/>
  <c r="BK534" i="1"/>
  <c r="BL534" i="1"/>
  <c r="BM534" i="1"/>
  <c r="BN534" i="1"/>
  <c r="BO534" i="1"/>
  <c r="BP534" i="1"/>
  <c r="BQ534" i="1"/>
  <c r="BR534" i="1"/>
  <c r="BS534" i="1"/>
  <c r="BJ535" i="1"/>
  <c r="BK535" i="1"/>
  <c r="BL535" i="1"/>
  <c r="BM535" i="1"/>
  <c r="BN535" i="1"/>
  <c r="BO535" i="1"/>
  <c r="BP535" i="1"/>
  <c r="BQ535" i="1"/>
  <c r="BR535" i="1"/>
  <c r="BS535" i="1"/>
  <c r="BJ536" i="1"/>
  <c r="BK536" i="1"/>
  <c r="BL536" i="1"/>
  <c r="BM536" i="1"/>
  <c r="BN536" i="1"/>
  <c r="BO536" i="1"/>
  <c r="BP536" i="1"/>
  <c r="BQ536" i="1"/>
  <c r="BR536" i="1"/>
  <c r="BS536" i="1"/>
  <c r="BJ537" i="1"/>
  <c r="BK537" i="1"/>
  <c r="BL537" i="1"/>
  <c r="BM537" i="1"/>
  <c r="BN537" i="1"/>
  <c r="BO537" i="1"/>
  <c r="BP537" i="1"/>
  <c r="BQ537" i="1"/>
  <c r="BR537" i="1"/>
  <c r="BS537" i="1"/>
  <c r="BJ538" i="1"/>
  <c r="BK538" i="1"/>
  <c r="BL538" i="1"/>
  <c r="BM538" i="1"/>
  <c r="BN538" i="1"/>
  <c r="BO538" i="1"/>
  <c r="BP538" i="1"/>
  <c r="BQ538" i="1"/>
  <c r="BR538" i="1"/>
  <c r="BS538" i="1"/>
  <c r="BJ539" i="1"/>
  <c r="BK539" i="1"/>
  <c r="BL539" i="1"/>
  <c r="BM539" i="1"/>
  <c r="BN539" i="1"/>
  <c r="BO539" i="1"/>
  <c r="BP539" i="1"/>
  <c r="BQ539" i="1"/>
  <c r="BR539" i="1"/>
  <c r="BS539" i="1"/>
  <c r="BJ540" i="1"/>
  <c r="BK540" i="1"/>
  <c r="BL540" i="1"/>
  <c r="BM540" i="1"/>
  <c r="BN540" i="1"/>
  <c r="BO540" i="1"/>
  <c r="BP540" i="1"/>
  <c r="BQ540" i="1"/>
  <c r="BR540" i="1"/>
  <c r="BS540" i="1"/>
  <c r="BJ541" i="1"/>
  <c r="BK541" i="1"/>
  <c r="BL541" i="1"/>
  <c r="BM541" i="1"/>
  <c r="BN541" i="1"/>
  <c r="BO541" i="1"/>
  <c r="BP541" i="1"/>
  <c r="BQ541" i="1"/>
  <c r="BR541" i="1"/>
  <c r="BS541" i="1"/>
  <c r="BJ542" i="1"/>
  <c r="BK542" i="1"/>
  <c r="BL542" i="1"/>
  <c r="BM542" i="1"/>
  <c r="BN542" i="1"/>
  <c r="BO542" i="1"/>
  <c r="BP542" i="1"/>
  <c r="BQ542" i="1"/>
  <c r="BR542" i="1"/>
  <c r="BS542" i="1"/>
  <c r="BJ543" i="1"/>
  <c r="BK543" i="1"/>
  <c r="BL543" i="1"/>
  <c r="BM543" i="1"/>
  <c r="BN543" i="1"/>
  <c r="BO543" i="1"/>
  <c r="BP543" i="1"/>
  <c r="BQ543" i="1"/>
  <c r="BR543" i="1"/>
  <c r="BS543" i="1"/>
  <c r="BJ544" i="1"/>
  <c r="BK544" i="1"/>
  <c r="BL544" i="1"/>
  <c r="BM544" i="1"/>
  <c r="BN544" i="1"/>
  <c r="BO544" i="1"/>
  <c r="BP544" i="1"/>
  <c r="BQ544" i="1"/>
  <c r="BR544" i="1"/>
  <c r="BS544" i="1"/>
  <c r="BJ545" i="1"/>
  <c r="BK545" i="1"/>
  <c r="BL545" i="1"/>
  <c r="BM545" i="1"/>
  <c r="BN545" i="1"/>
  <c r="BO545" i="1"/>
  <c r="BP545" i="1"/>
  <c r="BQ545" i="1"/>
  <c r="BR545" i="1"/>
  <c r="BS545" i="1"/>
  <c r="BJ546" i="1"/>
  <c r="BK546" i="1"/>
  <c r="BL546" i="1"/>
  <c r="BM546" i="1"/>
  <c r="BN546" i="1"/>
  <c r="BO546" i="1"/>
  <c r="BP546" i="1"/>
  <c r="BQ546" i="1"/>
  <c r="BR546" i="1"/>
  <c r="BS546" i="1"/>
  <c r="BJ547" i="1"/>
  <c r="BK547" i="1"/>
  <c r="BL547" i="1"/>
  <c r="BM547" i="1"/>
  <c r="BN547" i="1"/>
  <c r="BO547" i="1"/>
  <c r="BP547" i="1"/>
  <c r="BQ547" i="1"/>
  <c r="BR547" i="1"/>
  <c r="BS547" i="1"/>
  <c r="BJ548" i="1"/>
  <c r="BK548" i="1"/>
  <c r="BL548" i="1"/>
  <c r="BM548" i="1"/>
  <c r="BN548" i="1"/>
  <c r="BO548" i="1"/>
  <c r="BP548" i="1"/>
  <c r="BQ548" i="1"/>
  <c r="BR548" i="1"/>
  <c r="BS548" i="1"/>
  <c r="BJ549" i="1"/>
  <c r="BK549" i="1"/>
  <c r="BL549" i="1"/>
  <c r="BM549" i="1"/>
  <c r="BN549" i="1"/>
  <c r="BO549" i="1"/>
  <c r="BP549" i="1"/>
  <c r="BQ549" i="1"/>
  <c r="BR549" i="1"/>
  <c r="BS549" i="1"/>
  <c r="BJ550" i="1"/>
  <c r="BK550" i="1"/>
  <c r="BL550" i="1"/>
  <c r="BM550" i="1"/>
  <c r="BN550" i="1"/>
  <c r="BO550" i="1"/>
  <c r="BP550" i="1"/>
  <c r="BQ550" i="1"/>
  <c r="BR550" i="1"/>
  <c r="BS550" i="1"/>
  <c r="BJ551" i="1"/>
  <c r="BK551" i="1"/>
  <c r="BL551" i="1"/>
  <c r="BM551" i="1"/>
  <c r="BN551" i="1"/>
  <c r="BO551" i="1"/>
  <c r="BP551" i="1"/>
  <c r="BQ551" i="1"/>
  <c r="BR551" i="1"/>
  <c r="BS551" i="1"/>
  <c r="BJ552" i="1"/>
  <c r="BK552" i="1"/>
  <c r="BL552" i="1"/>
  <c r="BM552" i="1"/>
  <c r="BN552" i="1"/>
  <c r="BO552" i="1"/>
  <c r="BP552" i="1"/>
  <c r="BQ552" i="1"/>
  <c r="BR552" i="1"/>
  <c r="BS552" i="1"/>
  <c r="BJ553" i="1"/>
  <c r="BK553" i="1"/>
  <c r="BL553" i="1"/>
  <c r="BM553" i="1"/>
  <c r="BN553" i="1"/>
  <c r="BO553" i="1"/>
  <c r="BP553" i="1"/>
  <c r="BQ553" i="1"/>
  <c r="BR553" i="1"/>
  <c r="BS553" i="1"/>
  <c r="BJ554" i="1"/>
  <c r="BK554" i="1"/>
  <c r="BL554" i="1"/>
  <c r="BM554" i="1"/>
  <c r="BN554" i="1"/>
  <c r="BO554" i="1"/>
  <c r="BP554" i="1"/>
  <c r="BQ554" i="1"/>
  <c r="BR554" i="1"/>
  <c r="BS554" i="1"/>
  <c r="BJ555" i="1"/>
  <c r="BK555" i="1"/>
  <c r="BL555" i="1"/>
  <c r="BM555" i="1"/>
  <c r="BN555" i="1"/>
  <c r="BO555" i="1"/>
  <c r="BP555" i="1"/>
  <c r="BQ555" i="1"/>
  <c r="BR555" i="1"/>
  <c r="BS555" i="1"/>
  <c r="BJ556" i="1"/>
  <c r="BK556" i="1"/>
  <c r="BL556" i="1"/>
  <c r="BM556" i="1"/>
  <c r="BN556" i="1"/>
  <c r="BO556" i="1"/>
  <c r="BP556" i="1"/>
  <c r="BQ556" i="1"/>
  <c r="BR556" i="1"/>
  <c r="BS556" i="1"/>
  <c r="BJ557" i="1"/>
  <c r="BK557" i="1"/>
  <c r="BL557" i="1"/>
  <c r="BM557" i="1"/>
  <c r="BN557" i="1"/>
  <c r="BO557" i="1"/>
  <c r="BP557" i="1"/>
  <c r="BQ557" i="1"/>
  <c r="BR557" i="1"/>
  <c r="BS557" i="1"/>
  <c r="BJ558" i="1"/>
  <c r="BK558" i="1"/>
  <c r="BL558" i="1"/>
  <c r="BM558" i="1"/>
  <c r="BN558" i="1"/>
  <c r="BO558" i="1"/>
  <c r="BP558" i="1"/>
  <c r="BQ558" i="1"/>
  <c r="BR558" i="1"/>
  <c r="BS558" i="1"/>
  <c r="BJ559" i="1"/>
  <c r="BK559" i="1"/>
  <c r="BL559" i="1"/>
  <c r="BM559" i="1"/>
  <c r="BN559" i="1"/>
  <c r="BO559" i="1"/>
  <c r="BP559" i="1"/>
  <c r="BQ559" i="1"/>
  <c r="BR559" i="1"/>
  <c r="BS559" i="1"/>
  <c r="BJ560" i="1"/>
  <c r="BK560" i="1"/>
  <c r="BL560" i="1"/>
  <c r="BM560" i="1"/>
  <c r="BN560" i="1"/>
  <c r="BO560" i="1"/>
  <c r="BP560" i="1"/>
  <c r="BQ560" i="1"/>
  <c r="BR560" i="1"/>
  <c r="BS560" i="1"/>
  <c r="BJ561" i="1"/>
  <c r="BK561" i="1"/>
  <c r="BL561" i="1"/>
  <c r="BM561" i="1"/>
  <c r="BN561" i="1"/>
  <c r="BO561" i="1"/>
  <c r="BP561" i="1"/>
  <c r="BQ561" i="1"/>
  <c r="BR561" i="1"/>
  <c r="BS561" i="1"/>
  <c r="BJ562" i="1"/>
  <c r="BK562" i="1"/>
  <c r="BL562" i="1"/>
  <c r="BM562" i="1"/>
  <c r="BN562" i="1"/>
  <c r="BO562" i="1"/>
  <c r="BP562" i="1"/>
  <c r="BQ562" i="1"/>
  <c r="BR562" i="1"/>
  <c r="BS562" i="1"/>
  <c r="BJ563" i="1"/>
  <c r="BK563" i="1"/>
  <c r="BL563" i="1"/>
  <c r="BM563" i="1"/>
  <c r="BN563" i="1"/>
  <c r="BO563" i="1"/>
  <c r="BP563" i="1"/>
  <c r="BQ563" i="1"/>
  <c r="BR563" i="1"/>
  <c r="BS563" i="1"/>
  <c r="BJ564" i="1"/>
  <c r="BK564" i="1"/>
  <c r="BL564" i="1"/>
  <c r="BM564" i="1"/>
  <c r="BN564" i="1"/>
  <c r="BO564" i="1"/>
  <c r="BP564" i="1"/>
  <c r="BQ564" i="1"/>
  <c r="BR564" i="1"/>
  <c r="BS564" i="1"/>
  <c r="BJ565" i="1"/>
  <c r="BK565" i="1"/>
  <c r="BL565" i="1"/>
  <c r="BM565" i="1"/>
  <c r="BN565" i="1"/>
  <c r="BO565" i="1"/>
  <c r="BP565" i="1"/>
  <c r="BQ565" i="1"/>
  <c r="BR565" i="1"/>
  <c r="BS565" i="1"/>
  <c r="BJ566" i="1"/>
  <c r="BK566" i="1"/>
  <c r="BL566" i="1"/>
  <c r="BM566" i="1"/>
  <c r="BN566" i="1"/>
  <c r="BO566" i="1"/>
  <c r="BP566" i="1"/>
  <c r="BQ566" i="1"/>
  <c r="BR566" i="1"/>
  <c r="BS566" i="1"/>
  <c r="BJ567" i="1"/>
  <c r="BK567" i="1"/>
  <c r="BL567" i="1"/>
  <c r="BM567" i="1"/>
  <c r="BN567" i="1"/>
  <c r="BO567" i="1"/>
  <c r="BP567" i="1"/>
  <c r="BQ567" i="1"/>
  <c r="BR567" i="1"/>
  <c r="BS567" i="1"/>
  <c r="BJ568" i="1"/>
  <c r="BK568" i="1"/>
  <c r="BL568" i="1"/>
  <c r="BM568" i="1"/>
  <c r="BN568" i="1"/>
  <c r="BO568" i="1"/>
  <c r="BP568" i="1"/>
  <c r="BQ568" i="1"/>
  <c r="BR568" i="1"/>
  <c r="BS568" i="1"/>
  <c r="BJ569" i="1"/>
  <c r="BK569" i="1"/>
  <c r="BL569" i="1"/>
  <c r="BM569" i="1"/>
  <c r="BN569" i="1"/>
  <c r="BO569" i="1"/>
  <c r="BP569" i="1"/>
  <c r="BQ569" i="1"/>
  <c r="BR569" i="1"/>
  <c r="BS569" i="1"/>
  <c r="BJ570" i="1"/>
  <c r="BK570" i="1"/>
  <c r="BL570" i="1"/>
  <c r="BM570" i="1"/>
  <c r="BN570" i="1"/>
  <c r="BO570" i="1"/>
  <c r="BP570" i="1"/>
  <c r="BQ570" i="1"/>
  <c r="BR570" i="1"/>
  <c r="BS570" i="1"/>
  <c r="BJ571" i="1"/>
  <c r="BK571" i="1"/>
  <c r="BL571" i="1"/>
  <c r="BM571" i="1"/>
  <c r="BN571" i="1"/>
  <c r="BO571" i="1"/>
  <c r="BP571" i="1"/>
  <c r="BQ571" i="1"/>
  <c r="BR571" i="1"/>
  <c r="BS571" i="1"/>
  <c r="BJ572" i="1"/>
  <c r="BK572" i="1"/>
  <c r="BL572" i="1"/>
  <c r="BM572" i="1"/>
  <c r="BN572" i="1"/>
  <c r="BO572" i="1"/>
  <c r="BP572" i="1"/>
  <c r="BQ572" i="1"/>
  <c r="BR572" i="1"/>
  <c r="BS572" i="1"/>
  <c r="BJ573" i="1"/>
  <c r="BK573" i="1"/>
  <c r="BL573" i="1"/>
  <c r="BM573" i="1"/>
  <c r="BN573" i="1"/>
  <c r="BO573" i="1"/>
  <c r="BP573" i="1"/>
  <c r="BQ573" i="1"/>
  <c r="BR573" i="1"/>
  <c r="BS573" i="1"/>
  <c r="BJ574" i="1"/>
  <c r="BK574" i="1"/>
  <c r="BL574" i="1"/>
  <c r="BM574" i="1"/>
  <c r="BN574" i="1"/>
  <c r="BO574" i="1"/>
  <c r="BP574" i="1"/>
  <c r="BQ574" i="1"/>
  <c r="BR574" i="1"/>
  <c r="BS574" i="1"/>
  <c r="BJ575" i="1"/>
  <c r="BK575" i="1"/>
  <c r="BL575" i="1"/>
  <c r="BM575" i="1"/>
  <c r="BN575" i="1"/>
  <c r="BO575" i="1"/>
  <c r="BP575" i="1"/>
  <c r="BQ575" i="1"/>
  <c r="BR575" i="1"/>
  <c r="BS575" i="1"/>
  <c r="BJ576" i="1"/>
  <c r="BK576" i="1"/>
  <c r="BL576" i="1"/>
  <c r="BM576" i="1"/>
  <c r="BN576" i="1"/>
  <c r="BO576" i="1"/>
  <c r="BP576" i="1"/>
  <c r="BQ576" i="1"/>
  <c r="BR576" i="1"/>
  <c r="BS576" i="1"/>
  <c r="BJ577" i="1"/>
  <c r="BK577" i="1"/>
  <c r="BL577" i="1"/>
  <c r="BM577" i="1"/>
  <c r="BN577" i="1"/>
  <c r="BO577" i="1"/>
  <c r="BP577" i="1"/>
  <c r="BQ577" i="1"/>
  <c r="BR577" i="1"/>
  <c r="BS577" i="1"/>
  <c r="BJ578" i="1"/>
  <c r="BK578" i="1"/>
  <c r="BL578" i="1"/>
  <c r="BM578" i="1"/>
  <c r="BN578" i="1"/>
  <c r="BO578" i="1"/>
  <c r="BP578" i="1"/>
  <c r="BQ578" i="1"/>
  <c r="BR578" i="1"/>
  <c r="BS578" i="1"/>
  <c r="BJ579" i="1"/>
  <c r="BK579" i="1"/>
  <c r="BL579" i="1"/>
  <c r="BM579" i="1"/>
  <c r="BN579" i="1"/>
  <c r="BO579" i="1"/>
  <c r="BP579" i="1"/>
  <c r="BQ579" i="1"/>
  <c r="BR579" i="1"/>
  <c r="BS579" i="1"/>
  <c r="BJ580" i="1"/>
  <c r="BK580" i="1"/>
  <c r="BL580" i="1"/>
  <c r="BM580" i="1"/>
  <c r="BN580" i="1"/>
  <c r="BO580" i="1"/>
  <c r="BP580" i="1"/>
  <c r="BQ580" i="1"/>
  <c r="BR580" i="1"/>
  <c r="BS580" i="1"/>
  <c r="BJ581" i="1"/>
  <c r="BK581" i="1"/>
  <c r="BL581" i="1"/>
  <c r="BM581" i="1"/>
  <c r="BN581" i="1"/>
  <c r="BO581" i="1"/>
  <c r="BP581" i="1"/>
  <c r="BQ581" i="1"/>
  <c r="BR581" i="1"/>
  <c r="BS581" i="1"/>
  <c r="BJ582" i="1"/>
  <c r="BK582" i="1"/>
  <c r="BL582" i="1"/>
  <c r="BM582" i="1"/>
  <c r="BN582" i="1"/>
  <c r="BO582" i="1"/>
  <c r="BP582" i="1"/>
  <c r="BQ582" i="1"/>
  <c r="BR582" i="1"/>
  <c r="BS582" i="1"/>
  <c r="BJ583" i="1"/>
  <c r="BK583" i="1"/>
  <c r="BL583" i="1"/>
  <c r="BM583" i="1"/>
  <c r="BN583" i="1"/>
  <c r="BO583" i="1"/>
  <c r="BP583" i="1"/>
  <c r="BQ583" i="1"/>
  <c r="BR583" i="1"/>
  <c r="BS583" i="1"/>
  <c r="BJ584" i="1"/>
  <c r="BK584" i="1"/>
  <c r="BL584" i="1"/>
  <c r="BM584" i="1"/>
  <c r="BN584" i="1"/>
  <c r="BO584" i="1"/>
  <c r="BP584" i="1"/>
  <c r="BQ584" i="1"/>
  <c r="BR584" i="1"/>
  <c r="BS584" i="1"/>
  <c r="BJ585" i="1"/>
  <c r="BK585" i="1"/>
  <c r="BL585" i="1"/>
  <c r="BM585" i="1"/>
  <c r="BN585" i="1"/>
  <c r="BO585" i="1"/>
  <c r="BP585" i="1"/>
  <c r="BQ585" i="1"/>
  <c r="BR585" i="1"/>
  <c r="BS585" i="1"/>
  <c r="BJ586" i="1"/>
  <c r="BK586" i="1"/>
  <c r="BL586" i="1"/>
  <c r="BM586" i="1"/>
  <c r="BN586" i="1"/>
  <c r="BO586" i="1"/>
  <c r="BP586" i="1"/>
  <c r="BQ586" i="1"/>
  <c r="BR586" i="1"/>
  <c r="BS586" i="1"/>
  <c r="BJ587" i="1"/>
  <c r="BK587" i="1"/>
  <c r="BL587" i="1"/>
  <c r="BM587" i="1"/>
  <c r="BN587" i="1"/>
  <c r="BO587" i="1"/>
  <c r="BP587" i="1"/>
  <c r="BQ587" i="1"/>
  <c r="BR587" i="1"/>
  <c r="BS587" i="1"/>
  <c r="BJ588" i="1"/>
  <c r="BK588" i="1"/>
  <c r="BL588" i="1"/>
  <c r="BM588" i="1"/>
  <c r="BN588" i="1"/>
  <c r="BO588" i="1"/>
  <c r="BP588" i="1"/>
  <c r="BQ588" i="1"/>
  <c r="BR588" i="1"/>
  <c r="BS588" i="1"/>
  <c r="BJ589" i="1"/>
  <c r="BK589" i="1"/>
  <c r="BL589" i="1"/>
  <c r="BM589" i="1"/>
  <c r="BN589" i="1"/>
  <c r="BO589" i="1"/>
  <c r="BP589" i="1"/>
  <c r="BQ589" i="1"/>
  <c r="BR589" i="1"/>
  <c r="BS589" i="1"/>
  <c r="BJ590" i="1"/>
  <c r="BK590" i="1"/>
  <c r="BL590" i="1"/>
  <c r="BM590" i="1"/>
  <c r="BN590" i="1"/>
  <c r="BO590" i="1"/>
  <c r="BP590" i="1"/>
  <c r="BQ590" i="1"/>
  <c r="BR590" i="1"/>
  <c r="BS590" i="1"/>
  <c r="BJ591" i="1"/>
  <c r="BK591" i="1"/>
  <c r="BL591" i="1"/>
  <c r="BM591" i="1"/>
  <c r="BN591" i="1"/>
  <c r="BO591" i="1"/>
  <c r="BP591" i="1"/>
  <c r="BQ591" i="1"/>
  <c r="BR591" i="1"/>
  <c r="BS591" i="1"/>
  <c r="BJ592" i="1"/>
  <c r="BK592" i="1"/>
  <c r="BL592" i="1"/>
  <c r="BM592" i="1"/>
  <c r="BN592" i="1"/>
  <c r="BO592" i="1"/>
  <c r="BP592" i="1"/>
  <c r="BQ592" i="1"/>
  <c r="BR592" i="1"/>
  <c r="BS592" i="1"/>
  <c r="BJ593" i="1"/>
  <c r="BK593" i="1"/>
  <c r="BL593" i="1"/>
  <c r="BM593" i="1"/>
  <c r="BN593" i="1"/>
  <c r="BO593" i="1"/>
  <c r="BP593" i="1"/>
  <c r="BQ593" i="1"/>
  <c r="BR593" i="1"/>
  <c r="BS593" i="1"/>
  <c r="BJ594" i="1"/>
  <c r="BK594" i="1"/>
  <c r="BL594" i="1"/>
  <c r="BM594" i="1"/>
  <c r="BN594" i="1"/>
  <c r="BO594" i="1"/>
  <c r="BP594" i="1"/>
  <c r="BQ594" i="1"/>
  <c r="BR594" i="1"/>
  <c r="BS594" i="1"/>
  <c r="BJ595" i="1"/>
  <c r="BK595" i="1"/>
  <c r="BL595" i="1"/>
  <c r="BM595" i="1"/>
  <c r="BN595" i="1"/>
  <c r="BO595" i="1"/>
  <c r="BP595" i="1"/>
  <c r="BQ595" i="1"/>
  <c r="BR595" i="1"/>
  <c r="BS595" i="1"/>
  <c r="BJ596" i="1"/>
  <c r="BK596" i="1"/>
  <c r="BL596" i="1"/>
  <c r="BM596" i="1"/>
  <c r="BN596" i="1"/>
  <c r="BO596" i="1"/>
  <c r="BP596" i="1"/>
  <c r="BQ596" i="1"/>
  <c r="BR596" i="1"/>
  <c r="BS596" i="1"/>
  <c r="BJ597" i="1"/>
  <c r="BK597" i="1"/>
  <c r="BL597" i="1"/>
  <c r="BM597" i="1"/>
  <c r="BN597" i="1"/>
  <c r="BO597" i="1"/>
  <c r="BP597" i="1"/>
  <c r="BQ597" i="1"/>
  <c r="BR597" i="1"/>
  <c r="BS597" i="1"/>
  <c r="BJ598" i="1"/>
  <c r="BK598" i="1"/>
  <c r="BL598" i="1"/>
  <c r="BM598" i="1"/>
  <c r="BN598" i="1"/>
  <c r="BO598" i="1"/>
  <c r="BP598" i="1"/>
  <c r="BQ598" i="1"/>
  <c r="BR598" i="1"/>
  <c r="BS598" i="1"/>
  <c r="BJ599" i="1"/>
  <c r="BK599" i="1"/>
  <c r="BL599" i="1"/>
  <c r="BM599" i="1"/>
  <c r="BN599" i="1"/>
  <c r="BO599" i="1"/>
  <c r="BP599" i="1"/>
  <c r="BQ599" i="1"/>
  <c r="BR599" i="1"/>
  <c r="BS599" i="1"/>
  <c r="BJ600" i="1"/>
  <c r="BK600" i="1"/>
  <c r="BL600" i="1"/>
  <c r="BM600" i="1"/>
  <c r="BN600" i="1"/>
  <c r="BO600" i="1"/>
  <c r="BP600" i="1"/>
  <c r="BQ600" i="1"/>
  <c r="BR600" i="1"/>
  <c r="BS600" i="1"/>
  <c r="BJ601" i="1"/>
  <c r="BK601" i="1"/>
  <c r="BL601" i="1"/>
  <c r="BM601" i="1"/>
  <c r="BN601" i="1"/>
  <c r="BO601" i="1"/>
  <c r="BP601" i="1"/>
  <c r="BQ601" i="1"/>
  <c r="BR601" i="1"/>
  <c r="BS601" i="1"/>
  <c r="BJ602" i="1"/>
  <c r="BK602" i="1"/>
  <c r="BL602" i="1"/>
  <c r="BM602" i="1"/>
  <c r="BN602" i="1"/>
  <c r="BO602" i="1"/>
  <c r="BP602" i="1"/>
  <c r="BQ602" i="1"/>
  <c r="BR602" i="1"/>
  <c r="BS602" i="1"/>
  <c r="BJ603" i="1"/>
  <c r="BK603" i="1"/>
  <c r="BL603" i="1"/>
  <c r="BM603" i="1"/>
  <c r="BN603" i="1"/>
  <c r="BO603" i="1"/>
  <c r="BP603" i="1"/>
  <c r="BQ603" i="1"/>
  <c r="BR603" i="1"/>
  <c r="BS603" i="1"/>
  <c r="BJ604" i="1"/>
  <c r="BK604" i="1"/>
  <c r="BL604" i="1"/>
  <c r="BM604" i="1"/>
  <c r="BN604" i="1"/>
  <c r="BO604" i="1"/>
  <c r="BP604" i="1"/>
  <c r="BQ604" i="1"/>
  <c r="BR604" i="1"/>
  <c r="BS604" i="1"/>
  <c r="BJ605" i="1"/>
  <c r="BK605" i="1"/>
  <c r="BL605" i="1"/>
  <c r="BM605" i="1"/>
  <c r="BN605" i="1"/>
  <c r="BO605" i="1"/>
  <c r="BP605" i="1"/>
  <c r="BQ605" i="1"/>
  <c r="BR605" i="1"/>
  <c r="BS605" i="1"/>
  <c r="BJ606" i="1"/>
  <c r="BK606" i="1"/>
  <c r="BL606" i="1"/>
  <c r="BM606" i="1"/>
  <c r="BN606" i="1"/>
  <c r="BO606" i="1"/>
  <c r="BP606" i="1"/>
  <c r="BQ606" i="1"/>
  <c r="BR606" i="1"/>
  <c r="BS606" i="1"/>
  <c r="BJ607" i="1"/>
  <c r="BK607" i="1"/>
  <c r="BL607" i="1"/>
  <c r="BM607" i="1"/>
  <c r="BN607" i="1"/>
  <c r="BO607" i="1"/>
  <c r="BP607" i="1"/>
  <c r="BQ607" i="1"/>
  <c r="BR607" i="1"/>
  <c r="BS607" i="1"/>
  <c r="BJ608" i="1"/>
  <c r="BK608" i="1"/>
  <c r="BL608" i="1"/>
  <c r="BM608" i="1"/>
  <c r="BN608" i="1"/>
  <c r="BO608" i="1"/>
  <c r="BP608" i="1"/>
  <c r="BQ608" i="1"/>
  <c r="BR608" i="1"/>
  <c r="BS608" i="1"/>
  <c r="BJ609" i="1"/>
  <c r="BK609" i="1"/>
  <c r="BL609" i="1"/>
  <c r="BM609" i="1"/>
  <c r="BN609" i="1"/>
  <c r="BO609" i="1"/>
  <c r="BP609" i="1"/>
  <c r="BQ609" i="1"/>
  <c r="BR609" i="1"/>
  <c r="BS609" i="1"/>
  <c r="BJ610" i="1"/>
  <c r="BK610" i="1"/>
  <c r="BL610" i="1"/>
  <c r="BM610" i="1"/>
  <c r="BN610" i="1"/>
  <c r="BO610" i="1"/>
  <c r="BP610" i="1"/>
  <c r="BQ610" i="1"/>
  <c r="BR610" i="1"/>
  <c r="BS610" i="1"/>
  <c r="BJ611" i="1"/>
  <c r="BK611" i="1"/>
  <c r="BL611" i="1"/>
  <c r="BM611" i="1"/>
  <c r="BN611" i="1"/>
  <c r="BO611" i="1"/>
  <c r="BP611" i="1"/>
  <c r="BQ611" i="1"/>
  <c r="BR611" i="1"/>
  <c r="BS611" i="1"/>
  <c r="BJ612" i="1"/>
  <c r="BK612" i="1"/>
  <c r="BL612" i="1"/>
  <c r="BM612" i="1"/>
  <c r="BN612" i="1"/>
  <c r="BO612" i="1"/>
  <c r="BP612" i="1"/>
  <c r="BQ612" i="1"/>
  <c r="BR612" i="1"/>
  <c r="BS612" i="1"/>
  <c r="BJ613" i="1"/>
  <c r="BK613" i="1"/>
  <c r="BL613" i="1"/>
  <c r="BM613" i="1"/>
  <c r="BN613" i="1"/>
  <c r="BO613" i="1"/>
  <c r="BP613" i="1"/>
  <c r="BQ613" i="1"/>
  <c r="BR613" i="1"/>
  <c r="BS613" i="1"/>
  <c r="BJ614" i="1"/>
  <c r="BK614" i="1"/>
  <c r="BL614" i="1"/>
  <c r="BM614" i="1"/>
  <c r="BN614" i="1"/>
  <c r="BO614" i="1"/>
  <c r="BP614" i="1"/>
  <c r="BQ614" i="1"/>
  <c r="BR614" i="1"/>
  <c r="BS614" i="1"/>
  <c r="BJ615" i="1"/>
  <c r="BK615" i="1"/>
  <c r="BL615" i="1"/>
  <c r="BM615" i="1"/>
  <c r="BN615" i="1"/>
  <c r="BO615" i="1"/>
  <c r="BP615" i="1"/>
  <c r="BQ615" i="1"/>
  <c r="BR615" i="1"/>
  <c r="BS615" i="1"/>
  <c r="BJ616" i="1"/>
  <c r="BK616" i="1"/>
  <c r="BL616" i="1"/>
  <c r="BM616" i="1"/>
  <c r="BN616" i="1"/>
  <c r="BO616" i="1"/>
  <c r="BP616" i="1"/>
  <c r="BQ616" i="1"/>
  <c r="BR616" i="1"/>
  <c r="BS616" i="1"/>
  <c r="BJ617" i="1"/>
  <c r="BK617" i="1"/>
  <c r="BL617" i="1"/>
  <c r="BM617" i="1"/>
  <c r="BN617" i="1"/>
  <c r="BO617" i="1"/>
  <c r="BP617" i="1"/>
  <c r="BQ617" i="1"/>
  <c r="BR617" i="1"/>
  <c r="BS617" i="1"/>
  <c r="BJ618" i="1"/>
  <c r="BK618" i="1"/>
  <c r="BL618" i="1"/>
  <c r="BM618" i="1"/>
  <c r="BN618" i="1"/>
  <c r="BO618" i="1"/>
  <c r="BP618" i="1"/>
  <c r="BQ618" i="1"/>
  <c r="BR618" i="1"/>
  <c r="BS618" i="1"/>
  <c r="BJ619" i="1"/>
  <c r="BK619" i="1"/>
  <c r="BL619" i="1"/>
  <c r="BM619" i="1"/>
  <c r="BN619" i="1"/>
  <c r="BO619" i="1"/>
  <c r="BP619" i="1"/>
  <c r="BQ619" i="1"/>
  <c r="BR619" i="1"/>
  <c r="BS619" i="1"/>
  <c r="BJ620" i="1"/>
  <c r="BK620" i="1"/>
  <c r="BL620" i="1"/>
  <c r="BM620" i="1"/>
  <c r="BN620" i="1"/>
  <c r="BO620" i="1"/>
  <c r="BP620" i="1"/>
  <c r="BQ620" i="1"/>
  <c r="BR620" i="1"/>
  <c r="BS620" i="1"/>
  <c r="BJ621" i="1"/>
  <c r="BK621" i="1"/>
  <c r="BL621" i="1"/>
  <c r="BM621" i="1"/>
  <c r="BN621" i="1"/>
  <c r="BO621" i="1"/>
  <c r="BP621" i="1"/>
  <c r="BQ621" i="1"/>
  <c r="BR621" i="1"/>
  <c r="BS621" i="1"/>
  <c r="BJ622" i="1"/>
  <c r="BK622" i="1"/>
  <c r="BL622" i="1"/>
  <c r="BM622" i="1"/>
  <c r="BN622" i="1"/>
  <c r="BO622" i="1"/>
  <c r="BP622" i="1"/>
  <c r="BQ622" i="1"/>
  <c r="BR622" i="1"/>
  <c r="BS622" i="1"/>
  <c r="BJ623" i="1"/>
  <c r="BK623" i="1"/>
  <c r="BL623" i="1"/>
  <c r="BM623" i="1"/>
  <c r="BN623" i="1"/>
  <c r="BO623" i="1"/>
  <c r="BP623" i="1"/>
  <c r="BQ623" i="1"/>
  <c r="BR623" i="1"/>
  <c r="BS623" i="1"/>
  <c r="BJ624" i="1"/>
  <c r="BK624" i="1"/>
  <c r="BL624" i="1"/>
  <c r="BM624" i="1"/>
  <c r="BN624" i="1"/>
  <c r="BO624" i="1"/>
  <c r="BP624" i="1"/>
  <c r="BQ624" i="1"/>
  <c r="BR624" i="1"/>
  <c r="BS624" i="1"/>
  <c r="BJ625" i="1"/>
  <c r="BK625" i="1"/>
  <c r="BL625" i="1"/>
  <c r="BM625" i="1"/>
  <c r="BN625" i="1"/>
  <c r="BO625" i="1"/>
  <c r="BP625" i="1"/>
  <c r="BQ625" i="1"/>
  <c r="BR625" i="1"/>
  <c r="BS625" i="1"/>
  <c r="BJ626" i="1"/>
  <c r="BK626" i="1"/>
  <c r="BL626" i="1"/>
  <c r="BM626" i="1"/>
  <c r="BN626" i="1"/>
  <c r="BO626" i="1"/>
  <c r="BP626" i="1"/>
  <c r="BQ626" i="1"/>
  <c r="BR626" i="1"/>
  <c r="BS626" i="1"/>
  <c r="BJ627" i="1"/>
  <c r="BK627" i="1"/>
  <c r="BL627" i="1"/>
  <c r="BM627" i="1"/>
  <c r="BN627" i="1"/>
  <c r="BO627" i="1"/>
  <c r="BP627" i="1"/>
  <c r="BQ627" i="1"/>
  <c r="BR627" i="1"/>
  <c r="BS627" i="1"/>
  <c r="BJ628" i="1"/>
  <c r="BK628" i="1"/>
  <c r="BL628" i="1"/>
  <c r="BM628" i="1"/>
  <c r="BN628" i="1"/>
  <c r="BO628" i="1"/>
  <c r="BP628" i="1"/>
  <c r="BQ628" i="1"/>
  <c r="BR628" i="1"/>
  <c r="BS628" i="1"/>
  <c r="BJ629" i="1"/>
  <c r="BK629" i="1"/>
  <c r="BL629" i="1"/>
  <c r="BM629" i="1"/>
  <c r="BN629" i="1"/>
  <c r="BO629" i="1"/>
  <c r="BP629" i="1"/>
  <c r="BQ629" i="1"/>
  <c r="BR629" i="1"/>
  <c r="BS629" i="1"/>
  <c r="BJ630" i="1"/>
  <c r="BK630" i="1"/>
  <c r="BL630" i="1"/>
  <c r="BM630" i="1"/>
  <c r="BN630" i="1"/>
  <c r="BO630" i="1"/>
  <c r="BP630" i="1"/>
  <c r="BQ630" i="1"/>
  <c r="BR630" i="1"/>
  <c r="BS630" i="1"/>
  <c r="BJ631" i="1"/>
  <c r="BK631" i="1"/>
  <c r="BL631" i="1"/>
  <c r="BM631" i="1"/>
  <c r="BN631" i="1"/>
  <c r="BO631" i="1"/>
  <c r="BP631" i="1"/>
  <c r="BQ631" i="1"/>
  <c r="BR631" i="1"/>
  <c r="BS631" i="1"/>
  <c r="BJ632" i="1"/>
  <c r="BK632" i="1"/>
  <c r="BL632" i="1"/>
  <c r="BM632" i="1"/>
  <c r="BN632" i="1"/>
  <c r="BO632" i="1"/>
  <c r="BP632" i="1"/>
  <c r="BQ632" i="1"/>
  <c r="BR632" i="1"/>
  <c r="BS632" i="1"/>
  <c r="BJ633" i="1"/>
  <c r="BK633" i="1"/>
  <c r="BL633" i="1"/>
  <c r="BM633" i="1"/>
  <c r="BN633" i="1"/>
  <c r="BO633" i="1"/>
  <c r="BP633" i="1"/>
  <c r="BQ633" i="1"/>
  <c r="BR633" i="1"/>
  <c r="BS633" i="1"/>
  <c r="BJ634" i="1"/>
  <c r="BK634" i="1"/>
  <c r="BL634" i="1"/>
  <c r="BM634" i="1"/>
  <c r="BN634" i="1"/>
  <c r="BO634" i="1"/>
  <c r="BP634" i="1"/>
  <c r="BQ634" i="1"/>
  <c r="BR634" i="1"/>
  <c r="BS634" i="1"/>
  <c r="BJ635" i="1"/>
  <c r="BK635" i="1"/>
  <c r="BL635" i="1"/>
  <c r="BM635" i="1"/>
  <c r="BN635" i="1"/>
  <c r="BO635" i="1"/>
  <c r="BP635" i="1"/>
  <c r="BQ635" i="1"/>
  <c r="BR635" i="1"/>
  <c r="BS635" i="1"/>
  <c r="BJ636" i="1"/>
  <c r="BK636" i="1"/>
  <c r="BL636" i="1"/>
  <c r="BM636" i="1"/>
  <c r="BN636" i="1"/>
  <c r="BO636" i="1"/>
  <c r="BP636" i="1"/>
  <c r="BQ636" i="1"/>
  <c r="BR636" i="1"/>
  <c r="BS636" i="1"/>
  <c r="BJ637" i="1"/>
  <c r="BK637" i="1"/>
  <c r="BL637" i="1"/>
  <c r="BM637" i="1"/>
  <c r="BN637" i="1"/>
  <c r="BO637" i="1"/>
  <c r="BP637" i="1"/>
  <c r="BQ637" i="1"/>
  <c r="BR637" i="1"/>
  <c r="BS637" i="1"/>
  <c r="BJ638" i="1"/>
  <c r="BK638" i="1"/>
  <c r="BL638" i="1"/>
  <c r="BM638" i="1"/>
  <c r="BN638" i="1"/>
  <c r="BO638" i="1"/>
  <c r="BP638" i="1"/>
  <c r="BQ638" i="1"/>
  <c r="BR638" i="1"/>
  <c r="BS638" i="1"/>
  <c r="BJ639" i="1"/>
  <c r="BK639" i="1"/>
  <c r="BL639" i="1"/>
  <c r="BM639" i="1"/>
  <c r="BN639" i="1"/>
  <c r="BO639" i="1"/>
  <c r="BP639" i="1"/>
  <c r="BQ639" i="1"/>
  <c r="BR639" i="1"/>
  <c r="BS639" i="1"/>
  <c r="BJ640" i="1"/>
  <c r="BK640" i="1"/>
  <c r="BL640" i="1"/>
  <c r="BM640" i="1"/>
  <c r="BN640" i="1"/>
  <c r="BO640" i="1"/>
  <c r="BP640" i="1"/>
  <c r="BQ640" i="1"/>
  <c r="BR640" i="1"/>
  <c r="BS640" i="1"/>
  <c r="BJ641" i="1"/>
  <c r="BK641" i="1"/>
  <c r="BL641" i="1"/>
  <c r="BM641" i="1"/>
  <c r="BN641" i="1"/>
  <c r="BO641" i="1"/>
  <c r="BP641" i="1"/>
  <c r="BQ641" i="1"/>
  <c r="BR641" i="1"/>
  <c r="BS641" i="1"/>
  <c r="BJ642" i="1"/>
  <c r="BK642" i="1"/>
  <c r="BL642" i="1"/>
  <c r="BM642" i="1"/>
  <c r="BN642" i="1"/>
  <c r="BO642" i="1"/>
  <c r="BP642" i="1"/>
  <c r="BQ642" i="1"/>
  <c r="BR642" i="1"/>
  <c r="BS642" i="1"/>
  <c r="BJ643" i="1"/>
  <c r="BK643" i="1"/>
  <c r="BL643" i="1"/>
  <c r="BM643" i="1"/>
  <c r="BN643" i="1"/>
  <c r="BO643" i="1"/>
  <c r="BP643" i="1"/>
  <c r="BQ643" i="1"/>
  <c r="BR643" i="1"/>
  <c r="BS643" i="1"/>
  <c r="BJ644" i="1"/>
  <c r="BK644" i="1"/>
  <c r="BL644" i="1"/>
  <c r="BM644" i="1"/>
  <c r="BN644" i="1"/>
  <c r="BO644" i="1"/>
  <c r="BP644" i="1"/>
  <c r="BQ644" i="1"/>
  <c r="BR644" i="1"/>
  <c r="BS644" i="1"/>
  <c r="BJ645" i="1"/>
  <c r="BK645" i="1"/>
  <c r="BL645" i="1"/>
  <c r="BM645" i="1"/>
  <c r="BN645" i="1"/>
  <c r="BO645" i="1"/>
  <c r="BP645" i="1"/>
  <c r="BQ645" i="1"/>
  <c r="BR645" i="1"/>
  <c r="BS645" i="1"/>
  <c r="BJ646" i="1"/>
  <c r="BK646" i="1"/>
  <c r="BL646" i="1"/>
  <c r="BM646" i="1"/>
  <c r="BN646" i="1"/>
  <c r="BO646" i="1"/>
  <c r="BP646" i="1"/>
  <c r="BQ646" i="1"/>
  <c r="BR646" i="1"/>
  <c r="BS646" i="1"/>
  <c r="BJ647" i="1"/>
  <c r="BK647" i="1"/>
  <c r="BL647" i="1"/>
  <c r="BM647" i="1"/>
  <c r="BN647" i="1"/>
  <c r="BO647" i="1"/>
  <c r="BP647" i="1"/>
  <c r="BQ647" i="1"/>
  <c r="BR647" i="1"/>
  <c r="BS647" i="1"/>
  <c r="BJ648" i="1"/>
  <c r="BK648" i="1"/>
  <c r="BL648" i="1"/>
  <c r="BM648" i="1"/>
  <c r="BN648" i="1"/>
  <c r="BO648" i="1"/>
  <c r="BP648" i="1"/>
  <c r="BQ648" i="1"/>
  <c r="BR648" i="1"/>
  <c r="BS648" i="1"/>
  <c r="BJ649" i="1"/>
  <c r="BK649" i="1"/>
  <c r="BL649" i="1"/>
  <c r="BM649" i="1"/>
  <c r="BN649" i="1"/>
  <c r="BO649" i="1"/>
  <c r="BP649" i="1"/>
  <c r="BQ649" i="1"/>
  <c r="BR649" i="1"/>
  <c r="BS649" i="1"/>
  <c r="BJ650" i="1"/>
  <c r="BK650" i="1"/>
  <c r="BL650" i="1"/>
  <c r="BM650" i="1"/>
  <c r="BN650" i="1"/>
  <c r="BO650" i="1"/>
  <c r="BP650" i="1"/>
  <c r="BQ650" i="1"/>
  <c r="BR650" i="1"/>
  <c r="BS650" i="1"/>
  <c r="BJ651" i="1"/>
  <c r="BK651" i="1"/>
  <c r="BL651" i="1"/>
  <c r="BM651" i="1"/>
  <c r="BN651" i="1"/>
  <c r="BO651" i="1"/>
  <c r="BP651" i="1"/>
  <c r="BQ651" i="1"/>
  <c r="BR651" i="1"/>
  <c r="BS651" i="1"/>
  <c r="BJ652" i="1"/>
  <c r="BK652" i="1"/>
  <c r="BL652" i="1"/>
  <c r="BM652" i="1"/>
  <c r="BN652" i="1"/>
  <c r="BO652" i="1"/>
  <c r="BP652" i="1"/>
  <c r="BQ652" i="1"/>
  <c r="BR652" i="1"/>
  <c r="BS652" i="1"/>
  <c r="BJ653" i="1"/>
  <c r="BK653" i="1"/>
  <c r="BL653" i="1"/>
  <c r="BM653" i="1"/>
  <c r="BN653" i="1"/>
  <c r="BO653" i="1"/>
  <c r="BP653" i="1"/>
  <c r="BQ653" i="1"/>
  <c r="BR653" i="1"/>
  <c r="BS653" i="1"/>
  <c r="BJ654" i="1"/>
  <c r="BK654" i="1"/>
  <c r="BL654" i="1"/>
  <c r="BM654" i="1"/>
  <c r="BN654" i="1"/>
  <c r="BO654" i="1"/>
  <c r="BP654" i="1"/>
  <c r="BQ654" i="1"/>
  <c r="BR654" i="1"/>
  <c r="BS654" i="1"/>
  <c r="BJ655" i="1"/>
  <c r="BK655" i="1"/>
  <c r="BL655" i="1"/>
  <c r="BM655" i="1"/>
  <c r="BN655" i="1"/>
  <c r="BO655" i="1"/>
  <c r="BP655" i="1"/>
  <c r="BQ655" i="1"/>
  <c r="BR655" i="1"/>
  <c r="BS655" i="1"/>
  <c r="BJ656" i="1"/>
  <c r="BK656" i="1"/>
  <c r="BL656" i="1"/>
  <c r="BM656" i="1"/>
  <c r="BN656" i="1"/>
  <c r="BO656" i="1"/>
  <c r="BP656" i="1"/>
  <c r="BQ656" i="1"/>
  <c r="BR656" i="1"/>
  <c r="BS656" i="1"/>
  <c r="BJ657" i="1"/>
  <c r="BK657" i="1"/>
  <c r="BL657" i="1"/>
  <c r="BM657" i="1"/>
  <c r="BN657" i="1"/>
  <c r="BO657" i="1"/>
  <c r="BP657" i="1"/>
  <c r="BQ657" i="1"/>
  <c r="BR657" i="1"/>
  <c r="BS657" i="1"/>
  <c r="BJ658" i="1"/>
  <c r="BK658" i="1"/>
  <c r="BL658" i="1"/>
  <c r="BM658" i="1"/>
  <c r="BN658" i="1"/>
  <c r="BO658" i="1"/>
  <c r="BP658" i="1"/>
  <c r="BQ658" i="1"/>
  <c r="BR658" i="1"/>
  <c r="BS658" i="1"/>
  <c r="BJ659" i="1"/>
  <c r="BK659" i="1"/>
  <c r="BL659" i="1"/>
  <c r="BM659" i="1"/>
  <c r="BN659" i="1"/>
  <c r="BO659" i="1"/>
  <c r="BP659" i="1"/>
  <c r="BQ659" i="1"/>
  <c r="BR659" i="1"/>
  <c r="BS659" i="1"/>
  <c r="BJ660" i="1"/>
  <c r="BK660" i="1"/>
  <c r="BL660" i="1"/>
  <c r="BM660" i="1"/>
  <c r="BN660" i="1"/>
  <c r="BO660" i="1"/>
  <c r="BP660" i="1"/>
  <c r="BQ660" i="1"/>
  <c r="BR660" i="1"/>
  <c r="BS660" i="1"/>
  <c r="BJ661" i="1"/>
  <c r="BK661" i="1"/>
  <c r="BL661" i="1"/>
  <c r="BM661" i="1"/>
  <c r="BN661" i="1"/>
  <c r="BO661" i="1"/>
  <c r="BP661" i="1"/>
  <c r="BQ661" i="1"/>
  <c r="BR661" i="1"/>
  <c r="BS661" i="1"/>
  <c r="BJ662" i="1"/>
  <c r="BK662" i="1"/>
  <c r="BL662" i="1"/>
  <c r="BM662" i="1"/>
  <c r="BN662" i="1"/>
  <c r="BO662" i="1"/>
  <c r="BP662" i="1"/>
  <c r="BQ662" i="1"/>
  <c r="BR662" i="1"/>
  <c r="BS662" i="1"/>
  <c r="BJ663" i="1"/>
  <c r="BK663" i="1"/>
  <c r="BL663" i="1"/>
  <c r="BM663" i="1"/>
  <c r="BN663" i="1"/>
  <c r="BO663" i="1"/>
  <c r="BP663" i="1"/>
  <c r="BQ663" i="1"/>
  <c r="BR663" i="1"/>
  <c r="BS663" i="1"/>
  <c r="BJ664" i="1"/>
  <c r="BK664" i="1"/>
  <c r="BL664" i="1"/>
  <c r="BM664" i="1"/>
  <c r="BN664" i="1"/>
  <c r="BO664" i="1"/>
  <c r="BP664" i="1"/>
  <c r="BQ664" i="1"/>
  <c r="BR664" i="1"/>
  <c r="BS664" i="1"/>
  <c r="BJ665" i="1"/>
  <c r="BK665" i="1"/>
  <c r="BL665" i="1"/>
  <c r="BM665" i="1"/>
  <c r="BN665" i="1"/>
  <c r="BO665" i="1"/>
  <c r="BP665" i="1"/>
  <c r="BQ665" i="1"/>
  <c r="BR665" i="1"/>
  <c r="BS665" i="1"/>
  <c r="BJ666" i="1"/>
  <c r="BK666" i="1"/>
  <c r="BL666" i="1"/>
  <c r="BM666" i="1"/>
  <c r="BN666" i="1"/>
  <c r="BO666" i="1"/>
  <c r="BP666" i="1"/>
  <c r="BQ666" i="1"/>
  <c r="BR666" i="1"/>
  <c r="BS666" i="1"/>
  <c r="BJ667" i="1"/>
  <c r="BK667" i="1"/>
  <c r="BL667" i="1"/>
  <c r="BM667" i="1"/>
  <c r="BN667" i="1"/>
  <c r="BO667" i="1"/>
  <c r="BP667" i="1"/>
  <c r="BQ667" i="1"/>
  <c r="BR667" i="1"/>
  <c r="BS667" i="1"/>
  <c r="BJ668" i="1"/>
  <c r="BK668" i="1"/>
  <c r="BL668" i="1"/>
  <c r="BM668" i="1"/>
  <c r="BN668" i="1"/>
  <c r="BO668" i="1"/>
  <c r="BP668" i="1"/>
  <c r="BQ668" i="1"/>
  <c r="BR668" i="1"/>
  <c r="BS668" i="1"/>
  <c r="BJ669" i="1"/>
  <c r="BK669" i="1"/>
  <c r="BL669" i="1"/>
  <c r="BM669" i="1"/>
  <c r="BN669" i="1"/>
  <c r="BO669" i="1"/>
  <c r="BP669" i="1"/>
  <c r="BQ669" i="1"/>
  <c r="BR669" i="1"/>
  <c r="BS669" i="1"/>
  <c r="BJ670" i="1"/>
  <c r="BK670" i="1"/>
  <c r="BL670" i="1"/>
  <c r="BM670" i="1"/>
  <c r="BN670" i="1"/>
  <c r="BO670" i="1"/>
  <c r="BP670" i="1"/>
  <c r="BQ670" i="1"/>
  <c r="BR670" i="1"/>
  <c r="BS670" i="1"/>
  <c r="BJ671" i="1"/>
  <c r="BK671" i="1"/>
  <c r="BL671" i="1"/>
  <c r="BM671" i="1"/>
  <c r="BN671" i="1"/>
  <c r="BO671" i="1"/>
  <c r="BP671" i="1"/>
  <c r="BQ671" i="1"/>
  <c r="BR671" i="1"/>
  <c r="BS671" i="1"/>
  <c r="BJ672" i="1"/>
  <c r="BK672" i="1"/>
  <c r="BL672" i="1"/>
  <c r="BM672" i="1"/>
  <c r="BN672" i="1"/>
  <c r="BO672" i="1"/>
  <c r="BP672" i="1"/>
  <c r="BQ672" i="1"/>
  <c r="BR672" i="1"/>
  <c r="BS672" i="1"/>
  <c r="BJ673" i="1"/>
  <c r="BK673" i="1"/>
  <c r="BL673" i="1"/>
  <c r="BM673" i="1"/>
  <c r="BN673" i="1"/>
  <c r="BO673" i="1"/>
  <c r="BP673" i="1"/>
  <c r="BQ673" i="1"/>
  <c r="BR673" i="1"/>
  <c r="BS673" i="1"/>
  <c r="BJ674" i="1"/>
  <c r="BK674" i="1"/>
  <c r="BL674" i="1"/>
  <c r="BM674" i="1"/>
  <c r="BN674" i="1"/>
  <c r="BO674" i="1"/>
  <c r="BP674" i="1"/>
  <c r="BQ674" i="1"/>
  <c r="BR674" i="1"/>
  <c r="BS674" i="1"/>
  <c r="BJ675" i="1"/>
  <c r="BK675" i="1"/>
  <c r="BL675" i="1"/>
  <c r="BM675" i="1"/>
  <c r="BN675" i="1"/>
  <c r="BO675" i="1"/>
  <c r="BP675" i="1"/>
  <c r="BQ675" i="1"/>
  <c r="BR675" i="1"/>
  <c r="BS675" i="1"/>
  <c r="BJ676" i="1"/>
  <c r="BK676" i="1"/>
  <c r="BL676" i="1"/>
  <c r="BM676" i="1"/>
  <c r="BN676" i="1"/>
  <c r="BO676" i="1"/>
  <c r="BP676" i="1"/>
  <c r="BQ676" i="1"/>
  <c r="BR676" i="1"/>
  <c r="BS676" i="1"/>
  <c r="BJ677" i="1"/>
  <c r="BK677" i="1"/>
  <c r="BL677" i="1"/>
  <c r="BM677" i="1"/>
  <c r="BN677" i="1"/>
  <c r="BO677" i="1"/>
  <c r="BP677" i="1"/>
  <c r="BQ677" i="1"/>
  <c r="BR677" i="1"/>
  <c r="BS677" i="1"/>
  <c r="BJ678" i="1"/>
  <c r="BK678" i="1"/>
  <c r="BL678" i="1"/>
  <c r="BM678" i="1"/>
  <c r="BN678" i="1"/>
  <c r="BO678" i="1"/>
  <c r="BP678" i="1"/>
  <c r="BQ678" i="1"/>
  <c r="BR678" i="1"/>
  <c r="BS678" i="1"/>
  <c r="BJ679" i="1"/>
  <c r="BK679" i="1"/>
  <c r="BL679" i="1"/>
  <c r="BM679" i="1"/>
  <c r="BN679" i="1"/>
  <c r="BO679" i="1"/>
  <c r="BP679" i="1"/>
  <c r="BQ679" i="1"/>
  <c r="BR679" i="1"/>
  <c r="BS679" i="1"/>
  <c r="BJ680" i="1"/>
  <c r="BK680" i="1"/>
  <c r="BL680" i="1"/>
  <c r="BM680" i="1"/>
  <c r="BN680" i="1"/>
  <c r="BO680" i="1"/>
  <c r="BP680" i="1"/>
  <c r="BQ680" i="1"/>
  <c r="BR680" i="1"/>
  <c r="BS680" i="1"/>
  <c r="BJ681" i="1"/>
  <c r="BK681" i="1"/>
  <c r="BL681" i="1"/>
  <c r="BM681" i="1"/>
  <c r="BN681" i="1"/>
  <c r="BO681" i="1"/>
  <c r="BP681" i="1"/>
  <c r="BQ681" i="1"/>
  <c r="BR681" i="1"/>
  <c r="BS681" i="1"/>
  <c r="BJ682" i="1"/>
  <c r="BK682" i="1"/>
  <c r="BL682" i="1"/>
  <c r="BM682" i="1"/>
  <c r="BN682" i="1"/>
  <c r="BO682" i="1"/>
  <c r="BP682" i="1"/>
  <c r="BQ682" i="1"/>
  <c r="BR682" i="1"/>
  <c r="BS682" i="1"/>
  <c r="BJ683" i="1"/>
  <c r="BK683" i="1"/>
  <c r="BL683" i="1"/>
  <c r="BM683" i="1"/>
  <c r="BN683" i="1"/>
  <c r="BO683" i="1"/>
  <c r="BP683" i="1"/>
  <c r="BQ683" i="1"/>
  <c r="BR683" i="1"/>
  <c r="BS683" i="1"/>
  <c r="BJ684" i="1"/>
  <c r="BK684" i="1"/>
  <c r="BL684" i="1"/>
  <c r="BM684" i="1"/>
  <c r="BN684" i="1"/>
  <c r="BO684" i="1"/>
  <c r="BP684" i="1"/>
  <c r="BQ684" i="1"/>
  <c r="BR684" i="1"/>
  <c r="BS684" i="1"/>
  <c r="BJ685" i="1"/>
  <c r="BK685" i="1"/>
  <c r="BL685" i="1"/>
  <c r="BM685" i="1"/>
  <c r="BN685" i="1"/>
  <c r="BO685" i="1"/>
  <c r="BP685" i="1"/>
  <c r="BQ685" i="1"/>
  <c r="BR685" i="1"/>
  <c r="BS685" i="1"/>
  <c r="BJ686" i="1"/>
  <c r="BK686" i="1"/>
  <c r="BL686" i="1"/>
  <c r="BM686" i="1"/>
  <c r="BN686" i="1"/>
  <c r="BO686" i="1"/>
  <c r="BP686" i="1"/>
  <c r="BQ686" i="1"/>
  <c r="BR686" i="1"/>
  <c r="BS686" i="1"/>
  <c r="BJ687" i="1"/>
  <c r="BK687" i="1"/>
  <c r="BL687" i="1"/>
  <c r="BM687" i="1"/>
  <c r="BN687" i="1"/>
  <c r="BO687" i="1"/>
  <c r="BP687" i="1"/>
  <c r="BQ687" i="1"/>
  <c r="BR687" i="1"/>
  <c r="BS687" i="1"/>
  <c r="BJ688" i="1"/>
  <c r="BK688" i="1"/>
  <c r="BL688" i="1"/>
  <c r="BM688" i="1"/>
  <c r="BN688" i="1"/>
  <c r="BO688" i="1"/>
  <c r="BP688" i="1"/>
  <c r="BQ688" i="1"/>
  <c r="BR688" i="1"/>
  <c r="BS688" i="1"/>
  <c r="BJ689" i="1"/>
  <c r="BK689" i="1"/>
  <c r="BL689" i="1"/>
  <c r="BM689" i="1"/>
  <c r="BN689" i="1"/>
  <c r="BO689" i="1"/>
  <c r="BP689" i="1"/>
  <c r="BQ689" i="1"/>
  <c r="BR689" i="1"/>
  <c r="BS689" i="1"/>
  <c r="BJ690" i="1"/>
  <c r="BK690" i="1"/>
  <c r="BL690" i="1"/>
  <c r="BM690" i="1"/>
  <c r="BN690" i="1"/>
  <c r="BO690" i="1"/>
  <c r="BP690" i="1"/>
  <c r="BQ690" i="1"/>
  <c r="BR690" i="1"/>
  <c r="BS690" i="1"/>
  <c r="BJ691" i="1"/>
  <c r="BK691" i="1"/>
  <c r="BL691" i="1"/>
  <c r="BM691" i="1"/>
  <c r="BN691" i="1"/>
  <c r="BO691" i="1"/>
  <c r="BP691" i="1"/>
  <c r="BQ691" i="1"/>
  <c r="BR691" i="1"/>
  <c r="BS691" i="1"/>
  <c r="BJ692" i="1"/>
  <c r="BK692" i="1"/>
  <c r="BL692" i="1"/>
  <c r="BM692" i="1"/>
  <c r="BN692" i="1"/>
  <c r="BO692" i="1"/>
  <c r="BP692" i="1"/>
  <c r="BQ692" i="1"/>
  <c r="BR692" i="1"/>
  <c r="BS692" i="1"/>
  <c r="BJ693" i="1"/>
  <c r="BK693" i="1"/>
  <c r="BL693" i="1"/>
  <c r="BM693" i="1"/>
  <c r="BN693" i="1"/>
  <c r="BO693" i="1"/>
  <c r="BP693" i="1"/>
  <c r="BQ693" i="1"/>
  <c r="BR693" i="1"/>
  <c r="BS693" i="1"/>
  <c r="BJ694" i="1"/>
  <c r="BK694" i="1"/>
  <c r="BL694" i="1"/>
  <c r="BM694" i="1"/>
  <c r="BN694" i="1"/>
  <c r="BO694" i="1"/>
  <c r="BP694" i="1"/>
  <c r="BQ694" i="1"/>
  <c r="BR694" i="1"/>
  <c r="BS694" i="1"/>
  <c r="BJ695" i="1"/>
  <c r="BK695" i="1"/>
  <c r="BL695" i="1"/>
  <c r="BM695" i="1"/>
  <c r="BN695" i="1"/>
  <c r="BO695" i="1"/>
  <c r="BP695" i="1"/>
  <c r="BQ695" i="1"/>
  <c r="BR695" i="1"/>
  <c r="BS695" i="1"/>
  <c r="BJ696" i="1"/>
  <c r="BK696" i="1"/>
  <c r="BL696" i="1"/>
  <c r="BM696" i="1"/>
  <c r="BN696" i="1"/>
  <c r="BO696" i="1"/>
  <c r="BP696" i="1"/>
  <c r="BQ696" i="1"/>
  <c r="BR696" i="1"/>
  <c r="BS696" i="1"/>
  <c r="BJ697" i="1"/>
  <c r="BK697" i="1"/>
  <c r="BL697" i="1"/>
  <c r="BM697" i="1"/>
  <c r="BN697" i="1"/>
  <c r="BO697" i="1"/>
  <c r="BP697" i="1"/>
  <c r="BQ697" i="1"/>
  <c r="BR697" i="1"/>
  <c r="BS697" i="1"/>
  <c r="BJ698" i="1"/>
  <c r="BK698" i="1"/>
  <c r="BL698" i="1"/>
  <c r="BM698" i="1"/>
  <c r="BN698" i="1"/>
  <c r="BO698" i="1"/>
  <c r="BP698" i="1"/>
  <c r="BQ698" i="1"/>
  <c r="BR698" i="1"/>
  <c r="BS698" i="1"/>
  <c r="BJ699" i="1"/>
  <c r="BK699" i="1"/>
  <c r="BL699" i="1"/>
  <c r="BM699" i="1"/>
  <c r="BN699" i="1"/>
  <c r="BO699" i="1"/>
  <c r="BP699" i="1"/>
  <c r="BQ699" i="1"/>
  <c r="BR699" i="1"/>
  <c r="BS699" i="1"/>
  <c r="BJ700" i="1"/>
  <c r="BK700" i="1"/>
  <c r="BL700" i="1"/>
  <c r="BM700" i="1"/>
  <c r="BN700" i="1"/>
  <c r="BO700" i="1"/>
  <c r="BP700" i="1"/>
  <c r="BQ700" i="1"/>
  <c r="BR700" i="1"/>
  <c r="BS700" i="1"/>
  <c r="BJ701" i="1"/>
  <c r="BK701" i="1"/>
  <c r="BL701" i="1"/>
  <c r="BM701" i="1"/>
  <c r="BN701" i="1"/>
  <c r="BO701" i="1"/>
  <c r="BP701" i="1"/>
  <c r="BQ701" i="1"/>
  <c r="BR701" i="1"/>
  <c r="BS701" i="1"/>
  <c r="BJ702" i="1"/>
  <c r="BK702" i="1"/>
  <c r="BL702" i="1"/>
  <c r="BM702" i="1"/>
  <c r="BN702" i="1"/>
  <c r="BO702" i="1"/>
  <c r="BP702" i="1"/>
  <c r="BQ702" i="1"/>
  <c r="BR702" i="1"/>
  <c r="BS702" i="1"/>
  <c r="BJ703" i="1"/>
  <c r="BK703" i="1"/>
  <c r="BL703" i="1"/>
  <c r="BM703" i="1"/>
  <c r="BN703" i="1"/>
  <c r="BO703" i="1"/>
  <c r="BP703" i="1"/>
  <c r="BQ703" i="1"/>
  <c r="BR703" i="1"/>
  <c r="BS703" i="1"/>
  <c r="BJ704" i="1"/>
  <c r="BK704" i="1"/>
  <c r="BL704" i="1"/>
  <c r="BM704" i="1"/>
  <c r="BN704" i="1"/>
  <c r="BO704" i="1"/>
  <c r="BP704" i="1"/>
  <c r="BQ704" i="1"/>
  <c r="BR704" i="1"/>
  <c r="BS704" i="1"/>
  <c r="BJ705" i="1"/>
  <c r="BK705" i="1"/>
  <c r="BL705" i="1"/>
  <c r="BM705" i="1"/>
  <c r="BN705" i="1"/>
  <c r="BO705" i="1"/>
  <c r="BP705" i="1"/>
  <c r="BQ705" i="1"/>
  <c r="BR705" i="1"/>
  <c r="BS705" i="1"/>
  <c r="BJ706" i="1"/>
  <c r="BK706" i="1"/>
  <c r="BL706" i="1"/>
  <c r="BM706" i="1"/>
  <c r="BN706" i="1"/>
  <c r="BO706" i="1"/>
  <c r="BP706" i="1"/>
  <c r="BQ706" i="1"/>
  <c r="BR706" i="1"/>
  <c r="BS706" i="1"/>
  <c r="BJ707" i="1"/>
  <c r="BK707" i="1"/>
  <c r="BL707" i="1"/>
  <c r="BM707" i="1"/>
  <c r="BN707" i="1"/>
  <c r="BO707" i="1"/>
  <c r="BP707" i="1"/>
  <c r="BQ707" i="1"/>
  <c r="BR707" i="1"/>
  <c r="BS707" i="1"/>
  <c r="BJ708" i="1"/>
  <c r="BK708" i="1"/>
  <c r="BL708" i="1"/>
  <c r="BM708" i="1"/>
  <c r="BN708" i="1"/>
  <c r="BO708" i="1"/>
  <c r="BP708" i="1"/>
  <c r="BQ708" i="1"/>
  <c r="BR708" i="1"/>
  <c r="BS708" i="1"/>
  <c r="BJ709" i="1"/>
  <c r="BK709" i="1"/>
  <c r="BL709" i="1"/>
  <c r="BM709" i="1"/>
  <c r="BN709" i="1"/>
  <c r="BO709" i="1"/>
  <c r="BP709" i="1"/>
  <c r="BQ709" i="1"/>
  <c r="BR709" i="1"/>
  <c r="BS709" i="1"/>
  <c r="BJ710" i="1"/>
  <c r="BK710" i="1"/>
  <c r="BL710" i="1"/>
  <c r="BM710" i="1"/>
  <c r="BN710" i="1"/>
  <c r="BO710" i="1"/>
  <c r="BP710" i="1"/>
  <c r="BQ710" i="1"/>
  <c r="BR710" i="1"/>
  <c r="BS710" i="1"/>
  <c r="BJ711" i="1"/>
  <c r="BK711" i="1"/>
  <c r="BL711" i="1"/>
  <c r="BM711" i="1"/>
  <c r="BN711" i="1"/>
  <c r="BO711" i="1"/>
  <c r="BP711" i="1"/>
  <c r="BQ711" i="1"/>
  <c r="BR711" i="1"/>
  <c r="BS711" i="1"/>
  <c r="BJ712" i="1"/>
  <c r="BK712" i="1"/>
  <c r="BL712" i="1"/>
  <c r="BM712" i="1"/>
  <c r="BN712" i="1"/>
  <c r="BO712" i="1"/>
  <c r="BP712" i="1"/>
  <c r="BQ712" i="1"/>
  <c r="BR712" i="1"/>
  <c r="BS712" i="1"/>
  <c r="BJ713" i="1"/>
  <c r="BK713" i="1"/>
  <c r="BL713" i="1"/>
  <c r="BM713" i="1"/>
  <c r="BN713" i="1"/>
  <c r="BO713" i="1"/>
  <c r="BP713" i="1"/>
  <c r="BQ713" i="1"/>
  <c r="BR713" i="1"/>
  <c r="BS713" i="1"/>
  <c r="BJ714" i="1"/>
  <c r="BK714" i="1"/>
  <c r="BL714" i="1"/>
  <c r="BM714" i="1"/>
  <c r="BN714" i="1"/>
  <c r="BO714" i="1"/>
  <c r="BP714" i="1"/>
  <c r="BQ714" i="1"/>
  <c r="BR714" i="1"/>
  <c r="BS714" i="1"/>
  <c r="BJ715" i="1"/>
  <c r="BK715" i="1"/>
  <c r="BL715" i="1"/>
  <c r="BM715" i="1"/>
  <c r="BN715" i="1"/>
  <c r="BO715" i="1"/>
  <c r="BP715" i="1"/>
  <c r="BQ715" i="1"/>
  <c r="BR715" i="1"/>
  <c r="BS715" i="1"/>
  <c r="BJ716" i="1"/>
  <c r="BK716" i="1"/>
  <c r="BL716" i="1"/>
  <c r="BM716" i="1"/>
  <c r="BN716" i="1"/>
  <c r="BO716" i="1"/>
  <c r="BP716" i="1"/>
  <c r="BQ716" i="1"/>
  <c r="BR716" i="1"/>
  <c r="BS716" i="1"/>
  <c r="BJ717" i="1"/>
  <c r="BK717" i="1"/>
  <c r="BL717" i="1"/>
  <c r="BM717" i="1"/>
  <c r="BN717" i="1"/>
  <c r="BO717" i="1"/>
  <c r="BP717" i="1"/>
  <c r="BQ717" i="1"/>
  <c r="BR717" i="1"/>
  <c r="BS717" i="1"/>
  <c r="BJ718" i="1"/>
  <c r="BK718" i="1"/>
  <c r="BL718" i="1"/>
  <c r="BM718" i="1"/>
  <c r="BN718" i="1"/>
  <c r="BO718" i="1"/>
  <c r="BP718" i="1"/>
  <c r="BQ718" i="1"/>
  <c r="BR718" i="1"/>
  <c r="BS718" i="1"/>
  <c r="BJ719" i="1"/>
  <c r="BK719" i="1"/>
  <c r="BL719" i="1"/>
  <c r="BM719" i="1"/>
  <c r="BN719" i="1"/>
  <c r="BO719" i="1"/>
  <c r="BP719" i="1"/>
  <c r="BQ719" i="1"/>
  <c r="BR719" i="1"/>
  <c r="BS719" i="1"/>
  <c r="BJ720" i="1"/>
  <c r="BK720" i="1"/>
  <c r="BL720" i="1"/>
  <c r="BM720" i="1"/>
  <c r="BN720" i="1"/>
  <c r="BO720" i="1"/>
  <c r="BP720" i="1"/>
  <c r="BQ720" i="1"/>
  <c r="BR720" i="1"/>
  <c r="BS720" i="1"/>
  <c r="BJ721" i="1"/>
  <c r="BK721" i="1"/>
  <c r="BL721" i="1"/>
  <c r="BM721" i="1"/>
  <c r="BN721" i="1"/>
  <c r="BO721" i="1"/>
  <c r="BP721" i="1"/>
  <c r="BQ721" i="1"/>
  <c r="BR721" i="1"/>
  <c r="BS721" i="1"/>
  <c r="BJ722" i="1"/>
  <c r="BK722" i="1"/>
  <c r="BL722" i="1"/>
  <c r="BM722" i="1"/>
  <c r="BN722" i="1"/>
  <c r="BO722" i="1"/>
  <c r="BP722" i="1"/>
  <c r="BQ722" i="1"/>
  <c r="BR722" i="1"/>
  <c r="BS722" i="1"/>
  <c r="BJ723" i="1"/>
  <c r="BK723" i="1"/>
  <c r="BL723" i="1"/>
  <c r="BM723" i="1"/>
  <c r="BN723" i="1"/>
  <c r="BO723" i="1"/>
  <c r="BP723" i="1"/>
  <c r="BQ723" i="1"/>
  <c r="BR723" i="1"/>
  <c r="BS723" i="1"/>
  <c r="BJ724" i="1"/>
  <c r="BK724" i="1"/>
  <c r="BL724" i="1"/>
  <c r="BM724" i="1"/>
  <c r="BN724" i="1"/>
  <c r="BO724" i="1"/>
  <c r="BP724" i="1"/>
  <c r="BQ724" i="1"/>
  <c r="BR724" i="1"/>
  <c r="BS724" i="1"/>
  <c r="BJ725" i="1"/>
  <c r="BK725" i="1"/>
  <c r="BL725" i="1"/>
  <c r="BM725" i="1"/>
  <c r="BN725" i="1"/>
  <c r="BO725" i="1"/>
  <c r="BP725" i="1"/>
  <c r="BQ725" i="1"/>
  <c r="BR725" i="1"/>
  <c r="BS725" i="1"/>
  <c r="BJ726" i="1"/>
  <c r="BK726" i="1"/>
  <c r="BL726" i="1"/>
  <c r="BM726" i="1"/>
  <c r="BN726" i="1"/>
  <c r="BO726" i="1"/>
  <c r="BP726" i="1"/>
  <c r="BQ726" i="1"/>
  <c r="BR726" i="1"/>
  <c r="BS726" i="1"/>
  <c r="BJ727" i="1"/>
  <c r="BK727" i="1"/>
  <c r="BL727" i="1"/>
  <c r="BM727" i="1"/>
  <c r="BN727" i="1"/>
  <c r="BO727" i="1"/>
  <c r="BP727" i="1"/>
  <c r="BQ727" i="1"/>
  <c r="BR727" i="1"/>
  <c r="BS727" i="1"/>
  <c r="BJ728" i="1"/>
  <c r="BK728" i="1"/>
  <c r="BL728" i="1"/>
  <c r="BM728" i="1"/>
  <c r="BN728" i="1"/>
  <c r="BO728" i="1"/>
  <c r="BP728" i="1"/>
  <c r="BQ728" i="1"/>
  <c r="BR728" i="1"/>
  <c r="BS728" i="1"/>
  <c r="BJ729" i="1"/>
  <c r="BK729" i="1"/>
  <c r="BL729" i="1"/>
  <c r="BM729" i="1"/>
  <c r="BN729" i="1"/>
  <c r="BO729" i="1"/>
  <c r="BP729" i="1"/>
  <c r="BQ729" i="1"/>
  <c r="BR729" i="1"/>
  <c r="BS729" i="1"/>
  <c r="BJ730" i="1"/>
  <c r="BK730" i="1"/>
  <c r="BL730" i="1"/>
  <c r="BM730" i="1"/>
  <c r="BN730" i="1"/>
  <c r="BO730" i="1"/>
  <c r="BP730" i="1"/>
  <c r="BQ730" i="1"/>
  <c r="BR730" i="1"/>
  <c r="BS730" i="1"/>
  <c r="BJ731" i="1"/>
  <c r="BK731" i="1"/>
  <c r="BL731" i="1"/>
  <c r="BM731" i="1"/>
  <c r="BN731" i="1"/>
  <c r="BO731" i="1"/>
  <c r="BP731" i="1"/>
  <c r="BQ731" i="1"/>
  <c r="BR731" i="1"/>
  <c r="BS731" i="1"/>
  <c r="BJ732" i="1"/>
  <c r="BK732" i="1"/>
  <c r="BL732" i="1"/>
  <c r="BM732" i="1"/>
  <c r="BN732" i="1"/>
  <c r="BO732" i="1"/>
  <c r="BP732" i="1"/>
  <c r="BQ732" i="1"/>
  <c r="BR732" i="1"/>
  <c r="BS732" i="1"/>
  <c r="BJ733" i="1"/>
  <c r="BK733" i="1"/>
  <c r="BL733" i="1"/>
  <c r="BM733" i="1"/>
  <c r="BN733" i="1"/>
  <c r="BO733" i="1"/>
  <c r="BP733" i="1"/>
  <c r="BQ733" i="1"/>
  <c r="BR733" i="1"/>
  <c r="BS733" i="1"/>
  <c r="BJ734" i="1"/>
  <c r="BK734" i="1"/>
  <c r="BL734" i="1"/>
  <c r="BM734" i="1"/>
  <c r="BN734" i="1"/>
  <c r="BO734" i="1"/>
  <c r="BP734" i="1"/>
  <c r="BQ734" i="1"/>
  <c r="BR734" i="1"/>
  <c r="BS734" i="1"/>
  <c r="BJ735" i="1"/>
  <c r="BK735" i="1"/>
  <c r="BL735" i="1"/>
  <c r="BM735" i="1"/>
  <c r="BN735" i="1"/>
  <c r="BO735" i="1"/>
  <c r="BP735" i="1"/>
  <c r="BQ735" i="1"/>
  <c r="BR735" i="1"/>
  <c r="BS735" i="1"/>
  <c r="BJ736" i="1"/>
  <c r="BK736" i="1"/>
  <c r="BL736" i="1"/>
  <c r="BM736" i="1"/>
  <c r="BN736" i="1"/>
  <c r="BO736" i="1"/>
  <c r="BP736" i="1"/>
  <c r="BQ736" i="1"/>
  <c r="BR736" i="1"/>
  <c r="BS736" i="1"/>
  <c r="BJ737" i="1"/>
  <c r="BK737" i="1"/>
  <c r="BL737" i="1"/>
  <c r="BM737" i="1"/>
  <c r="BN737" i="1"/>
  <c r="BO737" i="1"/>
  <c r="BP737" i="1"/>
  <c r="BQ737" i="1"/>
  <c r="BR737" i="1"/>
  <c r="BS737" i="1"/>
  <c r="BJ738" i="1"/>
  <c r="BK738" i="1"/>
  <c r="BL738" i="1"/>
  <c r="BM738" i="1"/>
  <c r="BN738" i="1"/>
  <c r="BO738" i="1"/>
  <c r="BP738" i="1"/>
  <c r="BQ738" i="1"/>
  <c r="BR738" i="1"/>
  <c r="BS738" i="1"/>
  <c r="BJ739" i="1"/>
  <c r="BK739" i="1"/>
  <c r="BL739" i="1"/>
  <c r="BM739" i="1"/>
  <c r="BN739" i="1"/>
  <c r="BO739" i="1"/>
  <c r="BP739" i="1"/>
  <c r="BQ739" i="1"/>
  <c r="BR739" i="1"/>
  <c r="BS739" i="1"/>
  <c r="BJ740" i="1"/>
  <c r="BK740" i="1"/>
  <c r="BL740" i="1"/>
  <c r="BM740" i="1"/>
  <c r="BN740" i="1"/>
  <c r="BO740" i="1"/>
  <c r="BP740" i="1"/>
  <c r="BQ740" i="1"/>
  <c r="BR740" i="1"/>
  <c r="BS740" i="1"/>
  <c r="BJ741" i="1"/>
  <c r="BK741" i="1"/>
  <c r="BL741" i="1"/>
  <c r="BM741" i="1"/>
  <c r="BN741" i="1"/>
  <c r="BO741" i="1"/>
  <c r="BP741" i="1"/>
  <c r="BQ741" i="1"/>
  <c r="BR741" i="1"/>
  <c r="BS741" i="1"/>
  <c r="BJ742" i="1"/>
  <c r="BK742" i="1"/>
  <c r="BL742" i="1"/>
  <c r="BM742" i="1"/>
  <c r="BN742" i="1"/>
  <c r="BO742" i="1"/>
  <c r="BP742" i="1"/>
  <c r="BQ742" i="1"/>
  <c r="BR742" i="1"/>
  <c r="BS742" i="1"/>
  <c r="BJ743" i="1"/>
  <c r="BK743" i="1"/>
  <c r="BL743" i="1"/>
  <c r="BM743" i="1"/>
  <c r="BN743" i="1"/>
  <c r="BO743" i="1"/>
  <c r="BP743" i="1"/>
  <c r="BQ743" i="1"/>
  <c r="BR743" i="1"/>
  <c r="BS743" i="1"/>
  <c r="BJ744" i="1"/>
  <c r="BK744" i="1"/>
  <c r="BL744" i="1"/>
  <c r="BM744" i="1"/>
  <c r="BN744" i="1"/>
  <c r="BO744" i="1"/>
  <c r="BP744" i="1"/>
  <c r="BQ744" i="1"/>
  <c r="BR744" i="1"/>
  <c r="BS744" i="1"/>
  <c r="BJ745" i="1"/>
  <c r="BK745" i="1"/>
  <c r="BL745" i="1"/>
  <c r="BM745" i="1"/>
  <c r="BN745" i="1"/>
  <c r="BO745" i="1"/>
  <c r="BP745" i="1"/>
  <c r="BQ745" i="1"/>
  <c r="BR745" i="1"/>
  <c r="BS745" i="1"/>
  <c r="BJ746" i="1"/>
  <c r="BK746" i="1"/>
  <c r="BL746" i="1"/>
  <c r="BM746" i="1"/>
  <c r="BN746" i="1"/>
  <c r="BO746" i="1"/>
  <c r="BP746" i="1"/>
  <c r="BQ746" i="1"/>
  <c r="BR746" i="1"/>
  <c r="BS746" i="1"/>
  <c r="BJ747" i="1"/>
  <c r="BK747" i="1"/>
  <c r="BL747" i="1"/>
  <c r="BM747" i="1"/>
  <c r="BN747" i="1"/>
  <c r="BO747" i="1"/>
  <c r="BP747" i="1"/>
  <c r="BQ747" i="1"/>
  <c r="BR747" i="1"/>
  <c r="BS747" i="1"/>
  <c r="BJ748" i="1"/>
  <c r="BK748" i="1"/>
  <c r="BL748" i="1"/>
  <c r="BM748" i="1"/>
  <c r="BN748" i="1"/>
  <c r="BO748" i="1"/>
  <c r="BP748" i="1"/>
  <c r="BQ748" i="1"/>
  <c r="BR748" i="1"/>
  <c r="BS748" i="1"/>
  <c r="BJ749" i="1"/>
  <c r="BK749" i="1"/>
  <c r="BL749" i="1"/>
  <c r="BM749" i="1"/>
  <c r="BN749" i="1"/>
  <c r="BO749" i="1"/>
  <c r="BP749" i="1"/>
  <c r="BQ749" i="1"/>
  <c r="BR749" i="1"/>
  <c r="BS749" i="1"/>
  <c r="BJ750" i="1"/>
  <c r="BK750" i="1"/>
  <c r="BL750" i="1"/>
  <c r="BM750" i="1"/>
  <c r="BN750" i="1"/>
  <c r="BO750" i="1"/>
  <c r="BP750" i="1"/>
  <c r="BQ750" i="1"/>
  <c r="BR750" i="1"/>
  <c r="BS750" i="1"/>
  <c r="BJ751" i="1"/>
  <c r="BK751" i="1"/>
  <c r="BL751" i="1"/>
  <c r="BM751" i="1"/>
  <c r="BN751" i="1"/>
  <c r="BO751" i="1"/>
  <c r="BP751" i="1"/>
  <c r="BQ751" i="1"/>
  <c r="BR751" i="1"/>
  <c r="BS751" i="1"/>
  <c r="BJ752" i="1"/>
  <c r="BK752" i="1"/>
  <c r="BL752" i="1"/>
  <c r="BM752" i="1"/>
  <c r="BN752" i="1"/>
  <c r="BO752" i="1"/>
  <c r="BP752" i="1"/>
  <c r="BQ752" i="1"/>
  <c r="BR752" i="1"/>
  <c r="BS752" i="1"/>
  <c r="BJ753" i="1"/>
  <c r="BK753" i="1"/>
  <c r="BL753" i="1"/>
  <c r="BM753" i="1"/>
  <c r="BN753" i="1"/>
  <c r="BO753" i="1"/>
  <c r="BP753" i="1"/>
  <c r="BQ753" i="1"/>
  <c r="BR753" i="1"/>
  <c r="BS753" i="1"/>
  <c r="BJ754" i="1"/>
  <c r="BK754" i="1"/>
  <c r="BL754" i="1"/>
  <c r="BM754" i="1"/>
  <c r="BN754" i="1"/>
  <c r="BO754" i="1"/>
  <c r="BP754" i="1"/>
  <c r="BQ754" i="1"/>
  <c r="BR754" i="1"/>
  <c r="BS754" i="1"/>
  <c r="BJ755" i="1"/>
  <c r="BK755" i="1"/>
  <c r="BL755" i="1"/>
  <c r="BM755" i="1"/>
  <c r="BN755" i="1"/>
  <c r="BO755" i="1"/>
  <c r="BP755" i="1"/>
  <c r="BQ755" i="1"/>
  <c r="BR755" i="1"/>
  <c r="BS755" i="1"/>
  <c r="BJ756" i="1"/>
  <c r="BK756" i="1"/>
  <c r="BL756" i="1"/>
  <c r="BM756" i="1"/>
  <c r="BN756" i="1"/>
  <c r="BO756" i="1"/>
  <c r="BP756" i="1"/>
  <c r="BQ756" i="1"/>
  <c r="BR756" i="1"/>
  <c r="BS756" i="1"/>
  <c r="BJ757" i="1"/>
  <c r="BK757" i="1"/>
  <c r="BL757" i="1"/>
  <c r="BM757" i="1"/>
  <c r="BN757" i="1"/>
  <c r="BO757" i="1"/>
  <c r="BP757" i="1"/>
  <c r="BQ757" i="1"/>
  <c r="BR757" i="1"/>
  <c r="BS757" i="1"/>
  <c r="BJ758" i="1"/>
  <c r="BK758" i="1"/>
  <c r="BL758" i="1"/>
  <c r="BM758" i="1"/>
  <c r="BN758" i="1"/>
  <c r="BO758" i="1"/>
  <c r="BP758" i="1"/>
  <c r="BQ758" i="1"/>
  <c r="BR758" i="1"/>
  <c r="BS758" i="1"/>
  <c r="BJ759" i="1"/>
  <c r="BK759" i="1"/>
  <c r="BL759" i="1"/>
  <c r="BM759" i="1"/>
  <c r="BN759" i="1"/>
  <c r="BO759" i="1"/>
  <c r="BP759" i="1"/>
  <c r="BQ759" i="1"/>
  <c r="BR759" i="1"/>
  <c r="BS759" i="1"/>
  <c r="BJ760" i="1"/>
  <c r="BK760" i="1"/>
  <c r="BL760" i="1"/>
  <c r="BM760" i="1"/>
  <c r="BN760" i="1"/>
  <c r="BO760" i="1"/>
  <c r="BP760" i="1"/>
  <c r="BQ760" i="1"/>
  <c r="BR760" i="1"/>
  <c r="BS760" i="1"/>
  <c r="BJ761" i="1"/>
  <c r="BK761" i="1"/>
  <c r="BL761" i="1"/>
  <c r="BM761" i="1"/>
  <c r="BN761" i="1"/>
  <c r="BO761" i="1"/>
  <c r="BP761" i="1"/>
  <c r="BQ761" i="1"/>
  <c r="BR761" i="1"/>
  <c r="BS761" i="1"/>
  <c r="BJ762" i="1"/>
  <c r="BK762" i="1"/>
  <c r="BL762" i="1"/>
  <c r="BM762" i="1"/>
  <c r="BN762" i="1"/>
  <c r="BO762" i="1"/>
  <c r="BP762" i="1"/>
  <c r="BQ762" i="1"/>
  <c r="BR762" i="1"/>
  <c r="BS762" i="1"/>
  <c r="BJ763" i="1"/>
  <c r="BK763" i="1"/>
  <c r="BL763" i="1"/>
  <c r="BM763" i="1"/>
  <c r="BN763" i="1"/>
  <c r="BO763" i="1"/>
  <c r="BP763" i="1"/>
  <c r="BQ763" i="1"/>
  <c r="BR763" i="1"/>
  <c r="BS763" i="1"/>
  <c r="BJ764" i="1"/>
  <c r="BK764" i="1"/>
  <c r="BL764" i="1"/>
  <c r="BM764" i="1"/>
  <c r="BN764" i="1"/>
  <c r="BO764" i="1"/>
  <c r="BP764" i="1"/>
  <c r="BQ764" i="1"/>
  <c r="BR764" i="1"/>
  <c r="BS764" i="1"/>
  <c r="BJ765" i="1"/>
  <c r="BK765" i="1"/>
  <c r="BL765" i="1"/>
  <c r="BM765" i="1"/>
  <c r="BN765" i="1"/>
  <c r="BO765" i="1"/>
  <c r="BP765" i="1"/>
  <c r="BQ765" i="1"/>
  <c r="BR765" i="1"/>
  <c r="BS765" i="1"/>
  <c r="BJ766" i="1"/>
  <c r="BK766" i="1"/>
  <c r="BL766" i="1"/>
  <c r="BM766" i="1"/>
  <c r="BN766" i="1"/>
  <c r="BO766" i="1"/>
  <c r="BP766" i="1"/>
  <c r="BQ766" i="1"/>
  <c r="BR766" i="1"/>
  <c r="BS766" i="1"/>
  <c r="BJ767" i="1"/>
  <c r="BK767" i="1"/>
  <c r="BL767" i="1"/>
  <c r="BM767" i="1"/>
  <c r="BN767" i="1"/>
  <c r="BO767" i="1"/>
  <c r="BP767" i="1"/>
  <c r="BQ767" i="1"/>
  <c r="BR767" i="1"/>
  <c r="BS767" i="1"/>
  <c r="BJ768" i="1"/>
  <c r="BK768" i="1"/>
  <c r="BL768" i="1"/>
  <c r="BM768" i="1"/>
  <c r="BN768" i="1"/>
  <c r="BO768" i="1"/>
  <c r="BP768" i="1"/>
  <c r="BQ768" i="1"/>
  <c r="BR768" i="1"/>
  <c r="BS768" i="1"/>
  <c r="BJ769" i="1"/>
  <c r="BK769" i="1"/>
  <c r="BL769" i="1"/>
  <c r="BM769" i="1"/>
  <c r="BN769" i="1"/>
  <c r="BO769" i="1"/>
  <c r="BP769" i="1"/>
  <c r="BQ769" i="1"/>
  <c r="BR769" i="1"/>
  <c r="BS769" i="1"/>
  <c r="BJ770" i="1"/>
  <c r="BK770" i="1"/>
  <c r="BL770" i="1"/>
  <c r="BM770" i="1"/>
  <c r="BN770" i="1"/>
  <c r="BO770" i="1"/>
  <c r="BP770" i="1"/>
  <c r="BQ770" i="1"/>
  <c r="BR770" i="1"/>
  <c r="BS770" i="1"/>
  <c r="BJ771" i="1"/>
  <c r="BK771" i="1"/>
  <c r="BL771" i="1"/>
  <c r="BM771" i="1"/>
  <c r="BN771" i="1"/>
  <c r="BO771" i="1"/>
  <c r="BP771" i="1"/>
  <c r="BQ771" i="1"/>
  <c r="BR771" i="1"/>
  <c r="BS771" i="1"/>
  <c r="BJ772" i="1"/>
  <c r="BK772" i="1"/>
  <c r="BL772" i="1"/>
  <c r="BM772" i="1"/>
  <c r="BN772" i="1"/>
  <c r="BO772" i="1"/>
  <c r="BP772" i="1"/>
  <c r="BQ772" i="1"/>
  <c r="BR772" i="1"/>
  <c r="BS772" i="1"/>
  <c r="BJ773" i="1"/>
  <c r="BK773" i="1"/>
  <c r="BL773" i="1"/>
  <c r="BM773" i="1"/>
  <c r="BN773" i="1"/>
  <c r="BO773" i="1"/>
  <c r="BP773" i="1"/>
  <c r="BQ773" i="1"/>
  <c r="BR773" i="1"/>
  <c r="BS773" i="1"/>
  <c r="BJ774" i="1"/>
  <c r="BK774" i="1"/>
  <c r="BL774" i="1"/>
  <c r="BM774" i="1"/>
  <c r="BN774" i="1"/>
  <c r="BO774" i="1"/>
  <c r="BP774" i="1"/>
  <c r="BQ774" i="1"/>
  <c r="BR774" i="1"/>
  <c r="BS774" i="1"/>
  <c r="BJ775" i="1"/>
  <c r="BK775" i="1"/>
  <c r="BL775" i="1"/>
  <c r="BM775" i="1"/>
  <c r="BN775" i="1"/>
  <c r="BO775" i="1"/>
  <c r="BP775" i="1"/>
  <c r="BQ775" i="1"/>
  <c r="BR775" i="1"/>
  <c r="BS775" i="1"/>
  <c r="BJ776" i="1"/>
  <c r="BK776" i="1"/>
  <c r="BL776" i="1"/>
  <c r="BM776" i="1"/>
  <c r="BN776" i="1"/>
  <c r="BO776" i="1"/>
  <c r="BP776" i="1"/>
  <c r="BQ776" i="1"/>
  <c r="BR776" i="1"/>
  <c r="BS776" i="1"/>
  <c r="BJ777" i="1"/>
  <c r="BK777" i="1"/>
  <c r="BL777" i="1"/>
  <c r="BM777" i="1"/>
  <c r="BN777" i="1"/>
  <c r="BO777" i="1"/>
  <c r="BP777" i="1"/>
  <c r="BQ777" i="1"/>
  <c r="BR777" i="1"/>
  <c r="BS777" i="1"/>
  <c r="BJ778" i="1"/>
  <c r="BK778" i="1"/>
  <c r="BL778" i="1"/>
  <c r="BM778" i="1"/>
  <c r="BN778" i="1"/>
  <c r="BO778" i="1"/>
  <c r="BP778" i="1"/>
  <c r="BQ778" i="1"/>
  <c r="BR778" i="1"/>
  <c r="BS778" i="1"/>
  <c r="BJ779" i="1"/>
  <c r="BK779" i="1"/>
  <c r="BL779" i="1"/>
  <c r="BM779" i="1"/>
  <c r="BN779" i="1"/>
  <c r="BO779" i="1"/>
  <c r="BP779" i="1"/>
  <c r="BQ779" i="1"/>
  <c r="BR779" i="1"/>
  <c r="BS779" i="1"/>
  <c r="BJ780" i="1"/>
  <c r="BK780" i="1"/>
  <c r="BL780" i="1"/>
  <c r="BM780" i="1"/>
  <c r="BN780" i="1"/>
  <c r="BO780" i="1"/>
  <c r="BP780" i="1"/>
  <c r="BQ780" i="1"/>
  <c r="BR780" i="1"/>
  <c r="BS780" i="1"/>
  <c r="BJ781" i="1"/>
  <c r="BK781" i="1"/>
  <c r="BL781" i="1"/>
  <c r="BM781" i="1"/>
  <c r="BN781" i="1"/>
  <c r="BO781" i="1"/>
  <c r="BP781" i="1"/>
  <c r="BQ781" i="1"/>
  <c r="BR781" i="1"/>
  <c r="BS781" i="1"/>
  <c r="BJ782" i="1"/>
  <c r="BK782" i="1"/>
  <c r="BL782" i="1"/>
  <c r="BM782" i="1"/>
  <c r="BN782" i="1"/>
  <c r="BO782" i="1"/>
  <c r="BP782" i="1"/>
  <c r="BQ782" i="1"/>
  <c r="BR782" i="1"/>
  <c r="BS782" i="1"/>
  <c r="BJ783" i="1"/>
  <c r="BK783" i="1"/>
  <c r="BL783" i="1"/>
  <c r="BM783" i="1"/>
  <c r="BN783" i="1"/>
  <c r="BO783" i="1"/>
  <c r="BP783" i="1"/>
  <c r="BQ783" i="1"/>
  <c r="BR783" i="1"/>
  <c r="BS783" i="1"/>
  <c r="BJ784" i="1"/>
  <c r="BK784" i="1"/>
  <c r="BL784" i="1"/>
  <c r="BM784" i="1"/>
  <c r="BN784" i="1"/>
  <c r="BO784" i="1"/>
  <c r="BP784" i="1"/>
  <c r="BQ784" i="1"/>
  <c r="BR784" i="1"/>
  <c r="BS784" i="1"/>
  <c r="BJ785" i="1"/>
  <c r="BK785" i="1"/>
  <c r="BL785" i="1"/>
  <c r="BM785" i="1"/>
  <c r="BN785" i="1"/>
  <c r="BO785" i="1"/>
  <c r="BP785" i="1"/>
  <c r="BQ785" i="1"/>
  <c r="BR785" i="1"/>
  <c r="BS785" i="1"/>
  <c r="BJ786" i="1"/>
  <c r="BK786" i="1"/>
  <c r="BL786" i="1"/>
  <c r="BM786" i="1"/>
  <c r="BN786" i="1"/>
  <c r="BO786" i="1"/>
  <c r="BP786" i="1"/>
  <c r="BQ786" i="1"/>
  <c r="BR786" i="1"/>
  <c r="BS786" i="1"/>
  <c r="BJ787" i="1"/>
  <c r="BK787" i="1"/>
  <c r="BL787" i="1"/>
  <c r="BM787" i="1"/>
  <c r="BN787" i="1"/>
  <c r="BO787" i="1"/>
  <c r="BP787" i="1"/>
  <c r="BQ787" i="1"/>
  <c r="BR787" i="1"/>
  <c r="BS787" i="1"/>
  <c r="BJ788" i="1"/>
  <c r="BK788" i="1"/>
  <c r="BL788" i="1"/>
  <c r="BM788" i="1"/>
  <c r="BN788" i="1"/>
  <c r="BO788" i="1"/>
  <c r="BP788" i="1"/>
  <c r="BQ788" i="1"/>
  <c r="BR788" i="1"/>
  <c r="BS788" i="1"/>
  <c r="BJ789" i="1"/>
  <c r="BK789" i="1"/>
  <c r="BL789" i="1"/>
  <c r="BM789" i="1"/>
  <c r="BN789" i="1"/>
  <c r="BO789" i="1"/>
  <c r="BP789" i="1"/>
  <c r="BQ789" i="1"/>
  <c r="BR789" i="1"/>
  <c r="BS789" i="1"/>
  <c r="BJ790" i="1"/>
  <c r="BK790" i="1"/>
  <c r="BL790" i="1"/>
  <c r="BM790" i="1"/>
  <c r="BN790" i="1"/>
  <c r="BO790" i="1"/>
  <c r="BP790" i="1"/>
  <c r="BQ790" i="1"/>
  <c r="BR790" i="1"/>
  <c r="BS790" i="1"/>
  <c r="BJ791" i="1"/>
  <c r="BK791" i="1"/>
  <c r="BL791" i="1"/>
  <c r="BM791" i="1"/>
  <c r="BN791" i="1"/>
  <c r="BO791" i="1"/>
  <c r="BP791" i="1"/>
  <c r="BQ791" i="1"/>
  <c r="BR791" i="1"/>
  <c r="BS791" i="1"/>
  <c r="BJ792" i="1"/>
  <c r="BK792" i="1"/>
  <c r="BL792" i="1"/>
  <c r="BM792" i="1"/>
  <c r="BN792" i="1"/>
  <c r="BO792" i="1"/>
  <c r="BP792" i="1"/>
  <c r="BQ792" i="1"/>
  <c r="BR792" i="1"/>
  <c r="BS792" i="1"/>
  <c r="BJ793" i="1"/>
  <c r="BK793" i="1"/>
  <c r="BL793" i="1"/>
  <c r="BM793" i="1"/>
  <c r="BN793" i="1"/>
  <c r="BO793" i="1"/>
  <c r="BP793" i="1"/>
  <c r="BQ793" i="1"/>
  <c r="BR793" i="1"/>
  <c r="BS793" i="1"/>
  <c r="BJ794" i="1"/>
  <c r="BK794" i="1"/>
  <c r="BL794" i="1"/>
  <c r="BM794" i="1"/>
  <c r="BN794" i="1"/>
  <c r="BO794" i="1"/>
  <c r="BP794" i="1"/>
  <c r="BQ794" i="1"/>
  <c r="BR794" i="1"/>
  <c r="BS794" i="1"/>
  <c r="BJ795" i="1"/>
  <c r="BK795" i="1"/>
  <c r="BL795" i="1"/>
  <c r="BM795" i="1"/>
  <c r="BN795" i="1"/>
  <c r="BO795" i="1"/>
  <c r="BP795" i="1"/>
  <c r="BQ795" i="1"/>
  <c r="BR795" i="1"/>
  <c r="BS795" i="1"/>
  <c r="BJ796" i="1"/>
  <c r="BK796" i="1"/>
  <c r="BL796" i="1"/>
  <c r="BM796" i="1"/>
  <c r="BN796" i="1"/>
  <c r="BO796" i="1"/>
  <c r="BP796" i="1"/>
  <c r="BQ796" i="1"/>
  <c r="BR796" i="1"/>
  <c r="BS796" i="1"/>
  <c r="BJ797" i="1"/>
  <c r="BK797" i="1"/>
  <c r="BL797" i="1"/>
  <c r="BM797" i="1"/>
  <c r="BN797" i="1"/>
  <c r="BO797" i="1"/>
  <c r="BP797" i="1"/>
  <c r="BQ797" i="1"/>
  <c r="BR797" i="1"/>
  <c r="BS797" i="1"/>
  <c r="BJ798" i="1"/>
  <c r="BK798" i="1"/>
  <c r="BL798" i="1"/>
  <c r="BM798" i="1"/>
  <c r="BN798" i="1"/>
  <c r="BO798" i="1"/>
  <c r="BP798" i="1"/>
  <c r="BQ798" i="1"/>
  <c r="BR798" i="1"/>
  <c r="BS798" i="1"/>
  <c r="BJ799" i="1"/>
  <c r="BK799" i="1"/>
  <c r="BL799" i="1"/>
  <c r="BM799" i="1"/>
  <c r="BN799" i="1"/>
  <c r="BO799" i="1"/>
  <c r="BP799" i="1"/>
  <c r="BQ799" i="1"/>
  <c r="BR799" i="1"/>
  <c r="BS799" i="1"/>
  <c r="BJ800" i="1"/>
  <c r="BK800" i="1"/>
  <c r="BL800" i="1"/>
  <c r="BM800" i="1"/>
  <c r="BN800" i="1"/>
  <c r="BO800" i="1"/>
  <c r="BP800" i="1"/>
  <c r="BQ800" i="1"/>
  <c r="BR800" i="1"/>
  <c r="BS800" i="1"/>
  <c r="BJ801" i="1"/>
  <c r="BK801" i="1"/>
  <c r="BL801" i="1"/>
  <c r="BM801" i="1"/>
  <c r="BN801" i="1"/>
  <c r="BO801" i="1"/>
  <c r="BP801" i="1"/>
  <c r="BQ801" i="1"/>
  <c r="BR801" i="1"/>
  <c r="BS801" i="1"/>
  <c r="BJ802" i="1"/>
  <c r="BK802" i="1"/>
  <c r="BL802" i="1"/>
  <c r="BM802" i="1"/>
  <c r="BN802" i="1"/>
  <c r="BO802" i="1"/>
  <c r="BP802" i="1"/>
  <c r="BQ802" i="1"/>
  <c r="BR802" i="1"/>
  <c r="BS802" i="1"/>
  <c r="BJ803" i="1"/>
  <c r="BK803" i="1"/>
  <c r="BL803" i="1"/>
  <c r="BM803" i="1"/>
  <c r="BN803" i="1"/>
  <c r="BO803" i="1"/>
  <c r="BP803" i="1"/>
  <c r="BQ803" i="1"/>
  <c r="BR803" i="1"/>
  <c r="BS803" i="1"/>
  <c r="BJ804" i="1"/>
  <c r="BK804" i="1"/>
  <c r="BL804" i="1"/>
  <c r="BM804" i="1"/>
  <c r="BN804" i="1"/>
  <c r="BO804" i="1"/>
  <c r="BP804" i="1"/>
  <c r="BQ804" i="1"/>
  <c r="BR804" i="1"/>
  <c r="BS804" i="1"/>
  <c r="BJ805" i="1"/>
  <c r="BK805" i="1"/>
  <c r="BL805" i="1"/>
  <c r="BM805" i="1"/>
  <c r="BN805" i="1"/>
  <c r="BO805" i="1"/>
  <c r="BP805" i="1"/>
  <c r="BQ805" i="1"/>
  <c r="BR805" i="1"/>
  <c r="BS805" i="1"/>
  <c r="BJ806" i="1"/>
  <c r="BK806" i="1"/>
  <c r="BL806" i="1"/>
  <c r="BM806" i="1"/>
  <c r="BN806" i="1"/>
  <c r="BO806" i="1"/>
  <c r="BP806" i="1"/>
  <c r="BQ806" i="1"/>
  <c r="BR806" i="1"/>
  <c r="BS806" i="1"/>
  <c r="BJ807" i="1"/>
  <c r="BK807" i="1"/>
  <c r="BL807" i="1"/>
  <c r="BM807" i="1"/>
  <c r="BN807" i="1"/>
  <c r="BO807" i="1"/>
  <c r="BP807" i="1"/>
  <c r="BQ807" i="1"/>
  <c r="BR807" i="1"/>
  <c r="BS807" i="1"/>
  <c r="BJ808" i="1"/>
  <c r="BK808" i="1"/>
  <c r="BL808" i="1"/>
  <c r="BM808" i="1"/>
  <c r="BN808" i="1"/>
  <c r="BO808" i="1"/>
  <c r="BP808" i="1"/>
  <c r="BQ808" i="1"/>
  <c r="BR808" i="1"/>
  <c r="BS808" i="1"/>
  <c r="BJ809" i="1"/>
  <c r="BK809" i="1"/>
  <c r="BL809" i="1"/>
  <c r="BM809" i="1"/>
  <c r="BN809" i="1"/>
  <c r="BO809" i="1"/>
  <c r="BP809" i="1"/>
  <c r="BQ809" i="1"/>
  <c r="BR809" i="1"/>
  <c r="BS809" i="1"/>
  <c r="BJ810" i="1"/>
  <c r="BK810" i="1"/>
  <c r="BL810" i="1"/>
  <c r="BM810" i="1"/>
  <c r="BN810" i="1"/>
  <c r="BO810" i="1"/>
  <c r="BP810" i="1"/>
  <c r="BQ810" i="1"/>
  <c r="BR810" i="1"/>
  <c r="BS810" i="1"/>
  <c r="BJ811" i="1"/>
  <c r="BK811" i="1"/>
  <c r="BL811" i="1"/>
  <c r="BM811" i="1"/>
  <c r="BN811" i="1"/>
  <c r="BO811" i="1"/>
  <c r="BP811" i="1"/>
  <c r="BQ811" i="1"/>
  <c r="BR811" i="1"/>
  <c r="BS811" i="1"/>
  <c r="BJ812" i="1"/>
  <c r="BL812" i="1"/>
  <c r="BM812" i="1"/>
  <c r="BN812" i="1"/>
  <c r="BO812" i="1"/>
  <c r="BP812" i="1"/>
  <c r="BQ812" i="1"/>
  <c r="BR812" i="1"/>
  <c r="BS812" i="1"/>
  <c r="BJ813" i="1"/>
  <c r="BL813" i="1"/>
  <c r="BM813" i="1"/>
  <c r="BN813" i="1"/>
  <c r="BO813" i="1"/>
  <c r="BP813" i="1"/>
  <c r="BQ813" i="1"/>
  <c r="BR813" i="1"/>
  <c r="BS813" i="1"/>
  <c r="BJ814" i="1"/>
  <c r="BK814" i="1"/>
  <c r="BL814" i="1"/>
  <c r="BM814" i="1"/>
  <c r="BN814" i="1"/>
  <c r="BO814" i="1"/>
  <c r="BP814" i="1"/>
  <c r="BQ814" i="1"/>
  <c r="BR814" i="1"/>
  <c r="BS814" i="1"/>
  <c r="BJ815" i="1"/>
  <c r="BK815" i="1"/>
  <c r="BL815" i="1"/>
  <c r="BM815" i="1"/>
  <c r="BN815" i="1"/>
  <c r="BO815" i="1"/>
  <c r="BP815" i="1"/>
  <c r="BQ815" i="1"/>
  <c r="BR815" i="1"/>
  <c r="BS815" i="1"/>
  <c r="BJ816" i="1"/>
  <c r="BK816" i="1"/>
  <c r="BL816" i="1"/>
  <c r="BM816" i="1"/>
  <c r="BN816" i="1"/>
  <c r="BO816" i="1"/>
  <c r="BP816" i="1"/>
  <c r="BQ816" i="1"/>
  <c r="BR816" i="1"/>
  <c r="BS816" i="1"/>
  <c r="BJ817" i="1"/>
  <c r="BK817" i="1"/>
  <c r="BL817" i="1"/>
  <c r="BM817" i="1"/>
  <c r="BO817" i="1"/>
  <c r="BP817" i="1"/>
  <c r="BQ817" i="1"/>
  <c r="BR817" i="1"/>
  <c r="BS817" i="1"/>
  <c r="BJ818" i="1"/>
  <c r="BK818" i="1"/>
  <c r="BL818" i="1"/>
  <c r="BM818" i="1"/>
  <c r="BN818" i="1"/>
  <c r="BO818" i="1"/>
  <c r="BP818" i="1"/>
  <c r="BQ818" i="1"/>
  <c r="BR818" i="1"/>
  <c r="BS818" i="1"/>
  <c r="BJ819" i="1"/>
  <c r="BK819" i="1"/>
  <c r="BL819" i="1"/>
  <c r="BM819" i="1"/>
  <c r="BN819" i="1"/>
  <c r="BO819" i="1"/>
  <c r="BP819" i="1"/>
  <c r="BQ819" i="1"/>
  <c r="BR819" i="1"/>
  <c r="BS819" i="1"/>
  <c r="BJ820" i="1"/>
  <c r="BK820" i="1"/>
  <c r="BL820" i="1"/>
  <c r="BM820" i="1"/>
  <c r="BN820" i="1"/>
  <c r="BO820" i="1"/>
  <c r="BP820" i="1"/>
  <c r="BQ820" i="1"/>
  <c r="BR820" i="1"/>
  <c r="BS820" i="1"/>
  <c r="BJ821" i="1"/>
  <c r="BK821" i="1"/>
  <c r="BL821" i="1"/>
  <c r="BM821" i="1"/>
  <c r="BN821" i="1"/>
  <c r="BO821" i="1"/>
  <c r="BP821" i="1"/>
  <c r="BQ821" i="1"/>
  <c r="BR821" i="1"/>
  <c r="BS821" i="1"/>
  <c r="BJ822" i="1"/>
  <c r="BK822" i="1"/>
  <c r="BL822" i="1"/>
  <c r="BM822" i="1"/>
  <c r="BN822" i="1"/>
  <c r="BO822" i="1"/>
  <c r="BP822" i="1"/>
  <c r="BQ822" i="1"/>
  <c r="BR822" i="1"/>
  <c r="BS822" i="1"/>
  <c r="BJ823" i="1"/>
  <c r="BK823" i="1"/>
  <c r="BL823" i="1"/>
  <c r="BM823" i="1"/>
  <c r="BN823" i="1"/>
  <c r="BO823" i="1"/>
  <c r="BP823" i="1"/>
  <c r="BQ823" i="1"/>
  <c r="BR823" i="1"/>
  <c r="BS823" i="1"/>
  <c r="BJ824" i="1"/>
  <c r="BK824" i="1"/>
  <c r="BL824" i="1"/>
  <c r="BM824" i="1"/>
  <c r="BN824" i="1"/>
  <c r="BO824" i="1"/>
  <c r="BP824" i="1"/>
  <c r="BQ824" i="1"/>
  <c r="BR824" i="1"/>
  <c r="BS824" i="1"/>
  <c r="BJ825" i="1"/>
  <c r="BK825" i="1"/>
  <c r="BL825" i="1"/>
  <c r="BM825" i="1"/>
  <c r="BN825" i="1"/>
  <c r="BO825" i="1"/>
  <c r="BP825" i="1"/>
  <c r="BQ825" i="1"/>
  <c r="BR825" i="1"/>
  <c r="BS825" i="1"/>
  <c r="BJ826" i="1"/>
  <c r="BK826" i="1"/>
  <c r="BL826" i="1"/>
  <c r="BM826" i="1"/>
  <c r="BN826" i="1"/>
  <c r="BO826" i="1"/>
  <c r="BP826" i="1"/>
  <c r="BQ826" i="1"/>
  <c r="BR826" i="1"/>
  <c r="BS826" i="1"/>
  <c r="BJ827" i="1"/>
  <c r="BK827" i="1"/>
  <c r="BL827" i="1"/>
  <c r="BM827" i="1"/>
  <c r="BN827" i="1"/>
  <c r="BO827" i="1"/>
  <c r="BP827" i="1"/>
  <c r="BQ827" i="1"/>
  <c r="BR827" i="1"/>
  <c r="BS827" i="1"/>
  <c r="BJ828" i="1"/>
  <c r="BK828" i="1"/>
  <c r="BL828" i="1"/>
  <c r="BM828" i="1"/>
  <c r="BN828" i="1"/>
  <c r="BO828" i="1"/>
  <c r="BP828" i="1"/>
  <c r="BQ828" i="1"/>
  <c r="BR828" i="1"/>
  <c r="BS828" i="1"/>
  <c r="BJ829" i="1"/>
  <c r="BK829" i="1"/>
  <c r="BL829" i="1"/>
  <c r="BM829" i="1"/>
  <c r="BN829" i="1"/>
  <c r="BO829" i="1"/>
  <c r="BP829" i="1"/>
  <c r="BQ829" i="1"/>
  <c r="BR829" i="1"/>
  <c r="BS829" i="1"/>
  <c r="BJ830" i="1"/>
  <c r="BK830" i="1"/>
  <c r="BL830" i="1"/>
  <c r="BM830" i="1"/>
  <c r="BN830" i="1"/>
  <c r="BO830" i="1"/>
  <c r="BP830" i="1"/>
  <c r="BQ830" i="1"/>
  <c r="BR830" i="1"/>
  <c r="BS830" i="1"/>
  <c r="BJ831" i="1"/>
  <c r="BK831" i="1"/>
  <c r="BL831" i="1"/>
  <c r="BM831" i="1"/>
  <c r="BN831" i="1"/>
  <c r="BO831" i="1"/>
  <c r="BP831" i="1"/>
  <c r="BQ831" i="1"/>
  <c r="BR831" i="1"/>
  <c r="BS831" i="1"/>
  <c r="BJ832" i="1"/>
  <c r="BK832" i="1"/>
  <c r="BL832" i="1"/>
  <c r="BM832" i="1"/>
  <c r="BN832" i="1"/>
  <c r="BO832" i="1"/>
  <c r="BP832" i="1"/>
  <c r="BQ832" i="1"/>
  <c r="BR832" i="1"/>
  <c r="BS832" i="1"/>
  <c r="BJ833" i="1"/>
  <c r="BK833" i="1"/>
  <c r="BL833" i="1"/>
  <c r="BM833" i="1"/>
  <c r="BN833" i="1"/>
  <c r="BO833" i="1"/>
  <c r="BP833" i="1"/>
  <c r="BQ833" i="1"/>
  <c r="BR833" i="1"/>
  <c r="BS833" i="1"/>
  <c r="BJ834" i="1"/>
  <c r="BK834" i="1"/>
  <c r="BL834" i="1"/>
  <c r="BM834" i="1"/>
  <c r="BN834" i="1"/>
  <c r="BO834" i="1"/>
  <c r="BP834" i="1"/>
  <c r="BQ834" i="1"/>
  <c r="BR834" i="1"/>
  <c r="BS834" i="1"/>
  <c r="BJ835" i="1"/>
  <c r="BK835" i="1"/>
  <c r="BL835" i="1"/>
  <c r="BM835" i="1"/>
  <c r="BN835" i="1"/>
  <c r="BO835" i="1"/>
  <c r="BP835" i="1"/>
  <c r="BQ835" i="1"/>
  <c r="BR835" i="1"/>
  <c r="BS835" i="1"/>
  <c r="BJ836" i="1"/>
  <c r="BK836" i="1"/>
  <c r="BL836" i="1"/>
  <c r="BM836" i="1"/>
  <c r="BN836" i="1"/>
  <c r="BO836" i="1"/>
  <c r="BP836" i="1"/>
  <c r="BQ836" i="1"/>
  <c r="BR836" i="1"/>
  <c r="BS836" i="1"/>
  <c r="BJ837" i="1"/>
  <c r="BK837" i="1"/>
  <c r="BL837" i="1"/>
  <c r="BM837" i="1"/>
  <c r="BN837" i="1"/>
  <c r="BO837" i="1"/>
  <c r="BP837" i="1"/>
  <c r="BQ837" i="1"/>
  <c r="BR837" i="1"/>
  <c r="BS837" i="1"/>
  <c r="BJ838" i="1"/>
  <c r="BK838" i="1"/>
  <c r="BL838" i="1"/>
  <c r="BM838" i="1"/>
  <c r="BN838" i="1"/>
  <c r="BO838" i="1"/>
  <c r="BP838" i="1"/>
  <c r="BQ838" i="1"/>
  <c r="BR838" i="1"/>
  <c r="BS838" i="1"/>
  <c r="BJ839" i="1"/>
  <c r="BK839" i="1"/>
  <c r="BL839" i="1"/>
  <c r="BM839" i="1"/>
  <c r="BN839" i="1"/>
  <c r="BO839" i="1"/>
  <c r="BP839" i="1"/>
  <c r="BQ839" i="1"/>
  <c r="BR839" i="1"/>
  <c r="BS839" i="1"/>
  <c r="BJ840" i="1"/>
  <c r="BK840" i="1"/>
  <c r="BL840" i="1"/>
  <c r="BM840" i="1"/>
  <c r="BN840" i="1"/>
  <c r="BO840" i="1"/>
  <c r="BP840" i="1"/>
  <c r="BQ840" i="1"/>
  <c r="BR840" i="1"/>
  <c r="BS840" i="1"/>
  <c r="BJ841" i="1"/>
  <c r="BK841" i="1"/>
  <c r="BL841" i="1"/>
  <c r="BM841" i="1"/>
  <c r="BN841" i="1"/>
  <c r="BO841" i="1"/>
  <c r="BP841" i="1"/>
  <c r="BQ841" i="1"/>
  <c r="BR841" i="1"/>
  <c r="BS841" i="1"/>
  <c r="BJ842" i="1"/>
  <c r="BK842" i="1"/>
  <c r="BL842" i="1"/>
  <c r="BM842" i="1"/>
  <c r="BN842" i="1"/>
  <c r="BO842" i="1"/>
  <c r="BP842" i="1"/>
  <c r="BQ842" i="1"/>
  <c r="BR842" i="1"/>
  <c r="BS842" i="1"/>
  <c r="BJ843" i="1"/>
  <c r="BK843" i="1"/>
  <c r="BL843" i="1"/>
  <c r="BM843" i="1"/>
  <c r="BN843" i="1"/>
  <c r="BO843" i="1"/>
  <c r="BP843" i="1"/>
  <c r="BQ843" i="1"/>
  <c r="BR843" i="1"/>
  <c r="BS843" i="1"/>
  <c r="BK2" i="1"/>
  <c r="BL2" i="1"/>
  <c r="BM2" i="1"/>
  <c r="BN2" i="1"/>
  <c r="BO2" i="1"/>
  <c r="BP2" i="1"/>
  <c r="BQ2" i="1"/>
  <c r="BR2" i="1"/>
  <c r="BS2" i="1"/>
  <c r="BJ2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2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BI686" i="1"/>
  <c r="BH686" i="1"/>
  <c r="BI685" i="1"/>
  <c r="BH685" i="1"/>
  <c r="BI684" i="1"/>
  <c r="BH684" i="1"/>
  <c r="BI683" i="1"/>
  <c r="BH683" i="1"/>
  <c r="BI682" i="1"/>
  <c r="BH682" i="1"/>
  <c r="BI681" i="1"/>
  <c r="BH681" i="1"/>
  <c r="BI680" i="1"/>
  <c r="BH680" i="1"/>
  <c r="BI679" i="1"/>
  <c r="BH679" i="1"/>
  <c r="BI678" i="1"/>
  <c r="BH678" i="1"/>
  <c r="BI677" i="1"/>
  <c r="BH677" i="1"/>
  <c r="BI676" i="1"/>
  <c r="BH676" i="1"/>
  <c r="BI675" i="1"/>
  <c r="BH675" i="1"/>
  <c r="BI674" i="1"/>
  <c r="BH674" i="1"/>
  <c r="BI673" i="1"/>
  <c r="BH673" i="1"/>
  <c r="BI672" i="1"/>
  <c r="BH672" i="1"/>
  <c r="BI671" i="1"/>
  <c r="BH671" i="1"/>
  <c r="BI670" i="1"/>
  <c r="BH670" i="1"/>
  <c r="BI669" i="1"/>
  <c r="BH669" i="1"/>
  <c r="BI668" i="1"/>
  <c r="BH668" i="1"/>
  <c r="BI667" i="1"/>
  <c r="BH667" i="1"/>
  <c r="BI666" i="1"/>
  <c r="BH666" i="1"/>
  <c r="BI665" i="1"/>
  <c r="BH665" i="1"/>
  <c r="BI664" i="1"/>
  <c r="BH664" i="1"/>
  <c r="BI663" i="1"/>
  <c r="BH663" i="1"/>
  <c r="BI662" i="1"/>
  <c r="BH662" i="1"/>
  <c r="BI661" i="1"/>
  <c r="BH661" i="1"/>
  <c r="BI660" i="1"/>
  <c r="BH660" i="1"/>
  <c r="BI659" i="1"/>
  <c r="BH659" i="1"/>
  <c r="BI658" i="1"/>
  <c r="BH658" i="1"/>
  <c r="BI657" i="1"/>
  <c r="BH657" i="1"/>
  <c r="BI656" i="1"/>
  <c r="BH656" i="1"/>
  <c r="BI655" i="1"/>
  <c r="BH655" i="1"/>
  <c r="BI654" i="1"/>
  <c r="BH654" i="1"/>
  <c r="BI653" i="1"/>
  <c r="BH653" i="1"/>
  <c r="BI652" i="1"/>
  <c r="BH652" i="1"/>
  <c r="BI651" i="1"/>
  <c r="BH651" i="1"/>
  <c r="BI650" i="1"/>
  <c r="BH650" i="1"/>
  <c r="BI649" i="1"/>
  <c r="BH649" i="1"/>
  <c r="BI648" i="1"/>
  <c r="BH648" i="1"/>
  <c r="BI647" i="1"/>
  <c r="BH647" i="1"/>
  <c r="BI646" i="1"/>
  <c r="BH646" i="1"/>
  <c r="BI645" i="1"/>
  <c r="BH645" i="1"/>
  <c r="BI644" i="1"/>
  <c r="BH644" i="1"/>
  <c r="BI643" i="1"/>
  <c r="BH643" i="1"/>
  <c r="BI642" i="1"/>
  <c r="BH642" i="1"/>
  <c r="BI641" i="1"/>
  <c r="BH641" i="1"/>
  <c r="BI640" i="1"/>
  <c r="BH640" i="1"/>
  <c r="BI639" i="1"/>
  <c r="BH639" i="1"/>
  <c r="BI638" i="1"/>
  <c r="BH638" i="1"/>
  <c r="BI637" i="1"/>
  <c r="BH637" i="1"/>
  <c r="BI636" i="1"/>
  <c r="BH636" i="1"/>
  <c r="BI635" i="1"/>
  <c r="BH635" i="1"/>
  <c r="BI634" i="1"/>
  <c r="BH634" i="1"/>
  <c r="BI633" i="1"/>
  <c r="BH633" i="1"/>
  <c r="BI632" i="1"/>
  <c r="BH632" i="1"/>
  <c r="BI631" i="1"/>
  <c r="BH631" i="1"/>
  <c r="BI630" i="1"/>
  <c r="BH630" i="1"/>
  <c r="BI629" i="1"/>
  <c r="BH629" i="1"/>
  <c r="BI628" i="1"/>
  <c r="BH628" i="1"/>
  <c r="BI627" i="1"/>
  <c r="BH627" i="1"/>
  <c r="BI626" i="1"/>
  <c r="BH626" i="1"/>
  <c r="BI625" i="1"/>
  <c r="BH625" i="1"/>
  <c r="BI624" i="1"/>
  <c r="BH624" i="1"/>
  <c r="BI623" i="1"/>
  <c r="BH623" i="1"/>
  <c r="BI622" i="1"/>
  <c r="BH622" i="1"/>
  <c r="BI621" i="1"/>
  <c r="BH621" i="1"/>
  <c r="BI620" i="1"/>
  <c r="BH620" i="1"/>
  <c r="BI619" i="1"/>
  <c r="BH619" i="1"/>
  <c r="BI618" i="1"/>
  <c r="BH618" i="1"/>
  <c r="BI617" i="1"/>
  <c r="BH617" i="1"/>
  <c r="BI616" i="1"/>
  <c r="BH616" i="1"/>
  <c r="BI615" i="1"/>
  <c r="BH615" i="1"/>
  <c r="BI614" i="1"/>
  <c r="BH614" i="1"/>
  <c r="BI613" i="1"/>
  <c r="BH613" i="1"/>
  <c r="BI612" i="1"/>
  <c r="BH612" i="1"/>
  <c r="BI611" i="1"/>
  <c r="BH611" i="1"/>
  <c r="BI610" i="1"/>
  <c r="BH610" i="1"/>
  <c r="BI609" i="1"/>
  <c r="BH609" i="1"/>
  <c r="BI608" i="1"/>
  <c r="BH608" i="1"/>
  <c r="BI607" i="1"/>
  <c r="BH607" i="1"/>
  <c r="BI606" i="1"/>
  <c r="BH606" i="1"/>
  <c r="BI605" i="1"/>
  <c r="BH605" i="1"/>
  <c r="BI604" i="1"/>
  <c r="BH604" i="1"/>
  <c r="BI603" i="1"/>
  <c r="BH603" i="1"/>
  <c r="BI602" i="1"/>
  <c r="BH602" i="1"/>
  <c r="BI601" i="1"/>
  <c r="BH601" i="1"/>
  <c r="BI600" i="1"/>
  <c r="BH600" i="1"/>
  <c r="BI599" i="1"/>
  <c r="BH599" i="1"/>
  <c r="BI598" i="1"/>
  <c r="BH598" i="1"/>
  <c r="BI597" i="1"/>
  <c r="BH597" i="1"/>
  <c r="BI596" i="1"/>
  <c r="BH596" i="1"/>
  <c r="BI595" i="1"/>
  <c r="BH595" i="1"/>
  <c r="BI594" i="1"/>
  <c r="BH594" i="1"/>
  <c r="BI593" i="1"/>
  <c r="BH593" i="1"/>
  <c r="BI592" i="1"/>
  <c r="BH592" i="1"/>
  <c r="BI591" i="1"/>
  <c r="BH591" i="1"/>
  <c r="BI590" i="1"/>
  <c r="BH590" i="1"/>
  <c r="BI589" i="1"/>
  <c r="BH589" i="1"/>
  <c r="BI588" i="1"/>
  <c r="BH588" i="1"/>
  <c r="BI587" i="1"/>
  <c r="BH587" i="1"/>
  <c r="BI586" i="1"/>
  <c r="BH586" i="1"/>
  <c r="BI585" i="1"/>
  <c r="BH585" i="1"/>
  <c r="BI584" i="1"/>
  <c r="BH584" i="1"/>
  <c r="BI583" i="1"/>
  <c r="BH583" i="1"/>
  <c r="BI582" i="1"/>
  <c r="BH582" i="1"/>
  <c r="BI581" i="1"/>
  <c r="BH581" i="1"/>
  <c r="BI580" i="1"/>
  <c r="BH580" i="1"/>
  <c r="BI579" i="1"/>
  <c r="BH579" i="1"/>
  <c r="BI578" i="1"/>
  <c r="BH578" i="1"/>
  <c r="BI577" i="1"/>
  <c r="BH577" i="1"/>
  <c r="BI576" i="1"/>
  <c r="BH576" i="1"/>
  <c r="BI575" i="1"/>
  <c r="BH575" i="1"/>
  <c r="BI574" i="1"/>
  <c r="BH574" i="1"/>
  <c r="BI573" i="1"/>
  <c r="BH573" i="1"/>
  <c r="BI572" i="1"/>
  <c r="BH572" i="1"/>
  <c r="BI571" i="1"/>
  <c r="BH571" i="1"/>
  <c r="BI570" i="1"/>
  <c r="BH570" i="1"/>
  <c r="BI569" i="1"/>
  <c r="BH569" i="1"/>
  <c r="BI568" i="1"/>
  <c r="BH568" i="1"/>
  <c r="BI567" i="1"/>
  <c r="BH567" i="1"/>
  <c r="BI566" i="1"/>
  <c r="BH566" i="1"/>
  <c r="BI565" i="1"/>
  <c r="BH565" i="1"/>
  <c r="BI564" i="1"/>
  <c r="BH564" i="1"/>
  <c r="BI563" i="1"/>
  <c r="BH563" i="1"/>
  <c r="BI562" i="1"/>
  <c r="BH562" i="1"/>
  <c r="BI561" i="1"/>
  <c r="BH561" i="1"/>
  <c r="BI560" i="1"/>
  <c r="BH560" i="1"/>
  <c r="BI559" i="1"/>
  <c r="BH559" i="1"/>
  <c r="BI558" i="1"/>
  <c r="BH558" i="1"/>
  <c r="BI557" i="1"/>
  <c r="BH557" i="1"/>
  <c r="BI556" i="1"/>
  <c r="BH556" i="1"/>
  <c r="BI555" i="1"/>
  <c r="BH555" i="1"/>
  <c r="BI554" i="1"/>
  <c r="BH554" i="1"/>
  <c r="BI553" i="1"/>
  <c r="BH553" i="1"/>
  <c r="BI552" i="1"/>
  <c r="BH552" i="1"/>
  <c r="BI551" i="1"/>
  <c r="BH551" i="1"/>
  <c r="BI550" i="1"/>
  <c r="BH550" i="1"/>
  <c r="BI549" i="1"/>
  <c r="BH549" i="1"/>
  <c r="BI548" i="1"/>
  <c r="BH548" i="1"/>
  <c r="BI547" i="1"/>
  <c r="BH547" i="1"/>
  <c r="BI546" i="1"/>
  <c r="BH546" i="1"/>
  <c r="BI545" i="1"/>
  <c r="BH545" i="1"/>
  <c r="BI544" i="1"/>
  <c r="BH544" i="1"/>
  <c r="BI543" i="1"/>
  <c r="BH543" i="1"/>
  <c r="BI542" i="1"/>
  <c r="BH542" i="1"/>
  <c r="BI541" i="1"/>
  <c r="BH541" i="1"/>
  <c r="BI540" i="1"/>
  <c r="BH540" i="1"/>
  <c r="BI539" i="1"/>
  <c r="BH539" i="1"/>
  <c r="BI538" i="1"/>
  <c r="BH538" i="1"/>
  <c r="BI537" i="1"/>
  <c r="BH537" i="1"/>
  <c r="BI536" i="1"/>
  <c r="BH536" i="1"/>
  <c r="BI535" i="1"/>
  <c r="BH535" i="1"/>
  <c r="BI534" i="1"/>
  <c r="BH534" i="1"/>
  <c r="BI533" i="1"/>
  <c r="BH533" i="1"/>
  <c r="BI532" i="1"/>
  <c r="BH532" i="1"/>
  <c r="BI531" i="1"/>
  <c r="BH531" i="1"/>
  <c r="BI530" i="1"/>
  <c r="BH530" i="1"/>
  <c r="BI529" i="1"/>
  <c r="BH529" i="1"/>
  <c r="BI528" i="1"/>
  <c r="BH528" i="1"/>
  <c r="BI527" i="1"/>
  <c r="BH527" i="1"/>
  <c r="BI526" i="1"/>
  <c r="BH526" i="1"/>
  <c r="BI525" i="1"/>
  <c r="BH525" i="1"/>
  <c r="BI524" i="1"/>
  <c r="BH524" i="1"/>
  <c r="BI523" i="1"/>
  <c r="BH523" i="1"/>
  <c r="BI522" i="1"/>
  <c r="BH522" i="1"/>
  <c r="BI521" i="1"/>
  <c r="BH521" i="1"/>
  <c r="BI520" i="1"/>
  <c r="BH520" i="1"/>
  <c r="BI519" i="1"/>
  <c r="BH519" i="1"/>
  <c r="BI518" i="1"/>
  <c r="BH518" i="1"/>
  <c r="BI517" i="1"/>
  <c r="BH517" i="1"/>
  <c r="BI516" i="1"/>
  <c r="BH516" i="1"/>
  <c r="BI515" i="1"/>
  <c r="BH515" i="1"/>
  <c r="BI514" i="1"/>
  <c r="BH514" i="1"/>
  <c r="BI513" i="1"/>
  <c r="BH513" i="1"/>
  <c r="BI512" i="1"/>
  <c r="BH512" i="1"/>
  <c r="BI511" i="1"/>
  <c r="BH511" i="1"/>
  <c r="BI510" i="1"/>
  <c r="BH510" i="1"/>
  <c r="BI509" i="1"/>
  <c r="BH509" i="1"/>
  <c r="BI508" i="1"/>
  <c r="BH508" i="1"/>
  <c r="BI507" i="1"/>
  <c r="BH507" i="1"/>
  <c r="BI506" i="1"/>
  <c r="BH506" i="1"/>
  <c r="BI505" i="1"/>
  <c r="BH505" i="1"/>
  <c r="BI504" i="1"/>
  <c r="BH504" i="1"/>
  <c r="BI503" i="1"/>
  <c r="BH503" i="1"/>
  <c r="BI502" i="1"/>
  <c r="BH502" i="1"/>
  <c r="BI501" i="1"/>
  <c r="BH501" i="1"/>
  <c r="BI500" i="1"/>
  <c r="BH500" i="1"/>
  <c r="BI499" i="1"/>
  <c r="BH499" i="1"/>
  <c r="BI498" i="1"/>
  <c r="BH498" i="1"/>
  <c r="BI497" i="1"/>
  <c r="BH497" i="1"/>
  <c r="BI496" i="1"/>
  <c r="BH496" i="1"/>
  <c r="BI495" i="1"/>
  <c r="BH495" i="1"/>
  <c r="BI494" i="1"/>
  <c r="BH494" i="1"/>
  <c r="BI493" i="1"/>
  <c r="BH493" i="1"/>
  <c r="BI492" i="1"/>
  <c r="BH492" i="1"/>
  <c r="BI491" i="1"/>
  <c r="BH491" i="1"/>
  <c r="BI490" i="1"/>
  <c r="BH490" i="1"/>
  <c r="BI489" i="1"/>
  <c r="BH489" i="1"/>
  <c r="BI488" i="1"/>
  <c r="BH488" i="1"/>
  <c r="BI487" i="1"/>
  <c r="BH487" i="1"/>
  <c r="BI486" i="1"/>
  <c r="BH486" i="1"/>
  <c r="BI485" i="1"/>
  <c r="BH485" i="1"/>
  <c r="BI484" i="1"/>
  <c r="BH484" i="1"/>
  <c r="BI483" i="1"/>
  <c r="BH483" i="1"/>
  <c r="BI482" i="1"/>
  <c r="BH482" i="1"/>
  <c r="BI481" i="1"/>
  <c r="BH481" i="1"/>
  <c r="BI480" i="1"/>
  <c r="BH480" i="1"/>
  <c r="BI479" i="1"/>
  <c r="BH479" i="1"/>
  <c r="BI478" i="1"/>
  <c r="BH478" i="1"/>
  <c r="BI477" i="1"/>
  <c r="BH477" i="1"/>
  <c r="BI476" i="1"/>
  <c r="BH476" i="1"/>
  <c r="BI475" i="1"/>
  <c r="BH475" i="1"/>
  <c r="BI474" i="1"/>
  <c r="BH474" i="1"/>
  <c r="BI473" i="1"/>
  <c r="BH473" i="1"/>
  <c r="BI472" i="1"/>
  <c r="BH472" i="1"/>
  <c r="BI471" i="1"/>
  <c r="BH471" i="1"/>
  <c r="BI470" i="1"/>
  <c r="BH470" i="1"/>
  <c r="BI469" i="1"/>
  <c r="BH469" i="1"/>
  <c r="BI468" i="1"/>
  <c r="BH468" i="1"/>
  <c r="BI467" i="1"/>
  <c r="BH467" i="1"/>
  <c r="BI466" i="1"/>
  <c r="BH466" i="1"/>
  <c r="BI465" i="1"/>
  <c r="BH465" i="1"/>
  <c r="BI464" i="1"/>
  <c r="BH464" i="1"/>
  <c r="BI463" i="1"/>
  <c r="BH463" i="1"/>
  <c r="BI462" i="1"/>
  <c r="BH462" i="1"/>
  <c r="BI461" i="1"/>
  <c r="BH461" i="1"/>
  <c r="BI460" i="1"/>
  <c r="BH460" i="1"/>
  <c r="BI459" i="1"/>
  <c r="BH459" i="1"/>
  <c r="BI458" i="1"/>
  <c r="BH458" i="1"/>
  <c r="BI457" i="1"/>
  <c r="BH457" i="1"/>
  <c r="BI456" i="1"/>
  <c r="BH456" i="1"/>
  <c r="BI455" i="1"/>
  <c r="BH455" i="1"/>
  <c r="BI454" i="1"/>
  <c r="BH454" i="1"/>
  <c r="BI453" i="1"/>
  <c r="BH453" i="1"/>
  <c r="BI452" i="1"/>
  <c r="BH452" i="1"/>
  <c r="BI451" i="1"/>
  <c r="BH451" i="1"/>
  <c r="BI450" i="1"/>
  <c r="BH450" i="1"/>
  <c r="BI449" i="1"/>
  <c r="BH449" i="1"/>
  <c r="BI448" i="1"/>
  <c r="BH448" i="1"/>
  <c r="BI447" i="1"/>
  <c r="BH447" i="1"/>
  <c r="BI446" i="1"/>
  <c r="BH446" i="1"/>
  <c r="BI445" i="1"/>
  <c r="BH445" i="1"/>
  <c r="BI444" i="1"/>
  <c r="BH444" i="1"/>
  <c r="BI443" i="1"/>
  <c r="BH443" i="1"/>
  <c r="BI442" i="1"/>
  <c r="BH442" i="1"/>
  <c r="BI441" i="1"/>
  <c r="BH441" i="1"/>
  <c r="BI440" i="1"/>
  <c r="BH440" i="1"/>
  <c r="BI439" i="1"/>
  <c r="BH439" i="1"/>
  <c r="BI438" i="1"/>
  <c r="BH438" i="1"/>
  <c r="BI437" i="1"/>
  <c r="BH437" i="1"/>
  <c r="BI436" i="1"/>
  <c r="BH436" i="1"/>
  <c r="BI435" i="1"/>
  <c r="BH435" i="1"/>
  <c r="BI434" i="1"/>
  <c r="BH434" i="1"/>
  <c r="BI433" i="1"/>
  <c r="BH433" i="1"/>
  <c r="BI432" i="1"/>
  <c r="BH432" i="1"/>
  <c r="BI431" i="1"/>
  <c r="BH431" i="1"/>
  <c r="BI430" i="1"/>
  <c r="BH430" i="1"/>
  <c r="BI429" i="1"/>
  <c r="BH429" i="1"/>
  <c r="BI428" i="1"/>
  <c r="BH428" i="1"/>
  <c r="BI427" i="1"/>
  <c r="BH427" i="1"/>
  <c r="BI426" i="1"/>
  <c r="BH426" i="1"/>
  <c r="BI425" i="1"/>
  <c r="BH425" i="1"/>
  <c r="BI424" i="1"/>
  <c r="BH424" i="1"/>
  <c r="BI423" i="1"/>
  <c r="BH423" i="1"/>
  <c r="BI422" i="1"/>
  <c r="BH422" i="1"/>
  <c r="BI421" i="1"/>
  <c r="BH421" i="1"/>
  <c r="BI420" i="1"/>
  <c r="BH420" i="1"/>
  <c r="BI419" i="1"/>
  <c r="BH419" i="1"/>
  <c r="BI418" i="1"/>
  <c r="BH418" i="1"/>
  <c r="BI417" i="1"/>
  <c r="BH417" i="1"/>
  <c r="BI416" i="1"/>
  <c r="BH416" i="1"/>
  <c r="BI415" i="1"/>
  <c r="BH415" i="1"/>
  <c r="BI414" i="1"/>
  <c r="BH414" i="1"/>
  <c r="BI413" i="1"/>
  <c r="BH413" i="1"/>
  <c r="BI412" i="1"/>
  <c r="BH412" i="1"/>
  <c r="BI411" i="1"/>
  <c r="BH411" i="1"/>
  <c r="BI410" i="1"/>
  <c r="BH410" i="1"/>
  <c r="BI409" i="1"/>
  <c r="BH409" i="1"/>
  <c r="BI408" i="1"/>
  <c r="BH408" i="1"/>
  <c r="BI407" i="1"/>
  <c r="BH407" i="1"/>
  <c r="BI406" i="1"/>
  <c r="BH406" i="1"/>
  <c r="BI405" i="1"/>
  <c r="BH405" i="1"/>
  <c r="BI404" i="1"/>
  <c r="BH404" i="1"/>
  <c r="BI403" i="1"/>
  <c r="BH403" i="1"/>
  <c r="BI402" i="1"/>
  <c r="BH402" i="1"/>
  <c r="BI401" i="1"/>
  <c r="BH401" i="1"/>
  <c r="BI400" i="1"/>
  <c r="BH400" i="1"/>
  <c r="BI399" i="1"/>
  <c r="BH399" i="1"/>
  <c r="BI398" i="1"/>
  <c r="BH398" i="1"/>
  <c r="BI397" i="1"/>
  <c r="BH397" i="1"/>
  <c r="BI396" i="1"/>
  <c r="BH396" i="1"/>
  <c r="BI395" i="1"/>
  <c r="BH395" i="1"/>
  <c r="BI394" i="1"/>
  <c r="BH394" i="1"/>
  <c r="BI393" i="1"/>
  <c r="BH393" i="1"/>
  <c r="BI392" i="1"/>
  <c r="BH392" i="1"/>
  <c r="BI391" i="1"/>
  <c r="BH391" i="1"/>
  <c r="BI390" i="1"/>
  <c r="BH390" i="1"/>
  <c r="BI389" i="1"/>
  <c r="BH389" i="1"/>
  <c r="BI388" i="1"/>
  <c r="BH388" i="1"/>
  <c r="BI387" i="1"/>
  <c r="BH387" i="1"/>
  <c r="BI386" i="1"/>
  <c r="BH386" i="1"/>
  <c r="BI385" i="1"/>
  <c r="BH385" i="1"/>
  <c r="BI384" i="1"/>
  <c r="BH384" i="1"/>
  <c r="BI383" i="1"/>
  <c r="BH383" i="1"/>
  <c r="BI382" i="1"/>
  <c r="BH382" i="1"/>
  <c r="BI381" i="1"/>
  <c r="BH381" i="1"/>
  <c r="BI380" i="1"/>
  <c r="BH380" i="1"/>
  <c r="BI379" i="1"/>
  <c r="BH379" i="1"/>
  <c r="BI378" i="1"/>
  <c r="BH378" i="1"/>
  <c r="BI377" i="1"/>
  <c r="BH377" i="1"/>
  <c r="BI376" i="1"/>
  <c r="BH376" i="1"/>
  <c r="BI375" i="1"/>
  <c r="BH375" i="1"/>
  <c r="BI374" i="1"/>
  <c r="BH374" i="1"/>
  <c r="BI373" i="1"/>
  <c r="BH373" i="1"/>
  <c r="BI372" i="1"/>
  <c r="BH372" i="1"/>
  <c r="BI371" i="1"/>
  <c r="BH371" i="1"/>
  <c r="BI370" i="1"/>
  <c r="BH370" i="1"/>
  <c r="BI369" i="1"/>
  <c r="BH369" i="1"/>
  <c r="BI368" i="1"/>
  <c r="BH368" i="1"/>
  <c r="BI367" i="1"/>
  <c r="BH367" i="1"/>
  <c r="BI366" i="1"/>
  <c r="BH366" i="1"/>
  <c r="BI365" i="1"/>
  <c r="BH365" i="1"/>
  <c r="BI364" i="1"/>
  <c r="BH364" i="1"/>
  <c r="BI363" i="1"/>
  <c r="BH363" i="1"/>
  <c r="BI362" i="1"/>
  <c r="BH362" i="1"/>
  <c r="BI361" i="1"/>
  <c r="BH361" i="1"/>
  <c r="BI360" i="1"/>
  <c r="BH360" i="1"/>
  <c r="BI359" i="1"/>
  <c r="BH359" i="1"/>
  <c r="BI358" i="1"/>
  <c r="BH358" i="1"/>
  <c r="BI357" i="1"/>
  <c r="BH357" i="1"/>
  <c r="BI356" i="1"/>
  <c r="BH356" i="1"/>
  <c r="BI355" i="1"/>
  <c r="BH355" i="1"/>
  <c r="BI354" i="1"/>
  <c r="BH354" i="1"/>
  <c r="BI353" i="1"/>
  <c r="BH353" i="1"/>
  <c r="BI352" i="1"/>
  <c r="BH352" i="1"/>
  <c r="BI351" i="1"/>
  <c r="BH351" i="1"/>
  <c r="BI350" i="1"/>
  <c r="BH350" i="1"/>
  <c r="BI349" i="1"/>
  <c r="BH349" i="1"/>
  <c r="BI348" i="1"/>
  <c r="BH348" i="1"/>
  <c r="BI347" i="1"/>
  <c r="BH347" i="1"/>
  <c r="BI346" i="1"/>
  <c r="BH346" i="1"/>
  <c r="BI345" i="1"/>
  <c r="BH345" i="1"/>
  <c r="BI344" i="1"/>
  <c r="BH344" i="1"/>
  <c r="BI343" i="1"/>
  <c r="BH343" i="1"/>
  <c r="BI342" i="1"/>
  <c r="BH342" i="1"/>
  <c r="BI341" i="1"/>
  <c r="BH341" i="1"/>
  <c r="BI340" i="1"/>
  <c r="BH340" i="1"/>
  <c r="BI339" i="1"/>
  <c r="BH339" i="1"/>
  <c r="BI338" i="1"/>
  <c r="BH338" i="1"/>
  <c r="BI337" i="1"/>
  <c r="BH337" i="1"/>
  <c r="BI336" i="1"/>
  <c r="BH336" i="1"/>
  <c r="BI335" i="1"/>
  <c r="BH335" i="1"/>
  <c r="BI334" i="1"/>
  <c r="BH334" i="1"/>
  <c r="BI333" i="1"/>
  <c r="BH333" i="1"/>
  <c r="BI332" i="1"/>
  <c r="BH332" i="1"/>
  <c r="BI331" i="1"/>
  <c r="BH331" i="1"/>
  <c r="BI330" i="1"/>
  <c r="BH330" i="1"/>
  <c r="BI329" i="1"/>
  <c r="BH329" i="1"/>
  <c r="BI328" i="1"/>
  <c r="BH328" i="1"/>
  <c r="BI327" i="1"/>
  <c r="BH327" i="1"/>
  <c r="BI326" i="1"/>
  <c r="BH326" i="1"/>
  <c r="BI325" i="1"/>
  <c r="BH325" i="1"/>
  <c r="BI324" i="1"/>
  <c r="BH324" i="1"/>
  <c r="BI323" i="1"/>
  <c r="BH323" i="1"/>
  <c r="BI322" i="1"/>
  <c r="BH322" i="1"/>
  <c r="BI321" i="1"/>
  <c r="BH321" i="1"/>
  <c r="BI320" i="1"/>
  <c r="BH320" i="1"/>
  <c r="BI319" i="1"/>
  <c r="BH319" i="1"/>
  <c r="BI318" i="1"/>
  <c r="BH318" i="1"/>
  <c r="BI317" i="1"/>
  <c r="BH317" i="1"/>
  <c r="BI316" i="1"/>
  <c r="BH316" i="1"/>
  <c r="BI315" i="1"/>
  <c r="BH315" i="1"/>
  <c r="BI314" i="1"/>
  <c r="BH314" i="1"/>
  <c r="BI313" i="1"/>
  <c r="BH313" i="1"/>
  <c r="BI312" i="1"/>
  <c r="BH312" i="1"/>
  <c r="BI311" i="1"/>
  <c r="BH311" i="1"/>
  <c r="BI310" i="1"/>
  <c r="BH310" i="1"/>
  <c r="BI309" i="1"/>
  <c r="BH309" i="1"/>
  <c r="BI308" i="1"/>
  <c r="BH308" i="1"/>
  <c r="BI307" i="1"/>
  <c r="BH307" i="1"/>
  <c r="BI306" i="1"/>
  <c r="BH306" i="1"/>
  <c r="BI305" i="1"/>
  <c r="BH305" i="1"/>
  <c r="BI304" i="1"/>
  <c r="BH304" i="1"/>
  <c r="BI303" i="1"/>
  <c r="BH303" i="1"/>
  <c r="BI302" i="1"/>
  <c r="BH302" i="1"/>
  <c r="BI301" i="1"/>
  <c r="BH301" i="1"/>
  <c r="BI300" i="1"/>
  <c r="BH300" i="1"/>
  <c r="BI299" i="1"/>
  <c r="BH299" i="1"/>
  <c r="BI298" i="1"/>
  <c r="BH298" i="1"/>
  <c r="BI297" i="1"/>
  <c r="BH297" i="1"/>
  <c r="BI296" i="1"/>
  <c r="BH296" i="1"/>
  <c r="BI295" i="1"/>
  <c r="BH295" i="1"/>
  <c r="BI294" i="1"/>
  <c r="BH294" i="1"/>
  <c r="BI293" i="1"/>
  <c r="BH293" i="1"/>
  <c r="BI292" i="1"/>
  <c r="BH292" i="1"/>
  <c r="BI291" i="1"/>
  <c r="BH291" i="1"/>
  <c r="BI290" i="1"/>
  <c r="BH290" i="1"/>
  <c r="BI289" i="1"/>
  <c r="BH289" i="1"/>
  <c r="BI288" i="1"/>
  <c r="BH288" i="1"/>
  <c r="BI287" i="1"/>
  <c r="BH287" i="1"/>
  <c r="BI286" i="1"/>
  <c r="BH286" i="1"/>
  <c r="BI285" i="1"/>
  <c r="BH285" i="1"/>
  <c r="BI284" i="1"/>
  <c r="BH284" i="1"/>
  <c r="BI283" i="1"/>
  <c r="BH283" i="1"/>
  <c r="BI282" i="1"/>
  <c r="BH282" i="1"/>
  <c r="BI281" i="1"/>
  <c r="BH281" i="1"/>
  <c r="BI280" i="1"/>
  <c r="BH280" i="1"/>
  <c r="BI279" i="1"/>
  <c r="BH279" i="1"/>
  <c r="BI278" i="1"/>
  <c r="BH278" i="1"/>
  <c r="BI277" i="1"/>
  <c r="BH277" i="1"/>
  <c r="BI276" i="1"/>
  <c r="BH276" i="1"/>
  <c r="BI275" i="1"/>
  <c r="BH275" i="1"/>
  <c r="BI274" i="1"/>
  <c r="BH274" i="1"/>
  <c r="BI273" i="1"/>
  <c r="BH273" i="1"/>
  <c r="BI272" i="1"/>
  <c r="BH272" i="1"/>
  <c r="BI271" i="1"/>
  <c r="BH271" i="1"/>
  <c r="BI270" i="1"/>
  <c r="BH270" i="1"/>
  <c r="BI269" i="1"/>
  <c r="BH269" i="1"/>
  <c r="BI268" i="1"/>
  <c r="BH268" i="1"/>
  <c r="BI267" i="1"/>
  <c r="BH267" i="1"/>
  <c r="BI266" i="1"/>
  <c r="BH266" i="1"/>
  <c r="BI265" i="1"/>
  <c r="BH265" i="1"/>
  <c r="BI264" i="1"/>
  <c r="BH264" i="1"/>
  <c r="BI263" i="1"/>
  <c r="BH263" i="1"/>
  <c r="BI262" i="1"/>
  <c r="BH262" i="1"/>
  <c r="BI261" i="1"/>
  <c r="BH261" i="1"/>
  <c r="BI260" i="1"/>
  <c r="BH260" i="1"/>
  <c r="BI259" i="1"/>
  <c r="BH259" i="1"/>
  <c r="BI258" i="1"/>
  <c r="BH258" i="1"/>
  <c r="BI257" i="1"/>
  <c r="BH257" i="1"/>
  <c r="BI256" i="1"/>
  <c r="BH256" i="1"/>
  <c r="BI255" i="1"/>
  <c r="BH255" i="1"/>
  <c r="BI254" i="1"/>
  <c r="BH254" i="1"/>
  <c r="BI253" i="1"/>
  <c r="BH253" i="1"/>
  <c r="BI252" i="1"/>
  <c r="BH252" i="1"/>
  <c r="BI251" i="1"/>
  <c r="BH251" i="1"/>
  <c r="BI250" i="1"/>
  <c r="BH250" i="1"/>
  <c r="BI249" i="1"/>
  <c r="BH249" i="1"/>
  <c r="BI248" i="1"/>
  <c r="BH248" i="1"/>
  <c r="BI247" i="1"/>
  <c r="BH247" i="1"/>
  <c r="BI246" i="1"/>
  <c r="BH246" i="1"/>
  <c r="BI245" i="1"/>
  <c r="BH245" i="1"/>
  <c r="BI244" i="1"/>
  <c r="BH244" i="1"/>
  <c r="BI243" i="1"/>
  <c r="BH243" i="1"/>
  <c r="BI242" i="1"/>
  <c r="BH242" i="1"/>
  <c r="BI241" i="1"/>
  <c r="BH241" i="1"/>
  <c r="BI240" i="1"/>
  <c r="BH240" i="1"/>
  <c r="BI239" i="1"/>
  <c r="BH239" i="1"/>
  <c r="BI238" i="1"/>
  <c r="BH238" i="1"/>
  <c r="BI237" i="1"/>
  <c r="BH237" i="1"/>
  <c r="BI236" i="1"/>
  <c r="BH236" i="1"/>
  <c r="BI235" i="1"/>
  <c r="BH235" i="1"/>
  <c r="BI234" i="1"/>
  <c r="BH234" i="1"/>
  <c r="BI233" i="1"/>
  <c r="BH233" i="1"/>
  <c r="BI232" i="1"/>
  <c r="BH232" i="1"/>
  <c r="BI231" i="1"/>
  <c r="BH231" i="1"/>
  <c r="BI230" i="1"/>
  <c r="BH230" i="1"/>
  <c r="BI229" i="1"/>
  <c r="BH229" i="1"/>
  <c r="BI228" i="1"/>
  <c r="BH228" i="1"/>
  <c r="BI227" i="1"/>
  <c r="BH227" i="1"/>
  <c r="BI226" i="1"/>
  <c r="BH226" i="1"/>
  <c r="BI225" i="1"/>
  <c r="BH225" i="1"/>
  <c r="BI224" i="1"/>
  <c r="BH224" i="1"/>
  <c r="BI223" i="1"/>
  <c r="BH223" i="1"/>
  <c r="BI222" i="1"/>
  <c r="BH222" i="1"/>
  <c r="BI221" i="1"/>
  <c r="BH221" i="1"/>
  <c r="BI220" i="1"/>
  <c r="BH220" i="1"/>
  <c r="BI219" i="1"/>
  <c r="BH219" i="1"/>
  <c r="BI218" i="1"/>
  <c r="BH218" i="1"/>
  <c r="BI217" i="1"/>
  <c r="BH217" i="1"/>
  <c r="BI216" i="1"/>
  <c r="BH216" i="1"/>
  <c r="BI215" i="1"/>
  <c r="BH215" i="1"/>
  <c r="BI214" i="1"/>
  <c r="BH214" i="1"/>
  <c r="BI213" i="1"/>
  <c r="BH213" i="1"/>
  <c r="BI212" i="1"/>
  <c r="BH212" i="1"/>
  <c r="BI211" i="1"/>
  <c r="BH211" i="1"/>
  <c r="BI210" i="1"/>
  <c r="BH210" i="1"/>
  <c r="BI209" i="1"/>
  <c r="BH209" i="1"/>
  <c r="BI208" i="1"/>
  <c r="BH208" i="1"/>
  <c r="BI207" i="1"/>
  <c r="BH207" i="1"/>
  <c r="BI206" i="1"/>
  <c r="BH206" i="1"/>
  <c r="BI205" i="1"/>
  <c r="BH205" i="1"/>
  <c r="BI204" i="1"/>
  <c r="BH204" i="1"/>
  <c r="BI203" i="1"/>
  <c r="BH203" i="1"/>
  <c r="BI202" i="1"/>
  <c r="BH202" i="1"/>
  <c r="BI201" i="1"/>
  <c r="BH201" i="1"/>
  <c r="BI200" i="1"/>
  <c r="BH200" i="1"/>
  <c r="BI199" i="1"/>
  <c r="BH199" i="1"/>
  <c r="BI198" i="1"/>
  <c r="BH198" i="1"/>
  <c r="BI197" i="1"/>
  <c r="BH197" i="1"/>
  <c r="BI196" i="1"/>
  <c r="BH196" i="1"/>
  <c r="BI195" i="1"/>
  <c r="BH195" i="1"/>
  <c r="BI194" i="1"/>
  <c r="BH194" i="1"/>
  <c r="BI193" i="1"/>
  <c r="BH193" i="1"/>
  <c r="BI192" i="1"/>
  <c r="BH192" i="1"/>
  <c r="BI191" i="1"/>
  <c r="BH191" i="1"/>
  <c r="BI190" i="1"/>
  <c r="BH190" i="1"/>
  <c r="BI189" i="1"/>
  <c r="BH189" i="1"/>
  <c r="BI188" i="1"/>
  <c r="BH188" i="1"/>
  <c r="BI187" i="1"/>
  <c r="BH187" i="1"/>
  <c r="BI186" i="1"/>
  <c r="BH186" i="1"/>
  <c r="BI185" i="1"/>
  <c r="BH185" i="1"/>
  <c r="BI184" i="1"/>
  <c r="BH184" i="1"/>
  <c r="BI183" i="1"/>
  <c r="BH183" i="1"/>
  <c r="BI182" i="1"/>
  <c r="BH182" i="1"/>
  <c r="BI181" i="1"/>
  <c r="BH181" i="1"/>
  <c r="BI180" i="1"/>
  <c r="BH180" i="1"/>
  <c r="BI179" i="1"/>
  <c r="BH179" i="1"/>
  <c r="BI178" i="1"/>
  <c r="BH178" i="1"/>
  <c r="BI177" i="1"/>
  <c r="BH177" i="1"/>
  <c r="BI176" i="1"/>
  <c r="BH176" i="1"/>
  <c r="BI175" i="1"/>
  <c r="BH175" i="1"/>
  <c r="BI174" i="1"/>
  <c r="BH174" i="1"/>
  <c r="BI173" i="1"/>
  <c r="BH173" i="1"/>
  <c r="BI172" i="1"/>
  <c r="BH172" i="1"/>
  <c r="BI171" i="1"/>
  <c r="BH171" i="1"/>
  <c r="BI170" i="1"/>
  <c r="BH170" i="1"/>
  <c r="BI169" i="1"/>
  <c r="BH169" i="1"/>
  <c r="BI168" i="1"/>
  <c r="BH168" i="1"/>
  <c r="BI167" i="1"/>
  <c r="BH167" i="1"/>
  <c r="BI166" i="1"/>
  <c r="BH166" i="1"/>
  <c r="BI165" i="1"/>
  <c r="BH165" i="1"/>
  <c r="BI164" i="1"/>
  <c r="BH164" i="1"/>
  <c r="BI163" i="1"/>
  <c r="BH163" i="1"/>
  <c r="BI162" i="1"/>
  <c r="BH162" i="1"/>
  <c r="BI161" i="1"/>
  <c r="BH161" i="1"/>
  <c r="BI160" i="1"/>
  <c r="BH160" i="1"/>
  <c r="BI159" i="1"/>
  <c r="BH159" i="1"/>
  <c r="BI158" i="1"/>
  <c r="BH158" i="1"/>
  <c r="BI157" i="1"/>
  <c r="BH157" i="1"/>
  <c r="BI156" i="1"/>
  <c r="BH156" i="1"/>
  <c r="BI155" i="1"/>
  <c r="BH155" i="1"/>
  <c r="BI154" i="1"/>
  <c r="BH154" i="1"/>
  <c r="BI153" i="1"/>
  <c r="BH153" i="1"/>
  <c r="BI152" i="1"/>
  <c r="BH152" i="1"/>
  <c r="BI151" i="1"/>
  <c r="BH151" i="1"/>
  <c r="BI150" i="1"/>
  <c r="BH150" i="1"/>
  <c r="BI149" i="1"/>
  <c r="BH149" i="1"/>
  <c r="BI148" i="1"/>
  <c r="BH148" i="1"/>
  <c r="BI147" i="1"/>
  <c r="BH147" i="1"/>
  <c r="BI146" i="1"/>
  <c r="BH146" i="1"/>
  <c r="BI145" i="1"/>
  <c r="BH145" i="1"/>
  <c r="BI144" i="1"/>
  <c r="BH144" i="1"/>
  <c r="BI143" i="1"/>
  <c r="BH143" i="1"/>
  <c r="BI142" i="1"/>
  <c r="BH142" i="1"/>
  <c r="BI141" i="1"/>
  <c r="BH141" i="1"/>
  <c r="BI140" i="1"/>
  <c r="BH140" i="1"/>
  <c r="BI139" i="1"/>
  <c r="BH139" i="1"/>
  <c r="BI138" i="1"/>
  <c r="BH138" i="1"/>
  <c r="BI137" i="1"/>
  <c r="BH137" i="1"/>
  <c r="BI136" i="1"/>
  <c r="BH136" i="1"/>
  <c r="BI135" i="1"/>
  <c r="BH135" i="1"/>
  <c r="BI134" i="1"/>
  <c r="BH134" i="1"/>
  <c r="BI133" i="1"/>
  <c r="BH133" i="1"/>
  <c r="BI132" i="1"/>
  <c r="BH132" i="1"/>
  <c r="BI131" i="1"/>
  <c r="BH131" i="1"/>
  <c r="BI130" i="1"/>
  <c r="BH130" i="1"/>
  <c r="BI129" i="1"/>
  <c r="BH129" i="1"/>
  <c r="BI128" i="1"/>
  <c r="BH128" i="1"/>
  <c r="BI127" i="1"/>
  <c r="BH127" i="1"/>
  <c r="BI126" i="1"/>
  <c r="BH126" i="1"/>
  <c r="BI125" i="1"/>
  <c r="BH125" i="1"/>
  <c r="BI124" i="1"/>
  <c r="BH124" i="1"/>
  <c r="BI123" i="1"/>
  <c r="BH123" i="1"/>
  <c r="BI122" i="1"/>
  <c r="BH122" i="1"/>
  <c r="BI121" i="1"/>
  <c r="BH121" i="1"/>
  <c r="BI120" i="1"/>
  <c r="BH120" i="1"/>
  <c r="BI119" i="1"/>
  <c r="BH119" i="1"/>
  <c r="BI118" i="1"/>
  <c r="BH118" i="1"/>
  <c r="BI117" i="1"/>
  <c r="BH117" i="1"/>
  <c r="BI116" i="1"/>
  <c r="BH116" i="1"/>
  <c r="BI115" i="1"/>
  <c r="BH115" i="1"/>
  <c r="BI114" i="1"/>
  <c r="BH114" i="1"/>
  <c r="BI113" i="1"/>
  <c r="BH113" i="1"/>
  <c r="BI112" i="1"/>
  <c r="BH112" i="1"/>
  <c r="BI111" i="1"/>
  <c r="BH111" i="1"/>
  <c r="BI110" i="1"/>
  <c r="BH110" i="1"/>
  <c r="BI109" i="1"/>
  <c r="BH109" i="1"/>
  <c r="BI108" i="1"/>
  <c r="BH108" i="1"/>
  <c r="BI107" i="1"/>
  <c r="BH107" i="1"/>
  <c r="BI106" i="1"/>
  <c r="BH106" i="1"/>
  <c r="BI105" i="1"/>
  <c r="BH105" i="1"/>
  <c r="BI104" i="1"/>
  <c r="BH104" i="1"/>
  <c r="BI103" i="1"/>
  <c r="BH103" i="1"/>
  <c r="BI102" i="1"/>
  <c r="BH102" i="1"/>
  <c r="BI101" i="1"/>
  <c r="BH101" i="1"/>
  <c r="BI100" i="1"/>
  <c r="BH100" i="1"/>
  <c r="BI99" i="1"/>
  <c r="BH99" i="1"/>
  <c r="BI98" i="1"/>
  <c r="BH98" i="1"/>
  <c r="BI97" i="1"/>
  <c r="BH97" i="1"/>
  <c r="BI96" i="1"/>
  <c r="BH96" i="1"/>
  <c r="BI95" i="1"/>
  <c r="BH95" i="1"/>
  <c r="BI94" i="1"/>
  <c r="BH94" i="1"/>
  <c r="BI93" i="1"/>
  <c r="BH93" i="1"/>
  <c r="BI92" i="1"/>
  <c r="BH92" i="1"/>
  <c r="BI91" i="1"/>
  <c r="BH91" i="1"/>
  <c r="BI90" i="1"/>
  <c r="BH90" i="1"/>
  <c r="BI89" i="1"/>
  <c r="BH89" i="1"/>
  <c r="BI88" i="1"/>
  <c r="BH88" i="1"/>
  <c r="BI87" i="1"/>
  <c r="BH87" i="1"/>
  <c r="BI86" i="1"/>
  <c r="BH86" i="1"/>
  <c r="BI85" i="1"/>
  <c r="BH85" i="1"/>
  <c r="BI84" i="1"/>
  <c r="BH84" i="1"/>
  <c r="BI83" i="1"/>
  <c r="BH83" i="1"/>
  <c r="BI82" i="1"/>
  <c r="BH82" i="1"/>
  <c r="BI81" i="1"/>
  <c r="BH81" i="1"/>
  <c r="BI80" i="1"/>
  <c r="BH80" i="1"/>
  <c r="BI79" i="1"/>
  <c r="BH79" i="1"/>
  <c r="BI78" i="1"/>
  <c r="BH78" i="1"/>
  <c r="BI77" i="1"/>
  <c r="BH77" i="1"/>
  <c r="BI76" i="1"/>
  <c r="BH76" i="1"/>
  <c r="BI75" i="1"/>
  <c r="BH75" i="1"/>
  <c r="BI74" i="1"/>
  <c r="BH74" i="1"/>
  <c r="BI73" i="1"/>
  <c r="BH73" i="1"/>
  <c r="BI72" i="1"/>
  <c r="BH72" i="1"/>
  <c r="BI71" i="1"/>
  <c r="BH71" i="1"/>
  <c r="BI70" i="1"/>
  <c r="BH70" i="1"/>
  <c r="BI69" i="1"/>
  <c r="BH69" i="1"/>
  <c r="BI68" i="1"/>
  <c r="BH68" i="1"/>
  <c r="BI67" i="1"/>
  <c r="BH67" i="1"/>
  <c r="BI66" i="1"/>
  <c r="BH66" i="1"/>
  <c r="BI65" i="1"/>
  <c r="BH65" i="1"/>
  <c r="BI64" i="1"/>
  <c r="BH64" i="1"/>
  <c r="BI63" i="1"/>
  <c r="BH63" i="1"/>
  <c r="BI62" i="1"/>
  <c r="BH62" i="1"/>
  <c r="BI61" i="1"/>
  <c r="BH61" i="1"/>
  <c r="BI60" i="1"/>
  <c r="BH60" i="1"/>
  <c r="BI59" i="1"/>
  <c r="BH59" i="1"/>
  <c r="BI58" i="1"/>
  <c r="BH58" i="1"/>
  <c r="BI57" i="1"/>
  <c r="BH57" i="1"/>
  <c r="BI56" i="1"/>
  <c r="BH56" i="1"/>
  <c r="BI55" i="1"/>
  <c r="BH55" i="1"/>
  <c r="BI54" i="1"/>
  <c r="BH54" i="1"/>
  <c r="BI53" i="1"/>
  <c r="BH53" i="1"/>
  <c r="BI52" i="1"/>
  <c r="BH52" i="1"/>
  <c r="BI51" i="1"/>
  <c r="BH51" i="1"/>
  <c r="BI50" i="1"/>
  <c r="BH50" i="1"/>
  <c r="BI49" i="1"/>
  <c r="BH49" i="1"/>
  <c r="BI48" i="1"/>
  <c r="BH48" i="1"/>
  <c r="BI47" i="1"/>
  <c r="BH47" i="1"/>
  <c r="BI46" i="1"/>
  <c r="BH46" i="1"/>
  <c r="BI45" i="1"/>
  <c r="BH45" i="1"/>
  <c r="BI44" i="1"/>
  <c r="BH44" i="1"/>
  <c r="BI43" i="1"/>
  <c r="BH43" i="1"/>
  <c r="BI42" i="1"/>
  <c r="BH42" i="1"/>
  <c r="BI41" i="1"/>
  <c r="BH41" i="1"/>
  <c r="BI40" i="1"/>
  <c r="BH40" i="1"/>
  <c r="BI39" i="1"/>
  <c r="BH39" i="1"/>
  <c r="BI38" i="1"/>
  <c r="BH38" i="1"/>
  <c r="BI37" i="1"/>
  <c r="BH37" i="1"/>
  <c r="BI36" i="1"/>
  <c r="BH36" i="1"/>
  <c r="BI35" i="1"/>
  <c r="BH35" i="1"/>
  <c r="BI34" i="1"/>
  <c r="BH34" i="1"/>
  <c r="BI33" i="1"/>
  <c r="BH33" i="1"/>
  <c r="BI32" i="1"/>
  <c r="BH32" i="1"/>
  <c r="BI31" i="1"/>
  <c r="BH31" i="1"/>
  <c r="BI30" i="1"/>
  <c r="BH30" i="1"/>
  <c r="BI29" i="1"/>
  <c r="BH29" i="1"/>
  <c r="BI28" i="1"/>
  <c r="BH28" i="1"/>
  <c r="BI27" i="1"/>
  <c r="BH27" i="1"/>
  <c r="BI26" i="1"/>
  <c r="BH26" i="1"/>
  <c r="BI25" i="1"/>
  <c r="BH25" i="1"/>
  <c r="BI24" i="1"/>
  <c r="BH24" i="1"/>
  <c r="BI23" i="1"/>
  <c r="BH23" i="1"/>
  <c r="BI22" i="1"/>
  <c r="BH22" i="1"/>
  <c r="BI21" i="1"/>
  <c r="BH21" i="1"/>
  <c r="BI20" i="1"/>
  <c r="BH20" i="1"/>
  <c r="BI19" i="1"/>
  <c r="BH19" i="1"/>
  <c r="BI18" i="1"/>
  <c r="BH18" i="1"/>
  <c r="BI17" i="1"/>
  <c r="BH17" i="1"/>
  <c r="BI16" i="1"/>
  <c r="BH16" i="1"/>
  <c r="BI15" i="1"/>
  <c r="BH15" i="1"/>
  <c r="BI14" i="1"/>
  <c r="BH14" i="1"/>
  <c r="BI13" i="1"/>
  <c r="BH13" i="1"/>
  <c r="BI12" i="1"/>
  <c r="BH12" i="1"/>
  <c r="BI11" i="1"/>
  <c r="BH11" i="1"/>
  <c r="BI10" i="1"/>
  <c r="BH10" i="1"/>
  <c r="BI9" i="1"/>
  <c r="BH9" i="1"/>
  <c r="BI8" i="1"/>
  <c r="BH8" i="1"/>
  <c r="BI7" i="1"/>
  <c r="BH7" i="1"/>
  <c r="BI6" i="1"/>
  <c r="BH6" i="1"/>
  <c r="BI5" i="1"/>
  <c r="BH5" i="1"/>
  <c r="BI4" i="1"/>
  <c r="BH4" i="1"/>
  <c r="BI3" i="1"/>
  <c r="BI2" i="1"/>
  <c r="BH2" i="1"/>
</calcChain>
</file>

<file path=xl/sharedStrings.xml><?xml version="1.0" encoding="utf-8"?>
<sst xmlns="http://schemas.openxmlformats.org/spreadsheetml/2006/main" count="7709" uniqueCount="2132">
  <si>
    <t>Reference</t>
  </si>
  <si>
    <t>My ID</t>
  </si>
  <si>
    <t>State</t>
  </si>
  <si>
    <t>County</t>
  </si>
  <si>
    <t>Pedon ID</t>
  </si>
  <si>
    <t>Pedon</t>
  </si>
  <si>
    <t>USDA Series</t>
  </si>
  <si>
    <t>Latitude</t>
  </si>
  <si>
    <t>Longitude</t>
  </si>
  <si>
    <t>Sample ID</t>
  </si>
  <si>
    <t>Soil Order</t>
  </si>
  <si>
    <t>Horizon</t>
  </si>
  <si>
    <t>Top depth (cm)*</t>
  </si>
  <si>
    <t>Bottom depth (cm)</t>
  </si>
  <si>
    <t>USDA texture*</t>
  </si>
  <si>
    <r>
      <t>MAP (mm y</t>
    </r>
    <r>
      <rPr>
        <b/>
        <vertAlign val="superscript"/>
        <sz val="12"/>
        <color indexed="8"/>
        <rFont val="Times New Roman"/>
        <family val="1"/>
      </rPr>
      <t>-1</t>
    </r>
    <r>
      <rPr>
        <b/>
        <sz val="12"/>
        <color indexed="8"/>
        <rFont val="Times New Roman"/>
        <family val="1"/>
      </rPr>
      <t>)</t>
    </r>
  </si>
  <si>
    <t>MAT (°C)</t>
  </si>
  <si>
    <t>NASIS landcover</t>
  </si>
  <si>
    <t>NLCD landcover</t>
  </si>
  <si>
    <r>
      <t>Slope (</t>
    </r>
    <r>
      <rPr>
        <b/>
        <sz val="12"/>
        <color indexed="8"/>
        <rFont val="Times New Roman"/>
        <family val="1"/>
      </rPr>
      <t>°)</t>
    </r>
  </si>
  <si>
    <t>Elevation (m asl)</t>
  </si>
  <si>
    <t>DEM elevation (m asl)</t>
  </si>
  <si>
    <t>Parent material</t>
  </si>
  <si>
    <t>Age (Youngest)</t>
  </si>
  <si>
    <t>Age (Oldest)</t>
  </si>
  <si>
    <t>Age (Mean)</t>
  </si>
  <si>
    <r>
      <t>Fe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  <r>
      <rPr>
        <b/>
        <vertAlign val="subscript"/>
        <sz val="12"/>
        <color indexed="8"/>
        <rFont val="Times New Roman"/>
        <family val="1"/>
      </rPr>
      <t>3</t>
    </r>
  </si>
  <si>
    <t>MnO</t>
  </si>
  <si>
    <r>
      <t>P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  <r>
      <rPr>
        <b/>
        <vertAlign val="subscript"/>
        <sz val="12"/>
        <color indexed="8"/>
        <rFont val="Times New Roman"/>
        <family val="1"/>
      </rPr>
      <t>5</t>
    </r>
  </si>
  <si>
    <r>
      <t>SiO</t>
    </r>
    <r>
      <rPr>
        <b/>
        <vertAlign val="subscript"/>
        <sz val="12"/>
        <color indexed="8"/>
        <rFont val="Times New Roman"/>
        <family val="1"/>
      </rPr>
      <t>2</t>
    </r>
  </si>
  <si>
    <r>
      <t>TiO</t>
    </r>
    <r>
      <rPr>
        <b/>
        <vertAlign val="subscript"/>
        <sz val="12"/>
        <color indexed="8"/>
        <rFont val="Times New Roman"/>
        <family val="1"/>
      </rPr>
      <t>2</t>
    </r>
  </si>
  <si>
    <r>
      <t>ZrO</t>
    </r>
    <r>
      <rPr>
        <b/>
        <vertAlign val="subscript"/>
        <sz val="12"/>
        <color indexed="8"/>
        <rFont val="Times New Roman"/>
        <family val="1"/>
      </rPr>
      <t>2</t>
    </r>
  </si>
  <si>
    <r>
      <t>Al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  <r>
      <rPr>
        <b/>
        <vertAlign val="subscript"/>
        <sz val="12"/>
        <color indexed="8"/>
        <rFont val="Times New Roman"/>
        <family val="1"/>
      </rPr>
      <t>3</t>
    </r>
  </si>
  <si>
    <t>CaO</t>
  </si>
  <si>
    <r>
      <t>Na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</si>
  <si>
    <t>MgO</t>
  </si>
  <si>
    <r>
      <t>K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</si>
  <si>
    <t>Si</t>
  </si>
  <si>
    <t>Ti</t>
  </si>
  <si>
    <t>Fe</t>
  </si>
  <si>
    <t>Al</t>
  </si>
  <si>
    <t>Mn</t>
  </si>
  <si>
    <t>Ca</t>
  </si>
  <si>
    <t>Mg</t>
  </si>
  <si>
    <t>K</t>
  </si>
  <si>
    <t>Na</t>
  </si>
  <si>
    <t>P</t>
  </si>
  <si>
    <t>WClimMAP</t>
  </si>
  <si>
    <t>GSP (5)</t>
  </si>
  <si>
    <t>GSP (10)</t>
  </si>
  <si>
    <t>SP08</t>
  </si>
  <si>
    <t>SP09</t>
  </si>
  <si>
    <t>WClimMAT</t>
  </si>
  <si>
    <t>GST (5)</t>
  </si>
  <si>
    <t>GST(10)</t>
  </si>
  <si>
    <t>ST08</t>
  </si>
  <si>
    <t>ST09</t>
  </si>
  <si>
    <t>PWI</t>
  </si>
  <si>
    <t>CIA-K</t>
  </si>
  <si>
    <t>Maine</t>
  </si>
  <si>
    <t>Aroostook County</t>
  </si>
  <si>
    <t>08N0113</t>
  </si>
  <si>
    <t>08N00769</t>
  </si>
  <si>
    <t>Spodosols</t>
  </si>
  <si>
    <t>Bs1</t>
  </si>
  <si>
    <t>loam</t>
  </si>
  <si>
    <t>Tree cover</t>
  </si>
  <si>
    <t>Barren Land</t>
  </si>
  <si>
    <t>Till</t>
  </si>
  <si>
    <t>Nevada</t>
  </si>
  <si>
    <t>Pershing County</t>
  </si>
  <si>
    <t>08N0492</t>
  </si>
  <si>
    <t>08N03198</t>
  </si>
  <si>
    <t>Entisols</t>
  </si>
  <si>
    <t>Bz1</t>
  </si>
  <si>
    <t>silty clay l</t>
  </si>
  <si>
    <t>Lacustrine</t>
  </si>
  <si>
    <t>Clark County</t>
  </si>
  <si>
    <t>80P0229</t>
  </si>
  <si>
    <t>80P01243</t>
  </si>
  <si>
    <t>Aridisols</t>
  </si>
  <si>
    <t>B</t>
  </si>
  <si>
    <t>loamy sand</t>
  </si>
  <si>
    <t>Alluvium</t>
  </si>
  <si>
    <t>04N0770</t>
  </si>
  <si>
    <t>04N04375</t>
  </si>
  <si>
    <t>Bky</t>
  </si>
  <si>
    <t>sandy loam</t>
  </si>
  <si>
    <t>North Dakota</t>
  </si>
  <si>
    <t>Stark County</t>
  </si>
  <si>
    <t>03N0249</t>
  </si>
  <si>
    <t>03N01252</t>
  </si>
  <si>
    <t>Mollisols</t>
  </si>
  <si>
    <t>Bt</t>
  </si>
  <si>
    <t>Crop cover</t>
  </si>
  <si>
    <t>Cultivated Crops</t>
  </si>
  <si>
    <t>Illinois</t>
  </si>
  <si>
    <t>Cumberland County</t>
  </si>
  <si>
    <t>90P0379</t>
  </si>
  <si>
    <t>90P02139</t>
  </si>
  <si>
    <t>Alfisols</t>
  </si>
  <si>
    <t>Btg</t>
  </si>
  <si>
    <t>Loess</t>
  </si>
  <si>
    <t>Louisiana</t>
  </si>
  <si>
    <t>St. John the Baptist Parish</t>
  </si>
  <si>
    <t>02N0333</t>
  </si>
  <si>
    <t>02N01628</t>
  </si>
  <si>
    <t>Inceptisols</t>
  </si>
  <si>
    <t>Bw1</t>
  </si>
  <si>
    <t>silt loam</t>
  </si>
  <si>
    <t>Richland County</t>
  </si>
  <si>
    <t>04N0630</t>
  </si>
  <si>
    <t>04N03480</t>
  </si>
  <si>
    <t>Bw</t>
  </si>
  <si>
    <t>Oklahoma</t>
  </si>
  <si>
    <t>Jackson County</t>
  </si>
  <si>
    <t>98P0555</t>
  </si>
  <si>
    <t>98P03250</t>
  </si>
  <si>
    <t>West Virginia</t>
  </si>
  <si>
    <t>Greenbrier County</t>
  </si>
  <si>
    <t>02N1115</t>
  </si>
  <si>
    <t>02N05910</t>
  </si>
  <si>
    <t>Jefferson County</t>
  </si>
  <si>
    <t>90P0849</t>
  </si>
  <si>
    <t>90P05025</t>
  </si>
  <si>
    <t>Bowman County</t>
  </si>
  <si>
    <t>40A1377</t>
  </si>
  <si>
    <t>40A10498</t>
  </si>
  <si>
    <t>Vertisols</t>
  </si>
  <si>
    <t>McKenzie County</t>
  </si>
  <si>
    <t>92P0159</t>
  </si>
  <si>
    <t>92P01068</t>
  </si>
  <si>
    <t>Bt1</t>
  </si>
  <si>
    <t>sandy clay l</t>
  </si>
  <si>
    <t>Residuum</t>
  </si>
  <si>
    <t>98P0552</t>
  </si>
  <si>
    <t>98P03229</t>
  </si>
  <si>
    <t>clay loam</t>
  </si>
  <si>
    <t>04N0632</t>
  </si>
  <si>
    <t>04N03495</t>
  </si>
  <si>
    <t>Maryland</t>
  </si>
  <si>
    <t>Dorchester County</t>
  </si>
  <si>
    <t>86P0106</t>
  </si>
  <si>
    <t>86P00666</t>
  </si>
  <si>
    <t>Ultisols</t>
  </si>
  <si>
    <t>Tennessee</t>
  </si>
  <si>
    <t>Cannon County</t>
  </si>
  <si>
    <t>98P0362</t>
  </si>
  <si>
    <t>98P02125</t>
  </si>
  <si>
    <t>Btx</t>
  </si>
  <si>
    <t>Sheridan County</t>
  </si>
  <si>
    <t>87P0566</t>
  </si>
  <si>
    <t>87P02996</t>
  </si>
  <si>
    <t>03N0247</t>
  </si>
  <si>
    <t>03N01233</t>
  </si>
  <si>
    <t>Vermont</t>
  </si>
  <si>
    <t>Franklin County</t>
  </si>
  <si>
    <t>08N0227</t>
  </si>
  <si>
    <t>08N01382</t>
  </si>
  <si>
    <t>Grass/herbaceo</t>
  </si>
  <si>
    <t>Worcester County</t>
  </si>
  <si>
    <t>94P0260</t>
  </si>
  <si>
    <t>94P01563</t>
  </si>
  <si>
    <t>Massachusetts</t>
  </si>
  <si>
    <t>04N1029</t>
  </si>
  <si>
    <t>04N05523</t>
  </si>
  <si>
    <t>Clay County</t>
  </si>
  <si>
    <t>90P0801</t>
  </si>
  <si>
    <t>90P04719</t>
  </si>
  <si>
    <t>silty clay</t>
  </si>
  <si>
    <t>Bottineau County</t>
  </si>
  <si>
    <t>05N0370</t>
  </si>
  <si>
    <t>05N02072</t>
  </si>
  <si>
    <t>Idaho</t>
  </si>
  <si>
    <t>Benewah County</t>
  </si>
  <si>
    <t>04N1105</t>
  </si>
  <si>
    <t>04N06211</t>
  </si>
  <si>
    <t>Wisconsin</t>
  </si>
  <si>
    <t>Langlade County</t>
  </si>
  <si>
    <t>81P0822</t>
  </si>
  <si>
    <t>81P04900</t>
  </si>
  <si>
    <t>2Bt</t>
  </si>
  <si>
    <t>Glacial</t>
  </si>
  <si>
    <t>McDonough</t>
  </si>
  <si>
    <t>88P0084</t>
  </si>
  <si>
    <t>88P00510</t>
  </si>
  <si>
    <t>Bg</t>
  </si>
  <si>
    <t>98P0554</t>
  </si>
  <si>
    <t>98P03244</t>
  </si>
  <si>
    <t>Bk1</t>
  </si>
  <si>
    <t>Sioux County</t>
  </si>
  <si>
    <t>78P0151</t>
  </si>
  <si>
    <t>78P00789</t>
  </si>
  <si>
    <t>B1</t>
  </si>
  <si>
    <t>Edgar County</t>
  </si>
  <si>
    <t>90P1087</t>
  </si>
  <si>
    <t>90P06703</t>
  </si>
  <si>
    <t>McLean County</t>
  </si>
  <si>
    <t>87P0215</t>
  </si>
  <si>
    <t>87P01104</t>
  </si>
  <si>
    <t>Harmon County</t>
  </si>
  <si>
    <t>97P0394</t>
  </si>
  <si>
    <t>97P02385</t>
  </si>
  <si>
    <t>Hancock County</t>
  </si>
  <si>
    <t>88P0799</t>
  </si>
  <si>
    <t>88P04209</t>
  </si>
  <si>
    <t>Nebraska</t>
  </si>
  <si>
    <t>Chase County</t>
  </si>
  <si>
    <t>90P0791</t>
  </si>
  <si>
    <t>90P04631</t>
  </si>
  <si>
    <t>04N1103</t>
  </si>
  <si>
    <t>04N06197</t>
  </si>
  <si>
    <t>Oregon</t>
  </si>
  <si>
    <t>Yamhill County</t>
  </si>
  <si>
    <t>03N0920</t>
  </si>
  <si>
    <t>03N04738</t>
  </si>
  <si>
    <t>90P0802</t>
  </si>
  <si>
    <t>90P04729</t>
  </si>
  <si>
    <t>Mississippi</t>
  </si>
  <si>
    <t>Panola County</t>
  </si>
  <si>
    <t>88P0252</t>
  </si>
  <si>
    <t>88P01327</t>
  </si>
  <si>
    <t>98P0553</t>
  </si>
  <si>
    <t>98P03238</t>
  </si>
  <si>
    <t>Indiana</t>
  </si>
  <si>
    <t>Delaware County</t>
  </si>
  <si>
    <t>93P0234</t>
  </si>
  <si>
    <t>93P01847</t>
  </si>
  <si>
    <t>04N0631</t>
  </si>
  <si>
    <t>04N03488</t>
  </si>
  <si>
    <t>Bss</t>
  </si>
  <si>
    <t>Other</t>
  </si>
  <si>
    <t>Montana</t>
  </si>
  <si>
    <t>Meagher County</t>
  </si>
  <si>
    <t>04N0979</t>
  </si>
  <si>
    <t>04N05369</t>
  </si>
  <si>
    <t>Canadian County</t>
  </si>
  <si>
    <t>99P0224</t>
  </si>
  <si>
    <t>99P01158</t>
  </si>
  <si>
    <t>South Carolina</t>
  </si>
  <si>
    <t>Lee County</t>
  </si>
  <si>
    <t>06N0834</t>
  </si>
  <si>
    <t>06N03502</t>
  </si>
  <si>
    <t>Btv</t>
  </si>
  <si>
    <t>sandy clay</t>
  </si>
  <si>
    <t>04N0634</t>
  </si>
  <si>
    <t>04N03511</t>
  </si>
  <si>
    <t>Macon County</t>
  </si>
  <si>
    <t>82P0044</t>
  </si>
  <si>
    <t>82P00189</t>
  </si>
  <si>
    <t>Christian County</t>
  </si>
  <si>
    <t>85P0667</t>
  </si>
  <si>
    <t>85P03456</t>
  </si>
  <si>
    <t>03N0248</t>
  </si>
  <si>
    <t>03N01243</t>
  </si>
  <si>
    <t>Logan County</t>
  </si>
  <si>
    <t>40A2008</t>
  </si>
  <si>
    <t>40A16002</t>
  </si>
  <si>
    <t>78P0150</t>
  </si>
  <si>
    <t>78P00783</t>
  </si>
  <si>
    <t>88P0251</t>
  </si>
  <si>
    <t>88P01320</t>
  </si>
  <si>
    <t>01N1200</t>
  </si>
  <si>
    <t>01N06145</t>
  </si>
  <si>
    <t>Pennsylvania</t>
  </si>
  <si>
    <t>93P0748</t>
  </si>
  <si>
    <t>93P05120</t>
  </si>
  <si>
    <t>Harper County</t>
  </si>
  <si>
    <t>87P0432</t>
  </si>
  <si>
    <t>87P02255</t>
  </si>
  <si>
    <t>93P0232</t>
  </si>
  <si>
    <t>93P01825</t>
  </si>
  <si>
    <t>Minnesota</t>
  </si>
  <si>
    <t>Kittson County</t>
  </si>
  <si>
    <t>04N0629</t>
  </si>
  <si>
    <t>04N03472</t>
  </si>
  <si>
    <t>Colorado</t>
  </si>
  <si>
    <t>Larimer County</t>
  </si>
  <si>
    <t>01P0165</t>
  </si>
  <si>
    <t>01P01105</t>
  </si>
  <si>
    <t>Btk</t>
  </si>
  <si>
    <t>Utah</t>
  </si>
  <si>
    <t>Cache County</t>
  </si>
  <si>
    <t>00P0313</t>
  </si>
  <si>
    <t>00P02262</t>
  </si>
  <si>
    <t>De Witt County</t>
  </si>
  <si>
    <t>85P0316</t>
  </si>
  <si>
    <t>85P01518</t>
  </si>
  <si>
    <t>Beaver County</t>
  </si>
  <si>
    <t>87P0677</t>
  </si>
  <si>
    <t>87P03620</t>
  </si>
  <si>
    <t>Slope County</t>
  </si>
  <si>
    <t>40A1382</t>
  </si>
  <si>
    <t>40A10543</t>
  </si>
  <si>
    <t>Mollisolls</t>
  </si>
  <si>
    <t>Benson County</t>
  </si>
  <si>
    <t>03N0122</t>
  </si>
  <si>
    <t>03N00631</t>
  </si>
  <si>
    <t>Lancaster County</t>
  </si>
  <si>
    <t>87P0103</t>
  </si>
  <si>
    <t>87P00613</t>
  </si>
  <si>
    <t>Washington</t>
  </si>
  <si>
    <t>Adams County</t>
  </si>
  <si>
    <t>92P0073</t>
  </si>
  <si>
    <t>92P00531</t>
  </si>
  <si>
    <t>03N0919</t>
  </si>
  <si>
    <t>03N04732</t>
  </si>
  <si>
    <t>Cheyenne County</t>
  </si>
  <si>
    <t>01P0163</t>
  </si>
  <si>
    <t>01P01086</t>
  </si>
  <si>
    <t>California</t>
  </si>
  <si>
    <t>Merced County</t>
  </si>
  <si>
    <t>87P0493</t>
  </si>
  <si>
    <t>87P02607</t>
  </si>
  <si>
    <t>87P0492</t>
  </si>
  <si>
    <t>87P02599</t>
  </si>
  <si>
    <t>40A1381</t>
  </si>
  <si>
    <t>40A10536</t>
  </si>
  <si>
    <t>87P0494</t>
  </si>
  <si>
    <t>87P02610</t>
  </si>
  <si>
    <t>03N0917</t>
  </si>
  <si>
    <t>03N04721</t>
  </si>
  <si>
    <t>03N0918</t>
  </si>
  <si>
    <t>03N04727</t>
  </si>
  <si>
    <t>Kansas</t>
  </si>
  <si>
    <t>Greeley County</t>
  </si>
  <si>
    <t>01P0087</t>
  </si>
  <si>
    <t>01P00567</t>
  </si>
  <si>
    <t>South Dakota</t>
  </si>
  <si>
    <t>Brookings County</t>
  </si>
  <si>
    <t>89P0379</t>
  </si>
  <si>
    <t>89P02056</t>
  </si>
  <si>
    <t>Bk</t>
  </si>
  <si>
    <t>Stevens County</t>
  </si>
  <si>
    <t>92P0119</t>
  </si>
  <si>
    <t>92P00833</t>
  </si>
  <si>
    <t>Sargent County</t>
  </si>
  <si>
    <t>05N0376</t>
  </si>
  <si>
    <t>05N02111</t>
  </si>
  <si>
    <t>04N0992</t>
  </si>
  <si>
    <t>04N05442</t>
  </si>
  <si>
    <t>Texas</t>
  </si>
  <si>
    <t>Collin County</t>
  </si>
  <si>
    <t>92P0596</t>
  </si>
  <si>
    <t>92P03572</t>
  </si>
  <si>
    <t>Bks</t>
  </si>
  <si>
    <t>clay</t>
  </si>
  <si>
    <t>01N1190</t>
  </si>
  <si>
    <t>01N06111</t>
  </si>
  <si>
    <t>Colluvium</t>
  </si>
  <si>
    <t>00P0314</t>
  </si>
  <si>
    <t>00P02270</t>
  </si>
  <si>
    <t>Golden Valley County</t>
  </si>
  <si>
    <t>98P0165</t>
  </si>
  <si>
    <t>98P01040</t>
  </si>
  <si>
    <t>Hawaii</t>
  </si>
  <si>
    <t>Honolulu County</t>
  </si>
  <si>
    <t>89P0652</t>
  </si>
  <si>
    <t>89P03662</t>
  </si>
  <si>
    <t>Oxisols</t>
  </si>
  <si>
    <t>Bo1</t>
  </si>
  <si>
    <t>Falls County</t>
  </si>
  <si>
    <t>87P0647</t>
  </si>
  <si>
    <t>87P03394</t>
  </si>
  <si>
    <t>Hawaii County</t>
  </si>
  <si>
    <t>89P0658</t>
  </si>
  <si>
    <t>89P03693</t>
  </si>
  <si>
    <t>Andisols</t>
  </si>
  <si>
    <t>sand</t>
  </si>
  <si>
    <t>Ash</t>
  </si>
  <si>
    <t>89P0661</t>
  </si>
  <si>
    <t>89P03707</t>
  </si>
  <si>
    <t>89P0659</t>
  </si>
  <si>
    <t>89P03698</t>
  </si>
  <si>
    <t>89P0660</t>
  </si>
  <si>
    <t>89P03702</t>
  </si>
  <si>
    <t>North Carolina</t>
  </si>
  <si>
    <t>Raleigh County</t>
  </si>
  <si>
    <t>01N1140</t>
  </si>
  <si>
    <t>01N05788</t>
  </si>
  <si>
    <t>Deciduous Forest</t>
  </si>
  <si>
    <t>01N1137</t>
  </si>
  <si>
    <t>01N05764</t>
  </si>
  <si>
    <t>Tucker County</t>
  </si>
  <si>
    <t>04N0115</t>
  </si>
  <si>
    <t>04N00579</t>
  </si>
  <si>
    <t>Fayette County</t>
  </si>
  <si>
    <t>01N1155</t>
  </si>
  <si>
    <t>01N05912</t>
  </si>
  <si>
    <t>01N1142</t>
  </si>
  <si>
    <t>01N05802</t>
  </si>
  <si>
    <t>01N1138</t>
  </si>
  <si>
    <t>01N05771</t>
  </si>
  <si>
    <t>01N1145</t>
  </si>
  <si>
    <t>01N05826</t>
  </si>
  <si>
    <t>Preston County</t>
  </si>
  <si>
    <t>06N0899</t>
  </si>
  <si>
    <t>06N03869</t>
  </si>
  <si>
    <t>01N1153</t>
  </si>
  <si>
    <t>01N05892</t>
  </si>
  <si>
    <t>01N1151</t>
  </si>
  <si>
    <t>01N05876</t>
  </si>
  <si>
    <t>01N1148</t>
  </si>
  <si>
    <t>01N05851</t>
  </si>
  <si>
    <t>Randolph County</t>
  </si>
  <si>
    <t>04N0110</t>
  </si>
  <si>
    <t>04N00541</t>
  </si>
  <si>
    <t>District of Columbia</t>
  </si>
  <si>
    <t>08N0333</t>
  </si>
  <si>
    <t>08N02129</t>
  </si>
  <si>
    <t>02N1112</t>
  </si>
  <si>
    <t>02N05887</t>
  </si>
  <si>
    <t>01N1154</t>
  </si>
  <si>
    <t>01N05902</t>
  </si>
  <si>
    <t>04N0116</t>
  </si>
  <si>
    <t>04N00585</t>
  </si>
  <si>
    <t>Washburn County</t>
  </si>
  <si>
    <t>01N0586</t>
  </si>
  <si>
    <t>01N03557</t>
  </si>
  <si>
    <t>01N0583</t>
  </si>
  <si>
    <t>01N03534</t>
  </si>
  <si>
    <t>Kentucky</t>
  </si>
  <si>
    <t>Ritchie County</t>
  </si>
  <si>
    <t>01N1150</t>
  </si>
  <si>
    <t>01N05868</t>
  </si>
  <si>
    <t>02N1124</t>
  </si>
  <si>
    <t>02N05980</t>
  </si>
  <si>
    <t>New Jersey</t>
  </si>
  <si>
    <t>Cape May County</t>
  </si>
  <si>
    <t>92P0368</t>
  </si>
  <si>
    <t>92P02279</t>
  </si>
  <si>
    <t>Bh</t>
  </si>
  <si>
    <t>Marine</t>
  </si>
  <si>
    <t>06N0898</t>
  </si>
  <si>
    <t>06N03859</t>
  </si>
  <si>
    <t>Nicholas County</t>
  </si>
  <si>
    <t>06N0905</t>
  </si>
  <si>
    <t>06N03913</t>
  </si>
  <si>
    <t>04N0109</t>
  </si>
  <si>
    <t>04N00533</t>
  </si>
  <si>
    <t>02N1113</t>
  </si>
  <si>
    <t>02N05895</t>
  </si>
  <si>
    <t>06N0906</t>
  </si>
  <si>
    <t>06N03920</t>
  </si>
  <si>
    <t>02N1127</t>
  </si>
  <si>
    <t>02N05998</t>
  </si>
  <si>
    <t>04N0114</t>
  </si>
  <si>
    <t>04N00570</t>
  </si>
  <si>
    <t>Connecticut</t>
  </si>
  <si>
    <t>New London County</t>
  </si>
  <si>
    <t>04N1031</t>
  </si>
  <si>
    <t>04N05533</t>
  </si>
  <si>
    <t>04N0107</t>
  </si>
  <si>
    <t>04N00520</t>
  </si>
  <si>
    <t>01N1147</t>
  </si>
  <si>
    <t>01N05843</t>
  </si>
  <si>
    <t>04N0118</t>
  </si>
  <si>
    <t>04N00603</t>
  </si>
  <si>
    <t>92P02280</t>
  </si>
  <si>
    <t>05N0883</t>
  </si>
  <si>
    <t>05N04536</t>
  </si>
  <si>
    <t>98P0152</t>
  </si>
  <si>
    <t>98P00950</t>
  </si>
  <si>
    <t>08N0245</t>
  </si>
  <si>
    <t>08N01527</t>
  </si>
  <si>
    <t>04N0108</t>
  </si>
  <si>
    <t>04N00527</t>
  </si>
  <si>
    <t>08N0332</t>
  </si>
  <si>
    <t>08N02120</t>
  </si>
  <si>
    <t>01N1146</t>
  </si>
  <si>
    <t>01N05833</t>
  </si>
  <si>
    <t>98P0153</t>
  </si>
  <si>
    <t>98P00958</t>
  </si>
  <si>
    <t>Marion County</t>
  </si>
  <si>
    <t>86P0705</t>
  </si>
  <si>
    <t>86P04117</t>
  </si>
  <si>
    <t>Webster County</t>
  </si>
  <si>
    <t>06N0911</t>
  </si>
  <si>
    <t>06N03964</t>
  </si>
  <si>
    <t>Union County</t>
  </si>
  <si>
    <t>06N0529</t>
  </si>
  <si>
    <t>06N02097</t>
  </si>
  <si>
    <t>Swain County</t>
  </si>
  <si>
    <t>04N0777</t>
  </si>
  <si>
    <t>04N04410</t>
  </si>
  <si>
    <t>02N1125</t>
  </si>
  <si>
    <t>02N05987</t>
  </si>
  <si>
    <t>81P0034</t>
  </si>
  <si>
    <t>81P00221</t>
  </si>
  <si>
    <t>Delaware</t>
  </si>
  <si>
    <t>Sussex County</t>
  </si>
  <si>
    <t>91P0101</t>
  </si>
  <si>
    <t>91P00573</t>
  </si>
  <si>
    <t>08N0119</t>
  </si>
  <si>
    <t>08N00801</t>
  </si>
  <si>
    <t>Bhs</t>
  </si>
  <si>
    <t>04N1030</t>
  </si>
  <si>
    <t>04N05528</t>
  </si>
  <si>
    <t>04N0122</t>
  </si>
  <si>
    <t>04N00632</t>
  </si>
  <si>
    <t>01N1156</t>
  </si>
  <si>
    <t>01N05920</t>
  </si>
  <si>
    <t>98P0147</t>
  </si>
  <si>
    <t>98P00909</t>
  </si>
  <si>
    <t>02N1114</t>
  </si>
  <si>
    <t>02N05900</t>
  </si>
  <si>
    <t>Sevier County</t>
  </si>
  <si>
    <t>02N1016</t>
  </si>
  <si>
    <t>02N04889</t>
  </si>
  <si>
    <t>Summers County</t>
  </si>
  <si>
    <t>04N0132</t>
  </si>
  <si>
    <t>04N00695</t>
  </si>
  <si>
    <t>88P0797</t>
  </si>
  <si>
    <t>88P04193</t>
  </si>
  <si>
    <t>08N0242</t>
  </si>
  <si>
    <t>08N01504</t>
  </si>
  <si>
    <t>98P0148</t>
  </si>
  <si>
    <t>98P00915</t>
  </si>
  <si>
    <t>98P0150</t>
  </si>
  <si>
    <t>98P00933</t>
  </si>
  <si>
    <t>01N1152</t>
  </si>
  <si>
    <t>01N05883</t>
  </si>
  <si>
    <t>02N1128</t>
  </si>
  <si>
    <t>02N06006</t>
  </si>
  <si>
    <t>06N0904</t>
  </si>
  <si>
    <t>06N03905</t>
  </si>
  <si>
    <t>New York</t>
  </si>
  <si>
    <t>Bronx County</t>
  </si>
  <si>
    <t>00P0021</t>
  </si>
  <si>
    <t>00P00046</t>
  </si>
  <si>
    <t>02N1121</t>
  </si>
  <si>
    <t>02N05955</t>
  </si>
  <si>
    <t>08N0243</t>
  </si>
  <si>
    <t>08N01511</t>
  </si>
  <si>
    <t>Passaic County</t>
  </si>
  <si>
    <t>01N0331</t>
  </si>
  <si>
    <t>01N02044</t>
  </si>
  <si>
    <t>04N0111</t>
  </si>
  <si>
    <t>04N00547</t>
  </si>
  <si>
    <t>02N1027</t>
  </si>
  <si>
    <t>02N04929</t>
  </si>
  <si>
    <t>Montgomery County</t>
  </si>
  <si>
    <t>88P0152</t>
  </si>
  <si>
    <t>88P00818</t>
  </si>
  <si>
    <t>02N1021</t>
  </si>
  <si>
    <t>02N04907</t>
  </si>
  <si>
    <t>04N0124</t>
  </si>
  <si>
    <t>04N00644</t>
  </si>
  <si>
    <t>02N1017</t>
  </si>
  <si>
    <t>02N04892</t>
  </si>
  <si>
    <t>Piscataquis County</t>
  </si>
  <si>
    <t>08N0122</t>
  </si>
  <si>
    <t>08N00822</t>
  </si>
  <si>
    <t>02N1126</t>
  </si>
  <si>
    <t>02N05993</t>
  </si>
  <si>
    <t>Bw4</t>
  </si>
  <si>
    <t>04N0123</t>
  </si>
  <si>
    <t>04N00637</t>
  </si>
  <si>
    <t>02N1117</t>
  </si>
  <si>
    <t>02N05929</t>
  </si>
  <si>
    <t>02N1119</t>
  </si>
  <si>
    <t>02N05945</t>
  </si>
  <si>
    <t>Wake County</t>
  </si>
  <si>
    <t>01N0916</t>
  </si>
  <si>
    <t>01N04912</t>
  </si>
  <si>
    <t>02N1131</t>
  </si>
  <si>
    <t>02N06026</t>
  </si>
  <si>
    <t>02N1122</t>
  </si>
  <si>
    <t>02N05964</t>
  </si>
  <si>
    <t>08N0115</t>
  </si>
  <si>
    <t>08N00780</t>
  </si>
  <si>
    <t>04N0126</t>
  </si>
  <si>
    <t>04N00657</t>
  </si>
  <si>
    <t>02N1123</t>
  </si>
  <si>
    <t>02N05970</t>
  </si>
  <si>
    <t>99P0229</t>
  </si>
  <si>
    <t>99P01208</t>
  </si>
  <si>
    <t>silt</t>
  </si>
  <si>
    <t>Somerset County</t>
  </si>
  <si>
    <t>08N0131</t>
  </si>
  <si>
    <t>08N00879</t>
  </si>
  <si>
    <t>98P0151</t>
  </si>
  <si>
    <t>98P00941</t>
  </si>
  <si>
    <t>Hartford County</t>
  </si>
  <si>
    <t>05N0877</t>
  </si>
  <si>
    <t>05N04498</t>
  </si>
  <si>
    <t>Eolian</t>
  </si>
  <si>
    <t>Pocahontas County</t>
  </si>
  <si>
    <t>04N0120</t>
  </si>
  <si>
    <t>04N00620</t>
  </si>
  <si>
    <t>04N0121</t>
  </si>
  <si>
    <t>04N00625</t>
  </si>
  <si>
    <t>88P0154</t>
  </si>
  <si>
    <t>88P00829</t>
  </si>
  <si>
    <t>02N1120</t>
  </si>
  <si>
    <t>02N05950</t>
  </si>
  <si>
    <t>02N1118</t>
  </si>
  <si>
    <t>02N05937</t>
  </si>
  <si>
    <t>04N0128</t>
  </si>
  <si>
    <t>04N00673</t>
  </si>
  <si>
    <t>88P0156</t>
  </si>
  <si>
    <t>88P00833</t>
  </si>
  <si>
    <t>01N1058</t>
  </si>
  <si>
    <t>01N05410</t>
  </si>
  <si>
    <t>98P0149</t>
  </si>
  <si>
    <t>98P00923</t>
  </si>
  <si>
    <t>Wilkes County</t>
  </si>
  <si>
    <t>05N0254</t>
  </si>
  <si>
    <t>05N01495</t>
  </si>
  <si>
    <t>04N1032</t>
  </si>
  <si>
    <t>04N05538</t>
  </si>
  <si>
    <t>06N0909</t>
  </si>
  <si>
    <t>06N03947</t>
  </si>
  <si>
    <t>Windham County</t>
  </si>
  <si>
    <t>78P0349</t>
  </si>
  <si>
    <t>78P01832</t>
  </si>
  <si>
    <t>08N0244</t>
  </si>
  <si>
    <t>08N01520</t>
  </si>
  <si>
    <t>04N0117</t>
  </si>
  <si>
    <t>04N00593</t>
  </si>
  <si>
    <t>04N0125</t>
  </si>
  <si>
    <t>04N00651</t>
  </si>
  <si>
    <t>Tolland County</t>
  </si>
  <si>
    <t>05N0110</t>
  </si>
  <si>
    <t>05N00506</t>
  </si>
  <si>
    <t>79P0242</t>
  </si>
  <si>
    <t>79P01265</t>
  </si>
  <si>
    <t>Alaska</t>
  </si>
  <si>
    <t>Yukon-Koyukuk</t>
  </si>
  <si>
    <t>04N0501</t>
  </si>
  <si>
    <t>04N02936</t>
  </si>
  <si>
    <t>Bw2</t>
  </si>
  <si>
    <t>08N0123</t>
  </si>
  <si>
    <t>08N00831</t>
  </si>
  <si>
    <t>02N1130</t>
  </si>
  <si>
    <t>02N06020</t>
  </si>
  <si>
    <t>99P0560</t>
  </si>
  <si>
    <t>99P03498</t>
  </si>
  <si>
    <t>00P0203</t>
  </si>
  <si>
    <t>00P01518</t>
  </si>
  <si>
    <t>88P0153</t>
  </si>
  <si>
    <t>88P00827</t>
  </si>
  <si>
    <t>Haywood County</t>
  </si>
  <si>
    <t>02N1014</t>
  </si>
  <si>
    <t>02N04879</t>
  </si>
  <si>
    <t>04N0131</t>
  </si>
  <si>
    <t>04N00690</t>
  </si>
  <si>
    <t>01N0574</t>
  </si>
  <si>
    <t>01N03443</t>
  </si>
  <si>
    <t>88P0155</t>
  </si>
  <si>
    <t>88P00831</t>
  </si>
  <si>
    <t>Leavenworth County</t>
  </si>
  <si>
    <t>01N0167</t>
  </si>
  <si>
    <t>01N01125</t>
  </si>
  <si>
    <t>08N0124</t>
  </si>
  <si>
    <t>08N00837</t>
  </si>
  <si>
    <t>08N0130</t>
  </si>
  <si>
    <t>08N00874</t>
  </si>
  <si>
    <t>02N1018</t>
  </si>
  <si>
    <t>02N04894</t>
  </si>
  <si>
    <t>Addison County</t>
  </si>
  <si>
    <t>07N0726</t>
  </si>
  <si>
    <t>07N04448</t>
  </si>
  <si>
    <t>00P0204</t>
  </si>
  <si>
    <t>00P01527</t>
  </si>
  <si>
    <t>08N0125</t>
  </si>
  <si>
    <t>08N00843</t>
  </si>
  <si>
    <t>01N1055</t>
  </si>
  <si>
    <t>01N05400</t>
  </si>
  <si>
    <t>Blount County</t>
  </si>
  <si>
    <t>02N1015</t>
  </si>
  <si>
    <t>02N04885</t>
  </si>
  <si>
    <t>Litchfield County</t>
  </si>
  <si>
    <t>01N0952</t>
  </si>
  <si>
    <t>01N05021</t>
  </si>
  <si>
    <t>04N0776</t>
  </si>
  <si>
    <t>04N04407</t>
  </si>
  <si>
    <t>01N1056</t>
  </si>
  <si>
    <t>01N05404</t>
  </si>
  <si>
    <t>04N0778</t>
  </si>
  <si>
    <t>04N04414</t>
  </si>
  <si>
    <t>Graham County</t>
  </si>
  <si>
    <t>04N0775</t>
  </si>
  <si>
    <t>04N04403</t>
  </si>
  <si>
    <t>04N0779</t>
  </si>
  <si>
    <t>04N04418</t>
  </si>
  <si>
    <t>01N0572</t>
  </si>
  <si>
    <t>01N03432</t>
  </si>
  <si>
    <t>Hampden County</t>
  </si>
  <si>
    <t>04N1034</t>
  </si>
  <si>
    <t>04N05550</t>
  </si>
  <si>
    <t>01N1059</t>
  </si>
  <si>
    <t>01N05413</t>
  </si>
  <si>
    <t>Cherokee County</t>
  </si>
  <si>
    <t>04N0780</t>
  </si>
  <si>
    <t>04N04424</t>
  </si>
  <si>
    <t>05N0109</t>
  </si>
  <si>
    <t>05N00503</t>
  </si>
  <si>
    <t>Middlesex County</t>
  </si>
  <si>
    <t>00P0198</t>
  </si>
  <si>
    <t>00P01490</t>
  </si>
  <si>
    <t>01N1057</t>
  </si>
  <si>
    <t>01N05407</t>
  </si>
  <si>
    <t>01N0948</t>
  </si>
  <si>
    <t>01N05000</t>
  </si>
  <si>
    <t>Washington County</t>
  </si>
  <si>
    <t>84P0788</t>
  </si>
  <si>
    <t>84P04459</t>
  </si>
  <si>
    <t>01N0571</t>
  </si>
  <si>
    <t>01N03423</t>
  </si>
  <si>
    <t>01N0947</t>
  </si>
  <si>
    <t>01N04993</t>
  </si>
  <si>
    <t>01N1064</t>
  </si>
  <si>
    <t>01N05426</t>
  </si>
  <si>
    <t>04N0255</t>
  </si>
  <si>
    <t>04N01141</t>
  </si>
  <si>
    <t>Buncombe County</t>
  </si>
  <si>
    <t>00P0682</t>
  </si>
  <si>
    <t>00P04305</t>
  </si>
  <si>
    <t>Missouri</t>
  </si>
  <si>
    <t>79P0162</t>
  </si>
  <si>
    <t>79P00826</t>
  </si>
  <si>
    <t>Developed, High In</t>
  </si>
  <si>
    <t>96P0337</t>
  </si>
  <si>
    <t>96P02606</t>
  </si>
  <si>
    <t>Developed, Low Int</t>
  </si>
  <si>
    <t>01N1149</t>
  </si>
  <si>
    <t>01N05859</t>
  </si>
  <si>
    <t>Perry County</t>
  </si>
  <si>
    <t>81P0052</t>
  </si>
  <si>
    <t>81P00286</t>
  </si>
  <si>
    <t>Iberville Parish</t>
  </si>
  <si>
    <t>89P0046</t>
  </si>
  <si>
    <t>89P00524</t>
  </si>
  <si>
    <t>Bg1</t>
  </si>
  <si>
    <t>Erath County</t>
  </si>
  <si>
    <t>96P0308</t>
  </si>
  <si>
    <t>96P02421</t>
  </si>
  <si>
    <t>96P0306</t>
  </si>
  <si>
    <t>96P02402</t>
  </si>
  <si>
    <t>Spokane County</t>
  </si>
  <si>
    <t>08N0409</t>
  </si>
  <si>
    <t>08N02568</t>
  </si>
  <si>
    <t>Bkq</t>
  </si>
  <si>
    <t>96P0307</t>
  </si>
  <si>
    <t>96P02412</t>
  </si>
  <si>
    <t>Mantanuska-Sustina</t>
  </si>
  <si>
    <t>89P0645</t>
  </si>
  <si>
    <t>89P03621</t>
  </si>
  <si>
    <t>92P0623</t>
  </si>
  <si>
    <t>92P03762</t>
  </si>
  <si>
    <t>06N0678</t>
  </si>
  <si>
    <t>06N02862</t>
  </si>
  <si>
    <t>Puerto Rico</t>
  </si>
  <si>
    <t>Isabela Municipio</t>
  </si>
  <si>
    <t>89P0399</t>
  </si>
  <si>
    <t>89P02224</t>
  </si>
  <si>
    <t>BoC</t>
  </si>
  <si>
    <t>Developed, Medium</t>
  </si>
  <si>
    <t>Tompkins County</t>
  </si>
  <si>
    <t>88P0713</t>
  </si>
  <si>
    <t>88P03808</t>
  </si>
  <si>
    <t>06N1118</t>
  </si>
  <si>
    <t>06N04868</t>
  </si>
  <si>
    <t>Bh1</t>
  </si>
  <si>
    <t>Developed, Open Sp</t>
  </si>
  <si>
    <t>New York County</t>
  </si>
  <si>
    <t>00P0006</t>
  </si>
  <si>
    <t>00P00014</t>
  </si>
  <si>
    <t>00P0001</t>
  </si>
  <si>
    <t>00P00003</t>
  </si>
  <si>
    <t>00P0011</t>
  </si>
  <si>
    <t>00P00024</t>
  </si>
  <si>
    <t>Iowa</t>
  </si>
  <si>
    <t>Monona County</t>
  </si>
  <si>
    <t>87P0541</t>
  </si>
  <si>
    <t>87P02885</t>
  </si>
  <si>
    <t>87P0542</t>
  </si>
  <si>
    <t>87P02888</t>
  </si>
  <si>
    <t>87P0540</t>
  </si>
  <si>
    <t>87P02873</t>
  </si>
  <si>
    <t>88P0249</t>
  </si>
  <si>
    <t>88P01311</t>
  </si>
  <si>
    <t>02N1116</t>
  </si>
  <si>
    <t>02N05919</t>
  </si>
  <si>
    <t>Emergent Herbaceou</t>
  </si>
  <si>
    <t>01N0364</t>
  </si>
  <si>
    <t>01N02190</t>
  </si>
  <si>
    <t>87P0571</t>
  </si>
  <si>
    <t>87P03014</t>
  </si>
  <si>
    <t>04N0626</t>
  </si>
  <si>
    <t>04N03455</t>
  </si>
  <si>
    <t>Arkansas</t>
  </si>
  <si>
    <t>Pike County</t>
  </si>
  <si>
    <t>06N0256</t>
  </si>
  <si>
    <t>06N00998</t>
  </si>
  <si>
    <t>Evergreen Forest</t>
  </si>
  <si>
    <t>Baker County</t>
  </si>
  <si>
    <t>95P0895</t>
  </si>
  <si>
    <t>95P05809</t>
  </si>
  <si>
    <t>04N0774</t>
  </si>
  <si>
    <t>04N04398</t>
  </si>
  <si>
    <t>06N0830</t>
  </si>
  <si>
    <t>06N03460</t>
  </si>
  <si>
    <t>Wyoming</t>
  </si>
  <si>
    <t>Park County</t>
  </si>
  <si>
    <t>92P1072</t>
  </si>
  <si>
    <t>92P06751</t>
  </si>
  <si>
    <t>00P0016</t>
  </si>
  <si>
    <t>00P00031</t>
  </si>
  <si>
    <t>07N0736</t>
  </si>
  <si>
    <t>07N04492</t>
  </si>
  <si>
    <t>Silver Bow County</t>
  </si>
  <si>
    <t>96P0290</t>
  </si>
  <si>
    <t>96P02325</t>
  </si>
  <si>
    <t>Bt/</t>
  </si>
  <si>
    <t>08N0230</t>
  </si>
  <si>
    <t>08N01399</t>
  </si>
  <si>
    <t>San Juan County</t>
  </si>
  <si>
    <t>04N0403</t>
  </si>
  <si>
    <t>04N02373</t>
  </si>
  <si>
    <t>01N1062</t>
  </si>
  <si>
    <t>01N05422</t>
  </si>
  <si>
    <t>01N1063</t>
  </si>
  <si>
    <t>01N05424</t>
  </si>
  <si>
    <t>04N0404</t>
  </si>
  <si>
    <t>04N02381</t>
  </si>
  <si>
    <t>06N1045</t>
  </si>
  <si>
    <t>06N04517</t>
  </si>
  <si>
    <t>02N1129</t>
  </si>
  <si>
    <t>02N06012</t>
  </si>
  <si>
    <t>03N0911</t>
  </si>
  <si>
    <t>03N04682</t>
  </si>
  <si>
    <t>Ostego County</t>
  </si>
  <si>
    <t>92P0042</t>
  </si>
  <si>
    <t>92P00272</t>
  </si>
  <si>
    <t>Latah County</t>
  </si>
  <si>
    <t>02N1050</t>
  </si>
  <si>
    <t>02N05403</t>
  </si>
  <si>
    <t>Humboldt County</t>
  </si>
  <si>
    <t>01N0355</t>
  </si>
  <si>
    <t>01N02143</t>
  </si>
  <si>
    <t>96P0291</t>
  </si>
  <si>
    <t>96P02342</t>
  </si>
  <si>
    <t>Lincoln County</t>
  </si>
  <si>
    <t>05N0666</t>
  </si>
  <si>
    <t>05N03826</t>
  </si>
  <si>
    <t>00P0199</t>
  </si>
  <si>
    <t>00P01495</t>
  </si>
  <si>
    <t>02N1024</t>
  </si>
  <si>
    <t>02N04916</t>
  </si>
  <si>
    <t>02N1044</t>
  </si>
  <si>
    <t>02N05336</t>
  </si>
  <si>
    <t>El Dorado County</t>
  </si>
  <si>
    <t>00P0043</t>
  </si>
  <si>
    <t>00P00100</t>
  </si>
  <si>
    <t>02N1046</t>
  </si>
  <si>
    <t>02N05361</t>
  </si>
  <si>
    <t>00P0189</t>
  </si>
  <si>
    <t>00P01435</t>
  </si>
  <si>
    <t>Kenai Peninsula</t>
  </si>
  <si>
    <t>01N1160</t>
  </si>
  <si>
    <t>01N05977</t>
  </si>
  <si>
    <t>Ravalli County</t>
  </si>
  <si>
    <t>88P0831</t>
  </si>
  <si>
    <t>88P04344</t>
  </si>
  <si>
    <t>02N1053</t>
  </si>
  <si>
    <t>02N05432</t>
  </si>
  <si>
    <t>Iredell County</t>
  </si>
  <si>
    <t>04N1090</t>
  </si>
  <si>
    <t>04N06084</t>
  </si>
  <si>
    <t>Costilla County</t>
  </si>
  <si>
    <t>03N0748</t>
  </si>
  <si>
    <t>03N03706</t>
  </si>
  <si>
    <t>01N1159</t>
  </si>
  <si>
    <t>01N05965</t>
  </si>
  <si>
    <t>02N1023</t>
  </si>
  <si>
    <t>02N04912</t>
  </si>
  <si>
    <t>00P0200</t>
  </si>
  <si>
    <t>00P01501</t>
  </si>
  <si>
    <t>01N0356</t>
  </si>
  <si>
    <t>01N02148</t>
  </si>
  <si>
    <t>02N1047</t>
  </si>
  <si>
    <t>02N05371</t>
  </si>
  <si>
    <t>00P0353</t>
  </si>
  <si>
    <t>00P02476</t>
  </si>
  <si>
    <t>00P0347</t>
  </si>
  <si>
    <t>00P02447</t>
  </si>
  <si>
    <t>01N1165</t>
  </si>
  <si>
    <t>01N06025</t>
  </si>
  <si>
    <t>00P0186</t>
  </si>
  <si>
    <t>00P01417</t>
  </si>
  <si>
    <t>Shasta County</t>
  </si>
  <si>
    <t>08N0099</t>
  </si>
  <si>
    <t>08N00631</t>
  </si>
  <si>
    <t>2Bw</t>
  </si>
  <si>
    <t>00P0201</t>
  </si>
  <si>
    <t>00P01508</t>
  </si>
  <si>
    <t>00P0297</t>
  </si>
  <si>
    <t>00P02192</t>
  </si>
  <si>
    <t>Shrub cover</t>
  </si>
  <si>
    <t>Carson City County</t>
  </si>
  <si>
    <t>00P0306</t>
  </si>
  <si>
    <t>00P02230</t>
  </si>
  <si>
    <t>03N0749</t>
  </si>
  <si>
    <t>03N03712</t>
  </si>
  <si>
    <t>Bossier Parish</t>
  </si>
  <si>
    <t>01N0367</t>
  </si>
  <si>
    <t>01N02212</t>
  </si>
  <si>
    <t>Curry County</t>
  </si>
  <si>
    <t>92P1051</t>
  </si>
  <si>
    <t>92P06632</t>
  </si>
  <si>
    <t>08N0117</t>
  </si>
  <si>
    <t>08N00791</t>
  </si>
  <si>
    <t>Southeast Fairbanks</t>
  </si>
  <si>
    <t>02N0081</t>
  </si>
  <si>
    <t>02N00167</t>
  </si>
  <si>
    <t>03N0747</t>
  </si>
  <si>
    <t>03N03701</t>
  </si>
  <si>
    <t>00P0307</t>
  </si>
  <si>
    <t>00P02236</t>
  </si>
  <si>
    <t>Aguas Buenas Municipio</t>
  </si>
  <si>
    <t>82P0820</t>
  </si>
  <si>
    <t>82P04218</t>
  </si>
  <si>
    <t>Columbia County</t>
  </si>
  <si>
    <t>06N1044</t>
  </si>
  <si>
    <t>06N04512</t>
  </si>
  <si>
    <t>Washoe County</t>
  </si>
  <si>
    <t>00P0308</t>
  </si>
  <si>
    <t>00P02244</t>
  </si>
  <si>
    <t>Placer County</t>
  </si>
  <si>
    <t>00P0192</t>
  </si>
  <si>
    <t>00P01456</t>
  </si>
  <si>
    <t>Trinity County</t>
  </si>
  <si>
    <t>03N0076</t>
  </si>
  <si>
    <t>03N00327</t>
  </si>
  <si>
    <t>Elko County</t>
  </si>
  <si>
    <t>06N0243</t>
  </si>
  <si>
    <t>06N00928</t>
  </si>
  <si>
    <t>92P1056</t>
  </si>
  <si>
    <t>92P06664</t>
  </si>
  <si>
    <t>Yauco Municipio</t>
  </si>
  <si>
    <t>01N1036</t>
  </si>
  <si>
    <t>01N05265</t>
  </si>
  <si>
    <t>06N0683</t>
  </si>
  <si>
    <t>06N02873</t>
  </si>
  <si>
    <t>06N0680</t>
  </si>
  <si>
    <t>06N02867</t>
  </si>
  <si>
    <t>07N0375</t>
  </si>
  <si>
    <t>07N01917</t>
  </si>
  <si>
    <t>88P0048</t>
  </si>
  <si>
    <t>88P00291</t>
  </si>
  <si>
    <t>07N0376</t>
  </si>
  <si>
    <t>07N01921</t>
  </si>
  <si>
    <t>Maricao Municipio</t>
  </si>
  <si>
    <t>01N1042</t>
  </si>
  <si>
    <t>01N05290</t>
  </si>
  <si>
    <t>Kauai County</t>
  </si>
  <si>
    <t>82P0272</t>
  </si>
  <si>
    <t>82P01452</t>
  </si>
  <si>
    <t>New Mexico</t>
  </si>
  <si>
    <t>90P0600</t>
  </si>
  <si>
    <t>90P03523</t>
  </si>
  <si>
    <t>Grassland</t>
  </si>
  <si>
    <t>08N0174</t>
  </si>
  <si>
    <t>08N01176</t>
  </si>
  <si>
    <t>99P0277</t>
  </si>
  <si>
    <t>99P01407</t>
  </si>
  <si>
    <t>08N0475</t>
  </si>
  <si>
    <t>08N03106</t>
  </si>
  <si>
    <t>Beaverhead County</t>
  </si>
  <si>
    <t>03N1008</t>
  </si>
  <si>
    <t>03N05122</t>
  </si>
  <si>
    <t>Btn</t>
  </si>
  <si>
    <t>92P0160</t>
  </si>
  <si>
    <t>92P01075</t>
  </si>
  <si>
    <t>Noble County</t>
  </si>
  <si>
    <t>90P0949</t>
  </si>
  <si>
    <t>90P05736</t>
  </si>
  <si>
    <t>03N1015</t>
  </si>
  <si>
    <t>03N05162</t>
  </si>
  <si>
    <t>78P0157</t>
  </si>
  <si>
    <t>78P00829</t>
  </si>
  <si>
    <t>89P0598</t>
  </si>
  <si>
    <t>89P03340</t>
  </si>
  <si>
    <t>Billings County</t>
  </si>
  <si>
    <t>98P0160</t>
  </si>
  <si>
    <t>98P01000</t>
  </si>
  <si>
    <t>92P0154</t>
  </si>
  <si>
    <t>92P01017</t>
  </si>
  <si>
    <t>Santa Fe County</t>
  </si>
  <si>
    <t>02N0603</t>
  </si>
  <si>
    <t>02N03018</t>
  </si>
  <si>
    <t>03N1007</t>
  </si>
  <si>
    <t>03N05115</t>
  </si>
  <si>
    <t>04N1157</t>
  </si>
  <si>
    <t>04N06713</t>
  </si>
  <si>
    <t>02N0601</t>
  </si>
  <si>
    <t>02N03005</t>
  </si>
  <si>
    <t>02N0599</t>
  </si>
  <si>
    <t>02N02996</t>
  </si>
  <si>
    <t>03N1010</t>
  </si>
  <si>
    <t>03N05129</t>
  </si>
  <si>
    <t>03N0989</t>
  </si>
  <si>
    <t>03N05032</t>
  </si>
  <si>
    <t>97P0471</t>
  </si>
  <si>
    <t>97P02829</t>
  </si>
  <si>
    <t>07N0400</t>
  </si>
  <si>
    <t>07N02053</t>
  </si>
  <si>
    <t>04N1156</t>
  </si>
  <si>
    <t>04N06704</t>
  </si>
  <si>
    <t>98P0166</t>
  </si>
  <si>
    <t>98P01045</t>
  </si>
  <si>
    <t>02N0602</t>
  </si>
  <si>
    <t>02N03011</t>
  </si>
  <si>
    <t>02N0607</t>
  </si>
  <si>
    <t>02N03053</t>
  </si>
  <si>
    <t>Grant County</t>
  </si>
  <si>
    <t>87P0576</t>
  </si>
  <si>
    <t>87P03028</t>
  </si>
  <si>
    <t>92P0094</t>
  </si>
  <si>
    <t>92P00671</t>
  </si>
  <si>
    <t>04N1153</t>
  </si>
  <si>
    <t>04N06684</t>
  </si>
  <si>
    <t>Burleigh County</t>
  </si>
  <si>
    <t>80P0242</t>
  </si>
  <si>
    <t>80P01318</t>
  </si>
  <si>
    <t>Weld County</t>
  </si>
  <si>
    <t>99P0615</t>
  </si>
  <si>
    <t>99P04165</t>
  </si>
  <si>
    <t>03N1014</t>
  </si>
  <si>
    <t>03N05155</t>
  </si>
  <si>
    <t>03N1009</t>
  </si>
  <si>
    <t>03N05124</t>
  </si>
  <si>
    <t>02N0606</t>
  </si>
  <si>
    <t>02N03047</t>
  </si>
  <si>
    <t>Laramie County</t>
  </si>
  <si>
    <t>89P0823</t>
  </si>
  <si>
    <t>89P04763</t>
  </si>
  <si>
    <t>Phillips County</t>
  </si>
  <si>
    <t>90P1090</t>
  </si>
  <si>
    <t>90P06724</t>
  </si>
  <si>
    <t>Allamakee County</t>
  </si>
  <si>
    <t>87P0072</t>
  </si>
  <si>
    <t>87P00410</t>
  </si>
  <si>
    <t>99P0616</t>
  </si>
  <si>
    <t>99P04171</t>
  </si>
  <si>
    <t>03N0992</t>
  </si>
  <si>
    <t>03N05050</t>
  </si>
  <si>
    <t>03N0987</t>
  </si>
  <si>
    <t>03N05020</t>
  </si>
  <si>
    <t>97P0465</t>
  </si>
  <si>
    <t>97P02786</t>
  </si>
  <si>
    <t>99P0614</t>
  </si>
  <si>
    <t>99P04159</t>
  </si>
  <si>
    <t>05N0371</t>
  </si>
  <si>
    <t>05N02077</t>
  </si>
  <si>
    <t>Woods County</t>
  </si>
  <si>
    <t>88P0734</t>
  </si>
  <si>
    <t>88P03892</t>
  </si>
  <si>
    <t>Bw/</t>
  </si>
  <si>
    <t>04N0978</t>
  </si>
  <si>
    <t>04N05365</t>
  </si>
  <si>
    <t>96P0288</t>
  </si>
  <si>
    <t>96P02299</t>
  </si>
  <si>
    <t>Kootenai County</t>
  </si>
  <si>
    <t>08N0647</t>
  </si>
  <si>
    <t>08N03972</t>
  </si>
  <si>
    <t>Bwu</t>
  </si>
  <si>
    <t>02N0600</t>
  </si>
  <si>
    <t>02N03000</t>
  </si>
  <si>
    <t>91P0868</t>
  </si>
  <si>
    <t>91P05257</t>
  </si>
  <si>
    <t>05N0112</t>
  </si>
  <si>
    <t>05N00516</t>
  </si>
  <si>
    <t>04N0991</t>
  </si>
  <si>
    <t>04N05435</t>
  </si>
  <si>
    <t>04N0987</t>
  </si>
  <si>
    <t>04N05418</t>
  </si>
  <si>
    <t>03N1013</t>
  </si>
  <si>
    <t>03N05149</t>
  </si>
  <si>
    <t>03N0991</t>
  </si>
  <si>
    <t>03N05042</t>
  </si>
  <si>
    <t>04N0982</t>
  </si>
  <si>
    <t>04N05389</t>
  </si>
  <si>
    <t>96P0283</t>
  </si>
  <si>
    <t>96P02230</t>
  </si>
  <si>
    <t>87P0561</t>
  </si>
  <si>
    <t>87P02979</t>
  </si>
  <si>
    <t>Niobrara County</t>
  </si>
  <si>
    <t>87P0625</t>
  </si>
  <si>
    <t>87P03306</t>
  </si>
  <si>
    <t>87P0563</t>
  </si>
  <si>
    <t>87P02988</t>
  </si>
  <si>
    <t>03N1017</t>
  </si>
  <si>
    <t>03N05176</t>
  </si>
  <si>
    <t>04N0984</t>
  </si>
  <si>
    <t>04N05401</t>
  </si>
  <si>
    <t>02N0605</t>
  </si>
  <si>
    <t>02N03040</t>
  </si>
  <si>
    <t>Cabo Rojo Municipio</t>
  </si>
  <si>
    <t>04N0610</t>
  </si>
  <si>
    <t>04N03384</t>
  </si>
  <si>
    <t>03N1018</t>
  </si>
  <si>
    <t>03N05181</t>
  </si>
  <si>
    <t>96P0282</t>
  </si>
  <si>
    <t>96P02212</t>
  </si>
  <si>
    <t>96P0281</t>
  </si>
  <si>
    <t>96P02196</t>
  </si>
  <si>
    <t>Okfuskee County</t>
  </si>
  <si>
    <t>91P0148</t>
  </si>
  <si>
    <t>91P00839</t>
  </si>
  <si>
    <t>99P0612</t>
  </si>
  <si>
    <t>99P04146</t>
  </si>
  <si>
    <t>03N1016</t>
  </si>
  <si>
    <t>03N05167</t>
  </si>
  <si>
    <t>Culberson County</t>
  </si>
  <si>
    <t>08N0265</t>
  </si>
  <si>
    <t>08N01679</t>
  </si>
  <si>
    <t>92P0153</t>
  </si>
  <si>
    <t>92P01011</t>
  </si>
  <si>
    <t>96P0286</t>
  </si>
  <si>
    <t>96P02265</t>
  </si>
  <si>
    <t>99P0613</t>
  </si>
  <si>
    <t>99P04153</t>
  </si>
  <si>
    <t>Corozal Municipio</t>
  </si>
  <si>
    <t>04N0611</t>
  </si>
  <si>
    <t>04N03394</t>
  </si>
  <si>
    <t>02N1043</t>
  </si>
  <si>
    <t>02N05326</t>
  </si>
  <si>
    <t>02N0604</t>
  </si>
  <si>
    <t>02N03031</t>
  </si>
  <si>
    <t>96P0289</t>
  </si>
  <si>
    <t>96P02316</t>
  </si>
  <si>
    <t>91P00827</t>
  </si>
  <si>
    <t>04N0988</t>
  </si>
  <si>
    <t>04N05425</t>
  </si>
  <si>
    <t>Cimarron County</t>
  </si>
  <si>
    <t>85P0960</t>
  </si>
  <si>
    <t>85P05140</t>
  </si>
  <si>
    <t>08N0644</t>
  </si>
  <si>
    <t>08N03948</t>
  </si>
  <si>
    <t>Colusa County</t>
  </si>
  <si>
    <t>94P0049</t>
  </si>
  <si>
    <t>94P00425</t>
  </si>
  <si>
    <t>06N0835</t>
  </si>
  <si>
    <t>06N03514</t>
  </si>
  <si>
    <t>04N0613</t>
  </si>
  <si>
    <t>04N03417</t>
  </si>
  <si>
    <t>96P0287</t>
  </si>
  <si>
    <t>96P02282</t>
  </si>
  <si>
    <t>Las Animas County</t>
  </si>
  <si>
    <t>88P0218</t>
  </si>
  <si>
    <t>88P01140</t>
  </si>
  <si>
    <t>00P0304</t>
  </si>
  <si>
    <t>00P02217</t>
  </si>
  <si>
    <t>04N1155</t>
  </si>
  <si>
    <t>04N06698</t>
  </si>
  <si>
    <t>Montezuma County</t>
  </si>
  <si>
    <t>00P0052</t>
  </si>
  <si>
    <t>00P00208</t>
  </si>
  <si>
    <t>Bwk</t>
  </si>
  <si>
    <t>03N0123</t>
  </si>
  <si>
    <t>03N00638</t>
  </si>
  <si>
    <t>04N0990</t>
  </si>
  <si>
    <t>04N05432</t>
  </si>
  <si>
    <t>04N0980</t>
  </si>
  <si>
    <t>04N05376</t>
  </si>
  <si>
    <t>08N0263</t>
  </si>
  <si>
    <t>08N01666</t>
  </si>
  <si>
    <t>04N0989</t>
  </si>
  <si>
    <t>04N05429</t>
  </si>
  <si>
    <t>04N1154</t>
  </si>
  <si>
    <t>04N06690</t>
  </si>
  <si>
    <t>04N0981</t>
  </si>
  <si>
    <t>04N05384</t>
  </si>
  <si>
    <t>04N0983</t>
  </si>
  <si>
    <t>04N05395</t>
  </si>
  <si>
    <t>94P0702</t>
  </si>
  <si>
    <t>94P05266</t>
  </si>
  <si>
    <t>87P0522</t>
  </si>
  <si>
    <t>87P02777</t>
  </si>
  <si>
    <t>92P0627</t>
  </si>
  <si>
    <t>92P03783</t>
  </si>
  <si>
    <t>Parker County</t>
  </si>
  <si>
    <t>08N0178</t>
  </si>
  <si>
    <t>08N01190</t>
  </si>
  <si>
    <t>08N0177</t>
  </si>
  <si>
    <t>08N01187</t>
  </si>
  <si>
    <t>02N0635</t>
  </si>
  <si>
    <t>02N03198</t>
  </si>
  <si>
    <t>Maui County</t>
  </si>
  <si>
    <t>83P0881</t>
  </si>
  <si>
    <t>83P04487</t>
  </si>
  <si>
    <t>83P0880</t>
  </si>
  <si>
    <t>83P04480</t>
  </si>
  <si>
    <t>Pendleton County</t>
  </si>
  <si>
    <t>04N0119</t>
  </si>
  <si>
    <t>04N00612</t>
  </si>
  <si>
    <t>Mixed Forest</t>
  </si>
  <si>
    <t>04N0112</t>
  </si>
  <si>
    <t>04N00555</t>
  </si>
  <si>
    <t>08N0129</t>
  </si>
  <si>
    <t>08N00867</t>
  </si>
  <si>
    <t>04N0498</t>
  </si>
  <si>
    <t>04N02921</t>
  </si>
  <si>
    <t>08N0133</t>
  </si>
  <si>
    <t>08N00891</t>
  </si>
  <si>
    <t>Ontario County</t>
  </si>
  <si>
    <t>92P0198</t>
  </si>
  <si>
    <t>92P01314</t>
  </si>
  <si>
    <t>05N0111</t>
  </si>
  <si>
    <t>05N00510</t>
  </si>
  <si>
    <t>Chittenden County</t>
  </si>
  <si>
    <t>08N0222</t>
  </si>
  <si>
    <t>08N01365</t>
  </si>
  <si>
    <t>04N1035</t>
  </si>
  <si>
    <t>04N05555</t>
  </si>
  <si>
    <t>04N0129</t>
  </si>
  <si>
    <t>04N00680</t>
  </si>
  <si>
    <t>03N0912</t>
  </si>
  <si>
    <t>03N04688</t>
  </si>
  <si>
    <t>08N0118</t>
  </si>
  <si>
    <t>08N00797</t>
  </si>
  <si>
    <t>08N0224</t>
  </si>
  <si>
    <t>08N01371</t>
  </si>
  <si>
    <t>04N0130</t>
  </si>
  <si>
    <t>04N00686</t>
  </si>
  <si>
    <t>08N0116</t>
  </si>
  <si>
    <t>08N00785</t>
  </si>
  <si>
    <t>01N0950</t>
  </si>
  <si>
    <t>01N05012</t>
  </si>
  <si>
    <t>08N0127</t>
  </si>
  <si>
    <t>08N00854</t>
  </si>
  <si>
    <t>Clackamas County</t>
  </si>
  <si>
    <t>03N0922</t>
  </si>
  <si>
    <t>03N04751</t>
  </si>
  <si>
    <t>08N0128</t>
  </si>
  <si>
    <t>08N00862</t>
  </si>
  <si>
    <t>01N0949</t>
  </si>
  <si>
    <t>01N05004</t>
  </si>
  <si>
    <t>Open Water</t>
  </si>
  <si>
    <t>Sumter County</t>
  </si>
  <si>
    <t>08N0428</t>
  </si>
  <si>
    <t>08N02810</t>
  </si>
  <si>
    <t>01N1141</t>
  </si>
  <si>
    <t>01N05797</t>
  </si>
  <si>
    <t>Pasture Hay</t>
  </si>
  <si>
    <t>05N0588</t>
  </si>
  <si>
    <t>05N03458</t>
  </si>
  <si>
    <t>96P0340</t>
  </si>
  <si>
    <t>96P02630</t>
  </si>
  <si>
    <t>05N0587</t>
  </si>
  <si>
    <t>05N03448</t>
  </si>
  <si>
    <t>06N0910</t>
  </si>
  <si>
    <t>06N03955</t>
  </si>
  <si>
    <t>Dubois County</t>
  </si>
  <si>
    <t>06N1112</t>
  </si>
  <si>
    <t>06N04829</t>
  </si>
  <si>
    <t>96P0339</t>
  </si>
  <si>
    <t>96P02622</t>
  </si>
  <si>
    <t>06N1115</t>
  </si>
  <si>
    <t>06N04853</t>
  </si>
  <si>
    <t>06N1114</t>
  </si>
  <si>
    <t>06N04844</t>
  </si>
  <si>
    <t>78P0153</t>
  </si>
  <si>
    <t>78P00801</t>
  </si>
  <si>
    <t>96P0338</t>
  </si>
  <si>
    <t>96P02615</t>
  </si>
  <si>
    <t>86P0515</t>
  </si>
  <si>
    <t>86P03092</t>
  </si>
  <si>
    <t>05N0586</t>
  </si>
  <si>
    <t>05N03436</t>
  </si>
  <si>
    <t>Crawford County</t>
  </si>
  <si>
    <t>87P0172</t>
  </si>
  <si>
    <t>87P00922</t>
  </si>
  <si>
    <t>99P0279</t>
  </si>
  <si>
    <t>99P01421</t>
  </si>
  <si>
    <t>06N1110</t>
  </si>
  <si>
    <t>06N04814</t>
  </si>
  <si>
    <t>05N0585</t>
  </si>
  <si>
    <t>05N03425</t>
  </si>
  <si>
    <t>02N0146</t>
  </si>
  <si>
    <t>02N00505</t>
  </si>
  <si>
    <t>06N1109</t>
  </si>
  <si>
    <t>06N04808</t>
  </si>
  <si>
    <t>80P0352</t>
  </si>
  <si>
    <t>80P01827</t>
  </si>
  <si>
    <t>Florida</t>
  </si>
  <si>
    <t>Osceola</t>
  </si>
  <si>
    <t>04N0127</t>
  </si>
  <si>
    <t>04N00665</t>
  </si>
  <si>
    <t>05N0582</t>
  </si>
  <si>
    <t>05N03391</t>
  </si>
  <si>
    <t>02N0149</t>
  </si>
  <si>
    <t>02N00529</t>
  </si>
  <si>
    <t>05N0584</t>
  </si>
  <si>
    <t>05N03413</t>
  </si>
  <si>
    <t>04N0113</t>
  </si>
  <si>
    <t>04N00564</t>
  </si>
  <si>
    <t>06N0840</t>
  </si>
  <si>
    <t>06N03588</t>
  </si>
  <si>
    <t>06N1113</t>
  </si>
  <si>
    <t>06N04835</t>
  </si>
  <si>
    <t>Monroe County</t>
  </si>
  <si>
    <t>83P0357</t>
  </si>
  <si>
    <t>83P01630</t>
  </si>
  <si>
    <t>05N0375</t>
  </si>
  <si>
    <t>05N02101</t>
  </si>
  <si>
    <t>05N0583</t>
  </si>
  <si>
    <t>05N03403</t>
  </si>
  <si>
    <t>06N1108</t>
  </si>
  <si>
    <t>06N04801</t>
  </si>
  <si>
    <t>06N1111</t>
  </si>
  <si>
    <t>06N04821</t>
  </si>
  <si>
    <t>05N0589</t>
  </si>
  <si>
    <t>05N03469</t>
  </si>
  <si>
    <t>80P0244</t>
  </si>
  <si>
    <t>80P01330</t>
  </si>
  <si>
    <t>05N0882</t>
  </si>
  <si>
    <t>05N04530</t>
  </si>
  <si>
    <t>01N0548</t>
  </si>
  <si>
    <t>01N03122</t>
  </si>
  <si>
    <t>Bwg</t>
  </si>
  <si>
    <t>Wetlands</t>
  </si>
  <si>
    <t>02N0148</t>
  </si>
  <si>
    <t>02N00520</t>
  </si>
  <si>
    <t>78P0154</t>
  </si>
  <si>
    <t>78P00807</t>
  </si>
  <si>
    <t>Audobon County</t>
  </si>
  <si>
    <t>07N0798</t>
  </si>
  <si>
    <t>07N04869</t>
  </si>
  <si>
    <t>Adair County</t>
  </si>
  <si>
    <t>07N0797</t>
  </si>
  <si>
    <t>07N04857</t>
  </si>
  <si>
    <t>05N0581</t>
  </si>
  <si>
    <t>05N03380</t>
  </si>
  <si>
    <t>Hinds County</t>
  </si>
  <si>
    <t>81P0291</t>
  </si>
  <si>
    <t>81P01493</t>
  </si>
  <si>
    <t>Boone County</t>
  </si>
  <si>
    <t>88P0647</t>
  </si>
  <si>
    <t>88P03445</t>
  </si>
  <si>
    <t>08N0226</t>
  </si>
  <si>
    <t>08N01377</t>
  </si>
  <si>
    <t>07N0799</t>
  </si>
  <si>
    <t>07N04877</t>
  </si>
  <si>
    <t>88P0648</t>
  </si>
  <si>
    <t>88P03449</t>
  </si>
  <si>
    <t>01N0565</t>
  </si>
  <si>
    <t>01N03393</t>
  </si>
  <si>
    <t>01N1179</t>
  </si>
  <si>
    <t>01N06080</t>
  </si>
  <si>
    <t>07N0796</t>
  </si>
  <si>
    <t>07N04851</t>
  </si>
  <si>
    <t>01N1196</t>
  </si>
  <si>
    <t>01N06130</t>
  </si>
  <si>
    <t>04N0633</t>
  </si>
  <si>
    <t>04N03502</t>
  </si>
  <si>
    <t>04N0985</t>
  </si>
  <si>
    <t>04N05405</t>
  </si>
  <si>
    <t>02N0145</t>
  </si>
  <si>
    <t>02N00497</t>
  </si>
  <si>
    <t>Georgia</t>
  </si>
  <si>
    <t>Greene County</t>
  </si>
  <si>
    <t>88P0053</t>
  </si>
  <si>
    <t>88P00310</t>
  </si>
  <si>
    <t>01N1183</t>
  </si>
  <si>
    <t>01N06090</t>
  </si>
  <si>
    <t>04N0986</t>
  </si>
  <si>
    <t>04N05414</t>
  </si>
  <si>
    <t>04N0409</t>
  </si>
  <si>
    <t>04N02414</t>
  </si>
  <si>
    <t>04N0408</t>
  </si>
  <si>
    <t>04N02406</t>
  </si>
  <si>
    <t>88P0650</t>
  </si>
  <si>
    <t>88P03457</t>
  </si>
  <si>
    <t>88P0049</t>
  </si>
  <si>
    <t>88P00299</t>
  </si>
  <si>
    <t>08N0232</t>
  </si>
  <si>
    <t>08N01409</t>
  </si>
  <si>
    <t>00P0318</t>
  </si>
  <si>
    <t>00P02298</t>
  </si>
  <si>
    <t>88P0649</t>
  </si>
  <si>
    <t>88P03453</t>
  </si>
  <si>
    <t>01N1176</t>
  </si>
  <si>
    <t>01N06070</t>
  </si>
  <si>
    <t>07N0727</t>
  </si>
  <si>
    <t>07N04455</t>
  </si>
  <si>
    <t>03N0921</t>
  </si>
  <si>
    <t>03N04743</t>
  </si>
  <si>
    <t>Brown County</t>
  </si>
  <si>
    <t>40A2514</t>
  </si>
  <si>
    <t>40A19742</t>
  </si>
  <si>
    <t>01N1197</t>
  </si>
  <si>
    <t>01N06137</t>
  </si>
  <si>
    <t>Howard County</t>
  </si>
  <si>
    <t>88P0495</t>
  </si>
  <si>
    <t>88P02549</t>
  </si>
  <si>
    <t>80P0240</t>
  </si>
  <si>
    <t>80P01307</t>
  </si>
  <si>
    <t>88P0646</t>
  </si>
  <si>
    <t>88P03435</t>
  </si>
  <si>
    <t>03N0915</t>
  </si>
  <si>
    <t>03N04708</t>
  </si>
  <si>
    <t>88P0494</t>
  </si>
  <si>
    <t>88P02545</t>
  </si>
  <si>
    <t>88P0493</t>
  </si>
  <si>
    <t>88P02537</t>
  </si>
  <si>
    <t>88P0496</t>
  </si>
  <si>
    <t>88P02553</t>
  </si>
  <si>
    <t>Rowan County</t>
  </si>
  <si>
    <t>88P0524</t>
  </si>
  <si>
    <t>88P02668</t>
  </si>
  <si>
    <t>03N0914</t>
  </si>
  <si>
    <t>03N04701</t>
  </si>
  <si>
    <t>98P0162</t>
  </si>
  <si>
    <t>98P01019</t>
  </si>
  <si>
    <t>San Sebastian Municipio</t>
  </si>
  <si>
    <t>04N0614</t>
  </si>
  <si>
    <t>04N03426</t>
  </si>
  <si>
    <t>03N0916</t>
  </si>
  <si>
    <t>03N04714</t>
  </si>
  <si>
    <t>88P0526</t>
  </si>
  <si>
    <t>88P02679</t>
  </si>
  <si>
    <t>01N1187</t>
  </si>
  <si>
    <t>01N06102</t>
  </si>
  <si>
    <t>03N0913</t>
  </si>
  <si>
    <t>03N04695</t>
  </si>
  <si>
    <t>Sanpete County</t>
  </si>
  <si>
    <t>00P0319</t>
  </si>
  <si>
    <t>00P02305</t>
  </si>
  <si>
    <t>Polk County</t>
  </si>
  <si>
    <t>01N1203</t>
  </si>
  <si>
    <t>01N06154</t>
  </si>
  <si>
    <t>88P0527</t>
  </si>
  <si>
    <t>88P02682</t>
  </si>
  <si>
    <t>88P0525</t>
  </si>
  <si>
    <t>88P02675</t>
  </si>
  <si>
    <t>Millard County</t>
  </si>
  <si>
    <t>00P0317</t>
  </si>
  <si>
    <t>00P02286</t>
  </si>
  <si>
    <t>00P0320</t>
  </si>
  <si>
    <t>00P02314</t>
  </si>
  <si>
    <t>Wasatch County</t>
  </si>
  <si>
    <t>00P0321</t>
  </si>
  <si>
    <t>00P02323</t>
  </si>
  <si>
    <t>87P0459</t>
  </si>
  <si>
    <t>87P02391</t>
  </si>
  <si>
    <t>Shrub/Scrub</t>
  </si>
  <si>
    <t>87P0458</t>
  </si>
  <si>
    <t>87P02389</t>
  </si>
  <si>
    <t>87P0457</t>
  </si>
  <si>
    <t>87P02387</t>
  </si>
  <si>
    <t>06N1117</t>
  </si>
  <si>
    <t>06N04864</t>
  </si>
  <si>
    <t>Bs</t>
  </si>
  <si>
    <t>Dona Ana County</t>
  </si>
  <si>
    <t>04N0950</t>
  </si>
  <si>
    <t>04N05207</t>
  </si>
  <si>
    <t>2Ak</t>
  </si>
  <si>
    <t>04N0951</t>
  </si>
  <si>
    <t>04N05214</t>
  </si>
  <si>
    <t>Yoakum County</t>
  </si>
  <si>
    <t>85P0963</t>
  </si>
  <si>
    <t>85P05165</t>
  </si>
  <si>
    <t>92P1075</t>
  </si>
  <si>
    <t>92P06771</t>
  </si>
  <si>
    <t>04N0949</t>
  </si>
  <si>
    <t>04N05200</t>
  </si>
  <si>
    <t>2Bk</t>
  </si>
  <si>
    <t>Lea County</t>
  </si>
  <si>
    <t>93P0507</t>
  </si>
  <si>
    <t>93P03728</t>
  </si>
  <si>
    <t>Otero County</t>
  </si>
  <si>
    <t>06N1101</t>
  </si>
  <si>
    <t>06N04740</t>
  </si>
  <si>
    <t>Nye County</t>
  </si>
  <si>
    <t>87P0271</t>
  </si>
  <si>
    <t>87P01361</t>
  </si>
  <si>
    <t>02N0598</t>
  </si>
  <si>
    <t>02N02989</t>
  </si>
  <si>
    <t>81P0760</t>
  </si>
  <si>
    <t>81P04530</t>
  </si>
  <si>
    <t>06N1095</t>
  </si>
  <si>
    <t>06N04736</t>
  </si>
  <si>
    <t>87P0270</t>
  </si>
  <si>
    <t>87P01356</t>
  </si>
  <si>
    <t>04N0771</t>
  </si>
  <si>
    <t>04N04381</t>
  </si>
  <si>
    <t>97P0466</t>
  </si>
  <si>
    <t>97P02793</t>
  </si>
  <si>
    <t>Kane County</t>
  </si>
  <si>
    <t>01N0896</t>
  </si>
  <si>
    <t>01N04844</t>
  </si>
  <si>
    <t>87P0456</t>
  </si>
  <si>
    <t>87P02385</t>
  </si>
  <si>
    <t>08N0120</t>
  </si>
  <si>
    <t>08N00808</t>
  </si>
  <si>
    <t>08N0112</t>
  </si>
  <si>
    <t>08N00761</t>
  </si>
  <si>
    <t>78P0563</t>
  </si>
  <si>
    <t>78P03325</t>
  </si>
  <si>
    <t>B11</t>
  </si>
  <si>
    <t>02N1022</t>
  </si>
  <si>
    <t>02N04910</t>
  </si>
  <si>
    <t>08N0266</t>
  </si>
  <si>
    <t>08N01685</t>
  </si>
  <si>
    <t>08N0645</t>
  </si>
  <si>
    <t>08N03956</t>
  </si>
  <si>
    <t>08N0121</t>
  </si>
  <si>
    <t>08N00816</t>
  </si>
  <si>
    <t>04N0957</t>
  </si>
  <si>
    <t>04N05247</t>
  </si>
  <si>
    <t>04N0956</t>
  </si>
  <si>
    <t>04N05243</t>
  </si>
  <si>
    <t>88P0250</t>
  </si>
  <si>
    <t>88P01315</t>
  </si>
  <si>
    <t>Lander County</t>
  </si>
  <si>
    <t>83P0867</t>
  </si>
  <si>
    <t>83P04395</t>
  </si>
  <si>
    <t>03N1011</t>
  </si>
  <si>
    <t>03N05137</t>
  </si>
  <si>
    <t>Robertson County</t>
  </si>
  <si>
    <t>92P0389</t>
  </si>
  <si>
    <t>92P02403</t>
  </si>
  <si>
    <t>83P0866</t>
  </si>
  <si>
    <t>83P04384</t>
  </si>
  <si>
    <t>08N0111</t>
  </si>
  <si>
    <t>08N00756</t>
  </si>
  <si>
    <t>06N0251</t>
  </si>
  <si>
    <t>06N00969</t>
  </si>
  <si>
    <t>Arizona</t>
  </si>
  <si>
    <t>Pima County</t>
  </si>
  <si>
    <t>86P0559</t>
  </si>
  <si>
    <t>86P03225</t>
  </si>
  <si>
    <t>08N0132</t>
  </si>
  <si>
    <t>08N00886</t>
  </si>
  <si>
    <t>Owyhee County</t>
  </si>
  <si>
    <t>79P0338</t>
  </si>
  <si>
    <t>79P01767</t>
  </si>
  <si>
    <t>40A3158</t>
  </si>
  <si>
    <t>40A24675</t>
  </si>
  <si>
    <t>05N0550</t>
  </si>
  <si>
    <t>05N03206</t>
  </si>
  <si>
    <t>04N0402</t>
  </si>
  <si>
    <t>04N02369</t>
  </si>
  <si>
    <t>96P0284</t>
  </si>
  <si>
    <t>96P02248</t>
  </si>
  <si>
    <t>04N0942</t>
  </si>
  <si>
    <t>04N05154</t>
  </si>
  <si>
    <t>06N0250</t>
  </si>
  <si>
    <t>06N00963</t>
  </si>
  <si>
    <t>05N0669</t>
  </si>
  <si>
    <t>05N03845</t>
  </si>
  <si>
    <t>04N0954</t>
  </si>
  <si>
    <t>04N05232</t>
  </si>
  <si>
    <t>04N0976</t>
  </si>
  <si>
    <t>04N05354</t>
  </si>
  <si>
    <t>Lyon County</t>
  </si>
  <si>
    <t>08N0490</t>
  </si>
  <si>
    <t>08N03186</t>
  </si>
  <si>
    <t>97P0393</t>
  </si>
  <si>
    <t>97P02377</t>
  </si>
  <si>
    <t>Stonewall County</t>
  </si>
  <si>
    <t>98P0557</t>
  </si>
  <si>
    <t>98P03269</t>
  </si>
  <si>
    <t>08N0126</t>
  </si>
  <si>
    <t>08N00849</t>
  </si>
  <si>
    <t>04N0977</t>
  </si>
  <si>
    <t>04N05359</t>
  </si>
  <si>
    <t>74C0159</t>
  </si>
  <si>
    <t>74C00927</t>
  </si>
  <si>
    <t>King County</t>
  </si>
  <si>
    <t>98P0556</t>
  </si>
  <si>
    <t>98P03258</t>
  </si>
  <si>
    <t>04N0945</t>
  </si>
  <si>
    <t>04N05175</t>
  </si>
  <si>
    <t>Cassia County</t>
  </si>
  <si>
    <t>78P0427</t>
  </si>
  <si>
    <t>78P02396</t>
  </si>
  <si>
    <t>05N0551</t>
  </si>
  <si>
    <t>05N03211</t>
  </si>
  <si>
    <t>03N1012</t>
  </si>
  <si>
    <t>03N05142</t>
  </si>
  <si>
    <t>08N0495</t>
  </si>
  <si>
    <t>08N03219</t>
  </si>
  <si>
    <t>00P0055</t>
  </si>
  <si>
    <t>00P00231</t>
  </si>
  <si>
    <t>02N0103</t>
  </si>
  <si>
    <t>02N00261</t>
  </si>
  <si>
    <t>02N1045</t>
  </si>
  <si>
    <t>02N05347</t>
  </si>
  <si>
    <t>04N0944</t>
  </si>
  <si>
    <t>04N05170</t>
  </si>
  <si>
    <t>00P0054</t>
  </si>
  <si>
    <t>00P00223</t>
  </si>
  <si>
    <t>08N0494</t>
  </si>
  <si>
    <t>08N03213</t>
  </si>
  <si>
    <t>02N0107</t>
  </si>
  <si>
    <t>02N00284</t>
  </si>
  <si>
    <t>Chocise County</t>
  </si>
  <si>
    <t>05N0549</t>
  </si>
  <si>
    <t>05N03202</t>
  </si>
  <si>
    <t>01N1065</t>
  </si>
  <si>
    <t>01N05430</t>
  </si>
  <si>
    <t>05N0552</t>
  </si>
  <si>
    <t>05N03215</t>
  </si>
  <si>
    <t>08N0641</t>
  </si>
  <si>
    <t>08N03925</t>
  </si>
  <si>
    <t>02N0102</t>
  </si>
  <si>
    <t>02N00256</t>
  </si>
  <si>
    <t>05N0548</t>
  </si>
  <si>
    <t>05N03198</t>
  </si>
  <si>
    <t>08N0100</t>
  </si>
  <si>
    <t>08N00638</t>
  </si>
  <si>
    <t>08N0267</t>
  </si>
  <si>
    <t>08N01699</t>
  </si>
  <si>
    <t>06N0252</t>
  </si>
  <si>
    <t>06N00973</t>
  </si>
  <si>
    <t>04N0943</t>
  </si>
  <si>
    <t>04N05162</t>
  </si>
  <si>
    <t>08N0493</t>
  </si>
  <si>
    <t>08N03207</t>
  </si>
  <si>
    <t>02N0608</t>
  </si>
  <si>
    <t>02N03060</t>
  </si>
  <si>
    <t>05N0671</t>
  </si>
  <si>
    <t>05N03852</t>
  </si>
  <si>
    <t>02N0101</t>
  </si>
  <si>
    <t>02N00253</t>
  </si>
  <si>
    <t>00P0195</t>
  </si>
  <si>
    <t>00P01475</t>
  </si>
  <si>
    <t>Douglas County</t>
  </si>
  <si>
    <t>00P0041</t>
  </si>
  <si>
    <t>00P00091</t>
  </si>
  <si>
    <t>04N0955</t>
  </si>
  <si>
    <t>04N05238</t>
  </si>
  <si>
    <t>04N0946</t>
  </si>
  <si>
    <t>04N05180</t>
  </si>
  <si>
    <t>02N0609</t>
  </si>
  <si>
    <t>02N03065</t>
  </si>
  <si>
    <t>00P0194</t>
  </si>
  <si>
    <t>00P01467</t>
  </si>
  <si>
    <t>Lassen County</t>
  </si>
  <si>
    <t>84P0752</t>
  </si>
  <si>
    <t>84P04181</t>
  </si>
  <si>
    <t>05N0672</t>
  </si>
  <si>
    <t>05N03858</t>
  </si>
  <si>
    <t>01N1066</t>
  </si>
  <si>
    <t>01N05434</t>
  </si>
  <si>
    <t>Churchill County</t>
  </si>
  <si>
    <t>08N0489</t>
  </si>
  <si>
    <t>08N03181</t>
  </si>
  <si>
    <t>Clearwater County</t>
  </si>
  <si>
    <t>96P0028</t>
  </si>
  <si>
    <t>96P00209</t>
  </si>
  <si>
    <t>02N0109</t>
  </si>
  <si>
    <t>02N00289</t>
  </si>
  <si>
    <t>78P0595</t>
  </si>
  <si>
    <t>78P03526</t>
  </si>
  <si>
    <t>04N0953</t>
  </si>
  <si>
    <t>04N05226</t>
  </si>
  <si>
    <t>Bkm</t>
  </si>
  <si>
    <t>78P0589</t>
  </si>
  <si>
    <t>78P03495</t>
  </si>
  <si>
    <t>B21</t>
  </si>
  <si>
    <t>86P0903</t>
  </si>
  <si>
    <t>86P05428</t>
  </si>
  <si>
    <t>02N0108</t>
  </si>
  <si>
    <t>02N00286</t>
  </si>
  <si>
    <t>08N0488</t>
  </si>
  <si>
    <t>08N03173</t>
  </si>
  <si>
    <t>02N0099</t>
  </si>
  <si>
    <t>02N00248</t>
  </si>
  <si>
    <t>00P0357</t>
  </si>
  <si>
    <t>00P02492</t>
  </si>
  <si>
    <t>02N0610</t>
  </si>
  <si>
    <t>02N03073</t>
  </si>
  <si>
    <t>Bgy</t>
  </si>
  <si>
    <t>08N0262</t>
  </si>
  <si>
    <t>08N01658</t>
  </si>
  <si>
    <t>02N0098</t>
  </si>
  <si>
    <t>02N00244</t>
  </si>
  <si>
    <t>Bkn</t>
  </si>
  <si>
    <t>00P0362</t>
  </si>
  <si>
    <t>00P02510</t>
  </si>
  <si>
    <t>97P0254</t>
  </si>
  <si>
    <t>97P01691</t>
  </si>
  <si>
    <t>04N0947</t>
  </si>
  <si>
    <t>04N05187</t>
  </si>
  <si>
    <t>05N0665</t>
  </si>
  <si>
    <t>05N03822</t>
  </si>
  <si>
    <t>00P0246</t>
  </si>
  <si>
    <t>00P01771</t>
  </si>
  <si>
    <t>06N1098</t>
  </si>
  <si>
    <t>06N04769</t>
  </si>
  <si>
    <t>06N0248</t>
  </si>
  <si>
    <t>06N00955</t>
  </si>
  <si>
    <t>06N1097</t>
  </si>
  <si>
    <t>06N04761</t>
  </si>
  <si>
    <t>By</t>
  </si>
  <si>
    <t>84P0753</t>
  </si>
  <si>
    <t>84P04190</t>
  </si>
  <si>
    <t>08N0426</t>
  </si>
  <si>
    <t>08N02795</t>
  </si>
  <si>
    <t>Woody Wetlands</t>
  </si>
  <si>
    <t>08N0423</t>
  </si>
  <si>
    <t>08N02776</t>
  </si>
  <si>
    <t>08N0248</t>
  </si>
  <si>
    <t>08N01544</t>
  </si>
  <si>
    <t>Barron County</t>
  </si>
  <si>
    <t>91P0141</t>
  </si>
  <si>
    <t>91P00774</t>
  </si>
  <si>
    <t>08N0421</t>
  </si>
  <si>
    <t>08N02764</t>
  </si>
  <si>
    <t>08N0425</t>
  </si>
  <si>
    <t>08N02790</t>
  </si>
  <si>
    <t>08N0258</t>
  </si>
  <si>
    <t>08N01606</t>
  </si>
  <si>
    <t>01N0368</t>
  </si>
  <si>
    <t>01N02220</t>
  </si>
  <si>
    <t>Bts</t>
  </si>
  <si>
    <t>08N0422</t>
  </si>
  <si>
    <t>08N02772</t>
  </si>
  <si>
    <t>08N0228</t>
  </si>
  <si>
    <t>08N01387</t>
  </si>
  <si>
    <t>08N0114</t>
  </si>
  <si>
    <t>08N00776</t>
  </si>
  <si>
    <t>02N0334</t>
  </si>
  <si>
    <t>02N01635</t>
  </si>
  <si>
    <t>08N0443</t>
  </si>
  <si>
    <t>08N02895</t>
  </si>
  <si>
    <t>08N0424</t>
  </si>
  <si>
    <t>08N02783</t>
  </si>
  <si>
    <t>08N0229</t>
  </si>
  <si>
    <t>08N01393</t>
  </si>
  <si>
    <t>01N0172</t>
  </si>
  <si>
    <t>01N01166</t>
  </si>
  <si>
    <t>08N0444</t>
  </si>
  <si>
    <t>08N02900</t>
  </si>
  <si>
    <t>00P0202</t>
  </si>
  <si>
    <t>00P01512</t>
  </si>
  <si>
    <t>08N0437</t>
  </si>
  <si>
    <t>08N02860</t>
  </si>
  <si>
    <t>08N0442</t>
  </si>
  <si>
    <t>08N02888</t>
  </si>
  <si>
    <t>04N0772</t>
  </si>
  <si>
    <t>04N04387</t>
  </si>
  <si>
    <t>Byz</t>
  </si>
  <si>
    <t>08N0439</t>
  </si>
  <si>
    <t>08N02870</t>
  </si>
  <si>
    <t>08N0427</t>
  </si>
  <si>
    <t>08N02803</t>
  </si>
  <si>
    <t>08N0431</t>
  </si>
  <si>
    <t>08N02825</t>
  </si>
  <si>
    <t>08N0432</t>
  </si>
  <si>
    <t>08N02829</t>
  </si>
  <si>
    <t>08N0435</t>
  </si>
  <si>
    <t>08N02849</t>
  </si>
  <si>
    <t>08N0441</t>
  </si>
  <si>
    <t>08N02881</t>
  </si>
  <si>
    <t>08N0430</t>
  </si>
  <si>
    <t>08N02820</t>
  </si>
  <si>
    <t>08N0436</t>
  </si>
  <si>
    <t>08N02855</t>
  </si>
  <si>
    <t>08N0440</t>
  </si>
  <si>
    <t>08N02876</t>
  </si>
  <si>
    <t>08N0429</t>
  </si>
  <si>
    <t>08N02816</t>
  </si>
  <si>
    <t>St. Croix Island</t>
  </si>
  <si>
    <t>92P0463</t>
  </si>
  <si>
    <t>92P02811</t>
  </si>
  <si>
    <t>Guam</t>
  </si>
  <si>
    <t>84P0211</t>
  </si>
  <si>
    <t>84P01100</t>
  </si>
  <si>
    <t>Berkshire County</t>
  </si>
  <si>
    <t>Becket sandy loam</t>
  </si>
  <si>
    <t>Oxyaquic Haplorthods</t>
  </si>
  <si>
    <t>loam/sand/till</t>
  </si>
  <si>
    <t>Metamorphic and undivided crystalline, orthogneiss</t>
  </si>
  <si>
    <t>Caribou loam</t>
  </si>
  <si>
    <t>Typic Haplorthod</t>
  </si>
  <si>
    <t>loam/till</t>
  </si>
  <si>
    <t>Plutonic, undivided granitic rocks</t>
  </si>
  <si>
    <t>Michigan</t>
  </si>
  <si>
    <t>Berrien County</t>
  </si>
  <si>
    <t>Ontonagon silt loam</t>
  </si>
  <si>
    <t>Haplic Glossudalf</t>
  </si>
  <si>
    <t>Saint Louis County</t>
  </si>
  <si>
    <t>Hibbing loam</t>
  </si>
  <si>
    <t>Oxyaquic Glossudalf</t>
  </si>
  <si>
    <t>loess/till</t>
  </si>
  <si>
    <t>Itasca County</t>
  </si>
  <si>
    <t>Taylor Clay loam</t>
  </si>
  <si>
    <t>Aquertic Glossudalf</t>
  </si>
  <si>
    <t>Beltrami County</t>
  </si>
  <si>
    <t>Beltrami silt loam</t>
  </si>
  <si>
    <t>Aquic Hapludalf</t>
  </si>
  <si>
    <t>Lycoming County</t>
  </si>
  <si>
    <t>Dekalb stony loam</t>
  </si>
  <si>
    <t>Typic Dystrudept</t>
  </si>
  <si>
    <t>Sassafras loam</t>
  </si>
  <si>
    <t>Typic Hapludult</t>
  </si>
  <si>
    <t>Virginia</t>
  </si>
  <si>
    <t>Accomack County</t>
  </si>
  <si>
    <t>Sassafras sandy loam</t>
  </si>
  <si>
    <t>Talbot County</t>
  </si>
  <si>
    <t>Sassafras silt loam</t>
  </si>
  <si>
    <t>Prince Georges County</t>
  </si>
  <si>
    <t>Collington loam</t>
  </si>
  <si>
    <t>Salem County</t>
  </si>
  <si>
    <t>Monmouth County</t>
  </si>
  <si>
    <t>Colts neck sandy loam</t>
  </si>
  <si>
    <t>Arlington County</t>
  </si>
  <si>
    <t>Chester loam</t>
  </si>
  <si>
    <t>metamorphic</t>
  </si>
  <si>
    <t>Orange County</t>
  </si>
  <si>
    <t>Nason loam</t>
  </si>
  <si>
    <t>Washington D.C.</t>
  </si>
  <si>
    <t>Leonardtown silt loam</t>
  </si>
  <si>
    <t>Typic Fragiaquult</t>
  </si>
  <si>
    <t>Rutherford County</t>
  </si>
  <si>
    <t>Hagerstown silt loam</t>
  </si>
  <si>
    <t>Typic Hapludalf</t>
  </si>
  <si>
    <t>limestone</t>
  </si>
  <si>
    <t>Maury</t>
  </si>
  <si>
    <t>Maury silt loam</t>
  </si>
  <si>
    <t>Typic Paleudalf</t>
  </si>
  <si>
    <t>silt/limestone</t>
  </si>
  <si>
    <t>Ontario silt loam</t>
  </si>
  <si>
    <t>Glossic Hapludalf</t>
  </si>
  <si>
    <t>loess/silt loam/till</t>
  </si>
  <si>
    <t>Gloucester fine sandy loam</t>
  </si>
  <si>
    <t>sand/till</t>
  </si>
  <si>
    <t>Norfolk County</t>
  </si>
  <si>
    <t>Merrimac fine sandy loam</t>
  </si>
  <si>
    <t>Miami silt loam</t>
  </si>
  <si>
    <t>Oxyaquic Hapludalf</t>
  </si>
  <si>
    <t>Wayne County</t>
  </si>
  <si>
    <t>Ohio</t>
  </si>
  <si>
    <t>Madison County</t>
  </si>
  <si>
    <t>Miami silty clay loam</t>
  </si>
  <si>
    <t>Decatur County</t>
  </si>
  <si>
    <t>Crosby silt loam</t>
  </si>
  <si>
    <t>Aeric Epiaqualf</t>
  </si>
  <si>
    <t>loess/silt loam</t>
  </si>
  <si>
    <t>Bethel silt loam</t>
  </si>
  <si>
    <t>Jones County</t>
  </si>
  <si>
    <t>Clinton silt loam</t>
  </si>
  <si>
    <t>loess</t>
  </si>
  <si>
    <t>Muhlenberg County</t>
  </si>
  <si>
    <t>Tilsit silt loam</t>
  </si>
  <si>
    <t>Typic Fragiudult</t>
  </si>
  <si>
    <t>sand/silt</t>
  </si>
  <si>
    <t>Clermony County</t>
  </si>
  <si>
    <t>Cincinnati silt loam</t>
  </si>
  <si>
    <t>Oxyaquic Fragiudalf</t>
  </si>
  <si>
    <t>Shelby County</t>
  </si>
  <si>
    <t>Shelbyville silt loam</t>
  </si>
  <si>
    <t>Mollic Hapludalf</t>
  </si>
  <si>
    <t>Wells County</t>
  </si>
  <si>
    <t>Clyde silty clay loam</t>
  </si>
  <si>
    <t>Typic Endoaquoll</t>
  </si>
  <si>
    <t>Fincastle clay loam</t>
  </si>
  <si>
    <t>loam/loess/silt loam/till</t>
  </si>
  <si>
    <t>Clermont silt loam</t>
  </si>
  <si>
    <t>Typic Glossaqualf</t>
  </si>
  <si>
    <t>Wooster silt loam</t>
  </si>
  <si>
    <t>loam/loess/till</t>
  </si>
  <si>
    <t>Ashe/Alleghany Counties</t>
  </si>
  <si>
    <t>Norfolk fine sandy loam</t>
  </si>
  <si>
    <t>Typic Kandiudult</t>
  </si>
  <si>
    <t>Marlboro County</t>
  </si>
  <si>
    <t>Norfolk sandy loam</t>
  </si>
  <si>
    <t>Lexington County</t>
  </si>
  <si>
    <t>Marlboro fine sandy loam</t>
  </si>
  <si>
    <t>Typic Paleudult</t>
  </si>
  <si>
    <t>sediments</t>
  </si>
  <si>
    <t>Orangeburg sandy loam</t>
  </si>
  <si>
    <t>loam/clay</t>
  </si>
  <si>
    <t>Mitchell County</t>
  </si>
  <si>
    <t>Norfolk sand</t>
  </si>
  <si>
    <t>Thomas County</t>
  </si>
  <si>
    <t>Alabama</t>
  </si>
  <si>
    <t>Houston County</t>
  </si>
  <si>
    <t>Randoplh County</t>
  </si>
  <si>
    <t>Tifton fine sandy loam</t>
  </si>
  <si>
    <t>Plinthic Kandiudult</t>
  </si>
  <si>
    <t>Irwin County</t>
  </si>
  <si>
    <t>Tifton sandy loam</t>
  </si>
  <si>
    <t>Colquitt County</t>
  </si>
  <si>
    <t>Mitchell/Thomas Counties</t>
  </si>
  <si>
    <t>Pasco County</t>
  </si>
  <si>
    <t>Arredondo fine sand</t>
  </si>
  <si>
    <t>Grossarenic Paleudult</t>
  </si>
  <si>
    <t>sand/loam</t>
  </si>
  <si>
    <t>Flagler County</t>
  </si>
  <si>
    <t>Collier County</t>
  </si>
  <si>
    <t>Dade fine sandy loam</t>
  </si>
  <si>
    <t>Spodic Quartzipsamment</t>
  </si>
  <si>
    <t>limestone/sand</t>
  </si>
  <si>
    <t>Lauderdale County</t>
  </si>
  <si>
    <t>Conecuh County</t>
  </si>
  <si>
    <t>Greenville sandy loam</t>
  </si>
  <si>
    <t>Quitman County</t>
  </si>
  <si>
    <t>Rhodic Kandiudult</t>
  </si>
  <si>
    <t>Butler County</t>
  </si>
  <si>
    <t>Greenville fine sandy loam</t>
  </si>
  <si>
    <t>Leon County</t>
  </si>
  <si>
    <t>Rankin County</t>
  </si>
  <si>
    <t>Grenada silt loam</t>
  </si>
  <si>
    <t>Oxyaquic Fraglossudalf</t>
  </si>
  <si>
    <t>Grenada County</t>
  </si>
  <si>
    <t>Talladega County</t>
  </si>
  <si>
    <t>Decatur silt loam</t>
  </si>
  <si>
    <t>Rhodic Paleudult</t>
  </si>
  <si>
    <t>Hanceville silt loam</t>
  </si>
  <si>
    <t>Typic Rhodudult</t>
  </si>
  <si>
    <t>Nacodoches County</t>
  </si>
  <si>
    <t>Nacogdoches fine sandy loam</t>
  </si>
  <si>
    <t>Rhodic Paleudalf</t>
  </si>
  <si>
    <t>loam/sand</t>
  </si>
  <si>
    <t>Cecil fine sandy loam</t>
  </si>
  <si>
    <t>Typic Kanhapludult</t>
  </si>
  <si>
    <t>igneous/metamorphic</t>
  </si>
  <si>
    <t>Volcanic, interlayered sedimentary and volcanic rocks</t>
  </si>
  <si>
    <t>Cecil clay loam</t>
  </si>
  <si>
    <t>Yadkin County</t>
  </si>
  <si>
    <t>Anderson County</t>
  </si>
  <si>
    <t>Cecil sandy loam</t>
  </si>
  <si>
    <t>Lamar County</t>
  </si>
  <si>
    <t>De Kalb County</t>
  </si>
  <si>
    <t>Hall County</t>
  </si>
  <si>
    <t>Unknown</t>
  </si>
  <si>
    <t>Habershame County</t>
  </si>
  <si>
    <t>Chambers County</t>
  </si>
  <si>
    <t>Northampton County</t>
  </si>
  <si>
    <t>Georgville silty clay loam</t>
  </si>
  <si>
    <t>Metamorphic and undivided crystalline, undivided gneissic rocks</t>
  </si>
  <si>
    <t>Halifax County</t>
  </si>
  <si>
    <t>Georgeville silt loam</t>
  </si>
  <si>
    <t>Rockingham County</t>
  </si>
  <si>
    <t>Durham fine sandy loam</t>
  </si>
  <si>
    <t>igneous</t>
  </si>
  <si>
    <t>Durham sandy loam</t>
  </si>
  <si>
    <t>Appling sandy loam</t>
  </si>
  <si>
    <t>Chimney Rock</t>
  </si>
  <si>
    <t>Porters loam</t>
  </si>
  <si>
    <t>Humic Dystrudept</t>
  </si>
  <si>
    <t>Guilford County</t>
  </si>
  <si>
    <t>Davidson clay loam</t>
  </si>
  <si>
    <t>Unknown Sedimentary</t>
  </si>
  <si>
    <t>Iredell loam</t>
  </si>
  <si>
    <t>Vertic Hapludalf</t>
  </si>
  <si>
    <t>Volcanic, undivided volcanic rocks</t>
  </si>
  <si>
    <t>Butler County Nebraska</t>
  </si>
  <si>
    <t>Kenyon silt loam</t>
  </si>
  <si>
    <t>Typic Hapludoll</t>
  </si>
  <si>
    <t>Black Hawk County</t>
  </si>
  <si>
    <t>Fremont County</t>
  </si>
  <si>
    <t>Shelby loam</t>
  </si>
  <si>
    <t>Typic Argiudoll</t>
  </si>
  <si>
    <t>till</t>
  </si>
  <si>
    <t>Marshall silt loam</t>
  </si>
  <si>
    <t>Cass County</t>
  </si>
  <si>
    <t>Jasper County</t>
  </si>
  <si>
    <t>Tama silt loam</t>
  </si>
  <si>
    <t>Sumner County</t>
  </si>
  <si>
    <t>Summit clay</t>
  </si>
  <si>
    <t>Vertic Argiudoll</t>
  </si>
  <si>
    <t>Republic County</t>
  </si>
  <si>
    <t>Summit clay loam</t>
  </si>
  <si>
    <t>Grundy County</t>
  </si>
  <si>
    <t>Charlton silt loam</t>
  </si>
  <si>
    <t>Typic Dystrudepts</t>
  </si>
  <si>
    <t>Putnam silt loam</t>
  </si>
  <si>
    <t>Vertic Albaqualf</t>
  </si>
  <si>
    <t>Cherokee silt loam</t>
  </si>
  <si>
    <t>Typic albaqualf</t>
  </si>
  <si>
    <t>Dallas County</t>
  </si>
  <si>
    <t>Houston black clay</t>
  </si>
  <si>
    <t>Oxyaquic Hapludert</t>
  </si>
  <si>
    <t>Canada</t>
  </si>
  <si>
    <t>Krydor loam</t>
  </si>
  <si>
    <t>Udic Haploboroll</t>
  </si>
  <si>
    <t>Indian Head heavy clay</t>
  </si>
  <si>
    <t>Moody County</t>
  </si>
  <si>
    <t>Barnes silt loam</t>
  </si>
  <si>
    <t>Calcic Hapludoll</t>
  </si>
  <si>
    <t>99-86 Moody silt loam</t>
  </si>
  <si>
    <t>Udic Haplustoll</t>
  </si>
  <si>
    <t>Phelps County</t>
  </si>
  <si>
    <t>Holdrege silt loam</t>
  </si>
  <si>
    <t>Typic Argiustoll</t>
  </si>
  <si>
    <t>Barton County</t>
  </si>
  <si>
    <t>Harney silt loam</t>
  </si>
  <si>
    <t>Hodgeman County</t>
  </si>
  <si>
    <t>Penden silty clay loam</t>
  </si>
  <si>
    <t>Typic Calciustoll</t>
  </si>
  <si>
    <t>Potter County</t>
  </si>
  <si>
    <t>Pullman clay loam</t>
  </si>
  <si>
    <t>Torrertic Paleustoll</t>
  </si>
  <si>
    <t>Cottle County</t>
  </si>
  <si>
    <t>Vernon Clay loam</t>
  </si>
  <si>
    <t>Typic Haplustept</t>
  </si>
  <si>
    <t>Lubbock County</t>
  </si>
  <si>
    <t>Richfield clay loam</t>
  </si>
  <si>
    <t>Aridic Argiustoll</t>
  </si>
  <si>
    <t>Fillmore County</t>
  </si>
  <si>
    <t>Crete silt loam</t>
  </si>
  <si>
    <t>Pachic Udertic Argiustoll</t>
  </si>
  <si>
    <t>Palouse silt loam</t>
  </si>
  <si>
    <t>Pachic Ultic Haploxeroll</t>
  </si>
  <si>
    <t>Morton County</t>
  </si>
  <si>
    <t>Cheyenne fine sandy loam</t>
  </si>
  <si>
    <t>Aridic Haplustoll</t>
  </si>
  <si>
    <t>igneous/sedimentary</t>
  </si>
  <si>
    <t>Williams County</t>
  </si>
  <si>
    <t>Tanna fine sandy loam</t>
  </si>
  <si>
    <t>Aridic Argiustolls</t>
  </si>
  <si>
    <t>mud/silt</t>
  </si>
  <si>
    <t>Rosebud silt loam</t>
  </si>
  <si>
    <t>Calcidic Argiustoll</t>
  </si>
  <si>
    <t>loam/loess/sand</t>
  </si>
  <si>
    <t>Fall River County</t>
  </si>
  <si>
    <t>Goshen County</t>
  </si>
  <si>
    <t>Dawes silt loam</t>
  </si>
  <si>
    <t>Aridic Paleustoll</t>
  </si>
  <si>
    <t>loess/sand</t>
  </si>
  <si>
    <t>Vebar fine sandy loam</t>
  </si>
  <si>
    <t>Typic Haplustoll</t>
  </si>
  <si>
    <t>Campbell County</t>
  </si>
  <si>
    <t>Ulm sandy clay loam</t>
  </si>
  <si>
    <t>Ustic Haplargid</t>
  </si>
  <si>
    <t>sedimentary</t>
  </si>
  <si>
    <t>Ulysses silt loam</t>
  </si>
  <si>
    <t>Satanta loam</t>
  </si>
  <si>
    <t>Twin Falls County</t>
  </si>
  <si>
    <t>Portneuf silt loam</t>
  </si>
  <si>
    <t>Xeric Haplocalcid</t>
  </si>
  <si>
    <t>Maricopa County</t>
  </si>
  <si>
    <t>Mohave loam</t>
  </si>
  <si>
    <t>Typic Calciargids</t>
  </si>
  <si>
    <t>White Pine County</t>
  </si>
  <si>
    <t>Shabliss gravelly loam</t>
  </si>
  <si>
    <t>Xereptic Haplodurid</t>
  </si>
  <si>
    <t>Abbott silty clay</t>
  </si>
  <si>
    <t>Vertic Endoaquepts</t>
  </si>
  <si>
    <t>mixed</t>
  </si>
  <si>
    <t>Harnery County</t>
  </si>
  <si>
    <t>Norad silt loam</t>
  </si>
  <si>
    <t>Xeric Haplargids</t>
  </si>
  <si>
    <t>Hamey County</t>
  </si>
  <si>
    <t>Helmer silt loam</t>
  </si>
  <si>
    <t>Alfic Udivitrands</t>
  </si>
  <si>
    <t>basalt</t>
  </si>
  <si>
    <t>Multnomah County</t>
  </si>
  <si>
    <t>Cascade silt loam</t>
  </si>
  <si>
    <t>Humic Fragixerept</t>
  </si>
  <si>
    <t>Josephine County</t>
  </si>
  <si>
    <t>Holland coarse sandy loam</t>
  </si>
  <si>
    <t>Ultic Haploxeralf</t>
  </si>
  <si>
    <t>granite</t>
  </si>
  <si>
    <t>Sierra Nevadas</t>
  </si>
  <si>
    <t>Dalby Series (69NM 013-001)</t>
  </si>
  <si>
    <t>Chromic Haplotorrert</t>
  </si>
  <si>
    <t>-</t>
  </si>
  <si>
    <t>Catarina Series (82TX 479-002)</t>
  </si>
  <si>
    <t>Sodic Haplustert</t>
  </si>
  <si>
    <t>Victoria Series (01TX 355-002)</t>
  </si>
  <si>
    <t>Victoria Series (01TX 409-003)</t>
  </si>
  <si>
    <t>Laewest Series (99TX 391-001)</t>
  </si>
  <si>
    <t>Typic Hapludert</t>
  </si>
  <si>
    <t>Laewest Series (99TX 469-001)</t>
  </si>
  <si>
    <t>Laewest Series (99TX 239-001)</t>
  </si>
  <si>
    <t>Lake Charles Series (99TX 481-001)</t>
  </si>
  <si>
    <t>Lake Charles Series (99TX 157-001)</t>
  </si>
  <si>
    <t>Redco Series (98TX 339-001)</t>
  </si>
  <si>
    <t>Chromic Dystrudert</t>
  </si>
  <si>
    <t>Lake Charles Series (99TX 201-001)</t>
  </si>
  <si>
    <t>League Series (00TX 245-002)</t>
  </si>
  <si>
    <t>Oxyaquic Dystrudert</t>
  </si>
  <si>
    <t>League Series (00TX 245-001)</t>
  </si>
  <si>
    <t>Wilcox Series (88AL 119-001)</t>
  </si>
  <si>
    <t>BS-4 (Cascade Range. 2300m elevation)</t>
  </si>
  <si>
    <t>Typic Xerorthent</t>
  </si>
  <si>
    <t>Volcanic mafic rocks</t>
  </si>
  <si>
    <t>BS-3 (Cascade Range, 1600m elevation)</t>
  </si>
  <si>
    <t>Typic Haploxerept</t>
  </si>
  <si>
    <t>BS-2 (Cascade Range, 920m elevation)</t>
  </si>
  <si>
    <t>Xeric Haplohumult</t>
  </si>
  <si>
    <t>BS-1 (Cascade Range, 780m elevation)</t>
  </si>
  <si>
    <t>Typic Rhodoxeralf</t>
  </si>
  <si>
    <t>AN-7 (Sierra Nevada, 2700m elevation)</t>
  </si>
  <si>
    <t>Humic Lithic Dystrocryept</t>
  </si>
  <si>
    <t>AN-6 (Sierra Nevada, 2450m elevation)</t>
  </si>
  <si>
    <t>Vitrandic Dystrocryept</t>
  </si>
  <si>
    <t>AN-5 (Sierra Nevada, 2150m elevation)</t>
  </si>
  <si>
    <t>Humic Vitrixerand</t>
  </si>
  <si>
    <t>AN-4 (Sierra Nevada, 1700m elevation)</t>
  </si>
  <si>
    <t>Typic Melanoxerand</t>
  </si>
  <si>
    <t>AN-3 (Sierra Nevada, 1150m elevation)</t>
  </si>
  <si>
    <t>Andic Palehumult</t>
  </si>
  <si>
    <t>Volcanic intermediate rocks</t>
  </si>
  <si>
    <t>AN-2 (Sierra Nevada, 520m elevation)</t>
  </si>
  <si>
    <t>AN-1 (Sierra Nevada, 160m elevation)</t>
  </si>
  <si>
    <t>Lithic Ultic Haploxeroll</t>
  </si>
  <si>
    <t>plutonic sedimentary</t>
  </si>
  <si>
    <t>GR-6 (Sierra Nevada, 2300m elevation)</t>
  </si>
  <si>
    <t>Dystric Xeropsamment</t>
  </si>
  <si>
    <t>GR-5 (Sierra Nevada, 1800m elevation)</t>
  </si>
  <si>
    <t>Humic Dystroxerept</t>
  </si>
  <si>
    <t>GR-4 (Sierra Nevada, 1400m elevation)</t>
  </si>
  <si>
    <t>GR-3 (Sierra Nevada, 670m elevation)</t>
  </si>
  <si>
    <t>BJ-3 (SSPM, 2424m elevation)</t>
  </si>
  <si>
    <t>Typic Xeropsamment</t>
  </si>
  <si>
    <t>BJ-2 (SSPM, 1738m elevation)</t>
  </si>
  <si>
    <t>Lithic Xeropsamment</t>
  </si>
  <si>
    <t>BJ-1 (SSPM, 1021m elevation)</t>
  </si>
  <si>
    <t>Soil Order ID</t>
  </si>
  <si>
    <t>Parent Material ID</t>
  </si>
  <si>
    <t>Si/Si</t>
  </si>
  <si>
    <t>Ti/Si</t>
  </si>
  <si>
    <t>Fe/Si</t>
  </si>
  <si>
    <t>Al/Si</t>
  </si>
  <si>
    <t>Mn/Si</t>
  </si>
  <si>
    <t>Ca/Si</t>
  </si>
  <si>
    <t>Mg/Si</t>
  </si>
  <si>
    <t>K/Si</t>
  </si>
  <si>
    <t>Na/Si</t>
  </si>
  <si>
    <t>P/Si</t>
  </si>
  <si>
    <t>Human Disturbed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</si>
</sst>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perscript"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vertAlign val="subscript"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2"/>
      <color rgb="FF7030A0"/>
      <name val="Times New Roman"/>
      <family val="1"/>
    </font>
    <font>
      <sz val="12"/>
      <color rgb="FF7030A0"/>
      <name val="Times New Roman"/>
      <family val="1"/>
    </font>
    <font>
      <sz val="12"/>
      <color rgb="FFC00000"/>
      <name val="Times New Roman"/>
      <family val="1"/>
    </font>
    <font>
      <u/>
      <sz val="10"/>
      <color rgb="FFC00000"/>
      <name val="Arial"/>
      <family val="2"/>
    </font>
    <font>
      <sz val="10"/>
      <color rgb="FFC00000"/>
      <name val="Arial"/>
      <family val="2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5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/>
    <xf numFmtId="0" fontId="2" fillId="0" borderId="3" xfId="0" applyFont="1" applyBorder="1"/>
    <xf numFmtId="0" fontId="6" fillId="0" borderId="0" xfId="0" applyFont="1"/>
    <xf numFmtId="0" fontId="6" fillId="0" borderId="4" xfId="0" applyFont="1" applyBorder="1"/>
    <xf numFmtId="164" fontId="6" fillId="0" borderId="0" xfId="0" applyNumberFormat="1" applyFont="1"/>
    <xf numFmtId="0" fontId="6" fillId="0" borderId="0" xfId="0" applyFont="1" applyAlignment="1">
      <alignment horizontal="center"/>
    </xf>
    <xf numFmtId="1" fontId="6" fillId="0" borderId="0" xfId="0" applyNumberFormat="1" applyFont="1"/>
    <xf numFmtId="0" fontId="6" fillId="0" borderId="5" xfId="0" applyFont="1" applyBorder="1"/>
    <xf numFmtId="0" fontId="6" fillId="0" borderId="6" xfId="0" applyFont="1" applyBorder="1"/>
    <xf numFmtId="0" fontId="6" fillId="2" borderId="0" xfId="0" applyFont="1" applyFill="1"/>
    <xf numFmtId="0" fontId="6" fillId="0" borderId="1" xfId="0" applyFont="1" applyBorder="1"/>
    <xf numFmtId="0" fontId="6" fillId="0" borderId="2" xfId="0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/>
    <xf numFmtId="0" fontId="6" fillId="2" borderId="1" xfId="0" applyFont="1" applyFill="1" applyBorder="1"/>
    <xf numFmtId="0" fontId="6" fillId="0" borderId="3" xfId="0" applyFont="1" applyBorder="1"/>
    <xf numFmtId="0" fontId="6" fillId="0" borderId="0" xfId="1" applyFont="1"/>
    <xf numFmtId="0" fontId="6" fillId="0" borderId="0" xfId="2" applyFont="1"/>
    <xf numFmtId="0" fontId="6" fillId="0" borderId="7" xfId="0" applyFont="1" applyBorder="1"/>
    <xf numFmtId="0" fontId="6" fillId="0" borderId="5" xfId="2" applyFont="1" applyBorder="1"/>
    <xf numFmtId="0" fontId="6" fillId="0" borderId="0" xfId="1" applyFont="1" applyAlignment="1">
      <alignment horizontal="center"/>
    </xf>
    <xf numFmtId="0" fontId="8" fillId="0" borderId="0" xfId="2" applyFont="1"/>
    <xf numFmtId="0" fontId="6" fillId="0" borderId="6" xfId="2" applyFont="1" applyBorder="1"/>
    <xf numFmtId="0" fontId="6" fillId="0" borderId="4" xfId="2" applyFont="1" applyBorder="1"/>
    <xf numFmtId="0" fontId="8" fillId="0" borderId="0" xfId="1" applyFont="1"/>
    <xf numFmtId="0" fontId="9" fillId="0" borderId="1" xfId="0" applyFont="1" applyBorder="1"/>
    <xf numFmtId="0" fontId="10" fillId="0" borderId="0" xfId="0" applyFont="1"/>
    <xf numFmtId="0" fontId="11" fillId="0" borderId="0" xfId="0" applyFont="1"/>
    <xf numFmtId="0" fontId="11" fillId="0" borderId="4" xfId="0" applyFont="1" applyBorder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" fontId="11" fillId="0" borderId="0" xfId="0" applyNumberFormat="1" applyFont="1"/>
    <xf numFmtId="0" fontId="11" fillId="0" borderId="6" xfId="0" applyFont="1" applyBorder="1"/>
    <xf numFmtId="0" fontId="12" fillId="0" borderId="0" xfId="1" applyFont="1"/>
    <xf numFmtId="0" fontId="13" fillId="0" borderId="0" xfId="1" applyFont="1" applyAlignment="1">
      <alignment horizontal="center"/>
    </xf>
    <xf numFmtId="0" fontId="13" fillId="0" borderId="0" xfId="1" applyFont="1"/>
    <xf numFmtId="0" fontId="11" fillId="2" borderId="0" xfId="0" applyFont="1" applyFill="1"/>
    <xf numFmtId="0" fontId="11" fillId="0" borderId="0" xfId="2" applyFont="1"/>
    <xf numFmtId="0" fontId="11" fillId="0" borderId="0" xfId="1" applyFont="1"/>
    <xf numFmtId="0" fontId="11" fillId="2" borderId="1" xfId="0" applyFont="1" applyFill="1" applyBorder="1"/>
    <xf numFmtId="0" fontId="14" fillId="0" borderId="0" xfId="0" applyFont="1"/>
    <xf numFmtId="0" fontId="9" fillId="0" borderId="3" xfId="0" applyFont="1" applyBorder="1"/>
    <xf numFmtId="0" fontId="9" fillId="0" borderId="2" xfId="0" applyFont="1" applyBorder="1"/>
    <xf numFmtId="0" fontId="15" fillId="0" borderId="0" xfId="0" applyFont="1"/>
    <xf numFmtId="0" fontId="6" fillId="0" borderId="0" xfId="0" applyFont="1" applyAlignment="1">
      <alignment horizontal="center" wrapText="1"/>
    </xf>
  </cellXfs>
  <cellStyles count="3">
    <cellStyle name="Normal" xfId="0" builtinId="0"/>
    <cellStyle name="Normal 2" xfId="1" xr:uid="{B85E30CE-F5E7-E247-AB1E-4385D7BA2005}"/>
    <cellStyle name="Normal 4" xfId="2" xr:uid="{397FA3E1-BF8B-8B41-97C9-96C32F75CE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EEAC-3AF6-FA43-BBCC-B7668158ADB6}">
  <dimension ref="A1:CE926"/>
  <sheetViews>
    <sheetView tabSelected="1" topLeftCell="AE1" workbookViewId="0">
      <selection activeCell="BH3" sqref="BH3"/>
    </sheetView>
  </sheetViews>
  <sheetFormatPr baseColWidth="10" defaultColWidth="9.1640625" defaultRowHeight="16" x14ac:dyDescent="0.2"/>
  <cols>
    <col min="1" max="3" width="9.1640625" style="7"/>
    <col min="4" max="4" width="16.33203125" style="7" customWidth="1"/>
    <col min="5" max="5" width="10" style="7" bestFit="1" customWidth="1"/>
    <col min="6" max="6" width="24.83203125" style="7" customWidth="1"/>
    <col min="7" max="7" width="24.1640625" style="7" customWidth="1"/>
    <col min="8" max="8" width="9" style="9" bestFit="1" customWidth="1"/>
    <col min="9" max="9" width="10.5" style="9" bestFit="1" customWidth="1"/>
    <col min="10" max="10" width="11.1640625" style="7" bestFit="1" customWidth="1"/>
    <col min="11" max="11" width="10.83203125" style="7" bestFit="1" customWidth="1"/>
    <col min="12" max="12" width="19.33203125" style="32" customWidth="1"/>
    <col min="13" max="13" width="8.5" style="10" bestFit="1" customWidth="1"/>
    <col min="14" max="14" width="15.5" style="7" bestFit="1" customWidth="1"/>
    <col min="15" max="15" width="18.83203125" style="7" bestFit="1" customWidth="1"/>
    <col min="16" max="16" width="14.6640625" style="7" bestFit="1" customWidth="1"/>
    <col min="17" max="17" width="14.83203125" style="7" bestFit="1" customWidth="1"/>
    <col min="18" max="18" width="10.6640625" style="7" bestFit="1" customWidth="1"/>
    <col min="19" max="19" width="17.83203125" style="7" bestFit="1" customWidth="1"/>
    <col min="20" max="20" width="19.6640625" style="7" bestFit="1" customWidth="1"/>
    <col min="21" max="21" width="9" style="11" bestFit="1" customWidth="1"/>
    <col min="22" max="22" width="17.33203125" style="11" bestFit="1" customWidth="1"/>
    <col min="23" max="23" width="23.1640625" style="7" bestFit="1" customWidth="1"/>
    <col min="24" max="24" width="16.33203125" style="7" customWidth="1"/>
    <col min="25" max="25" width="17.6640625" style="32" customWidth="1"/>
    <col min="26" max="28" width="16.33203125" style="7" customWidth="1"/>
    <col min="29" max="29" width="6.83203125" style="7" bestFit="1" customWidth="1"/>
    <col min="30" max="30" width="6.1640625" style="7" bestFit="1" customWidth="1"/>
    <col min="31" max="31" width="5.6640625" style="7" bestFit="1" customWidth="1"/>
    <col min="32" max="32" width="6.6640625" style="7" bestFit="1" customWidth="1"/>
    <col min="33" max="33" width="5.5" style="7" bestFit="1" customWidth="1"/>
    <col min="34" max="34" width="5.6640625" style="7" bestFit="1" customWidth="1"/>
    <col min="35" max="36" width="6.6640625" style="7" bestFit="1" customWidth="1"/>
    <col min="37" max="37" width="6.5" style="7" bestFit="1" customWidth="1"/>
    <col min="38" max="38" width="6.6640625" style="7" bestFit="1" customWidth="1"/>
    <col min="39" max="39" width="5.5" style="7" bestFit="1" customWidth="1"/>
    <col min="40" max="49" width="5.5" style="7" customWidth="1"/>
    <col min="50" max="50" width="11.83203125" style="7" bestFit="1" customWidth="1"/>
    <col min="51" max="54" width="10.83203125" style="7" customWidth="1"/>
    <col min="55" max="55" width="12" style="7" bestFit="1" customWidth="1"/>
    <col min="56" max="59" width="10.83203125" style="7" customWidth="1"/>
    <col min="60" max="60" width="9.1640625" style="13"/>
    <col min="61" max="61" width="9.1640625" style="7"/>
    <col min="62" max="62" width="13.33203125" style="49" customWidth="1"/>
    <col min="63" max="63" width="12.1640625" style="49" bestFit="1" customWidth="1"/>
    <col min="64" max="64" width="12.6640625" style="49" customWidth="1"/>
    <col min="65" max="65" width="8.83203125" style="49" customWidth="1"/>
    <col min="66" max="66" width="17" style="49" customWidth="1"/>
    <col min="67" max="71" width="8.83203125" style="49" customWidth="1"/>
    <col min="72" max="72" width="15.83203125" customWidth="1"/>
    <col min="73" max="73" width="8.83203125" customWidth="1"/>
    <col min="74" max="77" width="9.1640625" style="7"/>
    <col min="78" max="83" width="8.83203125" customWidth="1"/>
    <col min="84" max="16384" width="9.1640625" style="7"/>
  </cols>
  <sheetData>
    <row r="1" spans="1:83" ht="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31" t="s">
        <v>2119</v>
      </c>
      <c r="M1" s="4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5" t="s">
        <v>19</v>
      </c>
      <c r="V1" s="5" t="s">
        <v>20</v>
      </c>
      <c r="W1" s="1" t="s">
        <v>21</v>
      </c>
      <c r="X1" s="1" t="s">
        <v>22</v>
      </c>
      <c r="Y1" s="31" t="s">
        <v>2120</v>
      </c>
      <c r="Z1" s="1" t="s">
        <v>23</v>
      </c>
      <c r="AA1" s="1" t="s">
        <v>24</v>
      </c>
      <c r="AB1" s="1" t="s">
        <v>25</v>
      </c>
      <c r="AC1" s="6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6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2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6" t="s">
        <v>57</v>
      </c>
      <c r="BI1" s="1" t="s">
        <v>58</v>
      </c>
      <c r="BJ1" s="47" t="s">
        <v>2121</v>
      </c>
      <c r="BK1" s="31" t="s">
        <v>2122</v>
      </c>
      <c r="BL1" s="31" t="s">
        <v>2123</v>
      </c>
      <c r="BM1" s="31" t="s">
        <v>2124</v>
      </c>
      <c r="BN1" s="31" t="s">
        <v>2125</v>
      </c>
      <c r="BO1" s="31" t="s">
        <v>2126</v>
      </c>
      <c r="BP1" s="31" t="s">
        <v>2127</v>
      </c>
      <c r="BQ1" s="31" t="s">
        <v>2128</v>
      </c>
      <c r="BR1" s="31" t="s">
        <v>2129</v>
      </c>
      <c r="BS1" s="48" t="s">
        <v>2130</v>
      </c>
      <c r="BT1" s="7" t="s">
        <v>2131</v>
      </c>
      <c r="BU1" s="7"/>
      <c r="BZ1" s="7"/>
      <c r="CA1" s="7"/>
      <c r="CB1" s="7"/>
      <c r="CC1" s="7"/>
      <c r="CD1" s="7"/>
      <c r="CE1" s="7"/>
    </row>
    <row r="2" spans="1:83" x14ac:dyDescent="0.2">
      <c r="A2" s="7">
        <v>4</v>
      </c>
      <c r="B2" s="8">
        <v>1</v>
      </c>
      <c r="C2" s="7" t="s">
        <v>59</v>
      </c>
      <c r="D2" s="7" t="s">
        <v>60</v>
      </c>
      <c r="E2" s="7" t="s">
        <v>61</v>
      </c>
      <c r="H2" s="9">
        <v>47.178049000000001</v>
      </c>
      <c r="I2" s="9">
        <v>-69.016175000000004</v>
      </c>
      <c r="J2" s="7" t="s">
        <v>62</v>
      </c>
      <c r="K2" s="7" t="s">
        <v>63</v>
      </c>
      <c r="L2" s="32">
        <f>IF(K2="Inceptisols",1, IF(K2="Andisols",2, IF(K2="Entisols",3,IF(K2="Spodosols",4,IF(K2="Vertisols",5,IF(K2="Mollisols",6,IF(K2="Aridisols",7,IF(K2="Alfisols",8,IF(K2="Histosols",9,IF(K2="Ultisols",10,IF(K2="Oxisols",11,-99)))))))))))</f>
        <v>4</v>
      </c>
      <c r="M2" s="10" t="s">
        <v>64</v>
      </c>
      <c r="N2" s="7">
        <v>8</v>
      </c>
      <c r="O2" s="7">
        <v>13</v>
      </c>
      <c r="P2" s="7" t="s">
        <v>65</v>
      </c>
      <c r="Q2" s="7">
        <v>935.66</v>
      </c>
      <c r="R2" s="7">
        <v>2.99</v>
      </c>
      <c r="S2" s="7" t="s">
        <v>66</v>
      </c>
      <c r="T2" s="7" t="s">
        <v>67</v>
      </c>
      <c r="U2" s="11">
        <v>2</v>
      </c>
      <c r="V2" s="11">
        <v>311</v>
      </c>
      <c r="W2" s="7">
        <v>324</v>
      </c>
      <c r="X2" s="7" t="s">
        <v>68</v>
      </c>
      <c r="Y2" s="32">
        <f>IF(OR(X2="Till",X2="Lacustrine",X2="Alluvium",X2="Loess",X2="Residuum",X2="Glacial",X2="Colluvium",X2="Eolian", X2="Unknown Sedimentary"),1,IF(OR(X2="Ash", X2="Plutonic, undivided granitic rocks",X2="Volcanic, interlayered sedimentary and volcanic rocks"), 2, IF(X2= "Metamorphic and undivided crystalline, orthogneiss",3,-99)))</f>
        <v>1</v>
      </c>
      <c r="Z2" s="12"/>
      <c r="AC2" s="13">
        <v>6.86</v>
      </c>
      <c r="AD2" s="7">
        <v>0.04</v>
      </c>
      <c r="AE2" s="7">
        <v>0.26</v>
      </c>
      <c r="AF2" s="7">
        <v>59.7</v>
      </c>
      <c r="AG2" s="7">
        <v>0.7</v>
      </c>
      <c r="AH2" s="7">
        <v>0.02</v>
      </c>
      <c r="AI2" s="7">
        <v>11.14</v>
      </c>
      <c r="AJ2" s="7">
        <v>0.24</v>
      </c>
      <c r="AK2" s="7">
        <v>1.07</v>
      </c>
      <c r="AL2" s="7">
        <v>1.2</v>
      </c>
      <c r="AM2" s="7">
        <v>1.58</v>
      </c>
      <c r="AN2" s="13">
        <v>0.99360398639910896</v>
      </c>
      <c r="AO2" s="7">
        <v>8.764702788928427E-3</v>
      </c>
      <c r="AP2" s="7">
        <v>4.2958715797410209E-2</v>
      </c>
      <c r="AQ2" s="7">
        <v>0.1092572468743012</v>
      </c>
      <c r="AR2" s="7">
        <v>5.6387744687569612E-4</v>
      </c>
      <c r="AS2" s="7">
        <v>4.2797989921073377E-3</v>
      </c>
      <c r="AT2" s="7">
        <v>2.9773424241522014E-2</v>
      </c>
      <c r="AU2" s="7">
        <v>1.6773536031253981E-2</v>
      </c>
      <c r="AV2" s="7">
        <v>1.7263967679270978E-2</v>
      </c>
      <c r="AW2" s="8">
        <v>1.8545782403761655E-3</v>
      </c>
      <c r="AX2" s="7">
        <v>1559</v>
      </c>
      <c r="AY2" s="7">
        <v>1559</v>
      </c>
      <c r="AZ2" s="7">
        <v>1303</v>
      </c>
      <c r="BA2" s="7">
        <v>441</v>
      </c>
      <c r="BB2" s="7">
        <v>460</v>
      </c>
      <c r="BC2" s="7">
        <v>24.391668299999999</v>
      </c>
      <c r="BD2" s="7">
        <v>24.391668299999999</v>
      </c>
      <c r="BE2" s="7">
        <v>24.391668299999999</v>
      </c>
      <c r="BF2" s="7">
        <v>26.200000800000002</v>
      </c>
      <c r="BG2" s="7">
        <v>26.433332400000001</v>
      </c>
      <c r="BH2" s="13">
        <f t="shared" ref="BH2:BH65" si="0">100*((4.2*AV2)+(1.66*AT2)+(5.54*AU2)+(2.05*AS2))</f>
        <v>22.363152604083176</v>
      </c>
      <c r="BI2" s="7">
        <f t="shared" ref="BI2:BI65" si="1">(AQ2/(AQ2+AS2+AV2))*100</f>
        <v>83.529358001607065</v>
      </c>
      <c r="BJ2" s="32">
        <f>AN2/$AN2</f>
        <v>1</v>
      </c>
      <c r="BK2" s="32">
        <f t="shared" ref="BK2:BS2" si="2">AO2/$AN2</f>
        <v>8.8211228103988685E-3</v>
      </c>
      <c r="BL2" s="32">
        <f t="shared" si="2"/>
        <v>4.323524903829707E-2</v>
      </c>
      <c r="BM2" s="32">
        <f t="shared" si="2"/>
        <v>0.1099605560865926</v>
      </c>
      <c r="BN2" s="32">
        <f t="shared" si="2"/>
        <v>5.6750723084277054E-4</v>
      </c>
      <c r="BO2" s="32">
        <f t="shared" si="2"/>
        <v>4.3073488539610554E-3</v>
      </c>
      <c r="BP2" s="32">
        <f t="shared" si="2"/>
        <v>2.9965081309126996E-2</v>
      </c>
      <c r="BQ2" s="32">
        <f t="shared" si="2"/>
        <v>1.688151040138482E-2</v>
      </c>
      <c r="BR2" s="32">
        <f t="shared" si="2"/>
        <v>1.7375099049105888E-2</v>
      </c>
      <c r="BS2" s="32">
        <f t="shared" si="2"/>
        <v>1.8665165053305473E-3</v>
      </c>
      <c r="BT2" s="7">
        <f>IF(T2="Cultivated Crops",1,IF(T2 =" Pasture Hay", 1, IF(T2 ="Developed, Low Int", 1, IF(T2 ="Developed, Medium", 1, IF(T2 ="Developed, Open Sp", 1,  IF(T2 ="Developed, High In", 1, 0))))))</f>
        <v>0</v>
      </c>
      <c r="BU2" s="7"/>
      <c r="BZ2" s="7"/>
      <c r="CA2" s="7"/>
      <c r="CB2" s="7"/>
      <c r="CC2" s="7"/>
      <c r="CD2" s="7"/>
      <c r="CE2" s="7"/>
    </row>
    <row r="3" spans="1:83" x14ac:dyDescent="0.2">
      <c r="A3" s="7">
        <v>4</v>
      </c>
      <c r="B3" s="8">
        <v>2</v>
      </c>
      <c r="C3" s="7" t="s">
        <v>69</v>
      </c>
      <c r="D3" s="7" t="s">
        <v>70</v>
      </c>
      <c r="E3" s="7" t="s">
        <v>71</v>
      </c>
      <c r="H3" s="9">
        <v>40.089526999999997</v>
      </c>
      <c r="I3" s="9">
        <v>-118.580083</v>
      </c>
      <c r="J3" s="7" t="s">
        <v>72</v>
      </c>
      <c r="K3" s="7" t="s">
        <v>73</v>
      </c>
      <c r="L3" s="32">
        <f t="shared" ref="L3:L66" si="3">IF(K3="Inceptisols",1, IF(K3="Andisols",2, IF(K3="Entisols",3,IF(K3="Spodosols",4,IF(K3="Vertisols",5,IF(K3="Mollisols",6,IF(K3="Aridisols",7,IF(K3="Alfisols",8,IF(K3="Histosols",9,IF(K3="Ultisols",10,IF(K3="Oxisols",11,-99)))))))))))</f>
        <v>3</v>
      </c>
      <c r="M3" s="10" t="s">
        <v>74</v>
      </c>
      <c r="N3" s="7">
        <v>10</v>
      </c>
      <c r="O3" s="7">
        <v>33</v>
      </c>
      <c r="P3" s="7" t="s">
        <v>75</v>
      </c>
      <c r="Q3" s="7">
        <v>141.65</v>
      </c>
      <c r="R3" s="7">
        <v>11.105</v>
      </c>
      <c r="T3" s="7" t="s">
        <v>67</v>
      </c>
      <c r="U3" s="11">
        <v>1</v>
      </c>
      <c r="V3" s="11">
        <v>1183</v>
      </c>
      <c r="W3" s="7">
        <v>1403</v>
      </c>
      <c r="X3" s="7" t="s">
        <v>76</v>
      </c>
      <c r="Y3" s="32">
        <f t="shared" ref="Y3:Y66" si="4">IF(OR(X3="Till",X3="Lacustrine",X3="Alluvium",X3="Loess",X3="Residuum",X3="Glacial",X3="Colluvium",X3="Eolian", X3="Unknown Sedimentary"),1,IF(OR(X3="Ash", X3="Plutonic, undivided granitic rocks",X3="Volcanic, interlayered sedimentary and volcanic rocks"), 2, IF(X3= "Metamorphic and undivided crystalline, orthogneiss",3,-99)))</f>
        <v>1</v>
      </c>
      <c r="Z3" s="13"/>
      <c r="AC3" s="13">
        <v>5.26</v>
      </c>
      <c r="AD3" s="7">
        <v>0.11</v>
      </c>
      <c r="AE3" s="7">
        <v>0.22</v>
      </c>
      <c r="AF3" s="7">
        <v>53.49</v>
      </c>
      <c r="AG3" s="7">
        <v>0.56999999999999995</v>
      </c>
      <c r="AH3" s="7">
        <v>0.01</v>
      </c>
      <c r="AI3" s="7">
        <v>12.77</v>
      </c>
      <c r="AJ3" s="7">
        <v>7.1</v>
      </c>
      <c r="AK3" s="7">
        <v>5.15</v>
      </c>
      <c r="AL3" s="7">
        <v>2.76</v>
      </c>
      <c r="AM3" s="7">
        <v>3.17</v>
      </c>
      <c r="AN3" s="13">
        <v>0.89024919987417683</v>
      </c>
      <c r="AO3" s="7">
        <v>7.1369722709845769E-3</v>
      </c>
      <c r="AP3" s="7">
        <v>3.2939190246993828E-2</v>
      </c>
      <c r="AQ3" s="7">
        <v>0.12524372016021779</v>
      </c>
      <c r="AR3" s="7">
        <v>1.5506629789081641E-3</v>
      </c>
      <c r="AS3" s="7">
        <v>0.1266107201831754</v>
      </c>
      <c r="AT3" s="7">
        <v>6.8478875755500629E-2</v>
      </c>
      <c r="AU3" s="7">
        <v>3.3653233682958937E-2</v>
      </c>
      <c r="AV3" s="7">
        <v>8.3092928549762177E-2</v>
      </c>
      <c r="AW3" s="8">
        <v>1.5692585110875248E-3</v>
      </c>
      <c r="AX3" s="7">
        <v>2572</v>
      </c>
      <c r="AY3" s="7">
        <v>2572</v>
      </c>
      <c r="AZ3" s="7">
        <v>2461</v>
      </c>
      <c r="BA3" s="7">
        <v>525</v>
      </c>
      <c r="BB3" s="7">
        <v>486</v>
      </c>
      <c r="BC3" s="7">
        <v>22.383333199999999</v>
      </c>
      <c r="BD3" s="7">
        <v>22.383333199999999</v>
      </c>
      <c r="BE3" s="7">
        <v>22.383333199999999</v>
      </c>
      <c r="BF3" s="7">
        <v>23.399999600000001</v>
      </c>
      <c r="BG3" s="7">
        <v>23.666665999999999</v>
      </c>
      <c r="BH3" s="13">
        <f>100*((4.2*AV3)+(1.66*AT3)+(5.54*AU3)+(2.05*AS3))</f>
        <v>90.865612464223418</v>
      </c>
      <c r="BI3" s="7">
        <f t="shared" si="1"/>
        <v>37.392059706003892</v>
      </c>
      <c r="BJ3" s="32">
        <f t="shared" ref="BJ3:BJ66" si="5">AN3/$AN3</f>
        <v>1</v>
      </c>
      <c r="BK3" s="32">
        <f t="shared" ref="BK3:BK66" si="6">AO3/$AN3</f>
        <v>8.0168252574596855E-3</v>
      </c>
      <c r="BL3" s="32">
        <f t="shared" ref="BL3:BL66" si="7">AP3/$AN3</f>
        <v>3.6999966134930853E-2</v>
      </c>
      <c r="BM3" s="32">
        <f t="shared" ref="BM3:BM66" si="8">AQ3/$AN3</f>
        <v>0.14068388960969477</v>
      </c>
      <c r="BN3" s="32">
        <f t="shared" ref="BN3:BN66" si="9">AR3/$AN3</f>
        <v>1.7418302416079977E-3</v>
      </c>
      <c r="BO3" s="32">
        <f t="shared" ref="BO3:BO66" si="10">AS3/$AN3</f>
        <v>0.14221941474484887</v>
      </c>
      <c r="BP3" s="32">
        <f t="shared" ref="BP3:BP66" si="11">AT3/$AN3</f>
        <v>7.6921019154163883E-2</v>
      </c>
      <c r="BQ3" s="32">
        <f t="shared" ref="BQ3:BQ66" si="12">AU3/$AN3</f>
        <v>3.7802037550514291E-2</v>
      </c>
      <c r="BR3" s="32">
        <f t="shared" ref="BR3:BR66" si="13">AV3/$AN3</f>
        <v>9.3336706802439245E-2</v>
      </c>
      <c r="BS3" s="32">
        <f t="shared" ref="BS3:BS66" si="14">AW3/$AN3</f>
        <v>1.7627182493500872E-3</v>
      </c>
      <c r="BT3" s="7">
        <f t="shared" ref="BT3:BT66" si="15">IF(T3="Cultivated Crops",1,IF(T3 =" Pasture Hay", 1, IF(T3 ="Developed, Low Int", 1, IF(T3 ="Developed, Medium", 1, IF(T3 ="Developed, Open Sp", 1,  IF(T3 ="Developed, High In", 1, 0))))))</f>
        <v>0</v>
      </c>
      <c r="BU3" s="7"/>
      <c r="BZ3" s="7"/>
      <c r="CA3" s="7"/>
      <c r="CB3" s="7"/>
      <c r="CC3" s="7"/>
      <c r="CD3" s="7"/>
      <c r="CE3" s="7"/>
    </row>
    <row r="4" spans="1:83" x14ac:dyDescent="0.2">
      <c r="A4" s="7">
        <v>4</v>
      </c>
      <c r="B4" s="8">
        <v>3</v>
      </c>
      <c r="C4" s="7" t="s">
        <v>69</v>
      </c>
      <c r="D4" s="7" t="s">
        <v>77</v>
      </c>
      <c r="E4" s="7" t="s">
        <v>78</v>
      </c>
      <c r="H4" s="9">
        <v>36.265833000000001</v>
      </c>
      <c r="I4" s="9">
        <v>-115.204722</v>
      </c>
      <c r="J4" s="7" t="s">
        <v>79</v>
      </c>
      <c r="K4" s="7" t="s">
        <v>80</v>
      </c>
      <c r="L4" s="32">
        <f t="shared" si="3"/>
        <v>7</v>
      </c>
      <c r="M4" s="10" t="s">
        <v>81</v>
      </c>
      <c r="N4" s="7">
        <v>3</v>
      </c>
      <c r="O4" s="7">
        <v>36</v>
      </c>
      <c r="P4" s="7" t="s">
        <v>82</v>
      </c>
      <c r="Q4" s="7">
        <v>131.66999999999999</v>
      </c>
      <c r="R4" s="7">
        <v>18.75</v>
      </c>
      <c r="T4" s="7" t="s">
        <v>67</v>
      </c>
      <c r="U4" s="11">
        <v>2</v>
      </c>
      <c r="V4" s="11">
        <v>688</v>
      </c>
      <c r="W4" s="7">
        <v>681</v>
      </c>
      <c r="X4" s="7" t="s">
        <v>83</v>
      </c>
      <c r="Y4" s="32">
        <f t="shared" si="4"/>
        <v>1</v>
      </c>
      <c r="Z4" s="13"/>
      <c r="AC4" s="13">
        <v>1.02</v>
      </c>
      <c r="AD4" s="7">
        <v>0.03</v>
      </c>
      <c r="AE4" s="7">
        <v>0.06</v>
      </c>
      <c r="AF4" s="7">
        <v>42.06</v>
      </c>
      <c r="AG4" s="7">
        <v>0.16</v>
      </c>
      <c r="AH4" s="7">
        <v>0</v>
      </c>
      <c r="AI4" s="7">
        <v>2.69</v>
      </c>
      <c r="AJ4" s="7">
        <v>22.63</v>
      </c>
      <c r="AK4" s="7">
        <v>0.3</v>
      </c>
      <c r="AL4" s="7">
        <v>5.9</v>
      </c>
      <c r="AM4" s="7">
        <v>0.73</v>
      </c>
      <c r="AN4" s="13">
        <v>0.70001647685002577</v>
      </c>
      <c r="AO4" s="7">
        <v>2.0033606374693551E-3</v>
      </c>
      <c r="AP4" s="7">
        <v>6.3874475383904391E-3</v>
      </c>
      <c r="AQ4" s="7">
        <v>2.6382584747923717E-2</v>
      </c>
      <c r="AR4" s="7">
        <v>4.2290808515677204E-4</v>
      </c>
      <c r="AS4" s="7">
        <v>0.40354937996412105</v>
      </c>
      <c r="AT4" s="7">
        <v>0.1463860025208166</v>
      </c>
      <c r="AU4" s="7">
        <v>7.7497982929211435E-3</v>
      </c>
      <c r="AV4" s="7">
        <v>4.8403647698890585E-3</v>
      </c>
      <c r="AW4" s="8">
        <v>4.2797959393296123E-4</v>
      </c>
      <c r="AX4" s="7">
        <v>2572</v>
      </c>
      <c r="AY4" s="7">
        <v>2572</v>
      </c>
      <c r="AZ4" s="7">
        <v>2461</v>
      </c>
      <c r="BA4" s="7">
        <v>525</v>
      </c>
      <c r="BB4" s="7">
        <v>486</v>
      </c>
      <c r="BC4" s="7">
        <v>22.383333199999999</v>
      </c>
      <c r="BD4" s="7">
        <v>22.383333199999999</v>
      </c>
      <c r="BE4" s="7">
        <v>22.383333199999999</v>
      </c>
      <c r="BF4" s="7">
        <v>23.399999600000001</v>
      </c>
      <c r="BG4" s="7">
        <v>23.666665999999999</v>
      </c>
      <c r="BH4" s="13">
        <f t="shared" si="0"/>
        <v>113.35404076873208</v>
      </c>
      <c r="BI4" s="7">
        <f t="shared" si="1"/>
        <v>6.0681379561023778</v>
      </c>
      <c r="BJ4" s="32">
        <f t="shared" si="5"/>
        <v>1</v>
      </c>
      <c r="BK4" s="32">
        <f t="shared" si="6"/>
        <v>2.8618764039443642E-3</v>
      </c>
      <c r="BL4" s="32">
        <f t="shared" si="7"/>
        <v>9.12471027415389E-3</v>
      </c>
      <c r="BM4" s="32">
        <f t="shared" si="8"/>
        <v>3.7688519656910911E-2</v>
      </c>
      <c r="BN4" s="32">
        <f t="shared" si="9"/>
        <v>6.0414018689931132E-4</v>
      </c>
      <c r="BO4" s="32">
        <f t="shared" si="10"/>
        <v>0.57648554471179825</v>
      </c>
      <c r="BP4" s="32">
        <f t="shared" si="11"/>
        <v>0.20911793845129578</v>
      </c>
      <c r="BQ4" s="32">
        <f t="shared" si="12"/>
        <v>1.1070879828135089E-2</v>
      </c>
      <c r="BR4" s="32">
        <f t="shared" si="13"/>
        <v>6.9146440547656948E-3</v>
      </c>
      <c r="BS4" s="32">
        <f t="shared" si="14"/>
        <v>6.1138502890504566E-4</v>
      </c>
      <c r="BT4" s="7">
        <f t="shared" si="15"/>
        <v>0</v>
      </c>
      <c r="BU4" s="7"/>
      <c r="BZ4" s="7"/>
      <c r="CA4" s="7"/>
      <c r="CB4" s="7"/>
      <c r="CC4" s="7"/>
      <c r="CD4" s="7"/>
      <c r="CE4" s="7"/>
    </row>
    <row r="5" spans="1:83" x14ac:dyDescent="0.2">
      <c r="A5" s="7">
        <v>4</v>
      </c>
      <c r="B5" s="8">
        <v>4</v>
      </c>
      <c r="C5" s="7" t="s">
        <v>69</v>
      </c>
      <c r="D5" s="7" t="s">
        <v>77</v>
      </c>
      <c r="E5" s="7" t="s">
        <v>84</v>
      </c>
      <c r="H5" s="9">
        <v>36.386277</v>
      </c>
      <c r="I5" s="9">
        <v>-114.428749</v>
      </c>
      <c r="J5" s="7" t="s">
        <v>85</v>
      </c>
      <c r="K5" s="7" t="s">
        <v>80</v>
      </c>
      <c r="L5" s="32">
        <f t="shared" si="3"/>
        <v>7</v>
      </c>
      <c r="M5" s="10" t="s">
        <v>86</v>
      </c>
      <c r="N5" s="7">
        <v>1</v>
      </c>
      <c r="O5" s="7">
        <v>18</v>
      </c>
      <c r="P5" s="7" t="s">
        <v>87</v>
      </c>
      <c r="Q5" s="7">
        <v>150.97</v>
      </c>
      <c r="R5" s="7">
        <v>20.09</v>
      </c>
      <c r="T5" s="7" t="s">
        <v>67</v>
      </c>
      <c r="U5" s="11">
        <v>5</v>
      </c>
      <c r="V5" s="11">
        <v>474</v>
      </c>
      <c r="W5" s="7">
        <v>660</v>
      </c>
      <c r="X5" s="7" t="s">
        <v>83</v>
      </c>
      <c r="Y5" s="32">
        <f t="shared" si="4"/>
        <v>1</v>
      </c>
      <c r="Z5" s="13"/>
      <c r="AC5" s="13">
        <v>0.14000000000000001</v>
      </c>
      <c r="AD5" s="7">
        <v>0</v>
      </c>
      <c r="AE5" s="7">
        <v>0.01</v>
      </c>
      <c r="AF5" s="7">
        <v>5.44</v>
      </c>
      <c r="AG5" s="7">
        <v>0.02</v>
      </c>
      <c r="AH5" s="7">
        <v>0</v>
      </c>
      <c r="AI5" s="7">
        <v>0.45</v>
      </c>
      <c r="AJ5" s="7">
        <v>29.87</v>
      </c>
      <c r="AK5" s="7">
        <v>0.06</v>
      </c>
      <c r="AL5" s="7">
        <v>0.14000000000000001</v>
      </c>
      <c r="AM5" s="7">
        <v>0.12</v>
      </c>
      <c r="AN5" s="13">
        <v>9.053945872715502E-2</v>
      </c>
      <c r="AO5" s="7">
        <v>2.5042007968366939E-4</v>
      </c>
      <c r="AP5" s="7">
        <v>8.7670848566143286E-4</v>
      </c>
      <c r="AQ5" s="7">
        <v>4.4134435451917003E-3</v>
      </c>
      <c r="AR5" s="7">
        <v>0</v>
      </c>
      <c r="AS5" s="7">
        <v>0.5326566495593591</v>
      </c>
      <c r="AT5" s="7">
        <v>3.4735661615109023E-3</v>
      </c>
      <c r="AU5" s="7">
        <v>1.2739394454116947E-3</v>
      </c>
      <c r="AV5" s="7">
        <v>9.6807295397781173E-4</v>
      </c>
      <c r="AW5" s="8">
        <v>7.132993232216021E-5</v>
      </c>
      <c r="AX5" s="7">
        <v>2572</v>
      </c>
      <c r="AY5" s="7">
        <v>2572</v>
      </c>
      <c r="AZ5" s="7">
        <v>2461</v>
      </c>
      <c r="BA5" s="7">
        <v>525</v>
      </c>
      <c r="BB5" s="7">
        <v>486</v>
      </c>
      <c r="BC5" s="7">
        <v>22.383333199999999</v>
      </c>
      <c r="BD5" s="7">
        <v>22.383333199999999</v>
      </c>
      <c r="BE5" s="7">
        <v>22.383333199999999</v>
      </c>
      <c r="BF5" s="7">
        <v>23.399999600000001</v>
      </c>
      <c r="BG5" s="7">
        <v>23.666665999999999</v>
      </c>
      <c r="BH5" s="13">
        <f t="shared" si="0"/>
        <v>110.88357823590817</v>
      </c>
      <c r="BI5" s="7">
        <f t="shared" si="1"/>
        <v>0.82028447489570833</v>
      </c>
      <c r="BJ5" s="32">
        <f t="shared" si="5"/>
        <v>1</v>
      </c>
      <c r="BK5" s="32">
        <f t="shared" si="6"/>
        <v>2.7658667635546866E-3</v>
      </c>
      <c r="BL5" s="32">
        <f t="shared" si="7"/>
        <v>9.6831646443064755E-3</v>
      </c>
      <c r="BM5" s="32">
        <f t="shared" si="8"/>
        <v>4.8746078309257659E-2</v>
      </c>
      <c r="BN5" s="32">
        <f t="shared" si="9"/>
        <v>0</v>
      </c>
      <c r="BO5" s="32">
        <f t="shared" si="10"/>
        <v>5.8831437369704771</v>
      </c>
      <c r="BP5" s="32">
        <f t="shared" si="11"/>
        <v>3.8365218992292185E-2</v>
      </c>
      <c r="BQ5" s="32">
        <f t="shared" si="12"/>
        <v>1.4070544084549611E-2</v>
      </c>
      <c r="BR5" s="32">
        <f t="shared" si="13"/>
        <v>1.0692276799391366E-2</v>
      </c>
      <c r="BS5" s="32">
        <f t="shared" si="14"/>
        <v>7.8783254643830338E-4</v>
      </c>
      <c r="BT5" s="7">
        <f t="shared" si="15"/>
        <v>0</v>
      </c>
      <c r="BU5" s="7"/>
      <c r="BZ5" s="7"/>
      <c r="CA5" s="7"/>
      <c r="CB5" s="7"/>
      <c r="CC5" s="7"/>
      <c r="CD5" s="7"/>
      <c r="CE5" s="7"/>
    </row>
    <row r="6" spans="1:83" s="33" customFormat="1" x14ac:dyDescent="0.2">
      <c r="A6" s="33">
        <v>4</v>
      </c>
      <c r="B6" s="34">
        <v>5</v>
      </c>
      <c r="C6" s="33" t="s">
        <v>88</v>
      </c>
      <c r="D6" s="33" t="s">
        <v>89</v>
      </c>
      <c r="E6" s="33" t="s">
        <v>90</v>
      </c>
      <c r="H6" s="35">
        <v>46.933332999999998</v>
      </c>
      <c r="I6" s="35">
        <v>-102.79388899999999</v>
      </c>
      <c r="J6" s="33" t="s">
        <v>91</v>
      </c>
      <c r="K6" s="33" t="s">
        <v>92</v>
      </c>
      <c r="L6" s="33">
        <f t="shared" si="3"/>
        <v>6</v>
      </c>
      <c r="M6" s="36" t="s">
        <v>93</v>
      </c>
      <c r="N6" s="33">
        <v>43</v>
      </c>
      <c r="O6" s="33">
        <v>73</v>
      </c>
      <c r="P6" s="33" t="s">
        <v>87</v>
      </c>
      <c r="Q6" s="33">
        <v>420.72</v>
      </c>
      <c r="R6" s="33">
        <v>5.67</v>
      </c>
      <c r="S6" s="33" t="s">
        <v>94</v>
      </c>
      <c r="T6" s="33" t="s">
        <v>95</v>
      </c>
      <c r="U6" s="37">
        <v>1</v>
      </c>
      <c r="V6" s="37"/>
      <c r="W6" s="33">
        <v>788</v>
      </c>
      <c r="Y6" s="33">
        <f t="shared" si="4"/>
        <v>-99</v>
      </c>
      <c r="Z6" s="38"/>
      <c r="AC6" s="38">
        <v>1.89</v>
      </c>
      <c r="AD6" s="33">
        <v>0.02</v>
      </c>
      <c r="AE6" s="33">
        <v>0.03</v>
      </c>
      <c r="AF6" s="33">
        <v>80.31</v>
      </c>
      <c r="AG6" s="33">
        <v>0.56999999999999995</v>
      </c>
      <c r="AH6" s="33">
        <v>0.01</v>
      </c>
      <c r="AI6" s="33">
        <v>10.61</v>
      </c>
      <c r="AJ6" s="33">
        <v>0.24</v>
      </c>
      <c r="AK6" s="33">
        <v>0.3</v>
      </c>
      <c r="AL6" s="33">
        <v>0.51</v>
      </c>
      <c r="AM6" s="33">
        <v>1.36</v>
      </c>
      <c r="AN6" s="38">
        <v>1.3366220460253344</v>
      </c>
      <c r="AO6" s="33">
        <v>7.1369722709845769E-3</v>
      </c>
      <c r="AP6" s="33">
        <v>1.1835564556429342E-2</v>
      </c>
      <c r="AQ6" s="33">
        <v>0.10405919114329763</v>
      </c>
      <c r="AR6" s="33">
        <v>2.8193872343784806E-4</v>
      </c>
      <c r="AS6" s="33">
        <v>4.2797989921073377E-3</v>
      </c>
      <c r="AT6" s="33">
        <v>1.2653705302646857E-2</v>
      </c>
      <c r="AU6" s="33">
        <v>1.4437980381332541E-2</v>
      </c>
      <c r="AV6" s="33">
        <v>4.8403647698890585E-3</v>
      </c>
      <c r="AW6" s="34">
        <v>2.1398979696648062E-4</v>
      </c>
      <c r="AX6" s="33">
        <v>2572</v>
      </c>
      <c r="AY6" s="33">
        <v>2572</v>
      </c>
      <c r="AZ6" s="33">
        <v>2461</v>
      </c>
      <c r="BA6" s="33">
        <v>525</v>
      </c>
      <c r="BB6" s="33">
        <v>486</v>
      </c>
      <c r="BC6" s="33">
        <v>22.383333199999999</v>
      </c>
      <c r="BD6" s="33">
        <v>22.383333199999999</v>
      </c>
      <c r="BE6" s="33">
        <v>22.383333199999999</v>
      </c>
      <c r="BF6" s="33">
        <v>23.399999600000001</v>
      </c>
      <c r="BG6" s="33">
        <v>23.666665999999999</v>
      </c>
      <c r="BH6" s="38">
        <f t="shared" si="0"/>
        <v>13.009468208233017</v>
      </c>
      <c r="BI6" s="33">
        <f t="shared" si="1"/>
        <v>91.941848608672544</v>
      </c>
      <c r="BJ6" s="32">
        <f t="shared" si="5"/>
        <v>1</v>
      </c>
      <c r="BK6" s="32">
        <f t="shared" si="6"/>
        <v>5.339558996656937E-3</v>
      </c>
      <c r="BL6" s="32">
        <f t="shared" si="7"/>
        <v>8.8548326668891481E-3</v>
      </c>
      <c r="BM6" s="32">
        <f t="shared" si="8"/>
        <v>7.7852367804896502E-2</v>
      </c>
      <c r="BN6" s="32">
        <f t="shared" si="9"/>
        <v>2.109337671604619E-4</v>
      </c>
      <c r="BO6" s="32">
        <f t="shared" si="10"/>
        <v>3.2019515201279405E-3</v>
      </c>
      <c r="BP6" s="32">
        <f t="shared" si="11"/>
        <v>9.4669284711222084E-3</v>
      </c>
      <c r="BQ6" s="32">
        <f t="shared" si="12"/>
        <v>1.0801842169419734E-2</v>
      </c>
      <c r="BR6" s="32">
        <f t="shared" si="13"/>
        <v>3.6213414138145331E-3</v>
      </c>
      <c r="BS6" s="32">
        <f t="shared" si="14"/>
        <v>1.600974618089044E-4</v>
      </c>
      <c r="BT6" s="7">
        <f t="shared" si="15"/>
        <v>1</v>
      </c>
    </row>
    <row r="7" spans="1:83" s="33" customFormat="1" x14ac:dyDescent="0.2">
      <c r="A7" s="33">
        <v>4</v>
      </c>
      <c r="B7" s="34">
        <v>6</v>
      </c>
      <c r="C7" s="33" t="s">
        <v>96</v>
      </c>
      <c r="D7" s="33" t="s">
        <v>97</v>
      </c>
      <c r="E7" s="33" t="s">
        <v>98</v>
      </c>
      <c r="H7" s="35">
        <v>39.266666000000001</v>
      </c>
      <c r="I7" s="35">
        <v>-88.257221999999999</v>
      </c>
      <c r="J7" s="33" t="s">
        <v>99</v>
      </c>
      <c r="K7" s="33" t="s">
        <v>100</v>
      </c>
      <c r="L7" s="33">
        <f t="shared" si="3"/>
        <v>8</v>
      </c>
      <c r="M7" s="36" t="s">
        <v>101</v>
      </c>
      <c r="N7" s="33">
        <v>30</v>
      </c>
      <c r="O7" s="33">
        <v>43</v>
      </c>
      <c r="Q7" s="33">
        <v>1044.18</v>
      </c>
      <c r="R7" s="33">
        <v>12.045</v>
      </c>
      <c r="S7" s="33" t="s">
        <v>94</v>
      </c>
      <c r="T7" s="33" t="s">
        <v>95</v>
      </c>
      <c r="U7" s="37">
        <v>1</v>
      </c>
      <c r="V7" s="37"/>
      <c r="W7" s="33">
        <v>180</v>
      </c>
      <c r="X7" s="33" t="s">
        <v>102</v>
      </c>
      <c r="Y7" s="33">
        <f t="shared" si="4"/>
        <v>1</v>
      </c>
      <c r="Z7" s="38"/>
      <c r="AC7" s="38">
        <v>3.99</v>
      </c>
      <c r="AD7" s="33">
        <v>0.02</v>
      </c>
      <c r="AE7" s="33">
        <v>0.08</v>
      </c>
      <c r="AF7" s="33">
        <v>79.11</v>
      </c>
      <c r="AG7" s="33">
        <v>0.71</v>
      </c>
      <c r="AH7" s="33">
        <v>0.03</v>
      </c>
      <c r="AI7" s="33">
        <v>11.86</v>
      </c>
      <c r="AJ7" s="33">
        <v>0.66</v>
      </c>
      <c r="AK7" s="33">
        <v>0.93</v>
      </c>
      <c r="AL7" s="33">
        <v>0.93</v>
      </c>
      <c r="AM7" s="33">
        <v>1.7</v>
      </c>
      <c r="AN7" s="38">
        <v>1.3166501066002267</v>
      </c>
      <c r="AO7" s="33">
        <v>8.8899128287702623E-3</v>
      </c>
      <c r="AP7" s="33">
        <v>2.4986191841350834E-2</v>
      </c>
      <c r="AQ7" s="33">
        <v>0.11631875654660791</v>
      </c>
      <c r="AR7" s="33">
        <v>2.8193872343784806E-4</v>
      </c>
      <c r="AS7" s="33">
        <v>1.1769447228295178E-2</v>
      </c>
      <c r="AT7" s="33">
        <v>2.3074403787179565E-2</v>
      </c>
      <c r="AU7" s="33">
        <v>1.8047475476665676E-2</v>
      </c>
      <c r="AV7" s="33">
        <v>1.5005130786656082E-2</v>
      </c>
      <c r="AW7" s="34">
        <v>5.7063945857728168E-4</v>
      </c>
      <c r="AX7" s="33">
        <v>1036</v>
      </c>
      <c r="AY7" s="33">
        <v>1036</v>
      </c>
      <c r="AZ7" s="33">
        <v>926</v>
      </c>
      <c r="BA7" s="33">
        <v>285</v>
      </c>
      <c r="BB7" s="33">
        <v>269</v>
      </c>
      <c r="BC7" s="33">
        <v>23.808332400000001</v>
      </c>
      <c r="BD7" s="33">
        <v>23.808332400000001</v>
      </c>
      <c r="BE7" s="33">
        <v>23.808332400000001</v>
      </c>
      <c r="BF7" s="33">
        <v>25.299999199999998</v>
      </c>
      <c r="BG7" s="33">
        <v>25.5333328</v>
      </c>
      <c r="BH7" s="38">
        <f t="shared" si="0"/>
        <v>22.543544054940661</v>
      </c>
      <c r="BI7" s="33">
        <f t="shared" si="1"/>
        <v>81.288731514302114</v>
      </c>
      <c r="BJ7" s="32">
        <f t="shared" si="5"/>
        <v>1</v>
      </c>
      <c r="BK7" s="32">
        <f t="shared" si="6"/>
        <v>6.7519174488393507E-3</v>
      </c>
      <c r="BL7" s="32">
        <f t="shared" si="7"/>
        <v>1.8977093242994261E-2</v>
      </c>
      <c r="BM7" s="32">
        <f t="shared" si="8"/>
        <v>8.8344470534361688E-2</v>
      </c>
      <c r="BN7" s="32">
        <f t="shared" si="9"/>
        <v>2.1413336924101497E-4</v>
      </c>
      <c r="BO7" s="32">
        <f t="shared" si="10"/>
        <v>8.9389331070541776E-3</v>
      </c>
      <c r="BP7" s="32">
        <f t="shared" si="11"/>
        <v>1.752508405347027E-2</v>
      </c>
      <c r="BQ7" s="32">
        <f t="shared" si="12"/>
        <v>1.3707115798035944E-2</v>
      </c>
      <c r="BR7" s="32">
        <f t="shared" si="13"/>
        <v>1.1396445199401846E-2</v>
      </c>
      <c r="BS7" s="32">
        <f t="shared" si="14"/>
        <v>4.3340250816578137E-4</v>
      </c>
      <c r="BT7" s="7">
        <f t="shared" si="15"/>
        <v>1</v>
      </c>
    </row>
    <row r="8" spans="1:83" s="33" customFormat="1" x14ac:dyDescent="0.2">
      <c r="A8" s="33">
        <v>4</v>
      </c>
      <c r="B8" s="34">
        <v>7</v>
      </c>
      <c r="C8" s="33" t="s">
        <v>103</v>
      </c>
      <c r="D8" s="33" t="s">
        <v>104</v>
      </c>
      <c r="E8" s="33" t="s">
        <v>105</v>
      </c>
      <c r="H8" s="35">
        <v>30.060110999999999</v>
      </c>
      <c r="I8" s="35">
        <v>-90.607647</v>
      </c>
      <c r="J8" s="33" t="s">
        <v>106</v>
      </c>
      <c r="K8" s="33" t="s">
        <v>107</v>
      </c>
      <c r="L8" s="33">
        <f t="shared" si="3"/>
        <v>1</v>
      </c>
      <c r="M8" s="36" t="s">
        <v>108</v>
      </c>
      <c r="N8" s="33">
        <v>58</v>
      </c>
      <c r="O8" s="33">
        <v>86</v>
      </c>
      <c r="P8" s="33" t="s">
        <v>109</v>
      </c>
      <c r="Q8" s="33">
        <v>1669.03</v>
      </c>
      <c r="R8" s="33">
        <v>20.079999999999998</v>
      </c>
      <c r="S8" s="33" t="s">
        <v>94</v>
      </c>
      <c r="T8" s="33" t="s">
        <v>95</v>
      </c>
      <c r="U8" s="37">
        <v>0.18367800000000001</v>
      </c>
      <c r="V8" s="37">
        <v>2.945792</v>
      </c>
      <c r="W8" s="33">
        <v>4</v>
      </c>
      <c r="X8" s="33" t="s">
        <v>83</v>
      </c>
      <c r="Y8" s="33">
        <f t="shared" si="4"/>
        <v>1</v>
      </c>
      <c r="Z8" s="38"/>
      <c r="AC8" s="38">
        <v>3.47</v>
      </c>
      <c r="AD8" s="33">
        <v>0.13</v>
      </c>
      <c r="AE8" s="33">
        <v>0.15</v>
      </c>
      <c r="AF8" s="33">
        <v>78.69</v>
      </c>
      <c r="AG8" s="33">
        <v>0.56999999999999995</v>
      </c>
      <c r="AH8" s="33">
        <v>0.02</v>
      </c>
      <c r="AI8" s="33">
        <v>10.54</v>
      </c>
      <c r="AJ8" s="33">
        <v>1.41</v>
      </c>
      <c r="AK8" s="33">
        <v>1.34</v>
      </c>
      <c r="AL8" s="33">
        <v>1.3</v>
      </c>
      <c r="AM8" s="33">
        <v>2.37</v>
      </c>
      <c r="AN8" s="38">
        <v>1.3096599278014389</v>
      </c>
      <c r="AO8" s="33">
        <v>7.1369722709845769E-3</v>
      </c>
      <c r="AP8" s="33">
        <v>2.1729846037465514E-2</v>
      </c>
      <c r="AQ8" s="33">
        <v>0.10337265548071226</v>
      </c>
      <c r="AR8" s="33">
        <v>1.8326017023460122E-3</v>
      </c>
      <c r="AS8" s="33">
        <v>2.5143819078630607E-2</v>
      </c>
      <c r="AT8" s="33">
        <v>3.2254542928315519E-2</v>
      </c>
      <c r="AU8" s="33">
        <v>2.5160304046880973E-2</v>
      </c>
      <c r="AV8" s="33">
        <v>2.162029597217113E-2</v>
      </c>
      <c r="AW8" s="34">
        <v>1.0699489848324032E-3</v>
      </c>
      <c r="AX8" s="33">
        <v>2550</v>
      </c>
      <c r="AY8" s="33">
        <v>2550</v>
      </c>
      <c r="AZ8" s="33">
        <v>2347</v>
      </c>
      <c r="BA8" s="33">
        <v>584</v>
      </c>
      <c r="BB8" s="33">
        <v>552</v>
      </c>
      <c r="BC8" s="33">
        <v>21.799997300000001</v>
      </c>
      <c r="BD8" s="33">
        <v>21.799997300000001</v>
      </c>
      <c r="BE8" s="33">
        <v>21.799997300000001</v>
      </c>
      <c r="BF8" s="33">
        <v>22.700000800000002</v>
      </c>
      <c r="BG8" s="33">
        <v>23</v>
      </c>
      <c r="BH8" s="38">
        <f t="shared" si="0"/>
        <v>33.528069787503576</v>
      </c>
      <c r="BI8" s="33">
        <f t="shared" si="1"/>
        <v>68.852323860938597</v>
      </c>
      <c r="BJ8" s="32">
        <f t="shared" si="5"/>
        <v>1</v>
      </c>
      <c r="BK8" s="32">
        <f t="shared" si="6"/>
        <v>5.4494851063860549E-3</v>
      </c>
      <c r="BL8" s="32">
        <f t="shared" si="7"/>
        <v>1.6591975959701223E-2</v>
      </c>
      <c r="BM8" s="32">
        <f t="shared" si="8"/>
        <v>7.8930914267375266E-2</v>
      </c>
      <c r="BN8" s="32">
        <f t="shared" si="9"/>
        <v>1.3992958503528847E-3</v>
      </c>
      <c r="BO8" s="32">
        <f t="shared" si="10"/>
        <v>1.9198738958777037E-2</v>
      </c>
      <c r="BP8" s="32">
        <f t="shared" si="11"/>
        <v>2.462818189945086E-2</v>
      </c>
      <c r="BQ8" s="32">
        <f t="shared" si="12"/>
        <v>1.9211326171610248E-2</v>
      </c>
      <c r="BR8" s="32">
        <f t="shared" si="13"/>
        <v>1.6508328240954655E-2</v>
      </c>
      <c r="BS8" s="32">
        <f t="shared" si="14"/>
        <v>8.1696703252466085E-4</v>
      </c>
      <c r="BT8" s="7">
        <f t="shared" si="15"/>
        <v>1</v>
      </c>
    </row>
    <row r="9" spans="1:83" s="33" customFormat="1" x14ac:dyDescent="0.2">
      <c r="A9" s="33">
        <v>4</v>
      </c>
      <c r="B9" s="34">
        <v>8</v>
      </c>
      <c r="C9" s="33" t="s">
        <v>88</v>
      </c>
      <c r="D9" s="33" t="s">
        <v>110</v>
      </c>
      <c r="E9" s="33" t="s">
        <v>111</v>
      </c>
      <c r="H9" s="35">
        <v>46.239527000000002</v>
      </c>
      <c r="I9" s="35">
        <v>-97.124804999999995</v>
      </c>
      <c r="J9" s="33" t="s">
        <v>112</v>
      </c>
      <c r="K9" s="33" t="s">
        <v>92</v>
      </c>
      <c r="L9" s="33">
        <f t="shared" si="3"/>
        <v>6</v>
      </c>
      <c r="M9" s="36" t="s">
        <v>113</v>
      </c>
      <c r="N9" s="33">
        <v>34</v>
      </c>
      <c r="O9" s="33">
        <v>54</v>
      </c>
      <c r="P9" s="33" t="s">
        <v>87</v>
      </c>
      <c r="Q9" s="33">
        <v>545.26</v>
      </c>
      <c r="R9" s="33">
        <v>5.81</v>
      </c>
      <c r="S9" s="33" t="s">
        <v>94</v>
      </c>
      <c r="T9" s="33" t="s">
        <v>95</v>
      </c>
      <c r="U9" s="37">
        <v>1</v>
      </c>
      <c r="V9" s="37">
        <v>322</v>
      </c>
      <c r="W9" s="33">
        <v>321</v>
      </c>
      <c r="X9" s="33" t="s">
        <v>76</v>
      </c>
      <c r="Y9" s="33">
        <f t="shared" si="4"/>
        <v>1</v>
      </c>
      <c r="Z9" s="38"/>
      <c r="AC9" s="38">
        <v>2.2200000000000002</v>
      </c>
      <c r="AD9" s="33">
        <v>7.0000000000000007E-2</v>
      </c>
      <c r="AE9" s="33">
        <v>0.09</v>
      </c>
      <c r="AF9" s="33">
        <v>78.37</v>
      </c>
      <c r="AG9" s="33">
        <v>0.39</v>
      </c>
      <c r="AH9" s="33">
        <v>0.02</v>
      </c>
      <c r="AI9" s="33">
        <v>7.86</v>
      </c>
      <c r="AJ9" s="33">
        <v>1.44</v>
      </c>
      <c r="AK9" s="33">
        <v>1.57</v>
      </c>
      <c r="AL9" s="33">
        <v>0.67</v>
      </c>
      <c r="AM9" s="33">
        <v>1.75</v>
      </c>
      <c r="AN9" s="38">
        <v>1.3043340772880769</v>
      </c>
      <c r="AO9" s="33">
        <v>4.8831915538315529E-3</v>
      </c>
      <c r="AP9" s="33">
        <v>1.3902091701202721E-2</v>
      </c>
      <c r="AQ9" s="33">
        <v>7.7088147256015038E-2</v>
      </c>
      <c r="AR9" s="33">
        <v>9.8678553203246822E-4</v>
      </c>
      <c r="AS9" s="33">
        <v>2.5678793952644025E-2</v>
      </c>
      <c r="AT9" s="33">
        <v>1.6623495201516462E-2</v>
      </c>
      <c r="AU9" s="33">
        <v>1.8578283578920548E-2</v>
      </c>
      <c r="AV9" s="33">
        <v>2.5331242295752742E-2</v>
      </c>
      <c r="AW9" s="34">
        <v>6.4196939089944188E-4</v>
      </c>
      <c r="AX9" s="33">
        <v>2385</v>
      </c>
      <c r="AY9" s="33">
        <v>2385</v>
      </c>
      <c r="AZ9" s="33">
        <v>2187</v>
      </c>
      <c r="BA9" s="33">
        <v>475</v>
      </c>
      <c r="BB9" s="33">
        <v>495</v>
      </c>
      <c r="BC9" s="33">
        <v>16.6583328</v>
      </c>
      <c r="BD9" s="33">
        <v>16.6583328</v>
      </c>
      <c r="BE9" s="33">
        <v>16.6583328</v>
      </c>
      <c r="BF9" s="33">
        <v>17.5</v>
      </c>
      <c r="BG9" s="33">
        <v>17.9333344</v>
      </c>
      <c r="BH9" s="38">
        <f t="shared" si="0"/>
        <v>28.955143830681891</v>
      </c>
      <c r="BI9" s="33">
        <f t="shared" si="1"/>
        <v>60.178954257661324</v>
      </c>
      <c r="BJ9" s="32">
        <f t="shared" si="5"/>
        <v>1</v>
      </c>
      <c r="BK9" s="32">
        <f t="shared" si="6"/>
        <v>3.7438196539221792E-3</v>
      </c>
      <c r="BL9" s="32">
        <f t="shared" si="7"/>
        <v>1.065838265155767E-2</v>
      </c>
      <c r="BM9" s="32">
        <f t="shared" si="8"/>
        <v>5.9101535870544654E-2</v>
      </c>
      <c r="BN9" s="32">
        <f t="shared" si="9"/>
        <v>7.5654354909146905E-4</v>
      </c>
      <c r="BO9" s="32">
        <f t="shared" si="10"/>
        <v>1.9687282882338258E-2</v>
      </c>
      <c r="BP9" s="32">
        <f t="shared" si="11"/>
        <v>1.2744813994340635E-2</v>
      </c>
      <c r="BQ9" s="32">
        <f t="shared" si="12"/>
        <v>1.4243500880961284E-2</v>
      </c>
      <c r="BR9" s="32">
        <f t="shared" si="13"/>
        <v>1.9420823803377524E-2</v>
      </c>
      <c r="BS9" s="32">
        <f t="shared" si="14"/>
        <v>4.9218172098531752E-4</v>
      </c>
      <c r="BT9" s="7">
        <f t="shared" si="15"/>
        <v>1</v>
      </c>
    </row>
    <row r="10" spans="1:83" s="33" customFormat="1" x14ac:dyDescent="0.2">
      <c r="A10" s="33">
        <v>4</v>
      </c>
      <c r="B10" s="34">
        <v>9</v>
      </c>
      <c r="C10" s="33" t="s">
        <v>114</v>
      </c>
      <c r="D10" s="33" t="s">
        <v>115</v>
      </c>
      <c r="E10" s="33" t="s">
        <v>116</v>
      </c>
      <c r="H10" s="35">
        <v>34.506582999999999</v>
      </c>
      <c r="I10" s="35">
        <v>-99.769971999999996</v>
      </c>
      <c r="J10" s="33" t="s">
        <v>117</v>
      </c>
      <c r="K10" s="33" t="s">
        <v>92</v>
      </c>
      <c r="L10" s="33">
        <f t="shared" si="3"/>
        <v>6</v>
      </c>
      <c r="M10" s="36" t="s">
        <v>113</v>
      </c>
      <c r="N10" s="33">
        <v>30</v>
      </c>
      <c r="O10" s="33">
        <v>46</v>
      </c>
      <c r="P10" s="33" t="s">
        <v>65</v>
      </c>
      <c r="Q10" s="33">
        <v>683.4</v>
      </c>
      <c r="R10" s="33">
        <v>16.68</v>
      </c>
      <c r="S10" s="33" t="s">
        <v>94</v>
      </c>
      <c r="T10" s="33" t="s">
        <v>95</v>
      </c>
      <c r="U10" s="37">
        <v>0</v>
      </c>
      <c r="V10" s="37">
        <v>435</v>
      </c>
      <c r="W10" s="33">
        <v>449</v>
      </c>
      <c r="X10" s="33" t="s">
        <v>83</v>
      </c>
      <c r="Y10" s="33">
        <f t="shared" si="4"/>
        <v>1</v>
      </c>
      <c r="Z10" s="38"/>
      <c r="AC10" s="38">
        <v>2.08</v>
      </c>
      <c r="AD10" s="33">
        <v>0.04</v>
      </c>
      <c r="AE10" s="33">
        <v>7.0000000000000007E-2</v>
      </c>
      <c r="AF10" s="33">
        <v>77.849999999999994</v>
      </c>
      <c r="AG10" s="33">
        <v>0.46</v>
      </c>
      <c r="AH10" s="33">
        <v>0.02</v>
      </c>
      <c r="AI10" s="33">
        <v>6.24</v>
      </c>
      <c r="AJ10" s="33">
        <v>2.14</v>
      </c>
      <c r="AK10" s="33">
        <v>0.94</v>
      </c>
      <c r="AL10" s="33">
        <v>0.67</v>
      </c>
      <c r="AM10" s="33">
        <v>1.99</v>
      </c>
      <c r="AN10" s="38">
        <v>1.2956795702038635</v>
      </c>
      <c r="AO10" s="33">
        <v>5.7596618327243956E-3</v>
      </c>
      <c r="AP10" s="33">
        <v>1.3025383215541288E-2</v>
      </c>
      <c r="AQ10" s="33">
        <v>6.1199750493324913E-2</v>
      </c>
      <c r="AR10" s="33">
        <v>5.6387744687569612E-4</v>
      </c>
      <c r="AS10" s="33">
        <v>3.8161541012957094E-2</v>
      </c>
      <c r="AT10" s="33">
        <v>1.6623495201516462E-2</v>
      </c>
      <c r="AU10" s="33">
        <v>2.1126162469743939E-2</v>
      </c>
      <c r="AV10" s="33">
        <v>1.5166476278985716E-2</v>
      </c>
      <c r="AW10" s="34">
        <v>4.9930952625512148E-4</v>
      </c>
      <c r="AX10" s="33">
        <v>2811</v>
      </c>
      <c r="AY10" s="33">
        <v>2811</v>
      </c>
      <c r="AZ10" s="33">
        <v>2652</v>
      </c>
      <c r="BA10" s="33">
        <v>561</v>
      </c>
      <c r="BB10" s="33">
        <v>513</v>
      </c>
      <c r="BC10" s="33">
        <v>22.016668299999999</v>
      </c>
      <c r="BD10" s="33">
        <v>22.016668299999999</v>
      </c>
      <c r="BE10" s="33">
        <v>22.016668299999999</v>
      </c>
      <c r="BF10" s="33">
        <v>22.899999600000001</v>
      </c>
      <c r="BG10" s="33">
        <v>23.199998900000001</v>
      </c>
      <c r="BH10" s="38">
        <f t="shared" si="0"/>
        <v>28.656430156520081</v>
      </c>
      <c r="BI10" s="33">
        <f t="shared" si="1"/>
        <v>53.436604656497408</v>
      </c>
      <c r="BJ10" s="32">
        <f t="shared" si="5"/>
        <v>1</v>
      </c>
      <c r="BK10" s="32">
        <f t="shared" si="6"/>
        <v>4.4452825877451824E-3</v>
      </c>
      <c r="BL10" s="32">
        <f t="shared" si="7"/>
        <v>1.0052935552184296E-2</v>
      </c>
      <c r="BM10" s="32">
        <f t="shared" si="8"/>
        <v>4.7233708009840489E-2</v>
      </c>
      <c r="BN10" s="32">
        <f t="shared" si="9"/>
        <v>4.3519822326671022E-4</v>
      </c>
      <c r="BO10" s="32">
        <f t="shared" si="10"/>
        <v>2.9452915590042622E-2</v>
      </c>
      <c r="BP10" s="32">
        <f t="shared" si="11"/>
        <v>1.2829943130847472E-2</v>
      </c>
      <c r="BQ10" s="32">
        <f t="shared" si="12"/>
        <v>1.6305082642014589E-2</v>
      </c>
      <c r="BR10" s="32">
        <f t="shared" si="13"/>
        <v>1.1705422102626352E-2</v>
      </c>
      <c r="BS10" s="32">
        <f t="shared" si="14"/>
        <v>3.8536497583006548E-4</v>
      </c>
      <c r="BT10" s="7">
        <f t="shared" si="15"/>
        <v>1</v>
      </c>
    </row>
    <row r="11" spans="1:83" s="33" customFormat="1" x14ac:dyDescent="0.2">
      <c r="A11" s="33">
        <v>4</v>
      </c>
      <c r="B11" s="34">
        <v>10</v>
      </c>
      <c r="C11" s="33" t="s">
        <v>118</v>
      </c>
      <c r="D11" s="33" t="s">
        <v>119</v>
      </c>
      <c r="E11" s="33" t="s">
        <v>120</v>
      </c>
      <c r="H11" s="35">
        <v>37.875082999999997</v>
      </c>
      <c r="I11" s="35">
        <v>-80.704944999999995</v>
      </c>
      <c r="J11" s="33" t="s">
        <v>121</v>
      </c>
      <c r="K11" s="33" t="s">
        <v>107</v>
      </c>
      <c r="L11" s="33">
        <f t="shared" si="3"/>
        <v>1</v>
      </c>
      <c r="M11" s="36" t="s">
        <v>108</v>
      </c>
      <c r="N11" s="33">
        <v>31</v>
      </c>
      <c r="O11" s="33">
        <v>73</v>
      </c>
      <c r="P11" s="33" t="s">
        <v>65</v>
      </c>
      <c r="Q11" s="33">
        <v>1170.6199999999999</v>
      </c>
      <c r="R11" s="33">
        <v>10.34</v>
      </c>
      <c r="S11" s="33" t="s">
        <v>66</v>
      </c>
      <c r="T11" s="33" t="s">
        <v>95</v>
      </c>
      <c r="U11" s="37">
        <v>66</v>
      </c>
      <c r="V11" s="37"/>
      <c r="W11" s="33">
        <v>762</v>
      </c>
      <c r="Y11" s="33">
        <f t="shared" si="4"/>
        <v>-99</v>
      </c>
      <c r="Z11" s="38"/>
      <c r="AC11" s="38">
        <v>3.54</v>
      </c>
      <c r="AD11" s="33">
        <v>0.04</v>
      </c>
      <c r="AE11" s="33">
        <v>0.09</v>
      </c>
      <c r="AF11" s="33">
        <v>76.599999999999994</v>
      </c>
      <c r="AG11" s="33">
        <v>0.94</v>
      </c>
      <c r="AH11" s="33">
        <v>0.03</v>
      </c>
      <c r="AI11" s="33">
        <v>9.5</v>
      </c>
      <c r="AJ11" s="33">
        <v>7.0000000000000007E-2</v>
      </c>
      <c r="AK11" s="33">
        <v>0.62</v>
      </c>
      <c r="AL11" s="33">
        <v>0.49</v>
      </c>
      <c r="AM11" s="33">
        <v>1.53</v>
      </c>
      <c r="AN11" s="38">
        <v>1.2748754666360429</v>
      </c>
      <c r="AO11" s="33">
        <v>1.176974374513246E-2</v>
      </c>
      <c r="AP11" s="33">
        <v>2.216820028029623E-2</v>
      </c>
      <c r="AQ11" s="33">
        <v>9.3172697065158114E-2</v>
      </c>
      <c r="AR11" s="33">
        <v>5.6387744687569612E-4</v>
      </c>
      <c r="AS11" s="33">
        <v>1.2482747060313069E-3</v>
      </c>
      <c r="AT11" s="33">
        <v>1.2157481565288156E-2</v>
      </c>
      <c r="AU11" s="33">
        <v>1.6242727928999109E-2</v>
      </c>
      <c r="AV11" s="33">
        <v>1.0003420524437388E-2</v>
      </c>
      <c r="AW11" s="34">
        <v>6.4196939089944188E-4</v>
      </c>
      <c r="AX11" s="33">
        <v>2512</v>
      </c>
      <c r="AY11" s="33">
        <v>2512</v>
      </c>
      <c r="AZ11" s="33">
        <v>2278</v>
      </c>
      <c r="BA11" s="33">
        <v>607</v>
      </c>
      <c r="BB11" s="33">
        <v>604</v>
      </c>
      <c r="BC11" s="33">
        <v>20.249998099999999</v>
      </c>
      <c r="BD11" s="33">
        <v>20.249998099999999</v>
      </c>
      <c r="BE11" s="33">
        <v>20.249998099999999</v>
      </c>
      <c r="BF11" s="33">
        <v>21.200000800000002</v>
      </c>
      <c r="BG11" s="33">
        <v>21.5</v>
      </c>
      <c r="BH11" s="38">
        <f t="shared" si="0"/>
        <v>15.473946147503462</v>
      </c>
      <c r="BI11" s="33">
        <f t="shared" si="1"/>
        <v>89.225031639528254</v>
      </c>
      <c r="BJ11" s="32">
        <f t="shared" si="5"/>
        <v>1</v>
      </c>
      <c r="BK11" s="32">
        <f t="shared" si="6"/>
        <v>9.2320732911966366E-3</v>
      </c>
      <c r="BL11" s="32">
        <f t="shared" si="7"/>
        <v>1.7388522142315965E-2</v>
      </c>
      <c r="BM11" s="32">
        <f t="shared" si="8"/>
        <v>7.308376347613682E-2</v>
      </c>
      <c r="BN11" s="32">
        <f t="shared" si="9"/>
        <v>4.42300021949261E-4</v>
      </c>
      <c r="BO11" s="32">
        <f t="shared" si="10"/>
        <v>9.7913462036027226E-4</v>
      </c>
      <c r="BP11" s="32">
        <f t="shared" si="11"/>
        <v>9.5362110915567008E-3</v>
      </c>
      <c r="BQ11" s="32">
        <f t="shared" si="12"/>
        <v>1.2740638873425081E-2</v>
      </c>
      <c r="BR11" s="32">
        <f t="shared" si="13"/>
        <v>7.8465864205803319E-3</v>
      </c>
      <c r="BS11" s="32">
        <f t="shared" si="14"/>
        <v>5.0355458842845095E-4</v>
      </c>
      <c r="BT11" s="7">
        <f t="shared" si="15"/>
        <v>1</v>
      </c>
      <c r="BU11" s="39"/>
      <c r="BV11" s="39"/>
      <c r="BW11" s="39"/>
      <c r="BX11" s="39"/>
      <c r="BY11" s="39"/>
      <c r="BZ11" s="39"/>
      <c r="CA11" s="39"/>
    </row>
    <row r="12" spans="1:83" s="33" customFormat="1" x14ac:dyDescent="0.2">
      <c r="A12" s="33">
        <v>4</v>
      </c>
      <c r="B12" s="34">
        <v>11</v>
      </c>
      <c r="C12" s="33" t="s">
        <v>96</v>
      </c>
      <c r="D12" s="33" t="s">
        <v>122</v>
      </c>
      <c r="E12" s="33" t="s">
        <v>123</v>
      </c>
      <c r="H12" s="35">
        <v>38.282221999999997</v>
      </c>
      <c r="I12" s="35">
        <v>-88.816389000000001</v>
      </c>
      <c r="J12" s="33" t="s">
        <v>124</v>
      </c>
      <c r="K12" s="33" t="s">
        <v>100</v>
      </c>
      <c r="L12" s="33">
        <f t="shared" si="3"/>
        <v>8</v>
      </c>
      <c r="M12" s="36" t="s">
        <v>93</v>
      </c>
      <c r="N12" s="33">
        <v>53</v>
      </c>
      <c r="O12" s="33">
        <v>74</v>
      </c>
      <c r="P12" s="33" t="s">
        <v>75</v>
      </c>
      <c r="Q12" s="33">
        <v>1088.03</v>
      </c>
      <c r="R12" s="33">
        <v>12.67</v>
      </c>
      <c r="T12" s="33" t="s">
        <v>95</v>
      </c>
      <c r="U12" s="37">
        <v>1.5973170000000001</v>
      </c>
      <c r="V12" s="37">
        <v>161.84582499999999</v>
      </c>
      <c r="W12" s="33">
        <v>153</v>
      </c>
      <c r="X12" s="33" t="s">
        <v>102</v>
      </c>
      <c r="Y12" s="33">
        <f t="shared" si="4"/>
        <v>1</v>
      </c>
      <c r="Z12" s="38"/>
      <c r="AC12" s="38">
        <v>5.23</v>
      </c>
      <c r="AD12" s="33">
        <v>0.04</v>
      </c>
      <c r="AE12" s="33">
        <v>0.06</v>
      </c>
      <c r="AF12" s="33">
        <v>76.62</v>
      </c>
      <c r="AG12" s="33">
        <v>0.76</v>
      </c>
      <c r="AH12" s="33">
        <v>0.03</v>
      </c>
      <c r="AI12" s="33">
        <v>12.63</v>
      </c>
      <c r="AJ12" s="33">
        <v>0.43</v>
      </c>
      <c r="AK12" s="33">
        <v>0.89</v>
      </c>
      <c r="AL12" s="33">
        <v>1.03</v>
      </c>
      <c r="AM12" s="33">
        <v>1.7</v>
      </c>
      <c r="AN12" s="38">
        <v>1.2752083322931282</v>
      </c>
      <c r="AO12" s="33">
        <v>9.515963027979437E-3</v>
      </c>
      <c r="AP12" s="33">
        <v>3.2751324142923526E-2</v>
      </c>
      <c r="AQ12" s="33">
        <v>0.12387064883504706</v>
      </c>
      <c r="AR12" s="33">
        <v>5.6387744687569612E-4</v>
      </c>
      <c r="AS12" s="33">
        <v>7.6679731941923131E-3</v>
      </c>
      <c r="AT12" s="33">
        <v>2.5555522473973066E-2</v>
      </c>
      <c r="AU12" s="33">
        <v>1.8047475476665676E-2</v>
      </c>
      <c r="AV12" s="33">
        <v>1.4359748817337542E-2</v>
      </c>
      <c r="AW12" s="34">
        <v>4.2797959393296123E-4</v>
      </c>
      <c r="AX12" s="33">
        <v>2460</v>
      </c>
      <c r="AY12" s="33">
        <v>2460</v>
      </c>
      <c r="AZ12" s="33">
        <v>2245</v>
      </c>
      <c r="BA12" s="33">
        <v>542</v>
      </c>
      <c r="BB12" s="33">
        <v>492</v>
      </c>
      <c r="BC12" s="33">
        <v>20.049999199999998</v>
      </c>
      <c r="BD12" s="33">
        <v>20.049999199999998</v>
      </c>
      <c r="BE12" s="33">
        <v>20.049999199999998</v>
      </c>
      <c r="BF12" s="33">
        <v>20.9666672</v>
      </c>
      <c r="BG12" s="33">
        <v>21.266666399999998</v>
      </c>
      <c r="BH12" s="38">
        <f t="shared" si="0"/>
        <v>21.843547152843506</v>
      </c>
      <c r="BI12" s="33">
        <f t="shared" si="1"/>
        <v>84.902009608665423</v>
      </c>
      <c r="BJ12" s="32">
        <f t="shared" si="5"/>
        <v>1</v>
      </c>
      <c r="BK12" s="32">
        <f t="shared" si="6"/>
        <v>7.4622810932135847E-3</v>
      </c>
      <c r="BL12" s="32">
        <f t="shared" si="7"/>
        <v>2.5683116486565648E-2</v>
      </c>
      <c r="BM12" s="32">
        <f t="shared" si="8"/>
        <v>9.7137577992686214E-2</v>
      </c>
      <c r="BN12" s="32">
        <f t="shared" si="9"/>
        <v>4.4218456905916712E-4</v>
      </c>
      <c r="BO12" s="32">
        <f t="shared" si="10"/>
        <v>6.0131140928192271E-3</v>
      </c>
      <c r="BP12" s="32">
        <f t="shared" si="11"/>
        <v>2.0040272500429911E-2</v>
      </c>
      <c r="BQ12" s="32">
        <f t="shared" si="12"/>
        <v>1.4152570226867963E-2</v>
      </c>
      <c r="BR12" s="32">
        <f t="shared" si="13"/>
        <v>1.1260708116230148E-2</v>
      </c>
      <c r="BS12" s="32">
        <f t="shared" si="14"/>
        <v>3.3561543090245656E-4</v>
      </c>
      <c r="BT12" s="7">
        <f t="shared" si="15"/>
        <v>1</v>
      </c>
      <c r="BU12" s="40"/>
      <c r="BV12" s="40"/>
      <c r="BW12" s="40"/>
      <c r="BX12" s="40"/>
      <c r="BY12" s="40"/>
      <c r="BZ12" s="40"/>
      <c r="CA12" s="40"/>
    </row>
    <row r="13" spans="1:83" s="33" customFormat="1" x14ac:dyDescent="0.2">
      <c r="A13" s="33">
        <v>4</v>
      </c>
      <c r="B13" s="34">
        <v>12</v>
      </c>
      <c r="C13" s="33" t="s">
        <v>88</v>
      </c>
      <c r="D13" s="33" t="s">
        <v>125</v>
      </c>
      <c r="E13" s="33" t="s">
        <v>126</v>
      </c>
      <c r="H13" s="35">
        <v>46.016388999999997</v>
      </c>
      <c r="I13" s="35">
        <v>-103.066389</v>
      </c>
      <c r="J13" s="33" t="s">
        <v>127</v>
      </c>
      <c r="K13" s="33" t="s">
        <v>128</v>
      </c>
      <c r="L13" s="33">
        <f t="shared" si="3"/>
        <v>5</v>
      </c>
      <c r="M13" s="36" t="s">
        <v>108</v>
      </c>
      <c r="N13" s="33">
        <v>18</v>
      </c>
      <c r="O13" s="33">
        <v>25</v>
      </c>
      <c r="P13" s="33" t="s">
        <v>75</v>
      </c>
      <c r="Q13" s="33">
        <v>409.83</v>
      </c>
      <c r="R13" s="33">
        <v>6.33</v>
      </c>
      <c r="S13" s="33" t="s">
        <v>94</v>
      </c>
      <c r="T13" s="33" t="s">
        <v>95</v>
      </c>
      <c r="U13" s="37">
        <v>1</v>
      </c>
      <c r="V13" s="37"/>
      <c r="W13" s="33">
        <v>851</v>
      </c>
      <c r="X13" s="33" t="s">
        <v>83</v>
      </c>
      <c r="Y13" s="33">
        <f t="shared" si="4"/>
        <v>1</v>
      </c>
      <c r="Z13" s="38"/>
      <c r="AC13" s="38">
        <v>3.86</v>
      </c>
      <c r="AD13" s="33">
        <v>0.08</v>
      </c>
      <c r="AE13" s="33">
        <v>0.13</v>
      </c>
      <c r="AF13" s="33">
        <v>76.08</v>
      </c>
      <c r="AG13" s="33">
        <v>0.59</v>
      </c>
      <c r="AH13" s="33">
        <v>0.02</v>
      </c>
      <c r="AI13" s="33">
        <v>11.24</v>
      </c>
      <c r="AJ13" s="33">
        <v>1.07</v>
      </c>
      <c r="AK13" s="33">
        <v>1.06</v>
      </c>
      <c r="AL13" s="33">
        <v>1.62</v>
      </c>
      <c r="AM13" s="33">
        <v>2.4</v>
      </c>
      <c r="AN13" s="38">
        <v>1.2662209595518297</v>
      </c>
      <c r="AO13" s="33">
        <v>7.3873923506682466E-3</v>
      </c>
      <c r="AP13" s="33">
        <v>2.4172105390379502E-2</v>
      </c>
      <c r="AQ13" s="33">
        <v>0.11023801210656603</v>
      </c>
      <c r="AR13" s="33">
        <v>1.1277548937513922E-3</v>
      </c>
      <c r="AS13" s="33">
        <v>1.9080770506478547E-2</v>
      </c>
      <c r="AT13" s="33">
        <v>4.0194122726054722E-2</v>
      </c>
      <c r="AU13" s="33">
        <v>2.5478788908233897E-2</v>
      </c>
      <c r="AV13" s="33">
        <v>1.7102622186941342E-2</v>
      </c>
      <c r="AW13" s="34">
        <v>9.2728912018808277E-4</v>
      </c>
      <c r="AX13" s="33">
        <v>2215</v>
      </c>
      <c r="AY13" s="33">
        <v>2215</v>
      </c>
      <c r="AZ13" s="33">
        <v>2069</v>
      </c>
      <c r="BA13" s="33">
        <v>317</v>
      </c>
      <c r="BB13" s="33">
        <v>371</v>
      </c>
      <c r="BC13" s="33">
        <v>16.791665999999999</v>
      </c>
      <c r="BD13" s="33">
        <v>16.791665999999999</v>
      </c>
      <c r="BE13" s="33">
        <v>16.791665999999999</v>
      </c>
      <c r="BF13" s="33">
        <v>17.933332400000001</v>
      </c>
      <c r="BG13" s="33">
        <v>18.233333600000002</v>
      </c>
      <c r="BH13" s="38">
        <f t="shared" si="0"/>
        <v>31.88213270003013</v>
      </c>
      <c r="BI13" s="33">
        <f t="shared" si="1"/>
        <v>75.288180889367226</v>
      </c>
      <c r="BJ13" s="32">
        <f t="shared" si="5"/>
        <v>1</v>
      </c>
      <c r="BK13" s="32">
        <f t="shared" si="6"/>
        <v>5.8342047609786559E-3</v>
      </c>
      <c r="BL13" s="32">
        <f t="shared" si="7"/>
        <v>1.908995835840141E-2</v>
      </c>
      <c r="BM13" s="32">
        <f t="shared" si="8"/>
        <v>8.706064393815123E-2</v>
      </c>
      <c r="BN13" s="32">
        <f t="shared" si="9"/>
        <v>8.9064620613336985E-4</v>
      </c>
      <c r="BO13" s="32">
        <f t="shared" si="10"/>
        <v>1.5069068603343967E-2</v>
      </c>
      <c r="BP13" s="32">
        <f t="shared" si="11"/>
        <v>3.1743371820571631E-2</v>
      </c>
      <c r="BQ13" s="32">
        <f t="shared" si="12"/>
        <v>2.0121913727641928E-2</v>
      </c>
      <c r="BR13" s="32">
        <f t="shared" si="13"/>
        <v>1.3506822847881699E-2</v>
      </c>
      <c r="BS13" s="32">
        <f t="shared" si="14"/>
        <v>7.3232804526967427E-4</v>
      </c>
      <c r="BT13" s="7">
        <f t="shared" si="15"/>
        <v>1</v>
      </c>
    </row>
    <row r="14" spans="1:83" s="33" customFormat="1" x14ac:dyDescent="0.2">
      <c r="A14" s="33">
        <v>4</v>
      </c>
      <c r="B14" s="34">
        <v>13</v>
      </c>
      <c r="C14" s="33" t="s">
        <v>88</v>
      </c>
      <c r="D14" s="33" t="s">
        <v>129</v>
      </c>
      <c r="E14" s="33" t="s">
        <v>130</v>
      </c>
      <c r="H14" s="35">
        <v>47.387777</v>
      </c>
      <c r="I14" s="35">
        <v>-103.22444400000001</v>
      </c>
      <c r="J14" s="33" t="s">
        <v>131</v>
      </c>
      <c r="K14" s="33" t="s">
        <v>92</v>
      </c>
      <c r="L14" s="33">
        <f t="shared" si="3"/>
        <v>6</v>
      </c>
      <c r="M14" s="36" t="s">
        <v>132</v>
      </c>
      <c r="N14" s="33">
        <v>30</v>
      </c>
      <c r="O14" s="33">
        <v>43</v>
      </c>
      <c r="P14" s="33" t="s">
        <v>133</v>
      </c>
      <c r="Q14" s="33">
        <v>411.46</v>
      </c>
      <c r="R14" s="33">
        <v>5.7</v>
      </c>
      <c r="T14" s="33" t="s">
        <v>95</v>
      </c>
      <c r="U14" s="37">
        <v>2</v>
      </c>
      <c r="V14" s="37"/>
      <c r="W14" s="33">
        <v>820</v>
      </c>
      <c r="X14" s="33" t="s">
        <v>134</v>
      </c>
      <c r="Y14" s="33">
        <f t="shared" si="4"/>
        <v>1</v>
      </c>
      <c r="Z14" s="38"/>
      <c r="AC14" s="38">
        <v>3.14</v>
      </c>
      <c r="AD14" s="33">
        <v>0.04</v>
      </c>
      <c r="AE14" s="33">
        <v>0.06</v>
      </c>
      <c r="AF14" s="33">
        <v>75.44</v>
      </c>
      <c r="AG14" s="33">
        <v>0.61</v>
      </c>
      <c r="AH14" s="33">
        <v>0.02</v>
      </c>
      <c r="AI14" s="33">
        <v>12.29</v>
      </c>
      <c r="AJ14" s="33">
        <v>0.36</v>
      </c>
      <c r="AK14" s="33">
        <v>1.1599999999999999</v>
      </c>
      <c r="AL14" s="33">
        <v>1</v>
      </c>
      <c r="AM14" s="33">
        <v>1.87</v>
      </c>
      <c r="AN14" s="38">
        <v>1.2555692585251055</v>
      </c>
      <c r="AO14" s="33">
        <v>7.6378124303519155E-3</v>
      </c>
      <c r="AP14" s="33">
        <v>1.9663318892692135E-2</v>
      </c>
      <c r="AQ14" s="33">
        <v>0.12053604704534665</v>
      </c>
      <c r="AR14" s="33">
        <v>5.6387744687569612E-4</v>
      </c>
      <c r="AS14" s="33">
        <v>6.4196984881610061E-3</v>
      </c>
      <c r="AT14" s="33">
        <v>2.4811186867935014E-2</v>
      </c>
      <c r="AU14" s="33">
        <v>1.9852223024332243E-2</v>
      </c>
      <c r="AV14" s="33">
        <v>1.8716077110237692E-2</v>
      </c>
      <c r="AW14" s="34">
        <v>4.2797959393296123E-4</v>
      </c>
      <c r="AX14" s="33">
        <v>2281</v>
      </c>
      <c r="AY14" s="33">
        <v>2281</v>
      </c>
      <c r="AZ14" s="33">
        <v>2188</v>
      </c>
      <c r="BA14" s="33">
        <v>366</v>
      </c>
      <c r="BB14" s="33">
        <v>354</v>
      </c>
      <c r="BC14" s="33">
        <v>22.2833328</v>
      </c>
      <c r="BD14" s="33">
        <v>22.2833328</v>
      </c>
      <c r="BE14" s="33">
        <v>22.2833328</v>
      </c>
      <c r="BF14" s="33">
        <v>23.633333199999999</v>
      </c>
      <c r="BG14" s="33">
        <v>23.9666672</v>
      </c>
      <c r="BH14" s="38">
        <f t="shared" si="0"/>
        <v>24.293579151930114</v>
      </c>
      <c r="BI14" s="33">
        <f t="shared" si="1"/>
        <v>82.744929566872599</v>
      </c>
      <c r="BJ14" s="32">
        <f t="shared" si="5"/>
        <v>1</v>
      </c>
      <c r="BK14" s="32">
        <f t="shared" si="6"/>
        <v>6.083147049429926E-3</v>
      </c>
      <c r="BL14" s="32">
        <f t="shared" si="7"/>
        <v>1.5660879524710791E-2</v>
      </c>
      <c r="BM14" s="32">
        <f t="shared" si="8"/>
        <v>9.6001113619919434E-2</v>
      </c>
      <c r="BN14" s="32">
        <f t="shared" si="9"/>
        <v>4.4910102970988059E-4</v>
      </c>
      <c r="BO14" s="32">
        <f t="shared" si="10"/>
        <v>5.1129783917313407E-3</v>
      </c>
      <c r="BP14" s="32">
        <f t="shared" si="11"/>
        <v>1.9760906616238971E-2</v>
      </c>
      <c r="BQ14" s="32">
        <f t="shared" si="12"/>
        <v>1.5811332500807077E-2</v>
      </c>
      <c r="BR14" s="32">
        <f t="shared" si="13"/>
        <v>1.4906447400777499E-2</v>
      </c>
      <c r="BS14" s="32">
        <f t="shared" si="14"/>
        <v>3.4086498297648761E-4</v>
      </c>
      <c r="BT14" s="7">
        <f t="shared" si="15"/>
        <v>1</v>
      </c>
    </row>
    <row r="15" spans="1:83" s="33" customFormat="1" x14ac:dyDescent="0.2">
      <c r="A15" s="33">
        <v>4</v>
      </c>
      <c r="B15" s="34">
        <v>14</v>
      </c>
      <c r="C15" s="33" t="s">
        <v>114</v>
      </c>
      <c r="D15" s="33" t="s">
        <v>115</v>
      </c>
      <c r="E15" s="33" t="s">
        <v>135</v>
      </c>
      <c r="H15" s="35">
        <v>34.507666999999998</v>
      </c>
      <c r="I15" s="35">
        <v>-99.411360999999999</v>
      </c>
      <c r="J15" s="33" t="s">
        <v>136</v>
      </c>
      <c r="K15" s="33" t="s">
        <v>92</v>
      </c>
      <c r="L15" s="33">
        <f t="shared" si="3"/>
        <v>6</v>
      </c>
      <c r="M15" s="36" t="s">
        <v>132</v>
      </c>
      <c r="N15" s="33">
        <v>26</v>
      </c>
      <c r="O15" s="33">
        <v>38</v>
      </c>
      <c r="P15" s="33" t="s">
        <v>137</v>
      </c>
      <c r="Q15" s="33">
        <v>735.58</v>
      </c>
      <c r="R15" s="33">
        <v>16.829999999999998</v>
      </c>
      <c r="S15" s="33" t="s">
        <v>94</v>
      </c>
      <c r="T15" s="33" t="s">
        <v>95</v>
      </c>
      <c r="U15" s="37">
        <v>0</v>
      </c>
      <c r="V15" s="37">
        <v>408</v>
      </c>
      <c r="W15" s="33">
        <v>407</v>
      </c>
      <c r="X15" s="33" t="s">
        <v>83</v>
      </c>
      <c r="Y15" s="33">
        <f t="shared" si="4"/>
        <v>1</v>
      </c>
      <c r="Z15" s="38"/>
      <c r="AC15" s="38">
        <v>3</v>
      </c>
      <c r="AD15" s="33">
        <v>0.04</v>
      </c>
      <c r="AE15" s="33">
        <v>0.06</v>
      </c>
      <c r="AF15" s="33">
        <v>75.28</v>
      </c>
      <c r="AG15" s="33">
        <v>0.48</v>
      </c>
      <c r="AH15" s="33">
        <v>0.02</v>
      </c>
      <c r="AI15" s="33">
        <v>3.97</v>
      </c>
      <c r="AJ15" s="33">
        <v>0.26</v>
      </c>
      <c r="AK15" s="33">
        <v>0.63</v>
      </c>
      <c r="AL15" s="33">
        <v>0.47</v>
      </c>
      <c r="AM15" s="33">
        <v>1.71</v>
      </c>
      <c r="AN15" s="38">
        <v>1.2529063332684245</v>
      </c>
      <c r="AO15" s="33">
        <v>6.0100819124080645E-3</v>
      </c>
      <c r="AP15" s="33">
        <v>1.8786610407030703E-2</v>
      </c>
      <c r="AQ15" s="33">
        <v>3.8936379720913447E-2</v>
      </c>
      <c r="AR15" s="33">
        <v>5.6387744687569612E-4</v>
      </c>
      <c r="AS15" s="33">
        <v>4.6364489081162823E-3</v>
      </c>
      <c r="AT15" s="33">
        <v>1.1661257827929455E-2</v>
      </c>
      <c r="AU15" s="33">
        <v>1.8153637097116652E-2</v>
      </c>
      <c r="AV15" s="33">
        <v>1.0164766016767024E-2</v>
      </c>
      <c r="AW15" s="34">
        <v>4.2797959393296123E-4</v>
      </c>
      <c r="AX15" s="33">
        <v>1657</v>
      </c>
      <c r="AY15" s="33">
        <v>1642</v>
      </c>
      <c r="AZ15" s="33">
        <v>1612</v>
      </c>
      <c r="BA15" s="33">
        <v>110</v>
      </c>
      <c r="BB15" s="33">
        <v>90</v>
      </c>
      <c r="BC15" s="33">
        <v>16.0333328</v>
      </c>
      <c r="BD15" s="33">
        <v>15.909089099999999</v>
      </c>
      <c r="BE15" s="33">
        <v>15.909089099999999</v>
      </c>
      <c r="BF15" s="33">
        <v>17.299999199999998</v>
      </c>
      <c r="BG15" s="33">
        <v>17.600000399999999</v>
      </c>
      <c r="BH15" s="38">
        <f t="shared" si="0"/>
        <v>17.212557504444899</v>
      </c>
      <c r="BI15" s="33">
        <f t="shared" si="1"/>
        <v>72.456498988383672</v>
      </c>
      <c r="BJ15" s="32">
        <f t="shared" si="5"/>
        <v>1</v>
      </c>
      <c r="BK15" s="32">
        <f t="shared" si="6"/>
        <v>4.7969123890767781E-3</v>
      </c>
      <c r="BL15" s="32">
        <f t="shared" si="7"/>
        <v>1.4994425287980272E-2</v>
      </c>
      <c r="BM15" s="32">
        <f t="shared" si="8"/>
        <v>3.1076848034873539E-2</v>
      </c>
      <c r="BN15" s="32">
        <f t="shared" si="9"/>
        <v>4.5005554837026287E-4</v>
      </c>
      <c r="BO15" s="32">
        <f t="shared" si="10"/>
        <v>3.7005550893986603E-3</v>
      </c>
      <c r="BP15" s="32">
        <f t="shared" si="11"/>
        <v>9.3073660163477921E-3</v>
      </c>
      <c r="BQ15" s="32">
        <f t="shared" si="12"/>
        <v>1.4489221273037806E-2</v>
      </c>
      <c r="BR15" s="32">
        <f t="shared" si="13"/>
        <v>8.1129496650004639E-3</v>
      </c>
      <c r="BS15" s="32">
        <f t="shared" si="14"/>
        <v>3.4158945690417405E-4</v>
      </c>
      <c r="BT15" s="7">
        <f t="shared" si="15"/>
        <v>1</v>
      </c>
      <c r="BU15" s="41"/>
      <c r="BV15" s="41"/>
      <c r="BW15" s="41"/>
      <c r="BX15" s="41"/>
      <c r="BY15" s="41"/>
      <c r="BZ15" s="41"/>
      <c r="CA15" s="41"/>
    </row>
    <row r="16" spans="1:83" s="33" customFormat="1" x14ac:dyDescent="0.2">
      <c r="A16" s="33">
        <v>4</v>
      </c>
      <c r="B16" s="34">
        <v>15</v>
      </c>
      <c r="C16" s="33" t="s">
        <v>88</v>
      </c>
      <c r="D16" s="33" t="s">
        <v>89</v>
      </c>
      <c r="E16" s="33" t="s">
        <v>138</v>
      </c>
      <c r="H16" s="35">
        <v>46.775109999999998</v>
      </c>
      <c r="I16" s="35">
        <v>-102.879694</v>
      </c>
      <c r="J16" s="33" t="s">
        <v>139</v>
      </c>
      <c r="K16" s="33" t="s">
        <v>92</v>
      </c>
      <c r="L16" s="33">
        <f t="shared" si="3"/>
        <v>6</v>
      </c>
      <c r="M16" s="36" t="s">
        <v>108</v>
      </c>
      <c r="N16" s="33">
        <v>15</v>
      </c>
      <c r="O16" s="33">
        <v>21</v>
      </c>
      <c r="P16" s="33" t="s">
        <v>137</v>
      </c>
      <c r="Q16" s="33">
        <v>418.41</v>
      </c>
      <c r="R16" s="33">
        <v>5.835</v>
      </c>
      <c r="S16" s="33" t="s">
        <v>94</v>
      </c>
      <c r="T16" s="33" t="s">
        <v>95</v>
      </c>
      <c r="U16" s="37">
        <v>3</v>
      </c>
      <c r="V16" s="37">
        <v>808</v>
      </c>
      <c r="W16" s="33">
        <v>822</v>
      </c>
      <c r="X16" s="33" t="s">
        <v>134</v>
      </c>
      <c r="Y16" s="33">
        <f t="shared" si="4"/>
        <v>1</v>
      </c>
      <c r="Z16" s="38"/>
      <c r="AC16" s="38">
        <v>3.57</v>
      </c>
      <c r="AD16" s="33">
        <v>0.02</v>
      </c>
      <c r="AE16" s="33">
        <v>0.04</v>
      </c>
      <c r="AF16" s="33">
        <v>73.959999999999994</v>
      </c>
      <c r="AG16" s="33">
        <v>0.66</v>
      </c>
      <c r="AH16" s="33">
        <v>0.02</v>
      </c>
      <c r="AI16" s="33">
        <v>11.09</v>
      </c>
      <c r="AJ16" s="33">
        <v>0.61</v>
      </c>
      <c r="AK16" s="33">
        <v>0.16</v>
      </c>
      <c r="AL16" s="33">
        <v>0.55000000000000004</v>
      </c>
      <c r="AM16" s="33">
        <v>0.52</v>
      </c>
      <c r="AN16" s="38">
        <v>1.2309371999008059</v>
      </c>
      <c r="AO16" s="33">
        <v>8.2638626295610893E-3</v>
      </c>
      <c r="AP16" s="33">
        <v>2.2356066384366532E-2</v>
      </c>
      <c r="AQ16" s="33">
        <v>0.10876686425816878</v>
      </c>
      <c r="AR16" s="33">
        <v>2.8193872343784806E-4</v>
      </c>
      <c r="AS16" s="33">
        <v>1.0877822438272816E-2</v>
      </c>
      <c r="AT16" s="33">
        <v>1.3646152777364258E-2</v>
      </c>
      <c r="AU16" s="33">
        <v>5.5204042634506775E-3</v>
      </c>
      <c r="AV16" s="33">
        <v>2.5815278772741649E-3</v>
      </c>
      <c r="AW16" s="34">
        <v>2.8531972928864084E-4</v>
      </c>
      <c r="AX16" s="33">
        <v>1133</v>
      </c>
      <c r="AY16" s="33">
        <v>1111</v>
      </c>
      <c r="AZ16" s="33">
        <v>1044</v>
      </c>
      <c r="BA16" s="33">
        <v>156</v>
      </c>
      <c r="BB16" s="33">
        <v>122</v>
      </c>
      <c r="BC16" s="33">
        <v>19.599998500000002</v>
      </c>
      <c r="BD16" s="33">
        <v>19.481817199999998</v>
      </c>
      <c r="BE16" s="33">
        <v>19.481817199999998</v>
      </c>
      <c r="BF16" s="33">
        <v>20.8333321</v>
      </c>
      <c r="BG16" s="33">
        <v>21.199998900000001</v>
      </c>
      <c r="BH16" s="38">
        <f t="shared" si="0"/>
        <v>8.6377606312952189</v>
      </c>
      <c r="BI16" s="33">
        <f t="shared" si="1"/>
        <v>88.988163985533959</v>
      </c>
      <c r="BJ16" s="32">
        <f t="shared" si="5"/>
        <v>1</v>
      </c>
      <c r="BK16" s="32">
        <f t="shared" si="6"/>
        <v>6.7134721659456113E-3</v>
      </c>
      <c r="BL16" s="32">
        <f t="shared" si="7"/>
        <v>1.8161825303653248E-2</v>
      </c>
      <c r="BM16" s="32">
        <f t="shared" si="8"/>
        <v>8.8361018146932008E-2</v>
      </c>
      <c r="BN16" s="32">
        <f t="shared" si="9"/>
        <v>2.2904395403808406E-4</v>
      </c>
      <c r="BO16" s="32">
        <f t="shared" si="10"/>
        <v>8.8370246988631086E-3</v>
      </c>
      <c r="BP16" s="32">
        <f t="shared" si="11"/>
        <v>1.1085986172539039E-2</v>
      </c>
      <c r="BQ16" s="32">
        <f t="shared" si="12"/>
        <v>4.484716412742693E-3</v>
      </c>
      <c r="BR16" s="32">
        <f t="shared" si="13"/>
        <v>2.0972051843767461E-3</v>
      </c>
      <c r="BS16" s="32">
        <f t="shared" si="14"/>
        <v>2.3179064643722938E-4</v>
      </c>
      <c r="BT16" s="7">
        <f t="shared" si="15"/>
        <v>1</v>
      </c>
      <c r="BU16" s="41"/>
      <c r="BV16" s="41"/>
      <c r="BW16" s="41"/>
      <c r="BX16" s="41"/>
      <c r="BY16" s="41"/>
      <c r="BZ16" s="41"/>
      <c r="CA16" s="41"/>
    </row>
    <row r="17" spans="1:72" s="33" customFormat="1" x14ac:dyDescent="0.2">
      <c r="A17" s="33">
        <v>4</v>
      </c>
      <c r="B17" s="34">
        <v>16</v>
      </c>
      <c r="C17" s="33" t="s">
        <v>140</v>
      </c>
      <c r="D17" s="33" t="s">
        <v>141</v>
      </c>
      <c r="E17" s="33" t="s">
        <v>142</v>
      </c>
      <c r="H17" s="35">
        <v>38.616666000000002</v>
      </c>
      <c r="I17" s="35">
        <v>-75.774998999999994</v>
      </c>
      <c r="J17" s="33" t="s">
        <v>143</v>
      </c>
      <c r="K17" s="33" t="s">
        <v>144</v>
      </c>
      <c r="L17" s="33">
        <f t="shared" si="3"/>
        <v>10</v>
      </c>
      <c r="M17" s="36" t="s">
        <v>101</v>
      </c>
      <c r="N17" s="33">
        <v>56</v>
      </c>
      <c r="O17" s="33">
        <v>76</v>
      </c>
      <c r="P17" s="33" t="s">
        <v>87</v>
      </c>
      <c r="Q17" s="33">
        <v>1127.1500000000001</v>
      </c>
      <c r="R17" s="33">
        <v>13.605</v>
      </c>
      <c r="T17" s="33" t="s">
        <v>95</v>
      </c>
      <c r="U17" s="37">
        <v>0.57975699999999997</v>
      </c>
      <c r="V17" s="37">
        <v>11.691587</v>
      </c>
      <c r="W17" s="33">
        <v>8</v>
      </c>
      <c r="X17" s="33" t="s">
        <v>83</v>
      </c>
      <c r="Y17" s="33">
        <f t="shared" si="4"/>
        <v>1</v>
      </c>
      <c r="Z17" s="38"/>
      <c r="AC17" s="38">
        <v>1.33</v>
      </c>
      <c r="AD17" s="33">
        <v>0.01</v>
      </c>
      <c r="AE17" s="33">
        <v>0.04</v>
      </c>
      <c r="AF17" s="33">
        <v>73.790000000000006</v>
      </c>
      <c r="AG17" s="33">
        <v>0.5</v>
      </c>
      <c r="AH17" s="33">
        <v>0.02</v>
      </c>
      <c r="AI17" s="33">
        <v>3.47</v>
      </c>
      <c r="AJ17" s="33">
        <v>0.02</v>
      </c>
      <c r="AK17" s="33">
        <v>0.25</v>
      </c>
      <c r="AL17" s="33">
        <v>0.01</v>
      </c>
      <c r="AM17" s="33">
        <v>1.31</v>
      </c>
      <c r="AN17" s="38">
        <v>1.2281078418155826</v>
      </c>
      <c r="AO17" s="33">
        <v>6.2605019920917342E-3</v>
      </c>
      <c r="AP17" s="33">
        <v>8.3287306137836119E-3</v>
      </c>
      <c r="AQ17" s="33">
        <v>3.4032553559589333E-2</v>
      </c>
      <c r="AR17" s="33">
        <v>1.4096936171892403E-4</v>
      </c>
      <c r="AS17" s="33">
        <v>3.5664991600894481E-4</v>
      </c>
      <c r="AT17" s="33">
        <v>2.4811186867935016E-4</v>
      </c>
      <c r="AU17" s="33">
        <v>1.3907172279077668E-2</v>
      </c>
      <c r="AV17" s="33">
        <v>4.0336373082408821E-3</v>
      </c>
      <c r="AW17" s="34">
        <v>2.8531972928864084E-4</v>
      </c>
      <c r="AX17" s="33">
        <v>2339</v>
      </c>
      <c r="AY17" s="33">
        <v>2339</v>
      </c>
      <c r="AZ17" s="33">
        <v>2192</v>
      </c>
      <c r="BA17" s="33">
        <v>527</v>
      </c>
      <c r="BB17" s="33">
        <v>466</v>
      </c>
      <c r="BC17" s="33">
        <v>19.3416672</v>
      </c>
      <c r="BD17" s="33">
        <v>19.3416672</v>
      </c>
      <c r="BE17" s="33">
        <v>19.3416672</v>
      </c>
      <c r="BF17" s="33">
        <v>20.233333600000002</v>
      </c>
      <c r="BG17" s="33">
        <v>20.633333199999999</v>
      </c>
      <c r="BH17" s="38">
        <f t="shared" si="0"/>
        <v>9.5130009150528032</v>
      </c>
      <c r="BI17" s="33">
        <f t="shared" si="1"/>
        <v>88.573756820978204</v>
      </c>
      <c r="BJ17" s="32">
        <f t="shared" si="5"/>
        <v>1</v>
      </c>
      <c r="BK17" s="32">
        <f t="shared" si="6"/>
        <v>5.0976809844618153E-3</v>
      </c>
      <c r="BL17" s="32">
        <f t="shared" si="7"/>
        <v>6.7817583523208918E-3</v>
      </c>
      <c r="BM17" s="32">
        <f t="shared" si="8"/>
        <v>2.7711372243399281E-2</v>
      </c>
      <c r="BN17" s="32">
        <f t="shared" si="9"/>
        <v>1.1478581678179084E-4</v>
      </c>
      <c r="BO17" s="32">
        <f t="shared" si="10"/>
        <v>2.9040602450814795E-4</v>
      </c>
      <c r="BP17" s="32">
        <f t="shared" si="11"/>
        <v>2.0202775377816339E-4</v>
      </c>
      <c r="BQ17" s="32">
        <f t="shared" si="12"/>
        <v>1.1324064390402306E-2</v>
      </c>
      <c r="BR17" s="32">
        <f t="shared" si="13"/>
        <v>3.2844324992483752E-3</v>
      </c>
      <c r="BS17" s="32">
        <f t="shared" si="14"/>
        <v>2.3232465388938175E-4</v>
      </c>
      <c r="BT17" s="7">
        <f t="shared" si="15"/>
        <v>1</v>
      </c>
    </row>
    <row r="18" spans="1:72" s="33" customFormat="1" x14ac:dyDescent="0.2">
      <c r="A18" s="33">
        <v>4</v>
      </c>
      <c r="B18" s="34">
        <v>17</v>
      </c>
      <c r="C18" s="33" t="s">
        <v>145</v>
      </c>
      <c r="D18" s="33" t="s">
        <v>146</v>
      </c>
      <c r="E18" s="33" t="s">
        <v>147</v>
      </c>
      <c r="H18" s="35">
        <v>35.718611000000003</v>
      </c>
      <c r="I18" s="35">
        <v>-86.002499999999998</v>
      </c>
      <c r="J18" s="33" t="s">
        <v>148</v>
      </c>
      <c r="K18" s="33" t="s">
        <v>144</v>
      </c>
      <c r="L18" s="33">
        <f t="shared" si="3"/>
        <v>10</v>
      </c>
      <c r="M18" s="36" t="s">
        <v>149</v>
      </c>
      <c r="N18" s="33">
        <v>58</v>
      </c>
      <c r="O18" s="33">
        <v>79</v>
      </c>
      <c r="P18" s="33" t="s">
        <v>109</v>
      </c>
      <c r="Q18" s="33">
        <v>1457.46</v>
      </c>
      <c r="R18" s="33">
        <v>14.36</v>
      </c>
      <c r="S18" s="33" t="s">
        <v>94</v>
      </c>
      <c r="T18" s="33" t="s">
        <v>95</v>
      </c>
      <c r="U18" s="37">
        <v>2</v>
      </c>
      <c r="V18" s="37">
        <v>347</v>
      </c>
      <c r="W18" s="33">
        <v>339</v>
      </c>
      <c r="X18" s="33" t="s">
        <v>134</v>
      </c>
      <c r="Y18" s="33">
        <f t="shared" si="4"/>
        <v>1</v>
      </c>
      <c r="Z18" s="38"/>
      <c r="AC18" s="38">
        <v>2.7</v>
      </c>
      <c r="AD18" s="33">
        <v>0.01</v>
      </c>
      <c r="AE18" s="33">
        <v>0.02</v>
      </c>
      <c r="AF18" s="33">
        <v>73.67</v>
      </c>
      <c r="AG18" s="33">
        <v>1.05</v>
      </c>
      <c r="AH18" s="33">
        <v>0.02</v>
      </c>
      <c r="AI18" s="33">
        <v>5.53</v>
      </c>
      <c r="AJ18" s="33">
        <v>0.09</v>
      </c>
      <c r="AK18" s="33">
        <v>0.05</v>
      </c>
      <c r="AL18" s="33">
        <v>0.19</v>
      </c>
      <c r="AM18" s="33">
        <v>0.39</v>
      </c>
      <c r="AN18" s="38">
        <v>1.2261106478730717</v>
      </c>
      <c r="AO18" s="33">
        <v>1.3147054183392643E-2</v>
      </c>
      <c r="AP18" s="33">
        <v>1.6907949366327633E-2</v>
      </c>
      <c r="AQ18" s="33">
        <v>5.4236317344244674E-2</v>
      </c>
      <c r="AR18" s="33">
        <v>1.4096936171892403E-4</v>
      </c>
      <c r="AS18" s="33">
        <v>1.6049246220402515E-3</v>
      </c>
      <c r="AT18" s="33">
        <v>4.7141255049076526E-3</v>
      </c>
      <c r="AU18" s="33">
        <v>4.1403031975880081E-3</v>
      </c>
      <c r="AV18" s="33">
        <v>8.0672746164817653E-4</v>
      </c>
      <c r="AW18" s="34">
        <v>1.4265986464432042E-4</v>
      </c>
      <c r="AX18" s="33">
        <v>1533</v>
      </c>
      <c r="AY18" s="33">
        <v>1533</v>
      </c>
      <c r="AZ18" s="33">
        <v>1448</v>
      </c>
      <c r="BA18" s="33">
        <v>348</v>
      </c>
      <c r="BB18" s="33">
        <v>322</v>
      </c>
      <c r="BC18" s="33">
        <v>20.025001499999998</v>
      </c>
      <c r="BD18" s="33">
        <v>20.025001499999998</v>
      </c>
      <c r="BE18" s="33">
        <v>20.025001499999998</v>
      </c>
      <c r="BF18" s="33">
        <v>21.566667599999999</v>
      </c>
      <c r="BG18" s="33">
        <v>21.833334000000001</v>
      </c>
      <c r="BH18" s="38">
        <f t="shared" si="0"/>
        <v>3.7441078866889126</v>
      </c>
      <c r="BI18" s="33">
        <f t="shared" si="1"/>
        <v>95.742738692943789</v>
      </c>
      <c r="BJ18" s="32">
        <f t="shared" si="5"/>
        <v>1</v>
      </c>
      <c r="BK18" s="32">
        <f t="shared" si="6"/>
        <v>1.0722567499269968E-2</v>
      </c>
      <c r="BL18" s="32">
        <f t="shared" si="7"/>
        <v>1.3789905010333099E-2</v>
      </c>
      <c r="BM18" s="32">
        <f t="shared" si="8"/>
        <v>4.4234439557578394E-2</v>
      </c>
      <c r="BN18" s="32">
        <f t="shared" si="9"/>
        <v>1.149727897424779E-4</v>
      </c>
      <c r="BO18" s="32">
        <f t="shared" si="10"/>
        <v>1.3089557821101274E-3</v>
      </c>
      <c r="BP18" s="32">
        <f t="shared" si="11"/>
        <v>3.8447798435526383E-3</v>
      </c>
      <c r="BQ18" s="32">
        <f t="shared" si="12"/>
        <v>3.3767777849170238E-3</v>
      </c>
      <c r="BR18" s="32">
        <f t="shared" si="13"/>
        <v>6.5795649279092624E-4</v>
      </c>
      <c r="BS18" s="32">
        <f t="shared" si="14"/>
        <v>1.1635154208292034E-4</v>
      </c>
      <c r="BT18" s="7">
        <f t="shared" si="15"/>
        <v>1</v>
      </c>
    </row>
    <row r="19" spans="1:72" s="33" customFormat="1" x14ac:dyDescent="0.2">
      <c r="A19" s="33">
        <v>4</v>
      </c>
      <c r="B19" s="34">
        <v>18</v>
      </c>
      <c r="C19" s="33" t="s">
        <v>88</v>
      </c>
      <c r="D19" s="33" t="s">
        <v>150</v>
      </c>
      <c r="E19" s="33" t="s">
        <v>151</v>
      </c>
      <c r="H19" s="35">
        <v>47.567498999999998</v>
      </c>
      <c r="I19" s="35">
        <v>-100.1075</v>
      </c>
      <c r="J19" s="33" t="s">
        <v>152</v>
      </c>
      <c r="K19" s="33" t="s">
        <v>80</v>
      </c>
      <c r="L19" s="33">
        <f t="shared" si="3"/>
        <v>7</v>
      </c>
      <c r="M19" s="36" t="s">
        <v>108</v>
      </c>
      <c r="N19" s="33">
        <v>15</v>
      </c>
      <c r="O19" s="33">
        <v>30</v>
      </c>
      <c r="P19" s="33" t="s">
        <v>137</v>
      </c>
      <c r="Q19" s="33">
        <v>439.06</v>
      </c>
      <c r="R19" s="33">
        <v>5.09</v>
      </c>
      <c r="T19" s="33" t="s">
        <v>95</v>
      </c>
      <c r="U19" s="37">
        <v>5</v>
      </c>
      <c r="V19" s="37">
        <v>584</v>
      </c>
      <c r="W19" s="33">
        <v>576</v>
      </c>
      <c r="X19" s="33" t="s">
        <v>68</v>
      </c>
      <c r="Y19" s="33">
        <f t="shared" si="4"/>
        <v>1</v>
      </c>
      <c r="Z19" s="38"/>
      <c r="AC19" s="38">
        <v>4.3499999999999996</v>
      </c>
      <c r="AD19" s="33">
        <v>0.06</v>
      </c>
      <c r="AE19" s="33">
        <v>0.11</v>
      </c>
      <c r="AF19" s="33">
        <v>72.97</v>
      </c>
      <c r="AG19" s="33">
        <v>0.54</v>
      </c>
      <c r="AH19" s="33">
        <v>0.02</v>
      </c>
      <c r="AI19" s="33">
        <v>11.4</v>
      </c>
      <c r="AJ19" s="33">
        <v>1.17</v>
      </c>
      <c r="AK19" s="33">
        <v>1.46</v>
      </c>
      <c r="AL19" s="33">
        <v>1.25</v>
      </c>
      <c r="AM19" s="33">
        <v>2.2200000000000002</v>
      </c>
      <c r="AN19" s="38">
        <v>1.2144603498750921</v>
      </c>
      <c r="AO19" s="33">
        <v>6.7613421514590736E-3</v>
      </c>
      <c r="AP19" s="33">
        <v>2.7240585090194516E-2</v>
      </c>
      <c r="AQ19" s="33">
        <v>0.11180723647818974</v>
      </c>
      <c r="AR19" s="33">
        <v>8.4581617031354408E-4</v>
      </c>
      <c r="AS19" s="33">
        <v>2.0864020086523268E-2</v>
      </c>
      <c r="AT19" s="33">
        <v>3.1013983584918768E-2</v>
      </c>
      <c r="AU19" s="33">
        <v>2.3567879740116357E-2</v>
      </c>
      <c r="AV19" s="33">
        <v>2.3556441880126754E-2</v>
      </c>
      <c r="AW19" s="34">
        <v>7.8462925554376238E-4</v>
      </c>
      <c r="AX19" s="33">
        <v>2044</v>
      </c>
      <c r="AY19" s="33">
        <v>2044</v>
      </c>
      <c r="AZ19" s="33">
        <v>1929</v>
      </c>
      <c r="BA19" s="33">
        <v>354</v>
      </c>
      <c r="BB19" s="33">
        <v>405</v>
      </c>
      <c r="BC19" s="33">
        <v>14.7166672</v>
      </c>
      <c r="BD19" s="33">
        <v>14.7166672</v>
      </c>
      <c r="BE19" s="33">
        <v>14.7166672</v>
      </c>
      <c r="BF19" s="33">
        <v>16.133333199999999</v>
      </c>
      <c r="BG19" s="33">
        <v>16.266666399999998</v>
      </c>
      <c r="BH19" s="38">
        <f t="shared" si="0"/>
        <v>32.375756358511481</v>
      </c>
      <c r="BI19" s="33">
        <f t="shared" si="1"/>
        <v>71.566846078620415</v>
      </c>
      <c r="BJ19" s="32">
        <f t="shared" si="5"/>
        <v>1</v>
      </c>
      <c r="BK19" s="32">
        <f t="shared" si="6"/>
        <v>5.5673634401934005E-3</v>
      </c>
      <c r="BL19" s="32">
        <f t="shared" si="7"/>
        <v>2.243019715958304E-2</v>
      </c>
      <c r="BM19" s="32">
        <f t="shared" si="8"/>
        <v>9.2063307369144809E-2</v>
      </c>
      <c r="BN19" s="32">
        <f t="shared" si="9"/>
        <v>6.9645433084788381E-4</v>
      </c>
      <c r="BO19" s="32">
        <f t="shared" si="10"/>
        <v>1.7179663451893794E-2</v>
      </c>
      <c r="BP19" s="32">
        <f t="shared" si="11"/>
        <v>2.5537254952875631E-2</v>
      </c>
      <c r="BQ19" s="32">
        <f t="shared" si="12"/>
        <v>1.9406051208292082E-2</v>
      </c>
      <c r="BR19" s="32">
        <f t="shared" si="13"/>
        <v>1.9396633148665205E-2</v>
      </c>
      <c r="BS19" s="32">
        <f t="shared" si="14"/>
        <v>6.4607235273219244E-4</v>
      </c>
      <c r="BT19" s="7">
        <f t="shared" si="15"/>
        <v>1</v>
      </c>
    </row>
    <row r="20" spans="1:72" s="33" customFormat="1" x14ac:dyDescent="0.2">
      <c r="A20" s="33">
        <v>4</v>
      </c>
      <c r="B20" s="34">
        <v>19</v>
      </c>
      <c r="C20" s="33" t="s">
        <v>88</v>
      </c>
      <c r="D20" s="33" t="s">
        <v>89</v>
      </c>
      <c r="E20" s="33" t="s">
        <v>153</v>
      </c>
      <c r="H20" s="35">
        <v>46.806666999999997</v>
      </c>
      <c r="I20" s="35">
        <v>-102.833889</v>
      </c>
      <c r="J20" s="33" t="s">
        <v>154</v>
      </c>
      <c r="K20" s="33" t="s">
        <v>92</v>
      </c>
      <c r="L20" s="33">
        <f t="shared" si="3"/>
        <v>6</v>
      </c>
      <c r="M20" s="36" t="s">
        <v>93</v>
      </c>
      <c r="N20" s="33">
        <v>15</v>
      </c>
      <c r="O20" s="33">
        <v>19</v>
      </c>
      <c r="P20" s="33" t="s">
        <v>137</v>
      </c>
      <c r="Q20" s="33">
        <v>417.63</v>
      </c>
      <c r="R20" s="33">
        <v>5.7450000000000001</v>
      </c>
      <c r="S20" s="33" t="s">
        <v>94</v>
      </c>
      <c r="T20" s="33" t="s">
        <v>95</v>
      </c>
      <c r="U20" s="37">
        <v>1</v>
      </c>
      <c r="V20" s="37"/>
      <c r="W20" s="33">
        <v>784</v>
      </c>
      <c r="X20" s="33" t="s">
        <v>134</v>
      </c>
      <c r="Y20" s="33">
        <f t="shared" si="4"/>
        <v>1</v>
      </c>
      <c r="Z20" s="38"/>
      <c r="AC20" s="38">
        <v>3.17</v>
      </c>
      <c r="AD20" s="33">
        <v>0.03</v>
      </c>
      <c r="AE20" s="33">
        <v>0.04</v>
      </c>
      <c r="AF20" s="33">
        <v>72.739999999999995</v>
      </c>
      <c r="AG20" s="33">
        <v>1.04</v>
      </c>
      <c r="AH20" s="33">
        <v>0.02</v>
      </c>
      <c r="AI20" s="33">
        <v>10.119999999999999</v>
      </c>
      <c r="AJ20" s="33">
        <v>0.35</v>
      </c>
      <c r="AK20" s="33">
        <v>0.39</v>
      </c>
      <c r="AL20" s="33">
        <v>0.94</v>
      </c>
      <c r="AM20" s="33">
        <v>1.26</v>
      </c>
      <c r="AN20" s="38">
        <v>1.2106323948186131</v>
      </c>
      <c r="AO20" s="33">
        <v>1.3021844143550808E-2</v>
      </c>
      <c r="AP20" s="33">
        <v>1.9851184996762441E-2</v>
      </c>
      <c r="AQ20" s="33">
        <v>9.9253441505200005E-2</v>
      </c>
      <c r="AR20" s="33">
        <v>4.2290808515677204E-4</v>
      </c>
      <c r="AS20" s="33">
        <v>6.2413735301565338E-3</v>
      </c>
      <c r="AT20" s="33">
        <v>2.3322515655858911E-2</v>
      </c>
      <c r="AU20" s="33">
        <v>1.3376364176822796E-2</v>
      </c>
      <c r="AV20" s="33">
        <v>6.2924742008557766E-3</v>
      </c>
      <c r="AW20" s="34">
        <v>2.8531972928864084E-4</v>
      </c>
      <c r="AX20" s="33">
        <v>2003</v>
      </c>
      <c r="AY20" s="33">
        <v>2003</v>
      </c>
      <c r="AZ20" s="33">
        <v>1974</v>
      </c>
      <c r="BA20" s="33">
        <v>135</v>
      </c>
      <c r="BB20" s="33">
        <v>99</v>
      </c>
      <c r="BC20" s="33">
        <v>16.133333199999999</v>
      </c>
      <c r="BD20" s="33">
        <v>16.133333199999999</v>
      </c>
      <c r="BE20" s="33">
        <v>16.133333199999999</v>
      </c>
      <c r="BF20" s="33">
        <v>17.433332400000001</v>
      </c>
      <c r="BG20" s="33">
        <v>17.733333600000002</v>
      </c>
      <c r="BH20" s="38">
        <f t="shared" si="0"/>
        <v>15.204364090873923</v>
      </c>
      <c r="BI20" s="33">
        <f t="shared" si="1"/>
        <v>88.787770222670261</v>
      </c>
      <c r="BJ20" s="32">
        <f t="shared" si="5"/>
        <v>1</v>
      </c>
      <c r="BK20" s="32">
        <f t="shared" si="6"/>
        <v>1.075623302274333E-2</v>
      </c>
      <c r="BL20" s="32">
        <f t="shared" si="7"/>
        <v>1.6397368087723036E-2</v>
      </c>
      <c r="BM20" s="32">
        <f t="shared" si="8"/>
        <v>8.1984789049091136E-2</v>
      </c>
      <c r="BN20" s="32">
        <f t="shared" si="9"/>
        <v>3.4932824114634371E-4</v>
      </c>
      <c r="BO20" s="32">
        <f t="shared" si="10"/>
        <v>5.1554654880118815E-3</v>
      </c>
      <c r="BP20" s="32">
        <f t="shared" si="11"/>
        <v>1.9264737797928564E-2</v>
      </c>
      <c r="BQ20" s="32">
        <f t="shared" si="12"/>
        <v>1.1049071736451388E-2</v>
      </c>
      <c r="BR20" s="32">
        <f t="shared" si="13"/>
        <v>5.1976753866714159E-3</v>
      </c>
      <c r="BS20" s="32">
        <f t="shared" si="14"/>
        <v>2.3567825419985544E-4</v>
      </c>
      <c r="BT20" s="7">
        <f t="shared" si="15"/>
        <v>1</v>
      </c>
    </row>
    <row r="21" spans="1:72" s="33" customFormat="1" x14ac:dyDescent="0.2">
      <c r="A21" s="33">
        <v>4</v>
      </c>
      <c r="B21" s="34">
        <v>20</v>
      </c>
      <c r="C21" s="33" t="s">
        <v>155</v>
      </c>
      <c r="D21" s="33" t="s">
        <v>156</v>
      </c>
      <c r="E21" s="33" t="s">
        <v>157</v>
      </c>
      <c r="H21" s="35">
        <v>44.799616</v>
      </c>
      <c r="I21" s="35">
        <v>-73.105119000000002</v>
      </c>
      <c r="J21" s="33" t="s">
        <v>158</v>
      </c>
      <c r="K21" s="33" t="s">
        <v>73</v>
      </c>
      <c r="L21" s="33">
        <f t="shared" si="3"/>
        <v>3</v>
      </c>
      <c r="M21" s="36" t="s">
        <v>113</v>
      </c>
      <c r="N21" s="33">
        <v>36</v>
      </c>
      <c r="O21" s="33">
        <v>78</v>
      </c>
      <c r="P21" s="33" t="s">
        <v>65</v>
      </c>
      <c r="Q21" s="33">
        <v>933.4</v>
      </c>
      <c r="R21" s="33">
        <v>6.8650000000000002</v>
      </c>
      <c r="S21" s="33" t="s">
        <v>159</v>
      </c>
      <c r="T21" s="33" t="s">
        <v>95</v>
      </c>
      <c r="U21" s="37">
        <v>3</v>
      </c>
      <c r="V21" s="37">
        <v>91</v>
      </c>
      <c r="W21" s="33">
        <v>93</v>
      </c>
      <c r="X21" s="33" t="s">
        <v>83</v>
      </c>
      <c r="Y21" s="33">
        <f t="shared" si="4"/>
        <v>1</v>
      </c>
      <c r="Z21" s="38"/>
      <c r="AC21" s="38">
        <v>4.03</v>
      </c>
      <c r="AD21" s="33">
        <v>0.08</v>
      </c>
      <c r="AE21" s="33">
        <v>0.04</v>
      </c>
      <c r="AF21" s="33">
        <v>72.55</v>
      </c>
      <c r="AG21" s="33">
        <v>0.78</v>
      </c>
      <c r="AH21" s="33">
        <v>0.02</v>
      </c>
      <c r="AI21" s="33">
        <v>10.72</v>
      </c>
      <c r="AJ21" s="33">
        <v>1.36</v>
      </c>
      <c r="AK21" s="33">
        <v>2.0699999999999998</v>
      </c>
      <c r="AL21" s="33">
        <v>0.99</v>
      </c>
      <c r="AM21" s="33">
        <v>2</v>
      </c>
      <c r="AN21" s="38">
        <v>1.2074701710763045</v>
      </c>
      <c r="AO21" s="33">
        <v>9.7663831076631059E-3</v>
      </c>
      <c r="AP21" s="33">
        <v>2.5236679980111244E-2</v>
      </c>
      <c r="AQ21" s="33">
        <v>0.10513803289878895</v>
      </c>
      <c r="AR21" s="33">
        <v>1.1277548937513922E-3</v>
      </c>
      <c r="AS21" s="33">
        <v>2.425219428860825E-2</v>
      </c>
      <c r="AT21" s="33">
        <v>2.4563074999255665E-2</v>
      </c>
      <c r="AU21" s="33">
        <v>2.1232324090194914E-2</v>
      </c>
      <c r="AV21" s="33">
        <v>3.3398516912234506E-2</v>
      </c>
      <c r="AW21" s="34">
        <v>2.8531972928864084E-4</v>
      </c>
      <c r="AX21" s="33">
        <v>1613</v>
      </c>
      <c r="AY21" s="33">
        <v>1613</v>
      </c>
      <c r="AZ21" s="33">
        <v>1465</v>
      </c>
      <c r="BA21" s="33">
        <v>453</v>
      </c>
      <c r="BB21" s="33">
        <v>461</v>
      </c>
      <c r="BC21" s="33">
        <v>19.883333199999999</v>
      </c>
      <c r="BD21" s="33">
        <v>19.883333199999999</v>
      </c>
      <c r="BE21" s="33">
        <v>19.883333199999999</v>
      </c>
      <c r="BF21" s="33">
        <v>27.233333600000002</v>
      </c>
      <c r="BG21" s="33">
        <v>26.899999600000001</v>
      </c>
      <c r="BH21" s="38">
        <f t="shared" si="0"/>
        <v>34.839254928147604</v>
      </c>
      <c r="BI21" s="33">
        <f t="shared" si="1"/>
        <v>64.585566698912089</v>
      </c>
      <c r="BJ21" s="32">
        <f t="shared" si="5"/>
        <v>1</v>
      </c>
      <c r="BK21" s="32">
        <f t="shared" si="6"/>
        <v>8.0883017581772892E-3</v>
      </c>
      <c r="BL21" s="32">
        <f t="shared" si="7"/>
        <v>2.0900458317422439E-2</v>
      </c>
      <c r="BM21" s="32">
        <f t="shared" si="8"/>
        <v>8.7072985666446653E-2</v>
      </c>
      <c r="BN21" s="32">
        <f t="shared" si="9"/>
        <v>9.3398157632841865E-4</v>
      </c>
      <c r="BO21" s="32">
        <f t="shared" si="10"/>
        <v>2.0085129115024459E-2</v>
      </c>
      <c r="BP21" s="32">
        <f t="shared" si="11"/>
        <v>2.0342593620644757E-2</v>
      </c>
      <c r="BQ21" s="32">
        <f t="shared" si="12"/>
        <v>1.7584139632425888E-2</v>
      </c>
      <c r="BR21" s="32">
        <f t="shared" si="13"/>
        <v>2.7659910540451711E-2</v>
      </c>
      <c r="BS21" s="32">
        <f t="shared" si="14"/>
        <v>2.3629546809782884E-4</v>
      </c>
      <c r="BT21" s="7">
        <f t="shared" si="15"/>
        <v>1</v>
      </c>
    </row>
    <row r="22" spans="1:72" s="33" customFormat="1" x14ac:dyDescent="0.2">
      <c r="A22" s="33">
        <v>4</v>
      </c>
      <c r="B22" s="34">
        <v>21</v>
      </c>
      <c r="C22" s="33" t="s">
        <v>140</v>
      </c>
      <c r="D22" s="33" t="s">
        <v>160</v>
      </c>
      <c r="E22" s="33" t="s">
        <v>161</v>
      </c>
      <c r="H22" s="35">
        <v>38.223090999999997</v>
      </c>
      <c r="I22" s="35">
        <v>-75.355380999999994</v>
      </c>
      <c r="J22" s="33" t="s">
        <v>162</v>
      </c>
      <c r="K22" s="33" t="s">
        <v>144</v>
      </c>
      <c r="L22" s="33">
        <f t="shared" si="3"/>
        <v>10</v>
      </c>
      <c r="M22" s="36" t="s">
        <v>93</v>
      </c>
      <c r="N22" s="33">
        <v>43</v>
      </c>
      <c r="O22" s="33">
        <v>71</v>
      </c>
      <c r="P22" s="33" t="s">
        <v>65</v>
      </c>
      <c r="Q22" s="33">
        <v>1158.5999999999999</v>
      </c>
      <c r="R22" s="33">
        <v>13.76</v>
      </c>
      <c r="T22" s="33" t="s">
        <v>95</v>
      </c>
      <c r="U22" s="37">
        <v>1.456879</v>
      </c>
      <c r="V22" s="37">
        <v>6.4102889999999997</v>
      </c>
      <c r="W22" s="33">
        <v>4</v>
      </c>
      <c r="Y22" s="33">
        <f t="shared" si="4"/>
        <v>-99</v>
      </c>
      <c r="Z22" s="38"/>
      <c r="AC22" s="38">
        <v>2.48</v>
      </c>
      <c r="AD22" s="33">
        <v>0.02</v>
      </c>
      <c r="AE22" s="33">
        <v>7.0000000000000007E-2</v>
      </c>
      <c r="AF22" s="33">
        <v>71.52</v>
      </c>
      <c r="AG22" s="33">
        <v>0.75</v>
      </c>
      <c r="AH22" s="33">
        <v>0.02</v>
      </c>
      <c r="AI22" s="33">
        <v>7.07</v>
      </c>
      <c r="AJ22" s="33">
        <v>0.2</v>
      </c>
      <c r="AK22" s="33">
        <v>0.34</v>
      </c>
      <c r="AL22" s="33">
        <v>0.28000000000000003</v>
      </c>
      <c r="AM22" s="33">
        <v>1.53</v>
      </c>
      <c r="AN22" s="38">
        <v>1.1903275897364203</v>
      </c>
      <c r="AO22" s="33">
        <v>9.3907529881376017E-3</v>
      </c>
      <c r="AP22" s="33">
        <v>1.5530264603145379E-2</v>
      </c>
      <c r="AQ22" s="33">
        <v>6.9340101921122943E-2</v>
      </c>
      <c r="AR22" s="33">
        <v>2.8193872343784806E-4</v>
      </c>
      <c r="AS22" s="33">
        <v>3.5664991600894481E-3</v>
      </c>
      <c r="AT22" s="33">
        <v>6.9471323230218046E-3</v>
      </c>
      <c r="AU22" s="33">
        <v>1.6242727928999109E-2</v>
      </c>
      <c r="AV22" s="33">
        <v>5.4857467392076002E-3</v>
      </c>
      <c r="AW22" s="34">
        <v>4.9930952625512148E-4</v>
      </c>
      <c r="AX22" s="33">
        <v>1595</v>
      </c>
      <c r="AY22" s="33">
        <v>1595</v>
      </c>
      <c r="AZ22" s="33">
        <v>1444</v>
      </c>
      <c r="BA22" s="33">
        <v>454</v>
      </c>
      <c r="BB22" s="33">
        <v>452</v>
      </c>
      <c r="BC22" s="33">
        <v>19.633333199999999</v>
      </c>
      <c r="BD22" s="33">
        <v>19.633333199999999</v>
      </c>
      <c r="BE22" s="33">
        <v>19.633333199999999</v>
      </c>
      <c r="BF22" s="33">
        <v>27.166665999999999</v>
      </c>
      <c r="BG22" s="33">
        <v>26.799999199999998</v>
      </c>
      <c r="BH22" s="38">
        <f t="shared" si="0"/>
        <v>13.186841196572654</v>
      </c>
      <c r="BI22" s="33">
        <f t="shared" si="1"/>
        <v>88.45264091332767</v>
      </c>
      <c r="BJ22" s="32">
        <f t="shared" si="5"/>
        <v>1</v>
      </c>
      <c r="BK22" s="32">
        <f t="shared" si="6"/>
        <v>7.8892172785955828E-3</v>
      </c>
      <c r="BL22" s="32">
        <f t="shared" si="7"/>
        <v>1.3047050859826173E-2</v>
      </c>
      <c r="BM22" s="32">
        <f t="shared" si="8"/>
        <v>5.8252957017048759E-2</v>
      </c>
      <c r="BN22" s="32">
        <f t="shared" si="9"/>
        <v>2.368580934096294E-4</v>
      </c>
      <c r="BO22" s="32">
        <f t="shared" si="10"/>
        <v>2.9962332981622263E-3</v>
      </c>
      <c r="BP22" s="32">
        <f t="shared" si="11"/>
        <v>5.83631966773125E-3</v>
      </c>
      <c r="BQ22" s="32">
        <f t="shared" si="12"/>
        <v>1.3645594766559859E-2</v>
      </c>
      <c r="BR22" s="32">
        <f t="shared" si="13"/>
        <v>4.6086025280001573E-3</v>
      </c>
      <c r="BS22" s="32">
        <f t="shared" si="14"/>
        <v>4.1947236253314592E-4</v>
      </c>
      <c r="BT22" s="7">
        <f t="shared" si="15"/>
        <v>1</v>
      </c>
    </row>
    <row r="23" spans="1:72" s="33" customFormat="1" x14ac:dyDescent="0.2">
      <c r="A23" s="33">
        <v>4</v>
      </c>
      <c r="B23" s="34">
        <v>22</v>
      </c>
      <c r="C23" s="33" t="s">
        <v>163</v>
      </c>
      <c r="D23" s="33" t="s">
        <v>160</v>
      </c>
      <c r="E23" s="33" t="s">
        <v>164</v>
      </c>
      <c r="H23" s="35">
        <v>42.230722</v>
      </c>
      <c r="I23" s="35">
        <v>-72.130916999999997</v>
      </c>
      <c r="J23" s="33" t="s">
        <v>165</v>
      </c>
      <c r="K23" s="33" t="s">
        <v>107</v>
      </c>
      <c r="L23" s="33">
        <f t="shared" si="3"/>
        <v>1</v>
      </c>
      <c r="M23" s="36" t="s">
        <v>108</v>
      </c>
      <c r="N23" s="33">
        <v>13</v>
      </c>
      <c r="O23" s="33">
        <v>23</v>
      </c>
      <c r="P23" s="33" t="s">
        <v>87</v>
      </c>
      <c r="Q23" s="33">
        <v>1221.3599999999999</v>
      </c>
      <c r="R23" s="33">
        <v>8.2149999999999999</v>
      </c>
      <c r="S23" s="33" t="s">
        <v>66</v>
      </c>
      <c r="T23" s="33" t="s">
        <v>95</v>
      </c>
      <c r="U23" s="37">
        <v>12</v>
      </c>
      <c r="V23" s="37">
        <v>140.19999999999999</v>
      </c>
      <c r="W23" s="33">
        <v>204</v>
      </c>
      <c r="X23" s="33" t="s">
        <v>68</v>
      </c>
      <c r="Y23" s="33">
        <f t="shared" si="4"/>
        <v>1</v>
      </c>
      <c r="Z23" s="38"/>
      <c r="AC23" s="38">
        <v>4.29</v>
      </c>
      <c r="AD23" s="33">
        <v>0.06</v>
      </c>
      <c r="AE23" s="33">
        <v>0.09</v>
      </c>
      <c r="AF23" s="33">
        <v>71.47</v>
      </c>
      <c r="AG23" s="33">
        <v>0.71</v>
      </c>
      <c r="AH23" s="33">
        <v>0.01</v>
      </c>
      <c r="AI23" s="33">
        <v>10.53</v>
      </c>
      <c r="AJ23" s="33">
        <v>1.04</v>
      </c>
      <c r="AK23" s="33">
        <v>1.45</v>
      </c>
      <c r="AL23" s="33">
        <v>0.87</v>
      </c>
      <c r="AM23" s="33">
        <v>1.77</v>
      </c>
      <c r="AN23" s="38">
        <v>1.1894954255937076</v>
      </c>
      <c r="AO23" s="33">
        <v>8.8899128287702623E-3</v>
      </c>
      <c r="AP23" s="33">
        <v>2.6864852882053904E-2</v>
      </c>
      <c r="AQ23" s="33">
        <v>0.10327457895748578</v>
      </c>
      <c r="AR23" s="33">
        <v>8.4581617031354408E-4</v>
      </c>
      <c r="AS23" s="33">
        <v>1.8545795632465129E-2</v>
      </c>
      <c r="AT23" s="33">
        <v>2.1585732575103461E-2</v>
      </c>
      <c r="AU23" s="33">
        <v>1.8790606819822499E-2</v>
      </c>
      <c r="AV23" s="33">
        <v>2.3395096387797118E-2</v>
      </c>
      <c r="AW23" s="34">
        <v>6.4196939089944188E-4</v>
      </c>
      <c r="AX23" s="33">
        <v>1608</v>
      </c>
      <c r="AY23" s="33">
        <v>1608</v>
      </c>
      <c r="AZ23" s="33">
        <v>1457</v>
      </c>
      <c r="BA23" s="33">
        <v>460</v>
      </c>
      <c r="BB23" s="33">
        <v>464</v>
      </c>
      <c r="BC23" s="33">
        <v>19.991668700000002</v>
      </c>
      <c r="BD23" s="33">
        <v>19.991668700000002</v>
      </c>
      <c r="BE23" s="33">
        <v>19.991668700000002</v>
      </c>
      <c r="BF23" s="33">
        <v>27.300001099999999</v>
      </c>
      <c r="BG23" s="33">
        <v>27</v>
      </c>
      <c r="BH23" s="38">
        <f t="shared" si="0"/>
        <v>27.621056373178977</v>
      </c>
      <c r="BI23" s="33">
        <f t="shared" si="1"/>
        <v>71.118165483422217</v>
      </c>
      <c r="BJ23" s="32">
        <f t="shared" si="5"/>
        <v>1</v>
      </c>
      <c r="BK23" s="32">
        <f t="shared" si="6"/>
        <v>7.4736839146170566E-3</v>
      </c>
      <c r="BL23" s="32">
        <f t="shared" si="7"/>
        <v>2.2585082972172817E-2</v>
      </c>
      <c r="BM23" s="32">
        <f t="shared" si="8"/>
        <v>8.6822174121383267E-2</v>
      </c>
      <c r="BN23" s="32">
        <f t="shared" si="9"/>
        <v>7.1107139389911956E-4</v>
      </c>
      <c r="BO23" s="32">
        <f t="shared" si="10"/>
        <v>1.5591313117667895E-2</v>
      </c>
      <c r="BP23" s="32">
        <f t="shared" si="11"/>
        <v>1.8146965604621364E-2</v>
      </c>
      <c r="BQ23" s="32">
        <f t="shared" si="12"/>
        <v>1.5797124070858554E-2</v>
      </c>
      <c r="BR23" s="32">
        <f t="shared" si="13"/>
        <v>1.9668084369572104E-2</v>
      </c>
      <c r="BS23" s="32">
        <f t="shared" si="14"/>
        <v>5.3969891525982E-4</v>
      </c>
      <c r="BT23" s="7">
        <f t="shared" si="15"/>
        <v>1</v>
      </c>
    </row>
    <row r="24" spans="1:72" s="33" customFormat="1" x14ac:dyDescent="0.2">
      <c r="A24" s="33">
        <v>4</v>
      </c>
      <c r="B24" s="34">
        <v>23</v>
      </c>
      <c r="C24" s="33" t="s">
        <v>96</v>
      </c>
      <c r="D24" s="33" t="s">
        <v>166</v>
      </c>
      <c r="E24" s="33" t="s">
        <v>167</v>
      </c>
      <c r="H24" s="35">
        <v>38.766666000000001</v>
      </c>
      <c r="I24" s="35">
        <v>-88.611943999999994</v>
      </c>
      <c r="J24" s="33" t="s">
        <v>168</v>
      </c>
      <c r="K24" s="33" t="s">
        <v>100</v>
      </c>
      <c r="L24" s="33">
        <f t="shared" si="3"/>
        <v>8</v>
      </c>
      <c r="M24" s="36" t="s">
        <v>101</v>
      </c>
      <c r="N24" s="33">
        <v>48</v>
      </c>
      <c r="O24" s="33">
        <v>71</v>
      </c>
      <c r="P24" s="33" t="s">
        <v>169</v>
      </c>
      <c r="Q24" s="33">
        <v>1093.23</v>
      </c>
      <c r="R24" s="33">
        <v>12.49</v>
      </c>
      <c r="T24" s="33" t="s">
        <v>95</v>
      </c>
      <c r="U24" s="37">
        <v>1</v>
      </c>
      <c r="V24" s="37"/>
      <c r="W24" s="33">
        <v>163</v>
      </c>
      <c r="X24" s="33" t="s">
        <v>102</v>
      </c>
      <c r="Y24" s="33">
        <f t="shared" si="4"/>
        <v>1</v>
      </c>
      <c r="Z24" s="38"/>
      <c r="AC24" s="38">
        <v>4.0999999999999996</v>
      </c>
      <c r="AD24" s="33">
        <v>0.04</v>
      </c>
      <c r="AE24" s="33">
        <v>0.05</v>
      </c>
      <c r="AF24" s="33">
        <v>70.73</v>
      </c>
      <c r="AG24" s="33">
        <v>0.71</v>
      </c>
      <c r="AH24" s="33">
        <v>0.02</v>
      </c>
      <c r="AI24" s="33">
        <v>13.06</v>
      </c>
      <c r="AJ24" s="33">
        <v>0.37</v>
      </c>
      <c r="AK24" s="33">
        <v>0.76</v>
      </c>
      <c r="AL24" s="33">
        <v>0.74</v>
      </c>
      <c r="AM24" s="33">
        <v>1.56</v>
      </c>
      <c r="AN24" s="38">
        <v>1.1771793962815578</v>
      </c>
      <c r="AO24" s="33">
        <v>8.8899128287702623E-3</v>
      </c>
      <c r="AP24" s="33">
        <v>2.5675034222941956E-2</v>
      </c>
      <c r="AQ24" s="33">
        <v>0.12808793933378579</v>
      </c>
      <c r="AR24" s="33">
        <v>5.6387744687569612E-4</v>
      </c>
      <c r="AS24" s="33">
        <v>6.5980234461654784E-3</v>
      </c>
      <c r="AT24" s="33">
        <v>1.8360278282271911E-2</v>
      </c>
      <c r="AU24" s="33">
        <v>1.6561212790352033E-2</v>
      </c>
      <c r="AV24" s="33">
        <v>1.2262257417052282E-2</v>
      </c>
      <c r="AW24" s="34">
        <v>3.5664966161080109E-4</v>
      </c>
      <c r="AX24" s="33">
        <v>1222</v>
      </c>
      <c r="AY24" s="33">
        <v>1222</v>
      </c>
      <c r="AZ24" s="33">
        <v>1059</v>
      </c>
      <c r="BA24" s="33">
        <v>511</v>
      </c>
      <c r="BB24" s="33">
        <v>500</v>
      </c>
      <c r="BC24" s="33">
        <v>22.291665999999999</v>
      </c>
      <c r="BD24" s="33">
        <v>22.291665999999999</v>
      </c>
      <c r="BE24" s="33">
        <v>22.291665999999999</v>
      </c>
      <c r="BF24" s="33">
        <v>27.0666656</v>
      </c>
      <c r="BG24" s="33">
        <v>27.133333199999999</v>
      </c>
      <c r="BH24" s="38">
        <f t="shared" si="0"/>
        <v>18.725461002338044</v>
      </c>
      <c r="BI24" s="33">
        <f t="shared" si="1"/>
        <v>87.165356043147</v>
      </c>
      <c r="BJ24" s="32">
        <f t="shared" si="5"/>
        <v>1</v>
      </c>
      <c r="BK24" s="32">
        <f t="shared" si="6"/>
        <v>7.5518759985533871E-3</v>
      </c>
      <c r="BL24" s="32">
        <f t="shared" si="7"/>
        <v>2.1810638466867118E-2</v>
      </c>
      <c r="BM24" s="32">
        <f t="shared" si="8"/>
        <v>0.10880919232734321</v>
      </c>
      <c r="BN24" s="32">
        <f t="shared" si="9"/>
        <v>4.7900723428974108E-4</v>
      </c>
      <c r="BO24" s="32">
        <f t="shared" si="10"/>
        <v>5.6049430248330335E-3</v>
      </c>
      <c r="BP24" s="32">
        <f t="shared" si="11"/>
        <v>1.559683964930737E-2</v>
      </c>
      <c r="BQ24" s="32">
        <f t="shared" si="12"/>
        <v>1.4068554752712409E-2</v>
      </c>
      <c r="BR24" s="32">
        <f t="shared" si="13"/>
        <v>1.0416642914228677E-2</v>
      </c>
      <c r="BS24" s="32">
        <f t="shared" si="14"/>
        <v>3.0296967712599822E-4</v>
      </c>
      <c r="BT24" s="7">
        <f t="shared" si="15"/>
        <v>1</v>
      </c>
    </row>
    <row r="25" spans="1:72" s="33" customFormat="1" x14ac:dyDescent="0.2">
      <c r="A25" s="33">
        <v>4</v>
      </c>
      <c r="B25" s="34">
        <v>24</v>
      </c>
      <c r="C25" s="33" t="s">
        <v>88</v>
      </c>
      <c r="D25" s="33" t="s">
        <v>170</v>
      </c>
      <c r="E25" s="33" t="s">
        <v>171</v>
      </c>
      <c r="H25" s="35">
        <v>48.836360999999997</v>
      </c>
      <c r="I25" s="35">
        <v>-100.571416</v>
      </c>
      <c r="J25" s="33" t="s">
        <v>172</v>
      </c>
      <c r="K25" s="33" t="s">
        <v>92</v>
      </c>
      <c r="L25" s="33">
        <f t="shared" si="3"/>
        <v>6</v>
      </c>
      <c r="M25" s="36" t="s">
        <v>113</v>
      </c>
      <c r="N25" s="33">
        <v>15</v>
      </c>
      <c r="O25" s="33">
        <v>30</v>
      </c>
      <c r="P25" s="33" t="s">
        <v>133</v>
      </c>
      <c r="Q25" s="33">
        <v>460.15</v>
      </c>
      <c r="R25" s="33">
        <v>3.3149999999999999</v>
      </c>
      <c r="T25" s="33" t="s">
        <v>95</v>
      </c>
      <c r="U25" s="37">
        <v>5.8987629999999998</v>
      </c>
      <c r="V25" s="37">
        <v>468.30404700000003</v>
      </c>
      <c r="W25" s="33">
        <v>457</v>
      </c>
      <c r="Y25" s="33">
        <f t="shared" si="4"/>
        <v>-99</v>
      </c>
      <c r="Z25" s="38"/>
      <c r="AC25" s="38">
        <v>4.21</v>
      </c>
      <c r="AD25" s="33">
        <v>0.1</v>
      </c>
      <c r="AE25" s="33">
        <v>0.18</v>
      </c>
      <c r="AF25" s="33">
        <v>70.58</v>
      </c>
      <c r="AG25" s="33">
        <v>0.33</v>
      </c>
      <c r="AH25" s="33">
        <v>0.01</v>
      </c>
      <c r="AI25" s="33">
        <v>8.36</v>
      </c>
      <c r="AJ25" s="33">
        <v>3.86</v>
      </c>
      <c r="AK25" s="33">
        <v>1.29</v>
      </c>
      <c r="AL25" s="33">
        <v>1.44</v>
      </c>
      <c r="AM25" s="33">
        <v>1.78</v>
      </c>
      <c r="AN25" s="38">
        <v>1.1746829038534192</v>
      </c>
      <c r="AO25" s="33">
        <v>4.1319313147805447E-3</v>
      </c>
      <c r="AP25" s="33">
        <v>2.6363876604533085E-2</v>
      </c>
      <c r="AQ25" s="33">
        <v>8.1991973417339131E-2</v>
      </c>
      <c r="AR25" s="33">
        <v>1.4096936171892403E-3</v>
      </c>
      <c r="AS25" s="33">
        <v>6.8833433789726339E-2</v>
      </c>
      <c r="AT25" s="33">
        <v>3.5728109089826418E-2</v>
      </c>
      <c r="AU25" s="33">
        <v>1.8896768440273472E-2</v>
      </c>
      <c r="AV25" s="33">
        <v>2.0813568510522955E-2</v>
      </c>
      <c r="AW25" s="34">
        <v>1.2839387817988838E-3</v>
      </c>
      <c r="AX25" s="33">
        <v>1602</v>
      </c>
      <c r="AY25" s="33">
        <v>1602</v>
      </c>
      <c r="AZ25" s="33">
        <v>1451</v>
      </c>
      <c r="BA25" s="33">
        <v>458</v>
      </c>
      <c r="BB25" s="33">
        <v>466</v>
      </c>
      <c r="BC25" s="33">
        <v>19.883333199999999</v>
      </c>
      <c r="BD25" s="33">
        <v>19.883333199999999</v>
      </c>
      <c r="BE25" s="33">
        <v>19.883333199999999</v>
      </c>
      <c r="BF25" s="33">
        <v>27.200000800000002</v>
      </c>
      <c r="BG25" s="33">
        <v>26.899999600000001</v>
      </c>
      <c r="BH25" s="38">
        <f t="shared" si="0"/>
        <v>39.252228526136221</v>
      </c>
      <c r="BI25" s="33">
        <f t="shared" si="1"/>
        <v>47.770020226785313</v>
      </c>
      <c r="BJ25" s="32">
        <f t="shared" si="5"/>
        <v>1</v>
      </c>
      <c r="BK25" s="32">
        <f t="shared" si="6"/>
        <v>3.5174865499669693E-3</v>
      </c>
      <c r="BL25" s="32">
        <f t="shared" si="7"/>
        <v>2.2443398569987918E-2</v>
      </c>
      <c r="BM25" s="32">
        <f t="shared" si="8"/>
        <v>6.9799239563607673E-2</v>
      </c>
      <c r="BN25" s="32">
        <f t="shared" si="9"/>
        <v>1.2000631085758498E-3</v>
      </c>
      <c r="BO25" s="32">
        <f t="shared" si="10"/>
        <v>5.859745941983642E-2</v>
      </c>
      <c r="BP25" s="32">
        <f t="shared" si="11"/>
        <v>3.0415109450068822E-2</v>
      </c>
      <c r="BQ25" s="32">
        <f t="shared" si="12"/>
        <v>1.6086697421308069E-2</v>
      </c>
      <c r="BR25" s="32">
        <f t="shared" si="13"/>
        <v>1.7718456991453874E-2</v>
      </c>
      <c r="BS25" s="32">
        <f t="shared" si="14"/>
        <v>1.0930088261155947E-3</v>
      </c>
      <c r="BT25" s="7">
        <f t="shared" si="15"/>
        <v>1</v>
      </c>
    </row>
    <row r="26" spans="1:72" s="33" customFormat="1" x14ac:dyDescent="0.2">
      <c r="A26" s="33">
        <v>4</v>
      </c>
      <c r="B26" s="34">
        <v>25</v>
      </c>
      <c r="C26" s="33" t="s">
        <v>173</v>
      </c>
      <c r="D26" s="33" t="s">
        <v>174</v>
      </c>
      <c r="E26" s="33" t="s">
        <v>175</v>
      </c>
      <c r="H26" s="35">
        <v>47.346471999999999</v>
      </c>
      <c r="I26" s="35">
        <v>-116.978138</v>
      </c>
      <c r="J26" s="33" t="s">
        <v>176</v>
      </c>
      <c r="K26" s="33" t="s">
        <v>92</v>
      </c>
      <c r="L26" s="33">
        <f t="shared" si="3"/>
        <v>6</v>
      </c>
      <c r="M26" s="36" t="s">
        <v>113</v>
      </c>
      <c r="N26" s="33">
        <v>46</v>
      </c>
      <c r="O26" s="33">
        <v>71</v>
      </c>
      <c r="P26" s="33" t="s">
        <v>109</v>
      </c>
      <c r="Q26" s="33">
        <v>655.15</v>
      </c>
      <c r="R26" s="33">
        <v>7.5449999999999999</v>
      </c>
      <c r="S26" s="33" t="s">
        <v>94</v>
      </c>
      <c r="T26" s="33" t="s">
        <v>95</v>
      </c>
      <c r="U26" s="37">
        <v>9</v>
      </c>
      <c r="V26" s="37">
        <v>842</v>
      </c>
      <c r="W26" s="33">
        <v>840</v>
      </c>
      <c r="X26" s="33" t="s">
        <v>102</v>
      </c>
      <c r="Y26" s="33">
        <f t="shared" si="4"/>
        <v>1</v>
      </c>
      <c r="Z26" s="38"/>
      <c r="AC26" s="38">
        <v>5.15</v>
      </c>
      <c r="AD26" s="33">
        <v>0.11</v>
      </c>
      <c r="AE26" s="33">
        <v>0.14000000000000001</v>
      </c>
      <c r="AF26" s="33">
        <v>70.459999999999994</v>
      </c>
      <c r="AG26" s="33">
        <v>0.9</v>
      </c>
      <c r="AH26" s="33">
        <v>0.03</v>
      </c>
      <c r="AI26" s="33">
        <v>12.87</v>
      </c>
      <c r="AJ26" s="33">
        <v>1.49</v>
      </c>
      <c r="AK26" s="33">
        <v>1.8</v>
      </c>
      <c r="AL26" s="33">
        <v>1.1399999999999999</v>
      </c>
      <c r="AM26" s="33">
        <v>2.13</v>
      </c>
      <c r="AN26" s="38">
        <v>1.1726857099109085</v>
      </c>
      <c r="AO26" s="33">
        <v>1.1268903585765122E-2</v>
      </c>
      <c r="AP26" s="33">
        <v>3.2250347865402706E-2</v>
      </c>
      <c r="AQ26" s="33">
        <v>0.12622448539248263</v>
      </c>
      <c r="AR26" s="33">
        <v>1.5506629789081641E-3</v>
      </c>
      <c r="AS26" s="33">
        <v>2.6570418742666389E-2</v>
      </c>
      <c r="AT26" s="33">
        <v>2.8284753029445914E-2</v>
      </c>
      <c r="AU26" s="33">
        <v>2.2612425156057582E-2</v>
      </c>
      <c r="AV26" s="33">
        <v>2.9042188619334355E-2</v>
      </c>
      <c r="AW26" s="34">
        <v>9.9861905251024297E-4</v>
      </c>
      <c r="AX26" s="33">
        <v>1690</v>
      </c>
      <c r="AY26" s="33">
        <v>1690</v>
      </c>
      <c r="AZ26" s="33">
        <v>1519</v>
      </c>
      <c r="BA26" s="33">
        <v>484</v>
      </c>
      <c r="BB26" s="33">
        <v>490</v>
      </c>
      <c r="BC26" s="33">
        <v>25.166665999999999</v>
      </c>
      <c r="BD26" s="33">
        <v>25.166665999999999</v>
      </c>
      <c r="BE26" s="33">
        <v>25.166665999999999</v>
      </c>
      <c r="BF26" s="33">
        <v>26.399999600000001</v>
      </c>
      <c r="BG26" s="33">
        <v>26.5</v>
      </c>
      <c r="BH26" s="38">
        <f t="shared" si="0"/>
        <v>34.867207601710959</v>
      </c>
      <c r="BI26" s="33">
        <f t="shared" si="1"/>
        <v>69.416246971629192</v>
      </c>
      <c r="BJ26" s="32">
        <f t="shared" si="5"/>
        <v>1</v>
      </c>
      <c r="BK26" s="32">
        <f t="shared" si="6"/>
        <v>9.6094831637551434E-3</v>
      </c>
      <c r="BL26" s="32">
        <f t="shared" si="7"/>
        <v>2.7501271306403858E-2</v>
      </c>
      <c r="BM26" s="32">
        <f t="shared" si="8"/>
        <v>0.10763709690132763</v>
      </c>
      <c r="BN26" s="32">
        <f t="shared" si="9"/>
        <v>1.3223176216805535E-3</v>
      </c>
      <c r="BO26" s="32">
        <f t="shared" si="10"/>
        <v>2.2657749231620637E-2</v>
      </c>
      <c r="BP26" s="32">
        <f t="shared" si="11"/>
        <v>2.4119636480941488E-2</v>
      </c>
      <c r="BQ26" s="32">
        <f t="shared" si="12"/>
        <v>1.9282596321375398E-2</v>
      </c>
      <c r="BR26" s="32">
        <f t="shared" si="13"/>
        <v>2.4765534681530955E-2</v>
      </c>
      <c r="BS26" s="32">
        <f t="shared" si="14"/>
        <v>8.5156580665258575E-4</v>
      </c>
      <c r="BT26" s="7">
        <f t="shared" si="15"/>
        <v>1</v>
      </c>
    </row>
    <row r="27" spans="1:72" s="33" customFormat="1" x14ac:dyDescent="0.2">
      <c r="A27" s="33">
        <v>4</v>
      </c>
      <c r="B27" s="34">
        <v>26</v>
      </c>
      <c r="C27" s="33" t="s">
        <v>177</v>
      </c>
      <c r="D27" s="33" t="s">
        <v>178</v>
      </c>
      <c r="E27" s="33" t="s">
        <v>179</v>
      </c>
      <c r="H27" s="35">
        <v>45.133054999999999</v>
      </c>
      <c r="I27" s="35">
        <v>-89.181944000000001</v>
      </c>
      <c r="J27" s="33" t="s">
        <v>180</v>
      </c>
      <c r="K27" s="33" t="s">
        <v>100</v>
      </c>
      <c r="L27" s="33">
        <f t="shared" si="3"/>
        <v>8</v>
      </c>
      <c r="M27" s="36" t="s">
        <v>181</v>
      </c>
      <c r="N27" s="33">
        <v>50</v>
      </c>
      <c r="O27" s="33">
        <v>57</v>
      </c>
      <c r="P27" s="33" t="s">
        <v>65</v>
      </c>
      <c r="Q27" s="33">
        <v>793.38</v>
      </c>
      <c r="R27" s="33">
        <v>5.03</v>
      </c>
      <c r="S27" s="33" t="s">
        <v>94</v>
      </c>
      <c r="T27" s="33" t="s">
        <v>95</v>
      </c>
      <c r="U27" s="37">
        <v>1</v>
      </c>
      <c r="V27" s="37">
        <v>446</v>
      </c>
      <c r="W27" s="33">
        <v>457</v>
      </c>
      <c r="X27" s="33" t="s">
        <v>182</v>
      </c>
      <c r="Y27" s="33">
        <f t="shared" si="4"/>
        <v>1</v>
      </c>
      <c r="Z27" s="38"/>
      <c r="AC27" s="38">
        <v>3.95</v>
      </c>
      <c r="AD27" s="33">
        <v>0.06</v>
      </c>
      <c r="AE27" s="33">
        <v>0.11</v>
      </c>
      <c r="AF27" s="33">
        <v>70.19</v>
      </c>
      <c r="AG27" s="33">
        <v>0.52</v>
      </c>
      <c r="AH27" s="33">
        <v>0.03</v>
      </c>
      <c r="AI27" s="33">
        <v>6.43</v>
      </c>
      <c r="AJ27" s="33">
        <v>0.53</v>
      </c>
      <c r="AK27" s="33">
        <v>1.1200000000000001</v>
      </c>
      <c r="AL27" s="33">
        <v>0.7</v>
      </c>
      <c r="AM27" s="33">
        <v>2.16</v>
      </c>
      <c r="AN27" s="38">
        <v>1.1681920235402592</v>
      </c>
      <c r="AO27" s="33">
        <v>6.5109220717754039E-3</v>
      </c>
      <c r="AP27" s="33">
        <v>2.4735703702590425E-2</v>
      </c>
      <c r="AQ27" s="33">
        <v>6.3063204434628067E-2</v>
      </c>
      <c r="AR27" s="33">
        <v>8.4581617031354408E-4</v>
      </c>
      <c r="AS27" s="33">
        <v>9.4512227742370378E-3</v>
      </c>
      <c r="AT27" s="33">
        <v>1.736783080755451E-2</v>
      </c>
      <c r="AU27" s="33">
        <v>2.2930910017410509E-2</v>
      </c>
      <c r="AV27" s="33">
        <v>1.8070695140919156E-2</v>
      </c>
      <c r="AW27" s="34">
        <v>7.8462925554376238E-4</v>
      </c>
      <c r="AX27" s="33">
        <v>1895</v>
      </c>
      <c r="AY27" s="33">
        <v>1895</v>
      </c>
      <c r="AZ27" s="33">
        <v>1681</v>
      </c>
      <c r="BA27" s="33">
        <v>537</v>
      </c>
      <c r="BB27" s="33">
        <v>575</v>
      </c>
      <c r="BC27" s="33">
        <v>23.475000399999999</v>
      </c>
      <c r="BD27" s="33">
        <v>23.475000399999999</v>
      </c>
      <c r="BE27" s="33">
        <v>23.475000399999999</v>
      </c>
      <c r="BF27" s="33">
        <v>24.933332400000001</v>
      </c>
      <c r="BG27" s="33">
        <v>24.9666672</v>
      </c>
      <c r="BH27" s="38">
        <f t="shared" si="0"/>
        <v>25.113976691604112</v>
      </c>
      <c r="BI27" s="33">
        <f t="shared" si="1"/>
        <v>69.617617991524682</v>
      </c>
      <c r="BJ27" s="32">
        <f t="shared" si="5"/>
        <v>1</v>
      </c>
      <c r="BK27" s="32">
        <f t="shared" si="6"/>
        <v>5.5735032773496923E-3</v>
      </c>
      <c r="BL27" s="32">
        <f t="shared" si="7"/>
        <v>2.1174347371100639E-2</v>
      </c>
      <c r="BM27" s="32">
        <f t="shared" si="8"/>
        <v>5.3983594446666526E-2</v>
      </c>
      <c r="BN27" s="32">
        <f t="shared" si="9"/>
        <v>7.2403864541914921E-4</v>
      </c>
      <c r="BO27" s="32">
        <f t="shared" si="10"/>
        <v>8.0904702170407541E-3</v>
      </c>
      <c r="BP27" s="32">
        <f t="shared" si="11"/>
        <v>1.4867273922073623E-2</v>
      </c>
      <c r="BQ27" s="32">
        <f t="shared" si="12"/>
        <v>1.9629401293048843E-2</v>
      </c>
      <c r="BR27" s="32">
        <f t="shared" si="13"/>
        <v>1.5468942414240332E-2</v>
      </c>
      <c r="BS27" s="32">
        <f t="shared" si="14"/>
        <v>6.7166119930001545E-4</v>
      </c>
      <c r="BT27" s="7">
        <f t="shared" si="15"/>
        <v>1</v>
      </c>
    </row>
    <row r="28" spans="1:72" s="33" customFormat="1" x14ac:dyDescent="0.2">
      <c r="A28" s="33">
        <v>4</v>
      </c>
      <c r="B28" s="34">
        <v>27</v>
      </c>
      <c r="C28" s="33" t="s">
        <v>96</v>
      </c>
      <c r="D28" s="33" t="s">
        <v>183</v>
      </c>
      <c r="E28" s="33" t="s">
        <v>184</v>
      </c>
      <c r="H28" s="35">
        <v>40.491666000000002</v>
      </c>
      <c r="I28" s="35">
        <v>-90.689443999999995</v>
      </c>
      <c r="J28" s="33" t="s">
        <v>185</v>
      </c>
      <c r="K28" s="33" t="s">
        <v>92</v>
      </c>
      <c r="L28" s="33">
        <f t="shared" si="3"/>
        <v>6</v>
      </c>
      <c r="M28" s="36" t="s">
        <v>186</v>
      </c>
      <c r="N28" s="33">
        <v>41</v>
      </c>
      <c r="O28" s="33">
        <v>58</v>
      </c>
      <c r="P28" s="33" t="s">
        <v>75</v>
      </c>
      <c r="Q28" s="33">
        <v>934.15</v>
      </c>
      <c r="R28" s="33">
        <v>10.744999999999999</v>
      </c>
      <c r="S28" s="33" t="s">
        <v>159</v>
      </c>
      <c r="T28" s="33" t="s">
        <v>95</v>
      </c>
      <c r="U28" s="37">
        <v>1</v>
      </c>
      <c r="V28" s="37"/>
      <c r="W28" s="33">
        <v>212</v>
      </c>
      <c r="X28" s="33" t="s">
        <v>102</v>
      </c>
      <c r="Y28" s="33">
        <f t="shared" si="4"/>
        <v>1</v>
      </c>
      <c r="Z28" s="38"/>
      <c r="AC28" s="38">
        <v>4.1100000000000003</v>
      </c>
      <c r="AD28" s="33">
        <v>7.0000000000000007E-2</v>
      </c>
      <c r="AE28" s="33">
        <v>0.05</v>
      </c>
      <c r="AF28" s="33">
        <v>69.930000000000007</v>
      </c>
      <c r="AG28" s="33">
        <v>0.7</v>
      </c>
      <c r="AH28" s="33">
        <v>0.03</v>
      </c>
      <c r="AI28" s="33">
        <v>9.09</v>
      </c>
      <c r="AJ28" s="33">
        <v>0.79</v>
      </c>
      <c r="AK28" s="33">
        <v>1</v>
      </c>
      <c r="AL28" s="33">
        <v>0.8</v>
      </c>
      <c r="AM28" s="33">
        <v>1.55</v>
      </c>
      <c r="AN28" s="38">
        <v>1.1638647699981528</v>
      </c>
      <c r="AO28" s="33">
        <v>8.764702788928427E-3</v>
      </c>
      <c r="AP28" s="33">
        <v>2.5737656257632063E-2</v>
      </c>
      <c r="AQ28" s="33">
        <v>8.9151559612872341E-2</v>
      </c>
      <c r="AR28" s="33">
        <v>9.8678553203246822E-4</v>
      </c>
      <c r="AS28" s="33">
        <v>1.4087671682353321E-2</v>
      </c>
      <c r="AT28" s="33">
        <v>1.9848949494348012E-2</v>
      </c>
      <c r="AU28" s="33">
        <v>1.6455051169901057E-2</v>
      </c>
      <c r="AV28" s="33">
        <v>1.6134549232963528E-2</v>
      </c>
      <c r="AW28" s="34">
        <v>3.5664966161080109E-4</v>
      </c>
      <c r="AX28" s="33">
        <v>2220</v>
      </c>
      <c r="AY28" s="33">
        <v>2220</v>
      </c>
      <c r="AZ28" s="33">
        <v>1943</v>
      </c>
      <c r="BA28" s="33">
        <v>644</v>
      </c>
      <c r="BB28" s="33">
        <v>783</v>
      </c>
      <c r="BC28" s="33">
        <v>21.6833344</v>
      </c>
      <c r="BD28" s="33">
        <v>21.6833344</v>
      </c>
      <c r="BE28" s="33">
        <v>21.6833344</v>
      </c>
      <c r="BF28" s="33">
        <v>23.066667599999999</v>
      </c>
      <c r="BG28" s="33">
        <v>23.100000399999999</v>
      </c>
      <c r="BH28" s="38">
        <f t="shared" si="0"/>
        <v>22.075507336914068</v>
      </c>
      <c r="BI28" s="33">
        <f t="shared" si="1"/>
        <v>74.682697673145981</v>
      </c>
      <c r="BJ28" s="32">
        <f t="shared" si="5"/>
        <v>1</v>
      </c>
      <c r="BK28" s="32">
        <f t="shared" si="6"/>
        <v>7.5306882851538994E-3</v>
      </c>
      <c r="BL28" s="32">
        <f t="shared" si="7"/>
        <v>2.2113957670247989E-2</v>
      </c>
      <c r="BM28" s="32">
        <f t="shared" si="8"/>
        <v>7.6599586061028235E-2</v>
      </c>
      <c r="BN28" s="32">
        <f t="shared" si="9"/>
        <v>8.4785239442726186E-4</v>
      </c>
      <c r="BO28" s="32">
        <f t="shared" si="10"/>
        <v>1.2104216955012462E-2</v>
      </c>
      <c r="BP28" s="32">
        <f t="shared" si="11"/>
        <v>1.7054343430619963E-2</v>
      </c>
      <c r="BQ28" s="32">
        <f t="shared" si="12"/>
        <v>1.413828444169435E-2</v>
      </c>
      <c r="BR28" s="32">
        <f t="shared" si="13"/>
        <v>1.3862907142544692E-2</v>
      </c>
      <c r="BS28" s="32">
        <f t="shared" si="14"/>
        <v>3.0643565369829621E-4</v>
      </c>
      <c r="BT28" s="7">
        <f t="shared" si="15"/>
        <v>1</v>
      </c>
    </row>
    <row r="29" spans="1:72" s="33" customFormat="1" x14ac:dyDescent="0.2">
      <c r="A29" s="33">
        <v>4</v>
      </c>
      <c r="B29" s="34">
        <v>28</v>
      </c>
      <c r="C29" s="33" t="s">
        <v>114</v>
      </c>
      <c r="D29" s="33" t="s">
        <v>115</v>
      </c>
      <c r="E29" s="33" t="s">
        <v>187</v>
      </c>
      <c r="H29" s="35">
        <v>34.539138999999999</v>
      </c>
      <c r="I29" s="35">
        <v>-99.571944000000002</v>
      </c>
      <c r="J29" s="33" t="s">
        <v>188</v>
      </c>
      <c r="K29" s="33" t="s">
        <v>128</v>
      </c>
      <c r="L29" s="33">
        <f t="shared" si="3"/>
        <v>5</v>
      </c>
      <c r="M29" s="36" t="s">
        <v>189</v>
      </c>
      <c r="N29" s="33">
        <v>12</v>
      </c>
      <c r="O29" s="33">
        <v>28</v>
      </c>
      <c r="P29" s="33" t="s">
        <v>169</v>
      </c>
      <c r="Q29" s="33">
        <v>712.08</v>
      </c>
      <c r="R29" s="33">
        <v>16.739999999999998</v>
      </c>
      <c r="S29" s="33" t="s">
        <v>159</v>
      </c>
      <c r="T29" s="33" t="s">
        <v>95</v>
      </c>
      <c r="U29" s="37">
        <v>2</v>
      </c>
      <c r="V29" s="37">
        <v>418</v>
      </c>
      <c r="W29" s="33">
        <v>422</v>
      </c>
      <c r="X29" s="33" t="s">
        <v>134</v>
      </c>
      <c r="Y29" s="33">
        <f t="shared" si="4"/>
        <v>1</v>
      </c>
      <c r="Z29" s="38"/>
      <c r="AC29" s="38">
        <v>4.34</v>
      </c>
      <c r="AD29" s="33">
        <v>7.0000000000000007E-2</v>
      </c>
      <c r="AE29" s="33">
        <v>0.08</v>
      </c>
      <c r="AF29" s="33">
        <v>69.95</v>
      </c>
      <c r="AG29" s="33">
        <v>0.7</v>
      </c>
      <c r="AH29" s="33">
        <v>0.03</v>
      </c>
      <c r="AI29" s="33">
        <v>7.61</v>
      </c>
      <c r="AJ29" s="33">
        <v>1.34</v>
      </c>
      <c r="AK29" s="33">
        <v>0.75</v>
      </c>
      <c r="AL29" s="33">
        <v>1.1399999999999999</v>
      </c>
      <c r="AM29" s="33">
        <v>2.33</v>
      </c>
      <c r="AN29" s="38">
        <v>1.1641976356552377</v>
      </c>
      <c r="AO29" s="33">
        <v>8.764702788928427E-3</v>
      </c>
      <c r="AP29" s="33">
        <v>2.7177963055504413E-2</v>
      </c>
      <c r="AQ29" s="33">
        <v>7.4636234175352978E-2</v>
      </c>
      <c r="AR29" s="33">
        <v>9.8678553203246822E-4</v>
      </c>
      <c r="AS29" s="33">
        <v>2.3895544372599303E-2</v>
      </c>
      <c r="AT29" s="33">
        <v>2.8284753029445914E-2</v>
      </c>
      <c r="AU29" s="33">
        <v>2.4735657565077073E-2</v>
      </c>
      <c r="AV29" s="33">
        <v>1.2100911924722646E-2</v>
      </c>
      <c r="AW29" s="34">
        <v>5.7063945857728168E-4</v>
      </c>
      <c r="AX29" s="33">
        <v>2184</v>
      </c>
      <c r="AY29" s="33">
        <v>2184</v>
      </c>
      <c r="AZ29" s="33">
        <v>1924</v>
      </c>
      <c r="BA29" s="33">
        <v>628</v>
      </c>
      <c r="BB29" s="33">
        <v>754</v>
      </c>
      <c r="BC29" s="33">
        <v>22.225000399999999</v>
      </c>
      <c r="BD29" s="33">
        <v>22.225000399999999</v>
      </c>
      <c r="BE29" s="33">
        <v>22.225000399999999</v>
      </c>
      <c r="BF29" s="33">
        <v>23.600000399999999</v>
      </c>
      <c r="BG29" s="33">
        <v>23.600000399999999</v>
      </c>
      <c r="BH29" s="38">
        <f t="shared" si="0"/>
        <v>28.379792898707091</v>
      </c>
      <c r="BI29" s="33">
        <f t="shared" si="1"/>
        <v>67.463092379360788</v>
      </c>
      <c r="BJ29" s="32">
        <f t="shared" si="5"/>
        <v>1</v>
      </c>
      <c r="BK29" s="32">
        <f t="shared" si="6"/>
        <v>7.528535121955858E-3</v>
      </c>
      <c r="BL29" s="32">
        <f t="shared" si="7"/>
        <v>2.3344801795794765E-2</v>
      </c>
      <c r="BM29" s="32">
        <f t="shared" si="8"/>
        <v>6.4109590922975856E-2</v>
      </c>
      <c r="BN29" s="32">
        <f t="shared" si="9"/>
        <v>8.4760997773121417E-4</v>
      </c>
      <c r="BO29" s="32">
        <f t="shared" si="10"/>
        <v>2.0525333191516344E-2</v>
      </c>
      <c r="BP29" s="32">
        <f t="shared" si="11"/>
        <v>2.4295490871295743E-2</v>
      </c>
      <c r="BQ29" s="32">
        <f t="shared" si="12"/>
        <v>2.1246957395816446E-2</v>
      </c>
      <c r="BR29" s="32">
        <f t="shared" si="13"/>
        <v>1.0394207610559156E-2</v>
      </c>
      <c r="BS29" s="32">
        <f t="shared" si="14"/>
        <v>4.9015686091486723E-4</v>
      </c>
      <c r="BT29" s="7">
        <f t="shared" si="15"/>
        <v>1</v>
      </c>
    </row>
    <row r="30" spans="1:72" s="33" customFormat="1" x14ac:dyDescent="0.2">
      <c r="A30" s="33">
        <v>4</v>
      </c>
      <c r="B30" s="34">
        <v>29</v>
      </c>
      <c r="C30" s="33" t="s">
        <v>88</v>
      </c>
      <c r="D30" s="33" t="s">
        <v>190</v>
      </c>
      <c r="E30" s="33" t="s">
        <v>191</v>
      </c>
      <c r="H30" s="35">
        <v>46.141666000000001</v>
      </c>
      <c r="I30" s="35">
        <v>-101.114445</v>
      </c>
      <c r="J30" s="33" t="s">
        <v>192</v>
      </c>
      <c r="K30" s="33" t="s">
        <v>92</v>
      </c>
      <c r="L30" s="33">
        <f t="shared" si="3"/>
        <v>6</v>
      </c>
      <c r="M30" s="36" t="s">
        <v>193</v>
      </c>
      <c r="N30" s="33">
        <v>26</v>
      </c>
      <c r="O30" s="33">
        <v>55</v>
      </c>
      <c r="P30" s="33" t="s">
        <v>169</v>
      </c>
      <c r="Q30" s="33">
        <v>430.3</v>
      </c>
      <c r="R30" s="33">
        <v>6.15</v>
      </c>
      <c r="S30" s="33" t="s">
        <v>94</v>
      </c>
      <c r="T30" s="33" t="s">
        <v>95</v>
      </c>
      <c r="U30" s="37">
        <v>2</v>
      </c>
      <c r="V30" s="37">
        <v>866</v>
      </c>
      <c r="W30" s="33">
        <v>640</v>
      </c>
      <c r="X30" s="33" t="s">
        <v>83</v>
      </c>
      <c r="Y30" s="33">
        <f t="shared" si="4"/>
        <v>1</v>
      </c>
      <c r="Z30" s="38"/>
      <c r="AC30" s="38">
        <v>4.6100000000000003</v>
      </c>
      <c r="AD30" s="33">
        <v>0.1</v>
      </c>
      <c r="AE30" s="33">
        <v>0.14000000000000001</v>
      </c>
      <c r="AF30" s="33">
        <v>69.84</v>
      </c>
      <c r="AG30" s="33">
        <v>0.6</v>
      </c>
      <c r="AH30" s="33">
        <v>0.02</v>
      </c>
      <c r="AI30" s="33">
        <v>12.51</v>
      </c>
      <c r="AJ30" s="33">
        <v>1.1000000000000001</v>
      </c>
      <c r="AK30" s="33">
        <v>0.65</v>
      </c>
      <c r="AL30" s="33">
        <v>1.93</v>
      </c>
      <c r="AM30" s="33">
        <v>2.91</v>
      </c>
      <c r="AN30" s="38">
        <v>1.1623668745412696</v>
      </c>
      <c r="AO30" s="33">
        <v>7.512602390510081E-3</v>
      </c>
      <c r="AP30" s="33">
        <v>2.886875799213718E-2</v>
      </c>
      <c r="AQ30" s="33">
        <v>0.12269373055632926</v>
      </c>
      <c r="AR30" s="33">
        <v>1.4096936171892403E-3</v>
      </c>
      <c r="AS30" s="33">
        <v>1.9615745380491965E-2</v>
      </c>
      <c r="AT30" s="33">
        <v>4.7885590655114572E-2</v>
      </c>
      <c r="AU30" s="33">
        <v>3.0893031551233602E-2</v>
      </c>
      <c r="AV30" s="33">
        <v>1.0487457001426295E-2</v>
      </c>
      <c r="AW30" s="34">
        <v>9.9861905251024297E-4</v>
      </c>
      <c r="AX30" s="33">
        <v>1318</v>
      </c>
      <c r="AY30" s="33">
        <v>1318</v>
      </c>
      <c r="AZ30" s="33">
        <v>1145</v>
      </c>
      <c r="BA30" s="33">
        <v>413</v>
      </c>
      <c r="BB30" s="33">
        <v>505</v>
      </c>
      <c r="BC30" s="33">
        <v>25.8416672</v>
      </c>
      <c r="BD30" s="33">
        <v>25.8416672</v>
      </c>
      <c r="BE30" s="33">
        <v>25.8416672</v>
      </c>
      <c r="BF30" s="33">
        <v>27.233333600000002</v>
      </c>
      <c r="BG30" s="33">
        <v>27.200000800000002</v>
      </c>
      <c r="BH30" s="38">
        <f t="shared" si="0"/>
        <v>33.489707271732335</v>
      </c>
      <c r="BI30" s="33">
        <f t="shared" si="1"/>
        <v>80.298555865591624</v>
      </c>
      <c r="BJ30" s="32">
        <f t="shared" si="5"/>
        <v>1</v>
      </c>
      <c r="BK30" s="32">
        <f t="shared" si="6"/>
        <v>6.4631938117429098E-3</v>
      </c>
      <c r="BL30" s="32">
        <f t="shared" si="7"/>
        <v>2.4836184361783618E-2</v>
      </c>
      <c r="BM30" s="32">
        <f t="shared" si="8"/>
        <v>0.10555508182797327</v>
      </c>
      <c r="BN30" s="32">
        <f t="shared" si="9"/>
        <v>1.2127785538843566E-3</v>
      </c>
      <c r="BO30" s="32">
        <f t="shared" si="10"/>
        <v>1.6875692012673155E-2</v>
      </c>
      <c r="BP30" s="32">
        <f t="shared" si="11"/>
        <v>4.1196623634007737E-2</v>
      </c>
      <c r="BQ30" s="32">
        <f t="shared" si="12"/>
        <v>2.6577694381927048E-2</v>
      </c>
      <c r="BR30" s="32">
        <f t="shared" si="13"/>
        <v>9.0225016138430394E-3</v>
      </c>
      <c r="BS30" s="32">
        <f t="shared" si="14"/>
        <v>8.5912552601290356E-4</v>
      </c>
      <c r="BT30" s="7">
        <f t="shared" si="15"/>
        <v>1</v>
      </c>
    </row>
    <row r="31" spans="1:72" s="33" customFormat="1" x14ac:dyDescent="0.2">
      <c r="A31" s="33">
        <v>4</v>
      </c>
      <c r="B31" s="34">
        <v>30</v>
      </c>
      <c r="C31" s="33" t="s">
        <v>96</v>
      </c>
      <c r="D31" s="33" t="s">
        <v>194</v>
      </c>
      <c r="E31" s="33" t="s">
        <v>195</v>
      </c>
      <c r="H31" s="35">
        <v>39.799999999999997</v>
      </c>
      <c r="I31" s="35">
        <v>-87.8</v>
      </c>
      <c r="J31" s="33" t="s">
        <v>196</v>
      </c>
      <c r="K31" s="33" t="s">
        <v>92</v>
      </c>
      <c r="L31" s="33">
        <f t="shared" si="3"/>
        <v>6</v>
      </c>
      <c r="M31" s="36" t="s">
        <v>132</v>
      </c>
      <c r="N31" s="33">
        <v>43</v>
      </c>
      <c r="O31" s="33">
        <v>56</v>
      </c>
      <c r="P31" s="33" t="s">
        <v>169</v>
      </c>
      <c r="Q31" s="33">
        <v>1028.17</v>
      </c>
      <c r="R31" s="33">
        <v>11.34</v>
      </c>
      <c r="S31" s="33" t="s">
        <v>94</v>
      </c>
      <c r="T31" s="33" t="s">
        <v>95</v>
      </c>
      <c r="U31" s="37">
        <v>1</v>
      </c>
      <c r="V31" s="37">
        <v>200</v>
      </c>
      <c r="W31" s="33">
        <v>198</v>
      </c>
      <c r="X31" s="33" t="s">
        <v>68</v>
      </c>
      <c r="Y31" s="33">
        <f t="shared" si="4"/>
        <v>1</v>
      </c>
      <c r="Z31" s="38"/>
      <c r="AC31" s="38">
        <v>5.33</v>
      </c>
      <c r="AD31" s="33">
        <v>0.03</v>
      </c>
      <c r="AE31" s="33">
        <v>0.08</v>
      </c>
      <c r="AF31" s="33">
        <v>69.36</v>
      </c>
      <c r="AG31" s="33">
        <v>0.74</v>
      </c>
      <c r="AH31" s="33">
        <v>0.03</v>
      </c>
      <c r="AI31" s="33">
        <v>11.78</v>
      </c>
      <c r="AJ31" s="33">
        <v>0.74</v>
      </c>
      <c r="AK31" s="33">
        <v>0.67</v>
      </c>
      <c r="AL31" s="33">
        <v>1.06</v>
      </c>
      <c r="AM31" s="33">
        <v>1.8</v>
      </c>
      <c r="AN31" s="38">
        <v>1.1543780987712264</v>
      </c>
      <c r="AO31" s="33">
        <v>9.2655429482957664E-3</v>
      </c>
      <c r="AP31" s="33">
        <v>3.3377544489824544E-2</v>
      </c>
      <c r="AQ31" s="33">
        <v>0.11553414436079605</v>
      </c>
      <c r="AR31" s="33">
        <v>4.2290808515677204E-4</v>
      </c>
      <c r="AS31" s="33">
        <v>1.3196046892330957E-2</v>
      </c>
      <c r="AT31" s="33">
        <v>2.6299858080011115E-2</v>
      </c>
      <c r="AU31" s="33">
        <v>1.9109091681175423E-2</v>
      </c>
      <c r="AV31" s="33">
        <v>1.0810147986085565E-2</v>
      </c>
      <c r="AW31" s="34">
        <v>5.7063945857728168E-4</v>
      </c>
      <c r="AX31" s="33">
        <v>1841</v>
      </c>
      <c r="AY31" s="33">
        <v>1841</v>
      </c>
      <c r="AZ31" s="33">
        <v>1648</v>
      </c>
      <c r="BA31" s="33">
        <v>453</v>
      </c>
      <c r="BB31" s="33">
        <v>531</v>
      </c>
      <c r="BC31" s="33">
        <v>24.258333199999999</v>
      </c>
      <c r="BD31" s="33">
        <v>24.258333199999999</v>
      </c>
      <c r="BE31" s="33">
        <v>24.258333199999999</v>
      </c>
      <c r="BF31" s="33">
        <v>25.799999199999998</v>
      </c>
      <c r="BG31" s="33">
        <v>25.799999199999998</v>
      </c>
      <c r="BH31" s="38">
        <f t="shared" si="0"/>
        <v>22.197664999736812</v>
      </c>
      <c r="BI31" s="33">
        <f t="shared" si="1"/>
        <v>82.796232967971392</v>
      </c>
      <c r="BJ31" s="32">
        <f t="shared" si="5"/>
        <v>1</v>
      </c>
      <c r="BK31" s="32">
        <f t="shared" si="6"/>
        <v>8.0264368824724246E-3</v>
      </c>
      <c r="BL31" s="32">
        <f t="shared" si="7"/>
        <v>2.8913875380478155E-2</v>
      </c>
      <c r="BM31" s="32">
        <f t="shared" si="8"/>
        <v>0.10008345141316866</v>
      </c>
      <c r="BN31" s="32">
        <f t="shared" si="9"/>
        <v>3.6635144551593193E-4</v>
      </c>
      <c r="BO31" s="32">
        <f t="shared" si="10"/>
        <v>1.1431303925791248E-2</v>
      </c>
      <c r="BP31" s="32">
        <f t="shared" si="11"/>
        <v>2.2782707076655303E-2</v>
      </c>
      <c r="BQ31" s="32">
        <f t="shared" si="12"/>
        <v>1.6553581275940723E-2</v>
      </c>
      <c r="BR31" s="32">
        <f t="shared" si="13"/>
        <v>9.3644777197283858E-3</v>
      </c>
      <c r="BS31" s="32">
        <f t="shared" si="14"/>
        <v>4.9432630364756294E-4</v>
      </c>
      <c r="BT31" s="7">
        <f t="shared" si="15"/>
        <v>1</v>
      </c>
    </row>
    <row r="32" spans="1:72" s="33" customFormat="1" x14ac:dyDescent="0.2">
      <c r="A32" s="33">
        <v>4</v>
      </c>
      <c r="B32" s="34">
        <v>31</v>
      </c>
      <c r="C32" s="33" t="s">
        <v>96</v>
      </c>
      <c r="D32" s="33" t="s">
        <v>197</v>
      </c>
      <c r="E32" s="33" t="s">
        <v>198</v>
      </c>
      <c r="H32" s="35">
        <v>40.472498999999999</v>
      </c>
      <c r="I32" s="35">
        <v>-89.076387999999994</v>
      </c>
      <c r="J32" s="33" t="s">
        <v>199</v>
      </c>
      <c r="K32" s="33" t="s">
        <v>92</v>
      </c>
      <c r="L32" s="33">
        <f t="shared" si="3"/>
        <v>6</v>
      </c>
      <c r="M32" s="36" t="s">
        <v>93</v>
      </c>
      <c r="N32" s="33">
        <v>41</v>
      </c>
      <c r="O32" s="33">
        <v>66</v>
      </c>
      <c r="P32" s="33" t="s">
        <v>75</v>
      </c>
      <c r="Q32" s="33">
        <v>959.82</v>
      </c>
      <c r="R32" s="33">
        <v>10.77</v>
      </c>
      <c r="S32" s="33" t="s">
        <v>94</v>
      </c>
      <c r="T32" s="33" t="s">
        <v>95</v>
      </c>
      <c r="U32" s="37">
        <v>2</v>
      </c>
      <c r="V32" s="37"/>
      <c r="W32" s="33">
        <v>241</v>
      </c>
      <c r="X32" s="33" t="s">
        <v>102</v>
      </c>
      <c r="Y32" s="33">
        <f t="shared" si="4"/>
        <v>1</v>
      </c>
      <c r="Z32" s="38"/>
      <c r="AC32" s="38">
        <v>4.99</v>
      </c>
      <c r="AD32" s="33">
        <v>0.1</v>
      </c>
      <c r="AE32" s="33">
        <v>0.1</v>
      </c>
      <c r="AF32" s="33">
        <v>69.13</v>
      </c>
      <c r="AG32" s="33">
        <v>0.72</v>
      </c>
      <c r="AH32" s="33">
        <v>0.03</v>
      </c>
      <c r="AI32" s="33">
        <v>11.53</v>
      </c>
      <c r="AJ32" s="33">
        <v>0.79</v>
      </c>
      <c r="AK32" s="33">
        <v>0.79</v>
      </c>
      <c r="AL32" s="33">
        <v>1.06</v>
      </c>
      <c r="AM32" s="33">
        <v>2.0299999999999998</v>
      </c>
      <c r="AN32" s="38">
        <v>1.1505501437147474</v>
      </c>
      <c r="AO32" s="33">
        <v>9.0151228686120976E-3</v>
      </c>
      <c r="AP32" s="33">
        <v>3.1248395310361068E-2</v>
      </c>
      <c r="AQ32" s="33">
        <v>0.113082231280134</v>
      </c>
      <c r="AR32" s="33">
        <v>1.4096936171892403E-3</v>
      </c>
      <c r="AS32" s="33">
        <v>1.4087671682353321E-2</v>
      </c>
      <c r="AT32" s="33">
        <v>2.6299858080011115E-2</v>
      </c>
      <c r="AU32" s="33">
        <v>2.1550808951547835E-2</v>
      </c>
      <c r="AV32" s="33">
        <v>1.2746293894041189E-2</v>
      </c>
      <c r="AW32" s="34">
        <v>7.1329932322160218E-4</v>
      </c>
      <c r="AX32" s="33">
        <v>1307</v>
      </c>
      <c r="AY32" s="33">
        <v>1307</v>
      </c>
      <c r="AZ32" s="33">
        <v>1135</v>
      </c>
      <c r="BA32" s="33">
        <v>408</v>
      </c>
      <c r="BB32" s="33">
        <v>502</v>
      </c>
      <c r="BC32" s="33">
        <v>25.850000399999999</v>
      </c>
      <c r="BD32" s="33">
        <v>25.850000399999999</v>
      </c>
      <c r="BE32" s="33">
        <v>25.850000399999999</v>
      </c>
      <c r="BF32" s="33">
        <v>27.266666399999998</v>
      </c>
      <c r="BG32" s="33">
        <v>27.233333600000002</v>
      </c>
      <c r="BH32" s="38">
        <f t="shared" si="0"/>
        <v>24.546340730819079</v>
      </c>
      <c r="BI32" s="33">
        <f t="shared" si="1"/>
        <v>80.821401539444125</v>
      </c>
      <c r="BJ32" s="32">
        <f t="shared" si="5"/>
        <v>1</v>
      </c>
      <c r="BK32" s="32">
        <f t="shared" si="6"/>
        <v>7.835488890128018E-3</v>
      </c>
      <c r="BL32" s="32">
        <f t="shared" si="7"/>
        <v>2.7159524929065929E-2</v>
      </c>
      <c r="BM32" s="32">
        <f t="shared" si="8"/>
        <v>9.8285356703384286E-2</v>
      </c>
      <c r="BN32" s="32">
        <f t="shared" si="9"/>
        <v>1.225234401899081E-3</v>
      </c>
      <c r="BO32" s="32">
        <f t="shared" si="10"/>
        <v>1.2244291793201528E-2</v>
      </c>
      <c r="BP32" s="32">
        <f t="shared" si="11"/>
        <v>2.2858506622838302E-2</v>
      </c>
      <c r="BQ32" s="32">
        <f t="shared" si="12"/>
        <v>1.8730873286380526E-2</v>
      </c>
      <c r="BR32" s="32">
        <f t="shared" si="13"/>
        <v>1.1078434054936193E-2</v>
      </c>
      <c r="BS32" s="32">
        <f t="shared" si="14"/>
        <v>6.1996369920792297E-4</v>
      </c>
      <c r="BT32" s="7">
        <f t="shared" si="15"/>
        <v>1</v>
      </c>
    </row>
    <row r="33" spans="1:72" s="33" customFormat="1" x14ac:dyDescent="0.2">
      <c r="A33" s="33">
        <v>4</v>
      </c>
      <c r="B33" s="34">
        <v>32</v>
      </c>
      <c r="C33" s="33" t="s">
        <v>114</v>
      </c>
      <c r="D33" s="33" t="s">
        <v>200</v>
      </c>
      <c r="E33" s="33" t="s">
        <v>201</v>
      </c>
      <c r="H33" s="35">
        <v>34.891778000000002</v>
      </c>
      <c r="I33" s="35">
        <v>-99.858582999999996</v>
      </c>
      <c r="J33" s="33" t="s">
        <v>202</v>
      </c>
      <c r="K33" s="33" t="s">
        <v>92</v>
      </c>
      <c r="L33" s="33">
        <f t="shared" si="3"/>
        <v>6</v>
      </c>
      <c r="M33" s="36" t="s">
        <v>93</v>
      </c>
      <c r="N33" s="33">
        <v>28</v>
      </c>
      <c r="O33" s="33">
        <v>56</v>
      </c>
      <c r="P33" s="33" t="s">
        <v>133</v>
      </c>
      <c r="Q33" s="33">
        <v>666.28</v>
      </c>
      <c r="R33" s="33">
        <v>16.03</v>
      </c>
      <c r="S33" s="33" t="s">
        <v>94</v>
      </c>
      <c r="T33" s="33" t="s">
        <v>95</v>
      </c>
      <c r="U33" s="37">
        <v>2</v>
      </c>
      <c r="V33" s="37">
        <v>610</v>
      </c>
      <c r="W33" s="33">
        <v>571</v>
      </c>
      <c r="X33" s="33" t="s">
        <v>83</v>
      </c>
      <c r="Y33" s="33">
        <f t="shared" si="4"/>
        <v>1</v>
      </c>
      <c r="Z33" s="38"/>
      <c r="AC33" s="38">
        <v>2.3199999999999998</v>
      </c>
      <c r="AD33" s="33">
        <v>0.04</v>
      </c>
      <c r="AE33" s="33">
        <v>0.06</v>
      </c>
      <c r="AF33" s="33">
        <v>68.97</v>
      </c>
      <c r="AG33" s="33">
        <v>0.5</v>
      </c>
      <c r="AH33" s="33">
        <v>0.02</v>
      </c>
      <c r="AI33" s="33">
        <v>4.76</v>
      </c>
      <c r="AJ33" s="33">
        <v>0.48</v>
      </c>
      <c r="AK33" s="33">
        <v>0.95</v>
      </c>
      <c r="AL33" s="33">
        <v>0.57999999999999996</v>
      </c>
      <c r="AM33" s="33">
        <v>1.76</v>
      </c>
      <c r="AN33" s="38">
        <v>1.1478872184580664</v>
      </c>
      <c r="AO33" s="33">
        <v>6.2605019920917342E-3</v>
      </c>
      <c r="AP33" s="33">
        <v>1.4528312048103741E-2</v>
      </c>
      <c r="AQ33" s="33">
        <v>4.6684425055805535E-2</v>
      </c>
      <c r="AR33" s="33">
        <v>5.6387744687569612E-4</v>
      </c>
      <c r="AS33" s="33">
        <v>8.5595979842146754E-3</v>
      </c>
      <c r="AT33" s="33">
        <v>1.4390488383402306E-2</v>
      </c>
      <c r="AU33" s="33">
        <v>1.8684445199371524E-2</v>
      </c>
      <c r="AV33" s="33">
        <v>1.5327821771315352E-2</v>
      </c>
      <c r="AW33" s="34">
        <v>4.2797959393296123E-4</v>
      </c>
      <c r="AX33" s="33">
        <v>1958</v>
      </c>
      <c r="AY33" s="33">
        <v>1958</v>
      </c>
      <c r="AZ33" s="33">
        <v>1744</v>
      </c>
      <c r="BA33" s="33">
        <v>564</v>
      </c>
      <c r="BB33" s="33">
        <v>619</v>
      </c>
      <c r="BC33" s="33">
        <v>24.1583328</v>
      </c>
      <c r="BD33" s="33">
        <v>24.1583328</v>
      </c>
      <c r="BE33" s="33">
        <v>24.1583328</v>
      </c>
      <c r="BF33" s="33">
        <v>25.4666672</v>
      </c>
      <c r="BG33" s="33">
        <v>25.5333328</v>
      </c>
      <c r="BH33" s="38">
        <f t="shared" si="0"/>
        <v>20.932406442813061</v>
      </c>
      <c r="BI33" s="33">
        <f t="shared" si="1"/>
        <v>66.15162913851853</v>
      </c>
      <c r="BJ33" s="32">
        <f t="shared" si="5"/>
        <v>1</v>
      </c>
      <c r="BK33" s="32">
        <f t="shared" si="6"/>
        <v>5.4539347519709644E-3</v>
      </c>
      <c r="BL33" s="32">
        <f t="shared" si="7"/>
        <v>1.2656567487195586E-2</v>
      </c>
      <c r="BM33" s="32">
        <f t="shared" si="8"/>
        <v>4.0669870963905126E-2</v>
      </c>
      <c r="BN33" s="32">
        <f t="shared" si="9"/>
        <v>4.9123070438325924E-4</v>
      </c>
      <c r="BO33" s="32">
        <f t="shared" si="10"/>
        <v>7.456828377018266E-3</v>
      </c>
      <c r="BP33" s="32">
        <f t="shared" si="11"/>
        <v>1.2536500234520215E-2</v>
      </c>
      <c r="BQ33" s="32">
        <f t="shared" si="12"/>
        <v>1.6277248233907474E-2</v>
      </c>
      <c r="BR33" s="32">
        <f t="shared" si="13"/>
        <v>1.3353072954244498E-2</v>
      </c>
      <c r="BS33" s="32">
        <f t="shared" si="14"/>
        <v>3.7284115290338153E-4</v>
      </c>
      <c r="BT33" s="7">
        <f t="shared" si="15"/>
        <v>1</v>
      </c>
    </row>
    <row r="34" spans="1:72" s="33" customFormat="1" x14ac:dyDescent="0.2">
      <c r="A34" s="33">
        <v>4</v>
      </c>
      <c r="B34" s="34">
        <v>33</v>
      </c>
      <c r="C34" s="33" t="s">
        <v>96</v>
      </c>
      <c r="D34" s="33" t="s">
        <v>203</v>
      </c>
      <c r="E34" s="33" t="s">
        <v>204</v>
      </c>
      <c r="H34" s="35">
        <v>40.460833000000001</v>
      </c>
      <c r="I34" s="35">
        <v>-91.184166000000005</v>
      </c>
      <c r="J34" s="33" t="s">
        <v>205</v>
      </c>
      <c r="K34" s="33" t="s">
        <v>92</v>
      </c>
      <c r="L34" s="33">
        <f t="shared" si="3"/>
        <v>6</v>
      </c>
      <c r="M34" s="36" t="s">
        <v>101</v>
      </c>
      <c r="N34" s="33">
        <v>64</v>
      </c>
      <c r="O34" s="33">
        <v>79</v>
      </c>
      <c r="P34" s="33" t="s">
        <v>169</v>
      </c>
      <c r="Q34" s="33">
        <v>984.97</v>
      </c>
      <c r="R34" s="33">
        <v>11.074999999999999</v>
      </c>
      <c r="T34" s="33" t="s">
        <v>95</v>
      </c>
      <c r="U34" s="37">
        <v>1</v>
      </c>
      <c r="V34" s="37"/>
      <c r="W34" s="33">
        <v>208</v>
      </c>
      <c r="X34" s="33" t="s">
        <v>102</v>
      </c>
      <c r="Y34" s="33">
        <f t="shared" si="4"/>
        <v>1</v>
      </c>
      <c r="Z34" s="38"/>
      <c r="AC34" s="38">
        <v>5.0599999999999996</v>
      </c>
      <c r="AD34" s="33">
        <v>0.12</v>
      </c>
      <c r="AE34" s="33">
        <v>0.09</v>
      </c>
      <c r="AF34" s="33">
        <v>68.84</v>
      </c>
      <c r="AG34" s="33">
        <v>0.66</v>
      </c>
      <c r="AH34" s="33">
        <v>0.02</v>
      </c>
      <c r="AI34" s="33">
        <v>12.68</v>
      </c>
      <c r="AJ34" s="33">
        <v>0.76</v>
      </c>
      <c r="AK34" s="33">
        <v>0.86</v>
      </c>
      <c r="AL34" s="33">
        <v>1.25</v>
      </c>
      <c r="AM34" s="33">
        <v>1.87</v>
      </c>
      <c r="AN34" s="38">
        <v>1.1457235916870132</v>
      </c>
      <c r="AO34" s="33">
        <v>8.2638626295610893E-3</v>
      </c>
      <c r="AP34" s="33">
        <v>3.1686749553191784E-2</v>
      </c>
      <c r="AQ34" s="33">
        <v>0.12436103145117947</v>
      </c>
      <c r="AR34" s="33">
        <v>1.6916323406270882E-3</v>
      </c>
      <c r="AS34" s="33">
        <v>1.3552696808339903E-2</v>
      </c>
      <c r="AT34" s="33">
        <v>3.1013983584918768E-2</v>
      </c>
      <c r="AU34" s="33">
        <v>1.9852223024332243E-2</v>
      </c>
      <c r="AV34" s="33">
        <v>1.3875712340348635E-2</v>
      </c>
      <c r="AW34" s="34">
        <v>6.4196939089944188E-4</v>
      </c>
      <c r="AX34" s="33">
        <v>1180</v>
      </c>
      <c r="AY34" s="33">
        <v>1180</v>
      </c>
      <c r="AZ34" s="33">
        <v>1058</v>
      </c>
      <c r="BA34" s="33">
        <v>278</v>
      </c>
      <c r="BB34" s="33">
        <v>360</v>
      </c>
      <c r="BC34" s="33">
        <v>25.4083328</v>
      </c>
      <c r="BD34" s="33">
        <v>25.4083328</v>
      </c>
      <c r="BE34" s="33">
        <v>25.4083328</v>
      </c>
      <c r="BF34" s="33">
        <v>26.799999199999998</v>
      </c>
      <c r="BG34" s="33">
        <v>26.766666399999998</v>
      </c>
      <c r="BH34" s="38">
        <f t="shared" si="0"/>
        <v>24.752554859232685</v>
      </c>
      <c r="BI34" s="33">
        <f t="shared" si="1"/>
        <v>81.929962294944787</v>
      </c>
      <c r="BJ34" s="32">
        <f t="shared" si="5"/>
        <v>1</v>
      </c>
      <c r="BK34" s="32">
        <f t="shared" si="6"/>
        <v>7.2127890963587637E-3</v>
      </c>
      <c r="BL34" s="32">
        <f t="shared" si="7"/>
        <v>2.7656539311139466E-2</v>
      </c>
      <c r="BM34" s="32">
        <f t="shared" si="8"/>
        <v>0.10854365952966447</v>
      </c>
      <c r="BN34" s="32">
        <f t="shared" si="9"/>
        <v>1.4764750877969224E-3</v>
      </c>
      <c r="BO34" s="32">
        <f t="shared" si="10"/>
        <v>1.1828941034882875E-2</v>
      </c>
      <c r="BP34" s="32">
        <f t="shared" si="11"/>
        <v>2.7069341863906662E-2</v>
      </c>
      <c r="BQ34" s="32">
        <f t="shared" si="12"/>
        <v>1.7327235965439943E-2</v>
      </c>
      <c r="BR34" s="32">
        <f t="shared" si="13"/>
        <v>1.2110872501034419E-2</v>
      </c>
      <c r="BS34" s="32">
        <f t="shared" si="14"/>
        <v>5.6031785987244816E-4</v>
      </c>
      <c r="BT34" s="7">
        <f t="shared" si="15"/>
        <v>1</v>
      </c>
    </row>
    <row r="35" spans="1:72" s="33" customFormat="1" x14ac:dyDescent="0.2">
      <c r="A35" s="33">
        <v>4</v>
      </c>
      <c r="B35" s="34">
        <v>34</v>
      </c>
      <c r="C35" s="33" t="s">
        <v>206</v>
      </c>
      <c r="D35" s="33" t="s">
        <v>207</v>
      </c>
      <c r="E35" s="33" t="s">
        <v>208</v>
      </c>
      <c r="H35" s="35">
        <v>40.541111000000001</v>
      </c>
      <c r="I35" s="35">
        <v>-101.95055600000001</v>
      </c>
      <c r="J35" s="33" t="s">
        <v>209</v>
      </c>
      <c r="K35" s="33" t="s">
        <v>92</v>
      </c>
      <c r="L35" s="33">
        <f t="shared" si="3"/>
        <v>6</v>
      </c>
      <c r="M35" s="36" t="s">
        <v>93</v>
      </c>
      <c r="N35" s="33">
        <v>46</v>
      </c>
      <c r="O35" s="33">
        <v>72</v>
      </c>
      <c r="P35" s="33" t="s">
        <v>65</v>
      </c>
      <c r="Q35" s="33">
        <v>439.99</v>
      </c>
      <c r="R35" s="33">
        <v>10.119999999999999</v>
      </c>
      <c r="S35" s="33" t="s">
        <v>94</v>
      </c>
      <c r="T35" s="33" t="s">
        <v>95</v>
      </c>
      <c r="U35" s="37">
        <v>1</v>
      </c>
      <c r="V35" s="37">
        <v>1079</v>
      </c>
      <c r="W35" s="33">
        <v>1065</v>
      </c>
      <c r="X35" s="33" t="s">
        <v>102</v>
      </c>
      <c r="Y35" s="33">
        <f t="shared" si="4"/>
        <v>1</v>
      </c>
      <c r="Z35" s="38"/>
      <c r="AC35" s="38">
        <v>2.91</v>
      </c>
      <c r="AD35" s="33">
        <v>0.04</v>
      </c>
      <c r="AE35" s="33">
        <v>0.15</v>
      </c>
      <c r="AF35" s="33">
        <v>68.78</v>
      </c>
      <c r="AG35" s="33">
        <v>0.46</v>
      </c>
      <c r="AH35" s="33">
        <v>0.02</v>
      </c>
      <c r="AI35" s="33">
        <v>10.06</v>
      </c>
      <c r="AJ35" s="33">
        <v>1.32</v>
      </c>
      <c r="AK35" s="33">
        <v>1.44</v>
      </c>
      <c r="AL35" s="33">
        <v>0.98</v>
      </c>
      <c r="AM35" s="33">
        <v>2.69</v>
      </c>
      <c r="AN35" s="38">
        <v>1.1447249947157578</v>
      </c>
      <c r="AO35" s="33">
        <v>5.7596618327243956E-3</v>
      </c>
      <c r="AP35" s="33">
        <v>1.8223012094819781E-2</v>
      </c>
      <c r="AQ35" s="33">
        <v>9.866498236584112E-2</v>
      </c>
      <c r="AR35" s="33">
        <v>5.6387744687569612E-4</v>
      </c>
      <c r="AS35" s="33">
        <v>2.3538894456590357E-2</v>
      </c>
      <c r="AT35" s="33">
        <v>2.4314963130576312E-2</v>
      </c>
      <c r="AU35" s="33">
        <v>2.8557475901312159E-2</v>
      </c>
      <c r="AV35" s="33">
        <v>2.3233750895467482E-2</v>
      </c>
      <c r="AW35" s="34">
        <v>1.0699489848324032E-3</v>
      </c>
      <c r="AX35" s="33">
        <v>2339</v>
      </c>
      <c r="AY35" s="33">
        <v>2339</v>
      </c>
      <c r="AZ35" s="33">
        <v>1936</v>
      </c>
      <c r="BA35" s="33">
        <v>811</v>
      </c>
      <c r="BB35" s="33">
        <v>963</v>
      </c>
      <c r="BC35" s="33">
        <v>26.591665299999999</v>
      </c>
      <c r="BD35" s="33">
        <v>26.591665299999999</v>
      </c>
      <c r="BE35" s="33">
        <v>26.591665299999999</v>
      </c>
      <c r="BF35" s="33">
        <v>26.9666672</v>
      </c>
      <c r="BG35" s="33">
        <v>26.799999199999998</v>
      </c>
      <c r="BH35" s="38">
        <f t="shared" si="0"/>
        <v>34.440774268699968</v>
      </c>
      <c r="BI35" s="33">
        <f t="shared" si="1"/>
        <v>67.84006581654279</v>
      </c>
      <c r="BJ35" s="32">
        <f t="shared" si="5"/>
        <v>1</v>
      </c>
      <c r="BK35" s="32">
        <f t="shared" si="6"/>
        <v>5.0314808004647046E-3</v>
      </c>
      <c r="BL35" s="32">
        <f t="shared" si="7"/>
        <v>1.5919117848339343E-2</v>
      </c>
      <c r="BM35" s="32">
        <f t="shared" si="8"/>
        <v>8.6190991566791317E-2</v>
      </c>
      <c r="BN35" s="32">
        <f t="shared" si="9"/>
        <v>4.9258769527934555E-4</v>
      </c>
      <c r="BO35" s="32">
        <f t="shared" si="10"/>
        <v>2.0562925213697469E-2</v>
      </c>
      <c r="BP35" s="32">
        <f t="shared" si="11"/>
        <v>2.1240877278663653E-2</v>
      </c>
      <c r="BQ35" s="32">
        <f t="shared" si="12"/>
        <v>2.4947018745234223E-2</v>
      </c>
      <c r="BR35" s="32">
        <f t="shared" si="13"/>
        <v>2.0296360263572791E-2</v>
      </c>
      <c r="BS35" s="32">
        <f t="shared" si="14"/>
        <v>9.3467775209894668E-4</v>
      </c>
      <c r="BT35" s="7">
        <f t="shared" si="15"/>
        <v>1</v>
      </c>
    </row>
    <row r="36" spans="1:72" s="33" customFormat="1" x14ac:dyDescent="0.2">
      <c r="A36" s="33">
        <v>4</v>
      </c>
      <c r="B36" s="34">
        <v>35</v>
      </c>
      <c r="C36" s="33" t="s">
        <v>173</v>
      </c>
      <c r="D36" s="33" t="s">
        <v>174</v>
      </c>
      <c r="E36" s="33" t="s">
        <v>210</v>
      </c>
      <c r="H36" s="35">
        <v>47.190555000000003</v>
      </c>
      <c r="I36" s="35">
        <v>-116.99805499999999</v>
      </c>
      <c r="J36" s="33" t="s">
        <v>211</v>
      </c>
      <c r="K36" s="33" t="s">
        <v>92</v>
      </c>
      <c r="L36" s="33">
        <f t="shared" si="3"/>
        <v>6</v>
      </c>
      <c r="M36" s="36" t="s">
        <v>113</v>
      </c>
      <c r="N36" s="33">
        <v>79</v>
      </c>
      <c r="O36" s="33">
        <v>97</v>
      </c>
      <c r="P36" s="33" t="s">
        <v>109</v>
      </c>
      <c r="Q36" s="33">
        <v>575.53</v>
      </c>
      <c r="R36" s="33">
        <v>8.09</v>
      </c>
      <c r="S36" s="33" t="s">
        <v>94</v>
      </c>
      <c r="T36" s="33" t="s">
        <v>95</v>
      </c>
      <c r="U36" s="37">
        <v>2</v>
      </c>
      <c r="V36" s="37">
        <v>770</v>
      </c>
      <c r="W36" s="33">
        <v>792</v>
      </c>
      <c r="X36" s="33" t="s">
        <v>102</v>
      </c>
      <c r="Y36" s="33">
        <f t="shared" si="4"/>
        <v>1</v>
      </c>
      <c r="Z36" s="38"/>
      <c r="AC36" s="38">
        <v>5.0999999999999996</v>
      </c>
      <c r="AD36" s="33">
        <v>0.1</v>
      </c>
      <c r="AE36" s="33">
        <v>0.14000000000000001</v>
      </c>
      <c r="AF36" s="33">
        <v>68.739999999999995</v>
      </c>
      <c r="AG36" s="33">
        <v>0.84</v>
      </c>
      <c r="AH36" s="33">
        <v>0.02</v>
      </c>
      <c r="AI36" s="33">
        <v>11.85</v>
      </c>
      <c r="AJ36" s="33">
        <v>1.86</v>
      </c>
      <c r="AK36" s="33">
        <v>1.84</v>
      </c>
      <c r="AL36" s="33">
        <v>1.25</v>
      </c>
      <c r="AM36" s="33">
        <v>2.12</v>
      </c>
      <c r="AN36" s="38">
        <v>1.1440592634015874</v>
      </c>
      <c r="AO36" s="33">
        <v>1.0517643346714114E-2</v>
      </c>
      <c r="AP36" s="33">
        <v>3.193723769195219E-2</v>
      </c>
      <c r="AQ36" s="33">
        <v>0.11622068002338143</v>
      </c>
      <c r="AR36" s="33">
        <v>1.4096936171892403E-3</v>
      </c>
      <c r="AS36" s="33">
        <v>3.3168442188831866E-2</v>
      </c>
      <c r="AT36" s="33">
        <v>3.1013983584918768E-2</v>
      </c>
      <c r="AU36" s="33">
        <v>2.250626353560661E-2</v>
      </c>
      <c r="AV36" s="33">
        <v>2.9687570588652897E-2</v>
      </c>
      <c r="AW36" s="34">
        <v>9.9861905251024297E-4</v>
      </c>
      <c r="AX36" s="33">
        <v>145</v>
      </c>
      <c r="AY36" s="42">
        <v>0</v>
      </c>
      <c r="AZ36" s="42">
        <v>1</v>
      </c>
      <c r="BA36" s="33">
        <v>28</v>
      </c>
      <c r="BB36" s="33">
        <v>24</v>
      </c>
      <c r="BC36" s="33">
        <v>11.7583342</v>
      </c>
      <c r="BD36" s="42"/>
      <c r="BE36" s="42"/>
      <c r="BF36" s="33">
        <v>22.833334000000001</v>
      </c>
      <c r="BG36" s="33">
        <v>22.5333328</v>
      </c>
      <c r="BH36" s="38">
        <f t="shared" si="0"/>
        <v>36.885101569767329</v>
      </c>
      <c r="BI36" s="33">
        <f t="shared" si="1"/>
        <v>64.899947729445259</v>
      </c>
      <c r="BJ36" s="32">
        <f t="shared" si="5"/>
        <v>1</v>
      </c>
      <c r="BK36" s="32">
        <f t="shared" si="6"/>
        <v>9.193267939147147E-3</v>
      </c>
      <c r="BL36" s="32">
        <f t="shared" si="7"/>
        <v>2.7915719677837694E-2</v>
      </c>
      <c r="BM36" s="32">
        <f t="shared" si="8"/>
        <v>0.10158624097656178</v>
      </c>
      <c r="BN36" s="32">
        <f t="shared" si="9"/>
        <v>1.2321858336235595E-3</v>
      </c>
      <c r="BO36" s="32">
        <f t="shared" si="10"/>
        <v>2.8991891635240481E-2</v>
      </c>
      <c r="BP36" s="32">
        <f t="shared" si="11"/>
        <v>2.7108721179972865E-2</v>
      </c>
      <c r="BQ36" s="32">
        <f t="shared" si="12"/>
        <v>1.9672288189590461E-2</v>
      </c>
      <c r="BR36" s="32">
        <f t="shared" si="13"/>
        <v>2.594932932091646E-2</v>
      </c>
      <c r="BS36" s="32">
        <f t="shared" si="14"/>
        <v>8.7287353413938314E-4</v>
      </c>
      <c r="BT36" s="7">
        <f t="shared" si="15"/>
        <v>1</v>
      </c>
    </row>
    <row r="37" spans="1:72" s="33" customFormat="1" x14ac:dyDescent="0.2">
      <c r="A37" s="33">
        <v>4</v>
      </c>
      <c r="B37" s="34">
        <v>36</v>
      </c>
      <c r="C37" s="33" t="s">
        <v>212</v>
      </c>
      <c r="D37" s="33" t="s">
        <v>213</v>
      </c>
      <c r="E37" s="33" t="s">
        <v>214</v>
      </c>
      <c r="H37" s="35">
        <v>45.311667</v>
      </c>
      <c r="I37" s="35">
        <v>-122.91416700000001</v>
      </c>
      <c r="J37" s="33" t="s">
        <v>215</v>
      </c>
      <c r="K37" s="33" t="s">
        <v>92</v>
      </c>
      <c r="L37" s="33">
        <f t="shared" si="3"/>
        <v>6</v>
      </c>
      <c r="M37" s="36" t="s">
        <v>132</v>
      </c>
      <c r="N37" s="33">
        <v>40</v>
      </c>
      <c r="O37" s="33">
        <v>74</v>
      </c>
      <c r="Q37" s="33">
        <v>1108.29</v>
      </c>
      <c r="R37" s="33">
        <v>11.45</v>
      </c>
      <c r="T37" s="33" t="s">
        <v>95</v>
      </c>
      <c r="U37" s="37">
        <v>21</v>
      </c>
      <c r="V37" s="37">
        <v>114</v>
      </c>
      <c r="W37" s="33">
        <v>160</v>
      </c>
      <c r="X37" s="33" t="s">
        <v>102</v>
      </c>
      <c r="Y37" s="33">
        <f t="shared" si="4"/>
        <v>1</v>
      </c>
      <c r="Z37" s="38"/>
      <c r="AC37" s="38">
        <v>7.87</v>
      </c>
      <c r="AD37" s="33">
        <v>0.13</v>
      </c>
      <c r="AE37" s="33">
        <v>0.21</v>
      </c>
      <c r="AF37" s="33">
        <v>68.59</v>
      </c>
      <c r="AG37" s="33">
        <v>1.46</v>
      </c>
      <c r="AH37" s="33">
        <v>0.02</v>
      </c>
      <c r="AI37" s="33">
        <v>15.22</v>
      </c>
      <c r="AJ37" s="33">
        <v>0.93</v>
      </c>
      <c r="AK37" s="33">
        <v>1.54</v>
      </c>
      <c r="AL37" s="33">
        <v>1.05</v>
      </c>
      <c r="AM37" s="33">
        <v>2.1800000000000002</v>
      </c>
      <c r="AN37" s="38">
        <v>1.141562770973449</v>
      </c>
      <c r="AO37" s="33">
        <v>1.8280665816907866E-2</v>
      </c>
      <c r="AP37" s="33">
        <v>4.9283541301110539E-2</v>
      </c>
      <c r="AQ37" s="33">
        <v>0.14927246835070596</v>
      </c>
      <c r="AR37" s="33">
        <v>1.8326017023460122E-3</v>
      </c>
      <c r="AS37" s="33">
        <v>1.6584221094415933E-2</v>
      </c>
      <c r="AT37" s="33">
        <v>2.6051746211331765E-2</v>
      </c>
      <c r="AU37" s="33">
        <v>2.3143233258312457E-2</v>
      </c>
      <c r="AV37" s="33">
        <v>2.4847205818763835E-2</v>
      </c>
      <c r="AW37" s="34">
        <v>1.4979285787653643E-3</v>
      </c>
      <c r="AX37" s="33">
        <v>113</v>
      </c>
      <c r="AY37" s="42">
        <v>0</v>
      </c>
      <c r="AZ37" s="42">
        <v>1</v>
      </c>
      <c r="BA37" s="33">
        <v>27</v>
      </c>
      <c r="BB37" s="33">
        <v>33</v>
      </c>
      <c r="BC37" s="33">
        <v>19.0916672</v>
      </c>
      <c r="BD37" s="42"/>
      <c r="BE37" s="42"/>
      <c r="BF37" s="33">
        <v>30.233333600000002</v>
      </c>
      <c r="BG37" s="33">
        <v>29.4666672</v>
      </c>
      <c r="BH37" s="38">
        <f t="shared" si="0"/>
        <v>30.981532864422245</v>
      </c>
      <c r="BI37" s="33">
        <f t="shared" si="1"/>
        <v>78.274472655186614</v>
      </c>
      <c r="BJ37" s="32">
        <f t="shared" si="5"/>
        <v>1</v>
      </c>
      <c r="BK37" s="32">
        <f t="shared" si="6"/>
        <v>1.6013719334346657E-2</v>
      </c>
      <c r="BL37" s="32">
        <f t="shared" si="7"/>
        <v>4.3171994176969174E-2</v>
      </c>
      <c r="BM37" s="32">
        <f t="shared" si="8"/>
        <v>0.13076150707281414</v>
      </c>
      <c r="BN37" s="32">
        <f t="shared" si="9"/>
        <v>1.6053446634242382E-3</v>
      </c>
      <c r="BO37" s="32">
        <f t="shared" si="10"/>
        <v>1.4527647113328695E-2</v>
      </c>
      <c r="BP37" s="32">
        <f t="shared" si="11"/>
        <v>2.2821124579173655E-2</v>
      </c>
      <c r="BQ37" s="32">
        <f t="shared" si="12"/>
        <v>2.0273290130666616E-2</v>
      </c>
      <c r="BR37" s="32">
        <f t="shared" si="13"/>
        <v>2.1765956678471379E-2</v>
      </c>
      <c r="BS37" s="32">
        <f t="shared" si="14"/>
        <v>1.3121736420048371E-3</v>
      </c>
      <c r="BT37" s="7">
        <f t="shared" si="15"/>
        <v>1</v>
      </c>
    </row>
    <row r="38" spans="1:72" s="33" customFormat="1" x14ac:dyDescent="0.2">
      <c r="A38" s="33">
        <v>4</v>
      </c>
      <c r="B38" s="34">
        <v>37</v>
      </c>
      <c r="C38" s="33" t="s">
        <v>96</v>
      </c>
      <c r="D38" s="33" t="s">
        <v>166</v>
      </c>
      <c r="E38" s="33" t="s">
        <v>216</v>
      </c>
      <c r="H38" s="35">
        <v>38.608888999999998</v>
      </c>
      <c r="I38" s="35">
        <v>-88.327500000000001</v>
      </c>
      <c r="J38" s="33" t="s">
        <v>217</v>
      </c>
      <c r="K38" s="33" t="s">
        <v>100</v>
      </c>
      <c r="L38" s="33">
        <f t="shared" si="3"/>
        <v>8</v>
      </c>
      <c r="M38" s="36" t="s">
        <v>132</v>
      </c>
      <c r="N38" s="33">
        <v>46</v>
      </c>
      <c r="O38" s="33">
        <v>53</v>
      </c>
      <c r="P38" s="33" t="s">
        <v>75</v>
      </c>
      <c r="Q38" s="33">
        <v>1104.1099999999999</v>
      </c>
      <c r="R38" s="33">
        <v>12.725</v>
      </c>
      <c r="T38" s="33" t="s">
        <v>95</v>
      </c>
      <c r="U38" s="37">
        <v>1</v>
      </c>
      <c r="V38" s="37"/>
      <c r="W38" s="33">
        <v>140</v>
      </c>
      <c r="X38" s="33" t="s">
        <v>102</v>
      </c>
      <c r="Y38" s="33">
        <f t="shared" si="4"/>
        <v>1</v>
      </c>
      <c r="Z38" s="38"/>
      <c r="AC38" s="38">
        <v>4.3499999999999996</v>
      </c>
      <c r="AD38" s="33">
        <v>0.02</v>
      </c>
      <c r="AE38" s="33">
        <v>0.06</v>
      </c>
      <c r="AF38" s="33">
        <v>68.56</v>
      </c>
      <c r="AG38" s="33">
        <v>0.64</v>
      </c>
      <c r="AH38" s="33">
        <v>0.02</v>
      </c>
      <c r="AI38" s="33">
        <v>6.19</v>
      </c>
      <c r="AJ38" s="33">
        <v>0.11</v>
      </c>
      <c r="AK38" s="33">
        <v>0.61</v>
      </c>
      <c r="AL38" s="33">
        <v>0.44</v>
      </c>
      <c r="AM38" s="33">
        <v>1.19</v>
      </c>
      <c r="AN38" s="38">
        <v>1.1410634724878213</v>
      </c>
      <c r="AO38" s="33">
        <v>8.0134425498774205E-3</v>
      </c>
      <c r="AP38" s="33">
        <v>2.7240585090194516E-2</v>
      </c>
      <c r="AQ38" s="33">
        <v>6.0709367877192499E-2</v>
      </c>
      <c r="AR38" s="33">
        <v>2.8193872343784806E-4</v>
      </c>
      <c r="AS38" s="33">
        <v>1.9615745380491966E-3</v>
      </c>
      <c r="AT38" s="33">
        <v>1.0916922221891405E-2</v>
      </c>
      <c r="AU38" s="33">
        <v>1.2633232833665973E-2</v>
      </c>
      <c r="AV38" s="33">
        <v>9.8420750321077527E-3</v>
      </c>
      <c r="AW38" s="34">
        <v>4.2797959393296123E-4</v>
      </c>
      <c r="AX38" s="33">
        <v>134</v>
      </c>
      <c r="AY38" s="42">
        <v>0</v>
      </c>
      <c r="AZ38" s="42">
        <v>1</v>
      </c>
      <c r="BA38" s="33">
        <v>30</v>
      </c>
      <c r="BB38" s="33">
        <v>38</v>
      </c>
      <c r="BC38" s="33">
        <v>20.5083351</v>
      </c>
      <c r="BD38" s="42"/>
      <c r="BE38" s="42"/>
      <c r="BF38" s="33">
        <v>32.299999200000002</v>
      </c>
      <c r="BG38" s="33">
        <v>31.633333199999999</v>
      </c>
      <c r="BH38" s="38">
        <f t="shared" si="0"/>
        <v>13.346814372470261</v>
      </c>
      <c r="BI38" s="33">
        <f t="shared" si="1"/>
        <v>83.722026767500893</v>
      </c>
      <c r="BJ38" s="32">
        <f t="shared" si="5"/>
        <v>1</v>
      </c>
      <c r="BK38" s="32">
        <f t="shared" si="6"/>
        <v>7.0227842211143515E-3</v>
      </c>
      <c r="BL38" s="32">
        <f t="shared" si="7"/>
        <v>2.3872979678161821E-2</v>
      </c>
      <c r="BM38" s="32">
        <f t="shared" si="8"/>
        <v>5.3204198838150488E-2</v>
      </c>
      <c r="BN38" s="32">
        <f t="shared" si="9"/>
        <v>2.4708417212159704E-4</v>
      </c>
      <c r="BO38" s="32">
        <f t="shared" si="10"/>
        <v>1.7190757441147805E-3</v>
      </c>
      <c r="BP38" s="32">
        <f t="shared" si="11"/>
        <v>9.5673224891597106E-3</v>
      </c>
      <c r="BQ38" s="32">
        <f t="shared" si="12"/>
        <v>1.1071454952564709E-2</v>
      </c>
      <c r="BR38" s="32">
        <f t="shared" si="13"/>
        <v>8.6253528128890297E-3</v>
      </c>
      <c r="BS38" s="32">
        <f t="shared" si="14"/>
        <v>3.750708039052833E-4</v>
      </c>
      <c r="BT38" s="7">
        <f t="shared" si="15"/>
        <v>1</v>
      </c>
    </row>
    <row r="39" spans="1:72" s="33" customFormat="1" x14ac:dyDescent="0.2">
      <c r="A39" s="33">
        <v>4</v>
      </c>
      <c r="B39" s="34">
        <v>38</v>
      </c>
      <c r="C39" s="33" t="s">
        <v>218</v>
      </c>
      <c r="D39" s="33" t="s">
        <v>219</v>
      </c>
      <c r="E39" s="33" t="s">
        <v>220</v>
      </c>
      <c r="H39" s="35">
        <v>34.515833000000001</v>
      </c>
      <c r="I39" s="35">
        <v>-89.845832999999999</v>
      </c>
      <c r="J39" s="33" t="s">
        <v>221</v>
      </c>
      <c r="K39" s="33" t="s">
        <v>100</v>
      </c>
      <c r="L39" s="33">
        <f t="shared" si="3"/>
        <v>8</v>
      </c>
      <c r="M39" s="36" t="s">
        <v>113</v>
      </c>
      <c r="N39" s="33">
        <v>10</v>
      </c>
      <c r="O39" s="33">
        <v>20</v>
      </c>
      <c r="P39" s="33" t="s">
        <v>109</v>
      </c>
      <c r="Q39" s="33">
        <v>1423.2</v>
      </c>
      <c r="R39" s="33">
        <v>15.885</v>
      </c>
      <c r="S39" s="33" t="s">
        <v>94</v>
      </c>
      <c r="T39" s="33" t="s">
        <v>95</v>
      </c>
      <c r="U39" s="37">
        <v>6</v>
      </c>
      <c r="V39" s="37"/>
      <c r="W39" s="33">
        <v>106</v>
      </c>
      <c r="X39" s="33" t="s">
        <v>102</v>
      </c>
      <c r="Y39" s="33">
        <f t="shared" si="4"/>
        <v>1</v>
      </c>
      <c r="Z39" s="38"/>
      <c r="AC39" s="38">
        <v>4.26</v>
      </c>
      <c r="AD39" s="33">
        <v>7.0000000000000007E-2</v>
      </c>
      <c r="AE39" s="33">
        <v>0.12</v>
      </c>
      <c r="AF39" s="33">
        <v>68.52</v>
      </c>
      <c r="AG39" s="33">
        <v>0.83</v>
      </c>
      <c r="AH39" s="33">
        <v>0.03</v>
      </c>
      <c r="AI39" s="33">
        <v>8.64</v>
      </c>
      <c r="AJ39" s="33">
        <v>0.27</v>
      </c>
      <c r="AK39" s="33">
        <v>0.97</v>
      </c>
      <c r="AL39" s="33">
        <v>0.64</v>
      </c>
      <c r="AM39" s="33">
        <v>2</v>
      </c>
      <c r="AN39" s="38">
        <v>1.140397741173651</v>
      </c>
      <c r="AO39" s="33">
        <v>1.0392433306872279E-2</v>
      </c>
      <c r="AP39" s="33">
        <v>2.6676986777983594E-2</v>
      </c>
      <c r="AQ39" s="33">
        <v>8.4738116067680655E-2</v>
      </c>
      <c r="AR39" s="33">
        <v>9.8678553203246822E-4</v>
      </c>
      <c r="AS39" s="33">
        <v>4.8147738661207555E-3</v>
      </c>
      <c r="AT39" s="33">
        <v>1.587915959547841E-2</v>
      </c>
      <c r="AU39" s="33">
        <v>2.1232324090194914E-2</v>
      </c>
      <c r="AV39" s="33">
        <v>1.5650512755974622E-2</v>
      </c>
      <c r="AW39" s="34">
        <v>8.5595918786592247E-4</v>
      </c>
      <c r="AX39" s="33">
        <v>621</v>
      </c>
      <c r="AY39" s="33">
        <v>240</v>
      </c>
      <c r="AZ39" s="33">
        <v>97</v>
      </c>
      <c r="BA39" s="33">
        <v>95</v>
      </c>
      <c r="BB39" s="33">
        <v>81</v>
      </c>
      <c r="BC39" s="33">
        <v>7.7916675</v>
      </c>
      <c r="BD39" s="33">
        <v>12.2666664</v>
      </c>
      <c r="BE39" s="33">
        <v>14.675000199999999</v>
      </c>
      <c r="BF39" s="33">
        <v>17.266666399999998</v>
      </c>
      <c r="BG39" s="33">
        <v>17</v>
      </c>
      <c r="BH39" s="38">
        <f t="shared" si="0"/>
        <v>21.958892038881494</v>
      </c>
      <c r="BI39" s="33">
        <f t="shared" si="1"/>
        <v>80.546934700920801</v>
      </c>
      <c r="BJ39" s="32">
        <f t="shared" si="5"/>
        <v>1</v>
      </c>
      <c r="BK39" s="32">
        <f t="shared" si="6"/>
        <v>9.1129900837727106E-3</v>
      </c>
      <c r="BL39" s="32">
        <f t="shared" si="7"/>
        <v>2.3392703979340335E-2</v>
      </c>
      <c r="BM39" s="32">
        <f t="shared" si="8"/>
        <v>7.4305755797509407E-2</v>
      </c>
      <c r="BN39" s="32">
        <f t="shared" si="9"/>
        <v>8.6529944457528363E-4</v>
      </c>
      <c r="BO39" s="32">
        <f t="shared" si="10"/>
        <v>4.2220128050811344E-3</v>
      </c>
      <c r="BP39" s="32">
        <f t="shared" si="11"/>
        <v>1.3924229259816163E-2</v>
      </c>
      <c r="BQ39" s="32">
        <f t="shared" si="12"/>
        <v>1.8618349829721225E-2</v>
      </c>
      <c r="BR39" s="32">
        <f t="shared" si="13"/>
        <v>1.3723731809454262E-2</v>
      </c>
      <c r="BS39" s="32">
        <f t="shared" si="14"/>
        <v>7.5057951884840112E-4</v>
      </c>
      <c r="BT39" s="7">
        <f t="shared" si="15"/>
        <v>1</v>
      </c>
    </row>
    <row r="40" spans="1:72" s="33" customFormat="1" x14ac:dyDescent="0.2">
      <c r="A40" s="33">
        <v>4</v>
      </c>
      <c r="B40" s="34">
        <v>39</v>
      </c>
      <c r="C40" s="33" t="s">
        <v>114</v>
      </c>
      <c r="D40" s="33" t="s">
        <v>115</v>
      </c>
      <c r="E40" s="33" t="s">
        <v>222</v>
      </c>
      <c r="H40" s="35">
        <v>34.513916999999999</v>
      </c>
      <c r="I40" s="35">
        <v>-99.603527999999997</v>
      </c>
      <c r="J40" s="33" t="s">
        <v>223</v>
      </c>
      <c r="K40" s="33" t="s">
        <v>128</v>
      </c>
      <c r="L40" s="33">
        <f t="shared" si="3"/>
        <v>5</v>
      </c>
      <c r="M40" s="36" t="s">
        <v>113</v>
      </c>
      <c r="N40" s="33">
        <v>30</v>
      </c>
      <c r="O40" s="33">
        <v>48</v>
      </c>
      <c r="P40" s="33" t="s">
        <v>169</v>
      </c>
      <c r="Q40" s="33">
        <v>707.5</v>
      </c>
      <c r="R40" s="33">
        <v>16.649999999999999</v>
      </c>
      <c r="S40" s="33" t="s">
        <v>94</v>
      </c>
      <c r="T40" s="33" t="s">
        <v>95</v>
      </c>
      <c r="U40" s="37">
        <v>0</v>
      </c>
      <c r="V40" s="37">
        <v>445</v>
      </c>
      <c r="W40" s="33">
        <v>439</v>
      </c>
      <c r="X40" s="33" t="s">
        <v>76</v>
      </c>
      <c r="Y40" s="33">
        <f t="shared" si="4"/>
        <v>1</v>
      </c>
      <c r="Z40" s="38"/>
      <c r="AC40" s="38">
        <v>4.42</v>
      </c>
      <c r="AD40" s="33">
        <v>0.11</v>
      </c>
      <c r="AE40" s="33">
        <v>0.18</v>
      </c>
      <c r="AF40" s="33">
        <v>68.459999999999994</v>
      </c>
      <c r="AG40" s="33">
        <v>0.71</v>
      </c>
      <c r="AH40" s="33">
        <v>0.02</v>
      </c>
      <c r="AI40" s="33">
        <v>6.58</v>
      </c>
      <c r="AJ40" s="33">
        <v>0.82</v>
      </c>
      <c r="AK40" s="33">
        <v>0.68</v>
      </c>
      <c r="AL40" s="33">
        <v>1.17</v>
      </c>
      <c r="AM40" s="33">
        <v>2.46</v>
      </c>
      <c r="AN40" s="38">
        <v>1.1393991442023956</v>
      </c>
      <c r="AO40" s="33">
        <v>8.8899128287702623E-3</v>
      </c>
      <c r="AP40" s="33">
        <v>2.7678939333025232E-2</v>
      </c>
      <c r="AQ40" s="33">
        <v>6.4534352283025301E-2</v>
      </c>
      <c r="AR40" s="33">
        <v>1.5506629789081641E-3</v>
      </c>
      <c r="AS40" s="33">
        <v>1.4622646556366735E-2</v>
      </c>
      <c r="AT40" s="33">
        <v>2.9029088635483966E-2</v>
      </c>
      <c r="AU40" s="33">
        <v>2.6115758630939744E-2</v>
      </c>
      <c r="AV40" s="33">
        <v>1.09714934784152E-2</v>
      </c>
      <c r="AW40" s="34">
        <v>1.2839387817988838E-3</v>
      </c>
      <c r="AX40" s="33">
        <v>595</v>
      </c>
      <c r="AY40" s="33">
        <v>230</v>
      </c>
      <c r="AZ40" s="33">
        <v>92</v>
      </c>
      <c r="BA40" s="33">
        <v>90</v>
      </c>
      <c r="BB40" s="33">
        <v>78</v>
      </c>
      <c r="BC40" s="33">
        <v>8.1333342000000002</v>
      </c>
      <c r="BD40" s="33">
        <v>12.583333</v>
      </c>
      <c r="BE40" s="33">
        <v>14.9249992</v>
      </c>
      <c r="BF40" s="33">
        <v>17.299999199999998</v>
      </c>
      <c r="BG40" s="33">
        <v>17.100000399999999</v>
      </c>
      <c r="BH40" s="38">
        <f t="shared" si="0"/>
        <v>26.892628800020518</v>
      </c>
      <c r="BI40" s="33">
        <f t="shared" si="1"/>
        <v>71.602609367376331</v>
      </c>
      <c r="BJ40" s="32">
        <f t="shared" si="5"/>
        <v>1</v>
      </c>
      <c r="BK40" s="32">
        <f t="shared" si="6"/>
        <v>7.80228146914521E-3</v>
      </c>
      <c r="BL40" s="32">
        <f t="shared" si="7"/>
        <v>2.4292575147053578E-2</v>
      </c>
      <c r="BM40" s="32">
        <f t="shared" si="8"/>
        <v>5.6638933433815035E-2</v>
      </c>
      <c r="BN40" s="32">
        <f t="shared" si="9"/>
        <v>1.3609479933335059E-3</v>
      </c>
      <c r="BO40" s="32">
        <f t="shared" si="10"/>
        <v>1.2833647129516592E-2</v>
      </c>
      <c r="BP40" s="32">
        <f t="shared" si="11"/>
        <v>2.5477541196333761E-2</v>
      </c>
      <c r="BQ40" s="32">
        <f t="shared" si="12"/>
        <v>2.292064090430869E-2</v>
      </c>
      <c r="BR40" s="32">
        <f t="shared" si="13"/>
        <v>9.6291923109135622E-3</v>
      </c>
      <c r="BS40" s="32">
        <f t="shared" si="14"/>
        <v>1.1268560173420782E-3</v>
      </c>
      <c r="BT40" s="7">
        <f t="shared" si="15"/>
        <v>1</v>
      </c>
    </row>
    <row r="41" spans="1:72" s="33" customFormat="1" x14ac:dyDescent="0.2">
      <c r="A41" s="33">
        <v>4</v>
      </c>
      <c r="B41" s="34">
        <v>40</v>
      </c>
      <c r="C41" s="33" t="s">
        <v>224</v>
      </c>
      <c r="D41" s="33" t="s">
        <v>225</v>
      </c>
      <c r="E41" s="33" t="s">
        <v>226</v>
      </c>
      <c r="H41" s="35">
        <v>40.090833000000003</v>
      </c>
      <c r="I41" s="35">
        <v>-85.548333</v>
      </c>
      <c r="J41" s="33" t="s">
        <v>227</v>
      </c>
      <c r="K41" s="33" t="s">
        <v>100</v>
      </c>
      <c r="L41" s="33">
        <f t="shared" si="3"/>
        <v>8</v>
      </c>
      <c r="M41" s="36" t="s">
        <v>132</v>
      </c>
      <c r="N41" s="33">
        <v>25</v>
      </c>
      <c r="O41" s="33">
        <v>41</v>
      </c>
      <c r="P41" s="33" t="s">
        <v>109</v>
      </c>
      <c r="Q41" s="33">
        <v>1015.85</v>
      </c>
      <c r="R41" s="33">
        <v>10.265000000000001</v>
      </c>
      <c r="S41" s="33" t="s">
        <v>94</v>
      </c>
      <c r="T41" s="33" t="s">
        <v>95</v>
      </c>
      <c r="U41" s="37">
        <v>1</v>
      </c>
      <c r="V41" s="37">
        <v>285</v>
      </c>
      <c r="W41" s="33">
        <v>279</v>
      </c>
      <c r="X41" s="33" t="s">
        <v>182</v>
      </c>
      <c r="Y41" s="33">
        <f t="shared" si="4"/>
        <v>1</v>
      </c>
      <c r="Z41" s="38"/>
      <c r="AC41" s="38">
        <v>3.82</v>
      </c>
      <c r="AD41" s="33">
        <v>0.06</v>
      </c>
      <c r="AE41" s="33">
        <v>0.08</v>
      </c>
      <c r="AF41" s="33">
        <v>68.39</v>
      </c>
      <c r="AG41" s="33">
        <v>0.65</v>
      </c>
      <c r="AH41" s="33">
        <v>0.03</v>
      </c>
      <c r="AI41" s="33">
        <v>4.63</v>
      </c>
      <c r="AJ41" s="33">
        <v>0.21</v>
      </c>
      <c r="AK41" s="33">
        <v>0.86</v>
      </c>
      <c r="AL41" s="33">
        <v>0.47</v>
      </c>
      <c r="AM41" s="33">
        <v>1.8</v>
      </c>
      <c r="AN41" s="38">
        <v>1.1382341144025978</v>
      </c>
      <c r="AO41" s="33">
        <v>8.1386525897192558E-3</v>
      </c>
      <c r="AP41" s="33">
        <v>2.3921617251619093E-2</v>
      </c>
      <c r="AQ41" s="33">
        <v>4.5409430253861266E-2</v>
      </c>
      <c r="AR41" s="33">
        <v>8.4581617031354408E-4</v>
      </c>
      <c r="AS41" s="33">
        <v>3.7448241180939204E-3</v>
      </c>
      <c r="AT41" s="33">
        <v>1.1661257827929455E-2</v>
      </c>
      <c r="AU41" s="33">
        <v>1.9109091681175423E-2</v>
      </c>
      <c r="AV41" s="33">
        <v>1.3875712340348635E-2</v>
      </c>
      <c r="AW41" s="34">
        <v>5.7063945857728168E-4</v>
      </c>
      <c r="AX41" s="33">
        <v>1163</v>
      </c>
      <c r="AY41" s="33">
        <v>749</v>
      </c>
      <c r="AZ41" s="33">
        <v>231</v>
      </c>
      <c r="BA41" s="33">
        <v>78</v>
      </c>
      <c r="BB41" s="33">
        <v>83</v>
      </c>
      <c r="BC41" s="33">
        <v>10.991667700000001</v>
      </c>
      <c r="BD41" s="33">
        <v>10.7999992</v>
      </c>
      <c r="BE41" s="33">
        <v>14.074999800000001</v>
      </c>
      <c r="BF41" s="33">
        <v>17.6666679</v>
      </c>
      <c r="BG41" s="33">
        <v>17.866666800000001</v>
      </c>
      <c r="BH41" s="38">
        <f t="shared" si="0"/>
        <v>19.117693717963157</v>
      </c>
      <c r="BI41" s="33">
        <f t="shared" si="1"/>
        <v>72.044192028737143</v>
      </c>
      <c r="BJ41" s="32">
        <f t="shared" si="5"/>
        <v>1</v>
      </c>
      <c r="BK41" s="32">
        <f t="shared" si="6"/>
        <v>7.1502448281396203E-3</v>
      </c>
      <c r="BL41" s="32">
        <f t="shared" si="7"/>
        <v>2.1016429703632943E-2</v>
      </c>
      <c r="BM41" s="32">
        <f t="shared" si="8"/>
        <v>3.9894631235591109E-2</v>
      </c>
      <c r="BN41" s="32">
        <f t="shared" si="9"/>
        <v>7.4309508001126003E-4</v>
      </c>
      <c r="BO41" s="32">
        <f t="shared" si="10"/>
        <v>3.290029766907304E-3</v>
      </c>
      <c r="BP41" s="32">
        <f t="shared" si="11"/>
        <v>1.0245043335438832E-2</v>
      </c>
      <c r="BQ41" s="32">
        <f t="shared" si="12"/>
        <v>1.6788366680790295E-2</v>
      </c>
      <c r="BR41" s="32">
        <f t="shared" si="13"/>
        <v>1.2190560944161564E-2</v>
      </c>
      <c r="BS41" s="32">
        <f t="shared" si="14"/>
        <v>5.0133751163905483E-4</v>
      </c>
      <c r="BT41" s="7">
        <f t="shared" si="15"/>
        <v>1</v>
      </c>
    </row>
    <row r="42" spans="1:72" s="33" customFormat="1" x14ac:dyDescent="0.2">
      <c r="A42" s="33">
        <v>4</v>
      </c>
      <c r="B42" s="34">
        <v>41</v>
      </c>
      <c r="C42" s="33" t="s">
        <v>88</v>
      </c>
      <c r="D42" s="33" t="s">
        <v>110</v>
      </c>
      <c r="E42" s="33" t="s">
        <v>228</v>
      </c>
      <c r="H42" s="35">
        <v>46.022137999999998</v>
      </c>
      <c r="I42" s="35">
        <v>-96.701417000000006</v>
      </c>
      <c r="J42" s="33" t="s">
        <v>229</v>
      </c>
      <c r="K42" s="33" t="s">
        <v>128</v>
      </c>
      <c r="L42" s="33">
        <f t="shared" si="3"/>
        <v>5</v>
      </c>
      <c r="M42" s="36" t="s">
        <v>230</v>
      </c>
      <c r="N42" s="33">
        <v>30</v>
      </c>
      <c r="O42" s="33">
        <v>61</v>
      </c>
      <c r="P42" s="33" t="s">
        <v>169</v>
      </c>
      <c r="Q42" s="33">
        <v>566.25</v>
      </c>
      <c r="R42" s="33">
        <v>5.87</v>
      </c>
      <c r="S42" s="33" t="s">
        <v>231</v>
      </c>
      <c r="T42" s="33" t="s">
        <v>95</v>
      </c>
      <c r="U42" s="37">
        <v>0</v>
      </c>
      <c r="V42" s="37">
        <v>300</v>
      </c>
      <c r="W42" s="33">
        <v>301</v>
      </c>
      <c r="X42" s="33" t="s">
        <v>68</v>
      </c>
      <c r="Y42" s="33">
        <f t="shared" si="4"/>
        <v>1</v>
      </c>
      <c r="Z42" s="38"/>
      <c r="AC42" s="38">
        <v>3.91</v>
      </c>
      <c r="AD42" s="33">
        <v>0.13</v>
      </c>
      <c r="AE42" s="33">
        <v>7.0000000000000007E-2</v>
      </c>
      <c r="AF42" s="33">
        <v>68.099999999999994</v>
      </c>
      <c r="AG42" s="33">
        <v>0.54</v>
      </c>
      <c r="AH42" s="33">
        <v>0.02</v>
      </c>
      <c r="AI42" s="33">
        <v>10.31</v>
      </c>
      <c r="AJ42" s="33">
        <v>1.54</v>
      </c>
      <c r="AK42" s="33">
        <v>1.23</v>
      </c>
      <c r="AL42" s="33">
        <v>1.4</v>
      </c>
      <c r="AM42" s="33">
        <v>2.0499999999999998</v>
      </c>
      <c r="AN42" s="38">
        <v>1.1334075623748632</v>
      </c>
      <c r="AO42" s="33">
        <v>6.7613421514590736E-3</v>
      </c>
      <c r="AP42" s="33">
        <v>2.4485215563830015E-2</v>
      </c>
      <c r="AQ42" s="33">
        <v>0.10111689544650318</v>
      </c>
      <c r="AR42" s="33">
        <v>1.8326017023460122E-3</v>
      </c>
      <c r="AS42" s="33">
        <v>2.7462043532688749E-2</v>
      </c>
      <c r="AT42" s="33">
        <v>3.473566161510902E-2</v>
      </c>
      <c r="AU42" s="33">
        <v>2.1763132192449783E-2</v>
      </c>
      <c r="AV42" s="33">
        <v>1.9845495556545141E-2</v>
      </c>
      <c r="AW42" s="34">
        <v>4.9930952625512148E-4</v>
      </c>
      <c r="AX42" s="33">
        <v>336</v>
      </c>
      <c r="AY42" s="33">
        <v>216</v>
      </c>
      <c r="AZ42" s="33">
        <v>96</v>
      </c>
      <c r="BA42" s="33">
        <v>128</v>
      </c>
      <c r="BB42" s="33">
        <v>103</v>
      </c>
      <c r="BC42" s="33">
        <v>5.4833331000000003</v>
      </c>
      <c r="BD42" s="33">
        <v>14.1400013</v>
      </c>
      <c r="BE42" s="33">
        <v>15.225000400000001</v>
      </c>
      <c r="BF42" s="33">
        <v>16.266666399999998</v>
      </c>
      <c r="BG42" s="33">
        <v>15.533333799999999</v>
      </c>
      <c r="BH42" s="38">
        <f t="shared" si="0"/>
        <v>31.787722120675433</v>
      </c>
      <c r="BI42" s="33">
        <f t="shared" si="1"/>
        <v>68.126852403238658</v>
      </c>
      <c r="BJ42" s="32">
        <f t="shared" si="5"/>
        <v>1</v>
      </c>
      <c r="BK42" s="32">
        <f t="shared" si="6"/>
        <v>5.9654994160192728E-3</v>
      </c>
      <c r="BL42" s="32">
        <f t="shared" si="7"/>
        <v>2.1603187041142908E-2</v>
      </c>
      <c r="BM42" s="32">
        <f t="shared" si="8"/>
        <v>8.9214946858683281E-2</v>
      </c>
      <c r="BN42" s="32">
        <f t="shared" si="9"/>
        <v>1.6168956015311089E-3</v>
      </c>
      <c r="BO42" s="32">
        <f t="shared" si="10"/>
        <v>2.422962793290941E-2</v>
      </c>
      <c r="BP42" s="32">
        <f t="shared" si="11"/>
        <v>3.0647105920421368E-2</v>
      </c>
      <c r="BQ42" s="32">
        <f t="shared" si="12"/>
        <v>1.9201506073286499E-2</v>
      </c>
      <c r="BR42" s="32">
        <f t="shared" si="13"/>
        <v>1.7509584561940166E-2</v>
      </c>
      <c r="BS42" s="32">
        <f t="shared" si="14"/>
        <v>4.4053837545331278E-4</v>
      </c>
      <c r="BT42" s="7">
        <f t="shared" si="15"/>
        <v>1</v>
      </c>
    </row>
    <row r="43" spans="1:72" s="33" customFormat="1" x14ac:dyDescent="0.2">
      <c r="A43" s="33">
        <v>4</v>
      </c>
      <c r="B43" s="34">
        <v>42</v>
      </c>
      <c r="C43" s="33" t="s">
        <v>232</v>
      </c>
      <c r="D43" s="33" t="s">
        <v>233</v>
      </c>
      <c r="E43" s="33" t="s">
        <v>234</v>
      </c>
      <c r="H43" s="35">
        <v>46.517777000000002</v>
      </c>
      <c r="I43" s="35">
        <v>-110.930277</v>
      </c>
      <c r="J43" s="33" t="s">
        <v>235</v>
      </c>
      <c r="K43" s="33" t="s">
        <v>92</v>
      </c>
      <c r="L43" s="33">
        <f t="shared" si="3"/>
        <v>6</v>
      </c>
      <c r="M43" s="36" t="s">
        <v>132</v>
      </c>
      <c r="N43" s="33">
        <v>10</v>
      </c>
      <c r="O43" s="33">
        <v>31</v>
      </c>
      <c r="P43" s="33" t="s">
        <v>133</v>
      </c>
      <c r="Q43" s="33">
        <v>346.33</v>
      </c>
      <c r="R43" s="33">
        <v>5.53</v>
      </c>
      <c r="S43" s="33" t="s">
        <v>94</v>
      </c>
      <c r="T43" s="33" t="s">
        <v>95</v>
      </c>
      <c r="U43" s="37">
        <v>2</v>
      </c>
      <c r="V43" s="37">
        <v>1518</v>
      </c>
      <c r="W43" s="33">
        <v>1512</v>
      </c>
      <c r="X43" s="33" t="s">
        <v>83</v>
      </c>
      <c r="Y43" s="33">
        <f t="shared" si="4"/>
        <v>1</v>
      </c>
      <c r="Z43" s="38"/>
      <c r="AC43" s="38">
        <v>4.2699999999999996</v>
      </c>
      <c r="AD43" s="33">
        <v>0.08</v>
      </c>
      <c r="AE43" s="33">
        <v>0.13</v>
      </c>
      <c r="AF43" s="33">
        <v>68.08</v>
      </c>
      <c r="AG43" s="33">
        <v>0.55000000000000004</v>
      </c>
      <c r="AH43" s="33">
        <v>0.02</v>
      </c>
      <c r="AI43" s="33">
        <v>12.57</v>
      </c>
      <c r="AJ43" s="33">
        <v>2.25</v>
      </c>
      <c r="AK43" s="33">
        <v>1.66</v>
      </c>
      <c r="AL43" s="33">
        <v>1.71</v>
      </c>
      <c r="AM43" s="33">
        <v>2.94</v>
      </c>
      <c r="AN43" s="38">
        <v>1.1330746967177783</v>
      </c>
      <c r="AO43" s="33">
        <v>6.8865521913009081E-3</v>
      </c>
      <c r="AP43" s="33">
        <v>2.6739608812673697E-2</v>
      </c>
      <c r="AQ43" s="33">
        <v>0.12328218969568816</v>
      </c>
      <c r="AR43" s="33">
        <v>1.1277548937513922E-3</v>
      </c>
      <c r="AS43" s="33">
        <v>4.012311555100629E-2</v>
      </c>
      <c r="AT43" s="33">
        <v>4.2427129544168871E-2</v>
      </c>
      <c r="AU43" s="33">
        <v>3.1211516412586522E-2</v>
      </c>
      <c r="AV43" s="33">
        <v>2.6783351726719459E-2</v>
      </c>
      <c r="AW43" s="34">
        <v>9.2728912018808277E-4</v>
      </c>
      <c r="AX43" s="33">
        <v>1116</v>
      </c>
      <c r="AY43" s="33">
        <v>711</v>
      </c>
      <c r="AZ43" s="33">
        <v>200</v>
      </c>
      <c r="BA43" s="33">
        <v>60</v>
      </c>
      <c r="BB43" s="33">
        <v>67</v>
      </c>
      <c r="BC43" s="33">
        <v>11.2083321</v>
      </c>
      <c r="BD43" s="33">
        <v>11.012498900000001</v>
      </c>
      <c r="BE43" s="33">
        <v>14.25</v>
      </c>
      <c r="BF43" s="33">
        <v>17.8333321</v>
      </c>
      <c r="BG43" s="33">
        <v>18.166665999999999</v>
      </c>
      <c r="BH43" s="38">
        <f t="shared" si="0"/>
        <v>43.808330010083424</v>
      </c>
      <c r="BI43" s="33">
        <f t="shared" si="1"/>
        <v>64.821000188734459</v>
      </c>
      <c r="BJ43" s="32">
        <f t="shared" si="5"/>
        <v>1</v>
      </c>
      <c r="BK43" s="32">
        <f t="shared" si="6"/>
        <v>6.0777565779638826E-3</v>
      </c>
      <c r="BL43" s="32">
        <f t="shared" si="7"/>
        <v>2.3599158016793919E-2</v>
      </c>
      <c r="BM43" s="32">
        <f t="shared" si="8"/>
        <v>0.10880323252544999</v>
      </c>
      <c r="BN43" s="32">
        <f t="shared" si="9"/>
        <v>9.9530498476243785E-4</v>
      </c>
      <c r="BO43" s="32">
        <f t="shared" si="10"/>
        <v>3.5410830077869083E-2</v>
      </c>
      <c r="BP43" s="32">
        <f t="shared" si="11"/>
        <v>3.7444247644986862E-2</v>
      </c>
      <c r="BQ43" s="32">
        <f t="shared" si="12"/>
        <v>2.7545859512173504E-2</v>
      </c>
      <c r="BR43" s="32">
        <f t="shared" si="13"/>
        <v>2.3637763515771591E-2</v>
      </c>
      <c r="BS43" s="32">
        <f t="shared" si="14"/>
        <v>8.1838304471381935E-4</v>
      </c>
      <c r="BT43" s="7">
        <f t="shared" si="15"/>
        <v>1</v>
      </c>
    </row>
    <row r="44" spans="1:72" s="33" customFormat="1" x14ac:dyDescent="0.2">
      <c r="A44" s="33">
        <v>4</v>
      </c>
      <c r="B44" s="34">
        <v>43</v>
      </c>
      <c r="C44" s="33" t="s">
        <v>114</v>
      </c>
      <c r="D44" s="33" t="s">
        <v>236</v>
      </c>
      <c r="E44" s="33" t="s">
        <v>237</v>
      </c>
      <c r="H44" s="35">
        <v>35.5625</v>
      </c>
      <c r="I44" s="35">
        <v>-98.045833000000002</v>
      </c>
      <c r="J44" s="33" t="s">
        <v>238</v>
      </c>
      <c r="K44" s="33" t="s">
        <v>92</v>
      </c>
      <c r="L44" s="33">
        <f t="shared" si="3"/>
        <v>6</v>
      </c>
      <c r="M44" s="36" t="s">
        <v>108</v>
      </c>
      <c r="N44" s="33">
        <v>53</v>
      </c>
      <c r="O44" s="33">
        <v>71</v>
      </c>
      <c r="P44" s="33" t="s">
        <v>109</v>
      </c>
      <c r="Q44" s="33">
        <v>860.2</v>
      </c>
      <c r="R44" s="33">
        <v>15.705</v>
      </c>
      <c r="T44" s="33" t="s">
        <v>95</v>
      </c>
      <c r="U44" s="37">
        <v>1.9841800000000001</v>
      </c>
      <c r="V44" s="37">
        <v>414.51898199999999</v>
      </c>
      <c r="W44" s="33">
        <v>410</v>
      </c>
      <c r="Y44" s="33">
        <f t="shared" si="4"/>
        <v>-99</v>
      </c>
      <c r="Z44" s="38"/>
      <c r="AC44" s="38">
        <v>2.61</v>
      </c>
      <c r="AD44" s="33">
        <v>7.0000000000000007E-2</v>
      </c>
      <c r="AE44" s="33">
        <v>0.09</v>
      </c>
      <c r="AF44" s="33">
        <v>68.010000000000005</v>
      </c>
      <c r="AG44" s="33">
        <v>0.63</v>
      </c>
      <c r="AH44" s="33">
        <v>0.02</v>
      </c>
      <c r="AI44" s="33">
        <v>6.6</v>
      </c>
      <c r="AJ44" s="33">
        <v>0.48</v>
      </c>
      <c r="AK44" s="33">
        <v>1.1100000000000001</v>
      </c>
      <c r="AL44" s="33">
        <v>0.64</v>
      </c>
      <c r="AM44" s="33">
        <v>2.19</v>
      </c>
      <c r="AN44" s="38">
        <v>1.1319096669179805</v>
      </c>
      <c r="AO44" s="33">
        <v>7.8882325100355852E-3</v>
      </c>
      <c r="AP44" s="33">
        <v>1.6344351054116711E-2</v>
      </c>
      <c r="AQ44" s="33">
        <v>6.4730505329478272E-2</v>
      </c>
      <c r="AR44" s="33">
        <v>9.8678553203246822E-4</v>
      </c>
      <c r="AS44" s="33">
        <v>8.5595979842146754E-3</v>
      </c>
      <c r="AT44" s="33">
        <v>1.587915959547841E-2</v>
      </c>
      <c r="AU44" s="33">
        <v>2.324939487876343E-2</v>
      </c>
      <c r="AV44" s="33">
        <v>1.790934964858952E-2</v>
      </c>
      <c r="AW44" s="34">
        <v>6.4196939089944188E-4</v>
      </c>
      <c r="AX44" s="33">
        <v>485</v>
      </c>
      <c r="AY44" s="33">
        <v>227</v>
      </c>
      <c r="AZ44" s="33">
        <v>91</v>
      </c>
      <c r="BA44" s="33">
        <v>78</v>
      </c>
      <c r="BB44" s="33">
        <v>84</v>
      </c>
      <c r="BC44" s="33">
        <v>8.375</v>
      </c>
      <c r="BD44" s="33">
        <v>12.7399998</v>
      </c>
      <c r="BE44" s="33">
        <v>15.4666672</v>
      </c>
      <c r="BF44" s="33">
        <v>20.366666800000001</v>
      </c>
      <c r="BG44" s="33">
        <v>19.633333199999999</v>
      </c>
      <c r="BH44" s="38">
        <f t="shared" si="0"/>
        <v>24.792749694855964</v>
      </c>
      <c r="BI44" s="33">
        <f t="shared" si="1"/>
        <v>70.976857017167632</v>
      </c>
      <c r="BJ44" s="32">
        <f t="shared" si="5"/>
        <v>1</v>
      </c>
      <c r="BK44" s="32">
        <f t="shared" si="6"/>
        <v>6.9689593971876346E-3</v>
      </c>
      <c r="BL44" s="32">
        <f t="shared" si="7"/>
        <v>1.443962493811005E-2</v>
      </c>
      <c r="BM44" s="32">
        <f t="shared" si="8"/>
        <v>5.7186988698249827E-2</v>
      </c>
      <c r="BN44" s="32">
        <f t="shared" si="9"/>
        <v>8.7178823617553916E-4</v>
      </c>
      <c r="BO44" s="32">
        <f t="shared" si="10"/>
        <v>7.5620857691949669E-3</v>
      </c>
      <c r="BP44" s="32">
        <f t="shared" si="11"/>
        <v>1.4028645623917119E-2</v>
      </c>
      <c r="BQ44" s="32">
        <f t="shared" si="12"/>
        <v>2.0539973779063157E-2</v>
      </c>
      <c r="BR44" s="32">
        <f t="shared" si="13"/>
        <v>1.5822242862678242E-2</v>
      </c>
      <c r="BS44" s="32">
        <f t="shared" si="14"/>
        <v>5.6715602813732285E-4</v>
      </c>
      <c r="BT44" s="7">
        <f t="shared" si="15"/>
        <v>1</v>
      </c>
    </row>
    <row r="45" spans="1:72" s="33" customFormat="1" x14ac:dyDescent="0.2">
      <c r="A45" s="33">
        <v>4</v>
      </c>
      <c r="B45" s="34">
        <v>44</v>
      </c>
      <c r="C45" s="33" t="s">
        <v>239</v>
      </c>
      <c r="D45" s="33" t="s">
        <v>240</v>
      </c>
      <c r="E45" s="33" t="s">
        <v>241</v>
      </c>
      <c r="H45" s="35">
        <v>34.293722000000002</v>
      </c>
      <c r="I45" s="35">
        <v>-80.301732999999999</v>
      </c>
      <c r="J45" s="33" t="s">
        <v>242</v>
      </c>
      <c r="K45" s="33" t="s">
        <v>144</v>
      </c>
      <c r="L45" s="33">
        <f t="shared" si="3"/>
        <v>10</v>
      </c>
      <c r="M45" s="36" t="s">
        <v>243</v>
      </c>
      <c r="N45" s="33">
        <v>27</v>
      </c>
      <c r="O45" s="33">
        <v>36</v>
      </c>
      <c r="P45" s="33" t="s">
        <v>244</v>
      </c>
      <c r="Q45" s="33">
        <v>1188.4000000000001</v>
      </c>
      <c r="R45" s="33">
        <v>16.79</v>
      </c>
      <c r="T45" s="33" t="s">
        <v>95</v>
      </c>
      <c r="U45" s="37">
        <v>8</v>
      </c>
      <c r="V45" s="37">
        <v>82</v>
      </c>
      <c r="W45" s="33">
        <v>90</v>
      </c>
      <c r="X45" s="33" t="s">
        <v>134</v>
      </c>
      <c r="Y45" s="33">
        <f t="shared" si="4"/>
        <v>1</v>
      </c>
      <c r="Z45" s="38"/>
      <c r="AC45" s="38">
        <v>3.62</v>
      </c>
      <c r="AD45" s="33">
        <v>0.01</v>
      </c>
      <c r="AE45" s="33">
        <v>0.04</v>
      </c>
      <c r="AF45" s="33">
        <v>67.92</v>
      </c>
      <c r="AG45" s="33">
        <v>0.72</v>
      </c>
      <c r="AH45" s="33">
        <v>0.01</v>
      </c>
      <c r="AI45" s="33">
        <v>10.7</v>
      </c>
      <c r="AJ45" s="33">
        <v>0.03</v>
      </c>
      <c r="AK45" s="33">
        <v>0.01</v>
      </c>
      <c r="AL45" s="33">
        <v>7.0000000000000007E-2</v>
      </c>
      <c r="AM45" s="33">
        <v>0.17</v>
      </c>
      <c r="AN45" s="38">
        <v>1.1304117714610973</v>
      </c>
      <c r="AO45" s="33">
        <v>9.0151228686120976E-3</v>
      </c>
      <c r="AP45" s="33">
        <v>2.2669176557817049E-2</v>
      </c>
      <c r="AQ45" s="33">
        <v>0.10494187985233597</v>
      </c>
      <c r="AR45" s="33">
        <v>1.4096936171892403E-4</v>
      </c>
      <c r="AS45" s="33">
        <v>5.3497487401341721E-4</v>
      </c>
      <c r="AT45" s="33">
        <v>1.7367830807554511E-3</v>
      </c>
      <c r="AU45" s="33">
        <v>1.8047475476665677E-3</v>
      </c>
      <c r="AV45" s="33">
        <v>1.6134549232963531E-4</v>
      </c>
      <c r="AW45" s="34">
        <v>2.8531972928864084E-4</v>
      </c>
      <c r="AX45" s="33">
        <v>324</v>
      </c>
      <c r="AY45" s="33">
        <v>27</v>
      </c>
      <c r="AZ45" s="33">
        <v>28</v>
      </c>
      <c r="BA45" s="33">
        <v>45</v>
      </c>
      <c r="BB45" s="33">
        <v>40</v>
      </c>
      <c r="BC45" s="33">
        <v>9.2249993999999997</v>
      </c>
      <c r="BD45" s="33">
        <v>13</v>
      </c>
      <c r="BE45" s="33">
        <v>13</v>
      </c>
      <c r="BF45" s="33">
        <v>19.866666800000001</v>
      </c>
      <c r="BG45" s="33">
        <v>19.366666800000001</v>
      </c>
      <c r="BH45" s="38">
        <f t="shared" si="0"/>
        <v>1.4655710887638809</v>
      </c>
      <c r="BI45" s="33">
        <f t="shared" si="1"/>
        <v>99.340844159686924</v>
      </c>
      <c r="BJ45" s="32">
        <f t="shared" si="5"/>
        <v>1</v>
      </c>
      <c r="BK45" s="32">
        <f t="shared" si="6"/>
        <v>7.9750787245958452E-3</v>
      </c>
      <c r="BL45" s="32">
        <f t="shared" si="7"/>
        <v>2.0053910557315174E-2</v>
      </c>
      <c r="BM45" s="32">
        <f t="shared" si="8"/>
        <v>9.2835091160360858E-2</v>
      </c>
      <c r="BN45" s="32">
        <f t="shared" si="9"/>
        <v>1.2470620465736669E-4</v>
      </c>
      <c r="BO45" s="32">
        <f t="shared" si="10"/>
        <v>4.7325663755424559E-4</v>
      </c>
      <c r="BP45" s="32">
        <f t="shared" si="11"/>
        <v>1.5364163082896753E-3</v>
      </c>
      <c r="BQ45" s="32">
        <f t="shared" si="12"/>
        <v>1.5965399452040981E-3</v>
      </c>
      <c r="BR45" s="32">
        <f t="shared" si="13"/>
        <v>1.4273161019996328E-4</v>
      </c>
      <c r="BS45" s="32">
        <f t="shared" si="14"/>
        <v>2.5240335998965668E-4</v>
      </c>
      <c r="BT45" s="7">
        <f t="shared" si="15"/>
        <v>1</v>
      </c>
    </row>
    <row r="46" spans="1:72" s="33" customFormat="1" x14ac:dyDescent="0.2">
      <c r="A46" s="33">
        <v>4</v>
      </c>
      <c r="B46" s="34">
        <v>45</v>
      </c>
      <c r="C46" s="33" t="s">
        <v>88</v>
      </c>
      <c r="D46" s="33" t="s">
        <v>89</v>
      </c>
      <c r="E46" s="33" t="s">
        <v>245</v>
      </c>
      <c r="H46" s="35">
        <v>46.741833</v>
      </c>
      <c r="I46" s="35">
        <v>-102.946639</v>
      </c>
      <c r="J46" s="33" t="s">
        <v>246</v>
      </c>
      <c r="K46" s="33" t="s">
        <v>100</v>
      </c>
      <c r="L46" s="33">
        <f t="shared" si="3"/>
        <v>8</v>
      </c>
      <c r="M46" s="36" t="s">
        <v>132</v>
      </c>
      <c r="N46" s="33">
        <v>8</v>
      </c>
      <c r="O46" s="33">
        <v>15</v>
      </c>
      <c r="P46" s="33" t="s">
        <v>169</v>
      </c>
      <c r="Q46" s="33">
        <v>420.43</v>
      </c>
      <c r="R46" s="33">
        <v>5.875</v>
      </c>
      <c r="T46" s="33" t="s">
        <v>95</v>
      </c>
      <c r="U46" s="37">
        <v>4.1562720000000004</v>
      </c>
      <c r="V46" s="37">
        <v>820.83325200000002</v>
      </c>
      <c r="W46" s="33">
        <v>823</v>
      </c>
      <c r="Y46" s="33">
        <f t="shared" si="4"/>
        <v>-99</v>
      </c>
      <c r="Z46" s="38"/>
      <c r="AC46" s="38">
        <v>4.18</v>
      </c>
      <c r="AD46" s="33">
        <v>0.14000000000000001</v>
      </c>
      <c r="AE46" s="33">
        <v>0.12</v>
      </c>
      <c r="AF46" s="33">
        <v>67.75</v>
      </c>
      <c r="AG46" s="33">
        <v>0.57999999999999996</v>
      </c>
      <c r="AH46" s="33">
        <v>0.02</v>
      </c>
      <c r="AI46" s="33">
        <v>11.63</v>
      </c>
      <c r="AJ46" s="33">
        <v>2.37</v>
      </c>
      <c r="AK46" s="33">
        <v>1.47</v>
      </c>
      <c r="AL46" s="33">
        <v>1.58</v>
      </c>
      <c r="AM46" s="33">
        <v>2.36</v>
      </c>
      <c r="AN46" s="38">
        <v>1.1275824133758736</v>
      </c>
      <c r="AO46" s="33">
        <v>7.2621823108264113E-3</v>
      </c>
      <c r="AP46" s="33">
        <v>2.6176010500462775E-2</v>
      </c>
      <c r="AQ46" s="33">
        <v>0.11406299651239883</v>
      </c>
      <c r="AR46" s="33">
        <v>1.9735710640649364E-3</v>
      </c>
      <c r="AS46" s="33">
        <v>4.2263015047059961E-2</v>
      </c>
      <c r="AT46" s="33">
        <v>3.9201675251337324E-2</v>
      </c>
      <c r="AU46" s="33">
        <v>2.5054142426429997E-2</v>
      </c>
      <c r="AV46" s="33">
        <v>2.3717787372456389E-2</v>
      </c>
      <c r="AW46" s="34">
        <v>8.5595918786592247E-4</v>
      </c>
      <c r="AX46" s="33">
        <v>1163</v>
      </c>
      <c r="AY46" s="33">
        <v>749</v>
      </c>
      <c r="AZ46" s="33">
        <v>231</v>
      </c>
      <c r="BA46" s="33">
        <v>78</v>
      </c>
      <c r="BB46" s="33">
        <v>83</v>
      </c>
      <c r="BC46" s="33">
        <v>10.991667700000001</v>
      </c>
      <c r="BD46" s="33">
        <v>10.7999992</v>
      </c>
      <c r="BE46" s="33">
        <v>14.074999800000001</v>
      </c>
      <c r="BF46" s="33">
        <v>17.6666679</v>
      </c>
      <c r="BG46" s="33">
        <v>17.866666800000001</v>
      </c>
      <c r="BH46" s="38">
        <f t="shared" si="0"/>
        <v>39.012861777043199</v>
      </c>
      <c r="BI46" s="33">
        <f t="shared" si="1"/>
        <v>63.352915895499706</v>
      </c>
      <c r="BJ46" s="32">
        <f t="shared" si="5"/>
        <v>1</v>
      </c>
      <c r="BK46" s="32">
        <f t="shared" si="6"/>
        <v>6.4404891604190008E-3</v>
      </c>
      <c r="BL46" s="32">
        <f t="shared" si="7"/>
        <v>2.3214277014213365E-2</v>
      </c>
      <c r="BM46" s="32">
        <f t="shared" si="8"/>
        <v>0.10115712621918709</v>
      </c>
      <c r="BN46" s="32">
        <f t="shared" si="9"/>
        <v>1.750267688333533E-3</v>
      </c>
      <c r="BO46" s="32">
        <f t="shared" si="10"/>
        <v>3.748108745375741E-2</v>
      </c>
      <c r="BP46" s="32">
        <f t="shared" si="11"/>
        <v>3.4766128653932506E-2</v>
      </c>
      <c r="BQ46" s="32">
        <f t="shared" si="12"/>
        <v>2.2219344793982992E-2</v>
      </c>
      <c r="BR46" s="32">
        <f t="shared" si="13"/>
        <v>2.1034194122846957E-2</v>
      </c>
      <c r="BS46" s="32">
        <f t="shared" si="14"/>
        <v>7.5911009050173351E-4</v>
      </c>
      <c r="BT46" s="7">
        <f t="shared" si="15"/>
        <v>1</v>
      </c>
    </row>
    <row r="47" spans="1:72" s="33" customFormat="1" x14ac:dyDescent="0.2">
      <c r="A47" s="33">
        <v>4</v>
      </c>
      <c r="B47" s="34">
        <v>46</v>
      </c>
      <c r="C47" s="33" t="s">
        <v>96</v>
      </c>
      <c r="D47" s="33" t="s">
        <v>247</v>
      </c>
      <c r="E47" s="33" t="s">
        <v>248</v>
      </c>
      <c r="H47" s="35">
        <v>39.836944000000003</v>
      </c>
      <c r="I47" s="35">
        <v>-88.804721999999998</v>
      </c>
      <c r="J47" s="33" t="s">
        <v>249</v>
      </c>
      <c r="K47" s="33" t="s">
        <v>92</v>
      </c>
      <c r="L47" s="33">
        <f t="shared" si="3"/>
        <v>6</v>
      </c>
      <c r="M47" s="36" t="s">
        <v>93</v>
      </c>
      <c r="N47" s="33">
        <v>58</v>
      </c>
      <c r="O47" s="33">
        <v>81</v>
      </c>
      <c r="P47" s="33" t="s">
        <v>75</v>
      </c>
      <c r="Q47" s="33">
        <v>1000.73</v>
      </c>
      <c r="R47" s="33">
        <v>11.455</v>
      </c>
      <c r="S47" s="33" t="s">
        <v>94</v>
      </c>
      <c r="T47" s="33" t="s">
        <v>95</v>
      </c>
      <c r="U47" s="37">
        <v>2</v>
      </c>
      <c r="V47" s="37"/>
      <c r="W47" s="33">
        <v>206</v>
      </c>
      <c r="X47" s="33" t="s">
        <v>182</v>
      </c>
      <c r="Y47" s="33">
        <f t="shared" si="4"/>
        <v>1</v>
      </c>
      <c r="Z47" s="38"/>
      <c r="AC47" s="38">
        <v>5.16</v>
      </c>
      <c r="AD47" s="33">
        <v>0.11</v>
      </c>
      <c r="AE47" s="33">
        <v>0.09</v>
      </c>
      <c r="AF47" s="33">
        <v>66.069999999999993</v>
      </c>
      <c r="AG47" s="33">
        <v>0.77</v>
      </c>
      <c r="AH47" s="33">
        <v>0.03</v>
      </c>
      <c r="AI47" s="33">
        <v>11.74</v>
      </c>
      <c r="AJ47" s="33">
        <v>0.59</v>
      </c>
      <c r="AK47" s="33">
        <v>0.78</v>
      </c>
      <c r="AL47" s="33">
        <v>1.0900000000000001</v>
      </c>
      <c r="AM47" s="33">
        <v>2.13</v>
      </c>
      <c r="AN47" s="38">
        <v>1.0996216981807228</v>
      </c>
      <c r="AO47" s="33">
        <v>9.6411730678212706E-3</v>
      </c>
      <c r="AP47" s="33">
        <v>3.231296990009281E-2</v>
      </c>
      <c r="AQ47" s="33">
        <v>0.11514183826789014</v>
      </c>
      <c r="AR47" s="33">
        <v>1.5506629789081641E-3</v>
      </c>
      <c r="AS47" s="33">
        <v>1.0521172522263872E-2</v>
      </c>
      <c r="AT47" s="33">
        <v>2.7044193686049166E-2</v>
      </c>
      <c r="AU47" s="33">
        <v>2.2612425156057582E-2</v>
      </c>
      <c r="AV47" s="33">
        <v>1.2584948401711553E-2</v>
      </c>
      <c r="AW47" s="34">
        <v>6.4196939089944188E-4</v>
      </c>
      <c r="AX47" s="33">
        <v>250</v>
      </c>
      <c r="AY47" s="33">
        <v>202</v>
      </c>
      <c r="AZ47" s="33">
        <v>81</v>
      </c>
      <c r="BA47" s="33">
        <v>3</v>
      </c>
      <c r="BB47" s="33">
        <v>9</v>
      </c>
      <c r="BC47" s="33">
        <v>17.116666800000001</v>
      </c>
      <c r="BD47" s="33">
        <v>10.579999900000001</v>
      </c>
      <c r="BE47" s="33">
        <v>12.2666664</v>
      </c>
      <c r="BF47" s="33">
        <v>24.833334000000001</v>
      </c>
      <c r="BG47" s="33">
        <v>24.9666672</v>
      </c>
      <c r="BH47" s="38">
        <f t="shared" si="0"/>
        <v>24.459138384123008</v>
      </c>
      <c r="BI47" s="33">
        <f t="shared" si="1"/>
        <v>83.286465088495149</v>
      </c>
      <c r="BJ47" s="32">
        <f t="shared" si="5"/>
        <v>1</v>
      </c>
      <c r="BK47" s="32">
        <f t="shared" si="6"/>
        <v>8.7677181013908513E-3</v>
      </c>
      <c r="BL47" s="32">
        <f t="shared" si="7"/>
        <v>2.938553318250562E-2</v>
      </c>
      <c r="BM47" s="32">
        <f t="shared" si="8"/>
        <v>0.1047104094602602</v>
      </c>
      <c r="BN47" s="32">
        <f t="shared" si="9"/>
        <v>1.4101785927593735E-3</v>
      </c>
      <c r="BO47" s="32">
        <f t="shared" si="10"/>
        <v>9.5679928285070243E-3</v>
      </c>
      <c r="BP47" s="32">
        <f t="shared" si="11"/>
        <v>2.4594088795076192E-2</v>
      </c>
      <c r="BQ47" s="32">
        <f t="shared" si="12"/>
        <v>2.0563822261300296E-2</v>
      </c>
      <c r="BR47" s="32">
        <f t="shared" si="13"/>
        <v>1.144479817243768E-2</v>
      </c>
      <c r="BS47" s="32">
        <f t="shared" si="14"/>
        <v>5.8380931547781653E-4</v>
      </c>
      <c r="BT47" s="7">
        <f t="shared" si="15"/>
        <v>1</v>
      </c>
    </row>
    <row r="48" spans="1:72" s="33" customFormat="1" x14ac:dyDescent="0.2">
      <c r="A48" s="33">
        <v>4</v>
      </c>
      <c r="B48" s="34">
        <v>47</v>
      </c>
      <c r="C48" s="33" t="s">
        <v>96</v>
      </c>
      <c r="D48" s="33" t="s">
        <v>250</v>
      </c>
      <c r="E48" s="33" t="s">
        <v>251</v>
      </c>
      <c r="H48" s="35">
        <v>39.776110000000003</v>
      </c>
      <c r="I48" s="35">
        <v>-89.245554999999996</v>
      </c>
      <c r="J48" s="33" t="s">
        <v>252</v>
      </c>
      <c r="K48" s="33" t="s">
        <v>92</v>
      </c>
      <c r="L48" s="33">
        <f t="shared" si="3"/>
        <v>6</v>
      </c>
      <c r="M48" s="36" t="s">
        <v>101</v>
      </c>
      <c r="N48" s="33">
        <v>74</v>
      </c>
      <c r="O48" s="33">
        <v>99</v>
      </c>
      <c r="P48" s="33" t="s">
        <v>75</v>
      </c>
      <c r="Q48" s="33">
        <v>973.97</v>
      </c>
      <c r="R48" s="33">
        <v>11.605</v>
      </c>
      <c r="S48" s="33" t="s">
        <v>94</v>
      </c>
      <c r="T48" s="33" t="s">
        <v>95</v>
      </c>
      <c r="U48" s="37">
        <v>0.94185700000000006</v>
      </c>
      <c r="V48" s="37">
        <v>184.061127</v>
      </c>
      <c r="W48" s="33">
        <v>184</v>
      </c>
      <c r="X48" s="33" t="s">
        <v>83</v>
      </c>
      <c r="Y48" s="33">
        <f t="shared" si="4"/>
        <v>1</v>
      </c>
      <c r="Z48" s="38"/>
      <c r="AC48" s="38">
        <v>4.46</v>
      </c>
      <c r="AD48" s="33">
        <v>7.0000000000000007E-2</v>
      </c>
      <c r="AE48" s="33">
        <v>0.09</v>
      </c>
      <c r="AF48" s="33">
        <v>66.05</v>
      </c>
      <c r="AG48" s="33">
        <v>0.74</v>
      </c>
      <c r="AH48" s="33">
        <v>0.03</v>
      </c>
      <c r="AI48" s="33">
        <v>10.84</v>
      </c>
      <c r="AJ48" s="33">
        <v>0.86</v>
      </c>
      <c r="AK48" s="33">
        <v>0.73</v>
      </c>
      <c r="AL48" s="33">
        <v>1.1200000000000001</v>
      </c>
      <c r="AM48" s="33">
        <v>2.1800000000000002</v>
      </c>
      <c r="AN48" s="38">
        <v>1.0992888325236376</v>
      </c>
      <c r="AO48" s="33">
        <v>9.2655429482957664E-3</v>
      </c>
      <c r="AP48" s="33">
        <v>2.7929427471785642E-2</v>
      </c>
      <c r="AQ48" s="33">
        <v>0.10631495117750674</v>
      </c>
      <c r="AR48" s="33">
        <v>9.8678553203246822E-4</v>
      </c>
      <c r="AS48" s="33">
        <v>1.5335946388384626E-2</v>
      </c>
      <c r="AT48" s="33">
        <v>2.7788529292087218E-2</v>
      </c>
      <c r="AU48" s="33">
        <v>2.3143233258312457E-2</v>
      </c>
      <c r="AV48" s="33">
        <v>1.1778220940063377E-2</v>
      </c>
      <c r="AW48" s="34">
        <v>6.4196939089944188E-4</v>
      </c>
      <c r="AX48" s="33">
        <v>250</v>
      </c>
      <c r="AY48" s="33">
        <v>202</v>
      </c>
      <c r="AZ48" s="33">
        <v>81</v>
      </c>
      <c r="BA48" s="33">
        <v>3</v>
      </c>
      <c r="BB48" s="33">
        <v>9</v>
      </c>
      <c r="BC48" s="33">
        <v>17.116666800000001</v>
      </c>
      <c r="BD48" s="33">
        <v>10.579999900000001</v>
      </c>
      <c r="BE48" s="33">
        <v>12.2666664</v>
      </c>
      <c r="BF48" s="33">
        <v>24.833334000000001</v>
      </c>
      <c r="BG48" s="33">
        <v>24.9666672</v>
      </c>
      <c r="BH48" s="38">
        <f t="shared" si="0"/>
        <v>25.524968892037048</v>
      </c>
      <c r="BI48" s="33">
        <f t="shared" si="1"/>
        <v>79.678972901827322</v>
      </c>
      <c r="BJ48" s="32">
        <f t="shared" si="5"/>
        <v>1</v>
      </c>
      <c r="BK48" s="32">
        <f t="shared" si="6"/>
        <v>8.4286701312382643E-3</v>
      </c>
      <c r="BL48" s="32">
        <f t="shared" si="7"/>
        <v>2.5406814519954732E-2</v>
      </c>
      <c r="BM48" s="32">
        <f t="shared" si="8"/>
        <v>9.6712481771910191E-2</v>
      </c>
      <c r="BN48" s="32">
        <f t="shared" si="9"/>
        <v>8.9765810662071808E-4</v>
      </c>
      <c r="BO48" s="32">
        <f t="shared" si="10"/>
        <v>1.3950788850622535E-2</v>
      </c>
      <c r="BP48" s="32">
        <f t="shared" si="11"/>
        <v>2.5278642400371781E-2</v>
      </c>
      <c r="BQ48" s="32">
        <f t="shared" si="12"/>
        <v>2.1052914005487103E-2</v>
      </c>
      <c r="BR48" s="32">
        <f t="shared" si="13"/>
        <v>1.0714400612097653E-2</v>
      </c>
      <c r="BS48" s="32">
        <f t="shared" si="14"/>
        <v>5.8398609346887716E-4</v>
      </c>
      <c r="BT48" s="7">
        <f t="shared" si="15"/>
        <v>1</v>
      </c>
    </row>
    <row r="49" spans="1:72" s="33" customFormat="1" x14ac:dyDescent="0.2">
      <c r="A49" s="33">
        <v>4</v>
      </c>
      <c r="B49" s="34">
        <v>48</v>
      </c>
      <c r="C49" s="33" t="s">
        <v>88</v>
      </c>
      <c r="D49" s="33" t="s">
        <v>89</v>
      </c>
      <c r="E49" s="33" t="s">
        <v>253</v>
      </c>
      <c r="H49" s="35">
        <v>46.786110999999998</v>
      </c>
      <c r="I49" s="35">
        <v>-102.833055</v>
      </c>
      <c r="J49" s="33" t="s">
        <v>254</v>
      </c>
      <c r="K49" s="33" t="s">
        <v>92</v>
      </c>
      <c r="L49" s="33">
        <f t="shared" si="3"/>
        <v>6</v>
      </c>
      <c r="M49" s="36" t="s">
        <v>132</v>
      </c>
      <c r="N49" s="33">
        <v>43</v>
      </c>
      <c r="O49" s="33">
        <v>82</v>
      </c>
      <c r="P49" s="33" t="s">
        <v>137</v>
      </c>
      <c r="Q49" s="33">
        <v>417.4</v>
      </c>
      <c r="R49" s="33">
        <v>5.7850000000000001</v>
      </c>
      <c r="S49" s="33" t="s">
        <v>94</v>
      </c>
      <c r="T49" s="33" t="s">
        <v>95</v>
      </c>
      <c r="U49" s="37">
        <v>1</v>
      </c>
      <c r="V49" s="37"/>
      <c r="W49" s="33">
        <v>792</v>
      </c>
      <c r="X49" s="33" t="s">
        <v>83</v>
      </c>
      <c r="Y49" s="33">
        <f t="shared" si="4"/>
        <v>1</v>
      </c>
      <c r="Z49" s="38"/>
      <c r="AC49" s="38">
        <v>2.3199999999999998</v>
      </c>
      <c r="AD49" s="33">
        <v>0.02</v>
      </c>
      <c r="AE49" s="33">
        <v>0.03</v>
      </c>
      <c r="AF49" s="33">
        <v>65.92</v>
      </c>
      <c r="AG49" s="33">
        <v>0.56999999999999995</v>
      </c>
      <c r="AH49" s="33">
        <v>0.01</v>
      </c>
      <c r="AI49" s="33">
        <v>11.61</v>
      </c>
      <c r="AJ49" s="33">
        <v>0.14000000000000001</v>
      </c>
      <c r="AK49" s="33">
        <v>0.16</v>
      </c>
      <c r="AL49" s="33">
        <v>0.67</v>
      </c>
      <c r="AM49" s="33">
        <v>1.35</v>
      </c>
      <c r="AN49" s="38">
        <v>1.0971252057525844</v>
      </c>
      <c r="AO49" s="33">
        <v>7.1369722709845769E-3</v>
      </c>
      <c r="AP49" s="33">
        <v>1.4528312048103741E-2</v>
      </c>
      <c r="AQ49" s="33">
        <v>0.11386684346594586</v>
      </c>
      <c r="AR49" s="33">
        <v>2.8193872343784806E-4</v>
      </c>
      <c r="AS49" s="33">
        <v>2.4965494120626139E-3</v>
      </c>
      <c r="AT49" s="33">
        <v>1.6623495201516462E-2</v>
      </c>
      <c r="AU49" s="33">
        <v>1.4331818760881567E-2</v>
      </c>
      <c r="AV49" s="33">
        <v>2.5815278772741649E-3</v>
      </c>
      <c r="AW49" s="34">
        <v>2.1398979696648062E-4</v>
      </c>
      <c r="AX49" s="33">
        <v>263</v>
      </c>
      <c r="AY49" s="33">
        <v>212</v>
      </c>
      <c r="AZ49" s="33">
        <v>93</v>
      </c>
      <c r="BA49" s="33">
        <v>4</v>
      </c>
      <c r="BB49" s="33">
        <v>8</v>
      </c>
      <c r="BC49" s="33">
        <v>16.233331700000001</v>
      </c>
      <c r="BD49" s="33">
        <v>9.8000001999999995</v>
      </c>
      <c r="BE49" s="33">
        <v>11.600001300000001</v>
      </c>
      <c r="BF49" s="33">
        <v>23.833334000000001</v>
      </c>
      <c r="BG49" s="33">
        <v>23.633333199999999</v>
      </c>
      <c r="BH49" s="38">
        <f t="shared" si="0"/>
        <v>12.295362134908107</v>
      </c>
      <c r="BI49" s="33">
        <f t="shared" si="1"/>
        <v>95.730732126187689</v>
      </c>
      <c r="BJ49" s="32">
        <f t="shared" si="5"/>
        <v>1</v>
      </c>
      <c r="BK49" s="32">
        <f t="shared" si="6"/>
        <v>6.5051575094283763E-3</v>
      </c>
      <c r="BL49" s="32">
        <f t="shared" si="7"/>
        <v>1.3242164132158367E-2</v>
      </c>
      <c r="BM49" s="32">
        <f t="shared" si="8"/>
        <v>0.10378655313806022</v>
      </c>
      <c r="BN49" s="32">
        <f t="shared" si="9"/>
        <v>2.5697953338374836E-4</v>
      </c>
      <c r="BO49" s="32">
        <f t="shared" si="10"/>
        <v>2.2755373762013606E-3</v>
      </c>
      <c r="BP49" s="32">
        <f t="shared" si="11"/>
        <v>1.5151867001463523E-2</v>
      </c>
      <c r="BQ49" s="32">
        <f t="shared" si="12"/>
        <v>1.3063065806651035E-2</v>
      </c>
      <c r="BR49" s="32">
        <f t="shared" si="13"/>
        <v>2.3529929526168703E-3</v>
      </c>
      <c r="BS49" s="32">
        <f t="shared" si="14"/>
        <v>1.9504592169103624E-4</v>
      </c>
      <c r="BT49" s="7">
        <f t="shared" si="15"/>
        <v>1</v>
      </c>
    </row>
    <row r="50" spans="1:72" s="33" customFormat="1" x14ac:dyDescent="0.2">
      <c r="A50" s="33">
        <v>4</v>
      </c>
      <c r="B50" s="34">
        <v>49</v>
      </c>
      <c r="C50" s="33" t="s">
        <v>96</v>
      </c>
      <c r="D50" s="33" t="s">
        <v>255</v>
      </c>
      <c r="E50" s="33" t="s">
        <v>256</v>
      </c>
      <c r="H50" s="35">
        <v>40.263610999999997</v>
      </c>
      <c r="I50" s="35">
        <v>-89.326943999999997</v>
      </c>
      <c r="J50" s="33" t="s">
        <v>257</v>
      </c>
      <c r="K50" s="33" t="s">
        <v>92</v>
      </c>
      <c r="L50" s="33">
        <f t="shared" si="3"/>
        <v>6</v>
      </c>
      <c r="M50" s="36" t="s">
        <v>132</v>
      </c>
      <c r="N50" s="33">
        <v>46</v>
      </c>
      <c r="O50" s="33">
        <v>58</v>
      </c>
      <c r="P50" s="33" t="s">
        <v>75</v>
      </c>
      <c r="Q50" s="33">
        <v>959.5</v>
      </c>
      <c r="R50" s="33">
        <v>10.91</v>
      </c>
      <c r="S50" s="33" t="s">
        <v>94</v>
      </c>
      <c r="T50" s="33" t="s">
        <v>95</v>
      </c>
      <c r="U50" s="37">
        <v>1</v>
      </c>
      <c r="V50" s="37"/>
      <c r="W50" s="33">
        <v>187</v>
      </c>
      <c r="X50" s="33" t="s">
        <v>102</v>
      </c>
      <c r="Y50" s="33">
        <f t="shared" si="4"/>
        <v>1</v>
      </c>
      <c r="Z50" s="38"/>
      <c r="AC50" s="38">
        <v>5.14</v>
      </c>
      <c r="AD50" s="33">
        <v>0.1</v>
      </c>
      <c r="AE50" s="33">
        <v>0.08</v>
      </c>
      <c r="AF50" s="33">
        <v>65.91</v>
      </c>
      <c r="AG50" s="33">
        <v>0.65</v>
      </c>
      <c r="AH50" s="33">
        <v>0.02</v>
      </c>
      <c r="AI50" s="33">
        <v>11.77</v>
      </c>
      <c r="AJ50" s="33">
        <v>0.69</v>
      </c>
      <c r="AK50" s="33">
        <v>0.82</v>
      </c>
      <c r="AL50" s="33">
        <v>1.1399999999999999</v>
      </c>
      <c r="AM50" s="33">
        <v>2</v>
      </c>
      <c r="AN50" s="38">
        <v>1.0969587729240418</v>
      </c>
      <c r="AO50" s="33">
        <v>8.1386525897192558E-3</v>
      </c>
      <c r="AP50" s="33">
        <v>3.2187725830712603E-2</v>
      </c>
      <c r="AQ50" s="33">
        <v>0.11543606783756957</v>
      </c>
      <c r="AR50" s="33">
        <v>1.4096936171892403E-3</v>
      </c>
      <c r="AS50" s="33">
        <v>1.2304422102308595E-2</v>
      </c>
      <c r="AT50" s="33">
        <v>2.8284753029445914E-2</v>
      </c>
      <c r="AU50" s="33">
        <v>2.1232324090194914E-2</v>
      </c>
      <c r="AV50" s="33">
        <v>1.3230330371030094E-2</v>
      </c>
      <c r="AW50" s="34">
        <v>5.7063945857728168E-4</v>
      </c>
      <c r="AX50" s="33">
        <v>1239</v>
      </c>
      <c r="AY50" s="33">
        <v>798</v>
      </c>
      <c r="AZ50" s="33">
        <v>245</v>
      </c>
      <c r="BA50" s="33">
        <v>83</v>
      </c>
      <c r="BB50" s="33">
        <v>88</v>
      </c>
      <c r="BC50" s="33">
        <v>10.800000199999999</v>
      </c>
      <c r="BD50" s="33">
        <v>10.600000400000001</v>
      </c>
      <c r="BE50" s="33">
        <v>13.850000400000001</v>
      </c>
      <c r="BF50" s="33">
        <v>17.433332400000001</v>
      </c>
      <c r="BG50" s="33">
        <v>17.666665999999999</v>
      </c>
      <c r="BH50" s="38">
        <f t="shared" si="0"/>
        <v>24.537121835661903</v>
      </c>
      <c r="BI50" s="33">
        <f t="shared" si="1"/>
        <v>81.886497917070855</v>
      </c>
      <c r="BJ50" s="32">
        <f t="shared" si="5"/>
        <v>1</v>
      </c>
      <c r="BK50" s="32">
        <f t="shared" si="6"/>
        <v>7.4192875708764781E-3</v>
      </c>
      <c r="BL50" s="32">
        <f t="shared" si="7"/>
        <v>2.9342694206194588E-2</v>
      </c>
      <c r="BM50" s="32">
        <f t="shared" si="8"/>
        <v>0.10523282249693341</v>
      </c>
      <c r="BN50" s="32">
        <f t="shared" si="9"/>
        <v>1.2850926142206566E-3</v>
      </c>
      <c r="BO50" s="32">
        <f t="shared" si="10"/>
        <v>1.1216850082259752E-2</v>
      </c>
      <c r="BP50" s="32">
        <f t="shared" si="11"/>
        <v>2.5784700143333894E-2</v>
      </c>
      <c r="BQ50" s="32">
        <f t="shared" si="12"/>
        <v>1.9355626313647373E-2</v>
      </c>
      <c r="BR50" s="32">
        <f t="shared" si="13"/>
        <v>1.2060918511790069E-2</v>
      </c>
      <c r="BS50" s="32">
        <f t="shared" si="14"/>
        <v>5.2020137188582864E-4</v>
      </c>
      <c r="BT50" s="7">
        <f t="shared" si="15"/>
        <v>1</v>
      </c>
    </row>
    <row r="51" spans="1:72" s="33" customFormat="1" x14ac:dyDescent="0.2">
      <c r="A51" s="33">
        <v>4</v>
      </c>
      <c r="B51" s="34">
        <v>50</v>
      </c>
      <c r="C51" s="33" t="s">
        <v>88</v>
      </c>
      <c r="D51" s="33" t="s">
        <v>190</v>
      </c>
      <c r="E51" s="33" t="s">
        <v>258</v>
      </c>
      <c r="H51" s="35">
        <v>46.140276999999998</v>
      </c>
      <c r="I51" s="35">
        <v>-101.109723</v>
      </c>
      <c r="J51" s="33" t="s">
        <v>259</v>
      </c>
      <c r="K51" s="33" t="s">
        <v>92</v>
      </c>
      <c r="L51" s="33">
        <f t="shared" si="3"/>
        <v>6</v>
      </c>
      <c r="M51" s="36" t="s">
        <v>189</v>
      </c>
      <c r="N51" s="33">
        <v>41</v>
      </c>
      <c r="O51" s="33">
        <v>55</v>
      </c>
      <c r="P51" s="33" t="s">
        <v>169</v>
      </c>
      <c r="Q51" s="33">
        <v>430.48</v>
      </c>
      <c r="R51" s="33">
        <v>6.15</v>
      </c>
      <c r="S51" s="33" t="s">
        <v>94</v>
      </c>
      <c r="T51" s="33" t="s">
        <v>95</v>
      </c>
      <c r="U51" s="37">
        <v>5</v>
      </c>
      <c r="V51" s="37">
        <v>882</v>
      </c>
      <c r="W51" s="33">
        <v>646</v>
      </c>
      <c r="X51" s="33" t="s">
        <v>134</v>
      </c>
      <c r="Y51" s="33">
        <f t="shared" si="4"/>
        <v>1</v>
      </c>
      <c r="Z51" s="38"/>
      <c r="AC51" s="38">
        <v>4.22</v>
      </c>
      <c r="AD51" s="33">
        <v>0.06</v>
      </c>
      <c r="AE51" s="33">
        <v>0.11</v>
      </c>
      <c r="AF51" s="33">
        <v>65.86</v>
      </c>
      <c r="AG51" s="33">
        <v>0.61</v>
      </c>
      <c r="AH51" s="33">
        <v>0.02</v>
      </c>
      <c r="AI51" s="33">
        <v>14.53</v>
      </c>
      <c r="AJ51" s="33">
        <v>3.67</v>
      </c>
      <c r="AK51" s="33">
        <v>0.23</v>
      </c>
      <c r="AL51" s="33">
        <v>2.2000000000000002</v>
      </c>
      <c r="AM51" s="33">
        <v>2.96</v>
      </c>
      <c r="AN51" s="38">
        <v>1.0961266087813288</v>
      </c>
      <c r="AO51" s="33">
        <v>7.6378124303519155E-3</v>
      </c>
      <c r="AP51" s="33">
        <v>2.6426498639223184E-2</v>
      </c>
      <c r="AQ51" s="33">
        <v>0.14250518824807867</v>
      </c>
      <c r="AR51" s="33">
        <v>8.4581617031354408E-4</v>
      </c>
      <c r="AS51" s="33">
        <v>6.5445259587641372E-2</v>
      </c>
      <c r="AT51" s="33">
        <v>5.4584611109457032E-2</v>
      </c>
      <c r="AU51" s="33">
        <v>3.1423839653488474E-2</v>
      </c>
      <c r="AV51" s="33">
        <v>3.7109463235816121E-3</v>
      </c>
      <c r="AW51" s="34">
        <v>7.8462925554376238E-4</v>
      </c>
      <c r="AX51" s="33">
        <v>1239</v>
      </c>
      <c r="AY51" s="33">
        <v>798</v>
      </c>
      <c r="AZ51" s="33">
        <v>245</v>
      </c>
      <c r="BA51" s="33">
        <v>83</v>
      </c>
      <c r="BB51" s="33">
        <v>88</v>
      </c>
      <c r="BC51" s="33">
        <v>10.800000199999999</v>
      </c>
      <c r="BD51" s="33">
        <v>10.600000400000001</v>
      </c>
      <c r="BE51" s="33">
        <v>13.850000400000001</v>
      </c>
      <c r="BF51" s="33">
        <v>17.433332400000001</v>
      </c>
      <c r="BG51" s="33">
        <v>17.666665999999999</v>
      </c>
      <c r="BH51" s="38">
        <f t="shared" si="0"/>
        <v>41.444728283573241</v>
      </c>
      <c r="BI51" s="33">
        <f t="shared" si="1"/>
        <v>67.326962866372185</v>
      </c>
      <c r="BJ51" s="32">
        <f t="shared" si="5"/>
        <v>1</v>
      </c>
      <c r="BK51" s="32">
        <f t="shared" si="6"/>
        <v>6.9680020256452117E-3</v>
      </c>
      <c r="BL51" s="32">
        <f t="shared" si="7"/>
        <v>2.4108983786648615E-2</v>
      </c>
      <c r="BM51" s="32">
        <f t="shared" si="8"/>
        <v>0.13000796359328931</v>
      </c>
      <c r="BN51" s="32">
        <f t="shared" si="9"/>
        <v>7.7164094324278897E-4</v>
      </c>
      <c r="BO51" s="32">
        <f t="shared" si="10"/>
        <v>5.9705930923803836E-2</v>
      </c>
      <c r="BP51" s="32">
        <f t="shared" si="11"/>
        <v>4.979772470822881E-2</v>
      </c>
      <c r="BQ51" s="32">
        <f t="shared" si="12"/>
        <v>2.8668074838932547E-2</v>
      </c>
      <c r="BR51" s="32">
        <f t="shared" si="13"/>
        <v>3.3855088398113374E-3</v>
      </c>
      <c r="BS51" s="32">
        <f t="shared" si="14"/>
        <v>7.1581991465028978E-4</v>
      </c>
      <c r="BT51" s="7">
        <f t="shared" si="15"/>
        <v>1</v>
      </c>
    </row>
    <row r="52" spans="1:72" s="33" customFormat="1" x14ac:dyDescent="0.2">
      <c r="A52" s="33">
        <v>4</v>
      </c>
      <c r="B52" s="34">
        <v>51</v>
      </c>
      <c r="C52" s="33" t="s">
        <v>218</v>
      </c>
      <c r="D52" s="33" t="s">
        <v>219</v>
      </c>
      <c r="E52" s="33" t="s">
        <v>260</v>
      </c>
      <c r="H52" s="35">
        <v>34.515833000000001</v>
      </c>
      <c r="I52" s="35">
        <v>-89.845832999999999</v>
      </c>
      <c r="J52" s="33" t="s">
        <v>261</v>
      </c>
      <c r="K52" s="33" t="s">
        <v>100</v>
      </c>
      <c r="L52" s="33">
        <f t="shared" si="3"/>
        <v>8</v>
      </c>
      <c r="M52" s="36" t="s">
        <v>113</v>
      </c>
      <c r="N52" s="33">
        <v>16</v>
      </c>
      <c r="O52" s="33">
        <v>38</v>
      </c>
      <c r="P52" s="33" t="s">
        <v>109</v>
      </c>
      <c r="Q52" s="33">
        <v>1423.2</v>
      </c>
      <c r="R52" s="33">
        <v>15.885</v>
      </c>
      <c r="S52" s="33" t="s">
        <v>94</v>
      </c>
      <c r="T52" s="33" t="s">
        <v>95</v>
      </c>
      <c r="U52" s="37">
        <v>6</v>
      </c>
      <c r="V52" s="37"/>
      <c r="W52" s="33">
        <v>106</v>
      </c>
      <c r="X52" s="33" t="s">
        <v>102</v>
      </c>
      <c r="Y52" s="33">
        <f t="shared" si="4"/>
        <v>1</v>
      </c>
      <c r="Z52" s="38"/>
      <c r="AC52" s="38">
        <v>4.4000000000000004</v>
      </c>
      <c r="AD52" s="33">
        <v>0.04</v>
      </c>
      <c r="AE52" s="33">
        <v>0.1</v>
      </c>
      <c r="AF52" s="33">
        <v>65.3</v>
      </c>
      <c r="AG52" s="33">
        <v>0.79</v>
      </c>
      <c r="AH52" s="33">
        <v>0.03</v>
      </c>
      <c r="AI52" s="33">
        <v>8.69</v>
      </c>
      <c r="AJ52" s="33">
        <v>0.32</v>
      </c>
      <c r="AK52" s="33">
        <v>1.01</v>
      </c>
      <c r="AL52" s="33">
        <v>0.63</v>
      </c>
      <c r="AM52" s="33">
        <v>1.93</v>
      </c>
      <c r="AN52" s="38">
        <v>1.0868063703829454</v>
      </c>
      <c r="AO52" s="33">
        <v>9.8915931475049412E-3</v>
      </c>
      <c r="AP52" s="33">
        <v>2.7553695263645032E-2</v>
      </c>
      <c r="AQ52" s="33">
        <v>8.5228498683813048E-2</v>
      </c>
      <c r="AR52" s="33">
        <v>5.6387744687569612E-4</v>
      </c>
      <c r="AS52" s="33">
        <v>5.7063986561431169E-3</v>
      </c>
      <c r="AT52" s="33">
        <v>1.5631047726799061E-2</v>
      </c>
      <c r="AU52" s="33">
        <v>2.0489192747038091E-2</v>
      </c>
      <c r="AV52" s="33">
        <v>1.6295894725293164E-2</v>
      </c>
      <c r="AW52" s="34">
        <v>7.1329932322160218E-4</v>
      </c>
      <c r="AX52" s="33">
        <v>363</v>
      </c>
      <c r="AY52" s="33">
        <v>262</v>
      </c>
      <c r="AZ52" s="33">
        <v>157</v>
      </c>
      <c r="BA52" s="33">
        <v>133</v>
      </c>
      <c r="BB52" s="33">
        <v>112</v>
      </c>
      <c r="BC52" s="33">
        <v>6.0249996000000001</v>
      </c>
      <c r="BD52" s="33">
        <v>13.2666664</v>
      </c>
      <c r="BE52" s="33">
        <v>14.800000199999999</v>
      </c>
      <c r="BF52" s="33">
        <v>17.0666656</v>
      </c>
      <c r="BG52" s="33">
        <v>16.266666399999998</v>
      </c>
      <c r="BH52" s="38">
        <f t="shared" si="0"/>
        <v>21.959854213640217</v>
      </c>
      <c r="BI52" s="33">
        <f t="shared" si="1"/>
        <v>79.481366352261944</v>
      </c>
      <c r="BJ52" s="32">
        <f t="shared" si="5"/>
        <v>1</v>
      </c>
      <c r="BK52" s="32">
        <f t="shared" si="6"/>
        <v>9.1015229732409053E-3</v>
      </c>
      <c r="BL52" s="32">
        <f t="shared" si="7"/>
        <v>2.535290187334498E-2</v>
      </c>
      <c r="BM52" s="32">
        <f t="shared" si="8"/>
        <v>7.8421051814208692E-2</v>
      </c>
      <c r="BN52" s="32">
        <f t="shared" si="9"/>
        <v>5.1883892314415604E-4</v>
      </c>
      <c r="BO52" s="32">
        <f t="shared" si="10"/>
        <v>5.2506120792542091E-3</v>
      </c>
      <c r="BP52" s="32">
        <f t="shared" si="11"/>
        <v>1.4382550703389169E-2</v>
      </c>
      <c r="BQ52" s="32">
        <f t="shared" si="12"/>
        <v>1.8852661619768157E-2</v>
      </c>
      <c r="BR52" s="32">
        <f t="shared" si="13"/>
        <v>1.499429444782438E-2</v>
      </c>
      <c r="BS52" s="32">
        <f t="shared" si="14"/>
        <v>6.5632604174952077E-4</v>
      </c>
      <c r="BT52" s="7">
        <f t="shared" si="15"/>
        <v>1</v>
      </c>
    </row>
    <row r="53" spans="1:72" s="33" customFormat="1" x14ac:dyDescent="0.2">
      <c r="A53" s="33">
        <v>4</v>
      </c>
      <c r="B53" s="34">
        <v>52</v>
      </c>
      <c r="C53" s="33" t="s">
        <v>212</v>
      </c>
      <c r="D53" s="33" t="s">
        <v>213</v>
      </c>
      <c r="E53" s="33" t="s">
        <v>262</v>
      </c>
      <c r="H53" s="35">
        <v>45.291389000000002</v>
      </c>
      <c r="I53" s="35">
        <v>-123.12091599999999</v>
      </c>
      <c r="J53" s="33" t="s">
        <v>263</v>
      </c>
      <c r="K53" s="33" t="s">
        <v>100</v>
      </c>
      <c r="L53" s="33">
        <f t="shared" si="3"/>
        <v>8</v>
      </c>
      <c r="M53" s="36" t="s">
        <v>132</v>
      </c>
      <c r="N53" s="33">
        <v>62</v>
      </c>
      <c r="O53" s="33">
        <v>86</v>
      </c>
      <c r="P53" s="33" t="s">
        <v>65</v>
      </c>
      <c r="Q53" s="33">
        <v>1159.04</v>
      </c>
      <c r="R53" s="33">
        <v>11.42</v>
      </c>
      <c r="T53" s="33" t="s">
        <v>95</v>
      </c>
      <c r="U53" s="37">
        <v>2</v>
      </c>
      <c r="V53" s="37">
        <v>131</v>
      </c>
      <c r="W53" s="33">
        <v>68</v>
      </c>
      <c r="X53" s="33" t="s">
        <v>134</v>
      </c>
      <c r="Y53" s="33">
        <f t="shared" si="4"/>
        <v>1</v>
      </c>
      <c r="Z53" s="38"/>
      <c r="AC53" s="38">
        <v>5.28</v>
      </c>
      <c r="AD53" s="33">
        <v>7.0000000000000007E-2</v>
      </c>
      <c r="AE53" s="33">
        <v>0.14000000000000001</v>
      </c>
      <c r="AF53" s="33">
        <v>65.22</v>
      </c>
      <c r="AG53" s="33">
        <v>1.0900000000000001</v>
      </c>
      <c r="AH53" s="33">
        <v>0.02</v>
      </c>
      <c r="AI53" s="33">
        <v>13.36</v>
      </c>
      <c r="AJ53" s="33">
        <v>0.36</v>
      </c>
      <c r="AK53" s="33">
        <v>0.54</v>
      </c>
      <c r="AL53" s="33">
        <v>0.55000000000000004</v>
      </c>
      <c r="AM53" s="33">
        <v>1.43</v>
      </c>
      <c r="AN53" s="38">
        <v>1.0854749077546049</v>
      </c>
      <c r="AO53" s="33">
        <v>1.3647894342759983E-2</v>
      </c>
      <c r="AP53" s="33">
        <v>3.3064434316374035E-2</v>
      </c>
      <c r="AQ53" s="33">
        <v>0.13103023503058026</v>
      </c>
      <c r="AR53" s="33">
        <v>9.8678553203246822E-4</v>
      </c>
      <c r="AS53" s="33">
        <v>6.4196984881610061E-3</v>
      </c>
      <c r="AT53" s="33">
        <v>1.3646152777364258E-2</v>
      </c>
      <c r="AU53" s="33">
        <v>1.5181111724489361E-2</v>
      </c>
      <c r="AV53" s="33">
        <v>8.7126565858003067E-3</v>
      </c>
      <c r="AW53" s="34">
        <v>9.9861905251024297E-4</v>
      </c>
      <c r="AX53" s="33">
        <v>1260</v>
      </c>
      <c r="AY53" s="33">
        <v>807</v>
      </c>
      <c r="AZ53" s="33">
        <v>235</v>
      </c>
      <c r="BA53" s="33">
        <v>75</v>
      </c>
      <c r="BB53" s="33">
        <v>82</v>
      </c>
      <c r="BC53" s="33">
        <v>10.875</v>
      </c>
      <c r="BD53" s="33">
        <v>10.649999599999999</v>
      </c>
      <c r="BE53" s="33">
        <v>13.850000400000001</v>
      </c>
      <c r="BF53" s="33">
        <v>17.399999600000001</v>
      </c>
      <c r="BG53" s="33">
        <v>17.700000800000002</v>
      </c>
      <c r="BH53" s="38">
        <f t="shared" si="0"/>
        <v>15.650951212518708</v>
      </c>
      <c r="BI53" s="33">
        <f t="shared" si="1"/>
        <v>89.646902765517481</v>
      </c>
      <c r="BJ53" s="32">
        <f t="shared" si="5"/>
        <v>1</v>
      </c>
      <c r="BK53" s="32">
        <f t="shared" si="6"/>
        <v>1.2573201135521213E-2</v>
      </c>
      <c r="BL53" s="32">
        <f t="shared" si="7"/>
        <v>3.046080022685238E-2</v>
      </c>
      <c r="BM53" s="32">
        <f t="shared" si="8"/>
        <v>0.12071235741563772</v>
      </c>
      <c r="BN53" s="32">
        <f t="shared" si="9"/>
        <v>9.0908184517476888E-4</v>
      </c>
      <c r="BO53" s="32">
        <f t="shared" si="10"/>
        <v>5.9141841440081616E-3</v>
      </c>
      <c r="BP53" s="32">
        <f t="shared" si="11"/>
        <v>1.2571596708386801E-2</v>
      </c>
      <c r="BQ53" s="32">
        <f t="shared" si="12"/>
        <v>1.3985686464086723E-2</v>
      </c>
      <c r="BR53" s="32">
        <f t="shared" si="13"/>
        <v>8.0265849754400688E-3</v>
      </c>
      <c r="BS53" s="32">
        <f t="shared" si="14"/>
        <v>9.1998354395493999E-4</v>
      </c>
      <c r="BT53" s="7">
        <f t="shared" si="15"/>
        <v>1</v>
      </c>
    </row>
    <row r="54" spans="1:72" s="33" customFormat="1" x14ac:dyDescent="0.2">
      <c r="A54" s="33">
        <v>4</v>
      </c>
      <c r="B54" s="34">
        <v>53</v>
      </c>
      <c r="C54" s="33" t="s">
        <v>264</v>
      </c>
      <c r="D54" s="33" t="s">
        <v>156</v>
      </c>
      <c r="E54" s="33" t="s">
        <v>265</v>
      </c>
      <c r="H54" s="35">
        <v>40.088889000000002</v>
      </c>
      <c r="I54" s="35">
        <v>-77.589444</v>
      </c>
      <c r="J54" s="33" t="s">
        <v>266</v>
      </c>
      <c r="K54" s="33" t="s">
        <v>144</v>
      </c>
      <c r="L54" s="33">
        <f t="shared" si="3"/>
        <v>10</v>
      </c>
      <c r="M54" s="36" t="s">
        <v>132</v>
      </c>
      <c r="N54" s="33">
        <v>51</v>
      </c>
      <c r="O54" s="33">
        <v>91</v>
      </c>
      <c r="P54" s="33" t="s">
        <v>137</v>
      </c>
      <c r="Q54" s="33">
        <v>1030.4000000000001</v>
      </c>
      <c r="R54" s="33">
        <v>11.03</v>
      </c>
      <c r="S54" s="33" t="s">
        <v>94</v>
      </c>
      <c r="T54" s="33" t="s">
        <v>95</v>
      </c>
      <c r="U54" s="37">
        <v>2</v>
      </c>
      <c r="V54" s="37"/>
      <c r="W54" s="33">
        <v>183</v>
      </c>
      <c r="X54" s="33" t="s">
        <v>83</v>
      </c>
      <c r="Y54" s="33">
        <f t="shared" si="4"/>
        <v>1</v>
      </c>
      <c r="Z54" s="38"/>
      <c r="AC54" s="38">
        <v>5.75</v>
      </c>
      <c r="AD54" s="33">
        <v>0.02</v>
      </c>
      <c r="AE54" s="33">
        <v>0.06</v>
      </c>
      <c r="AF54" s="33">
        <v>64.849999999999994</v>
      </c>
      <c r="AG54" s="33">
        <v>0.71</v>
      </c>
      <c r="AH54" s="33">
        <v>0.02</v>
      </c>
      <c r="AI54" s="33">
        <v>9.1</v>
      </c>
      <c r="AJ54" s="33">
        <v>0.14000000000000001</v>
      </c>
      <c r="AK54" s="33">
        <v>0.1</v>
      </c>
      <c r="AL54" s="33">
        <v>0.63</v>
      </c>
      <c r="AM54" s="33">
        <v>1.74</v>
      </c>
      <c r="AN54" s="38">
        <v>1.0793168930985297</v>
      </c>
      <c r="AO54" s="33">
        <v>8.8899128287702623E-3</v>
      </c>
      <c r="AP54" s="33">
        <v>3.6007669946808846E-2</v>
      </c>
      <c r="AQ54" s="33">
        <v>8.924963613609882E-2</v>
      </c>
      <c r="AR54" s="33">
        <v>2.8193872343784806E-4</v>
      </c>
      <c r="AS54" s="33">
        <v>2.4965494120626139E-3</v>
      </c>
      <c r="AT54" s="33">
        <v>1.5631047726799061E-2</v>
      </c>
      <c r="AU54" s="33">
        <v>1.8472121958469576E-2</v>
      </c>
      <c r="AV54" s="33">
        <v>1.6134549232963531E-3</v>
      </c>
      <c r="AW54" s="34">
        <v>4.2797959393296123E-4</v>
      </c>
      <c r="AX54" s="33">
        <v>485</v>
      </c>
      <c r="AY54" s="33">
        <v>227</v>
      </c>
      <c r="AZ54" s="33">
        <v>91</v>
      </c>
      <c r="BA54" s="33">
        <v>78</v>
      </c>
      <c r="BB54" s="33">
        <v>84</v>
      </c>
      <c r="BC54" s="33">
        <v>8.375</v>
      </c>
      <c r="BD54" s="33">
        <v>12.7399998</v>
      </c>
      <c r="BE54" s="33">
        <v>15.4666672</v>
      </c>
      <c r="BF54" s="33">
        <v>20.366666800000001</v>
      </c>
      <c r="BG54" s="33">
        <v>19.633333199999999</v>
      </c>
      <c r="BH54" s="38">
        <f t="shared" si="0"/>
        <v>14.017753184898091</v>
      </c>
      <c r="BI54" s="33">
        <f t="shared" si="1"/>
        <v>95.59766477826625</v>
      </c>
      <c r="BJ54" s="32">
        <f t="shared" si="5"/>
        <v>1</v>
      </c>
      <c r="BK54" s="32">
        <f t="shared" si="6"/>
        <v>8.2366104761400338E-3</v>
      </c>
      <c r="BL54" s="32">
        <f t="shared" si="7"/>
        <v>3.33615365209722E-2</v>
      </c>
      <c r="BM54" s="32">
        <f t="shared" si="8"/>
        <v>8.2690854471737907E-2</v>
      </c>
      <c r="BN54" s="32">
        <f t="shared" si="9"/>
        <v>2.6121959661768232E-4</v>
      </c>
      <c r="BO54" s="32">
        <f t="shared" si="10"/>
        <v>2.3130828656776213E-3</v>
      </c>
      <c r="BP54" s="32">
        <f t="shared" si="11"/>
        <v>1.4482352520143607E-2</v>
      </c>
      <c r="BQ54" s="32">
        <f t="shared" si="12"/>
        <v>1.7114641748485329E-2</v>
      </c>
      <c r="BR54" s="32">
        <f t="shared" si="13"/>
        <v>1.4948852682777961E-3</v>
      </c>
      <c r="BS54" s="32">
        <f t="shared" si="14"/>
        <v>3.9652820841551623E-4</v>
      </c>
      <c r="BT54" s="7">
        <f t="shared" si="15"/>
        <v>1</v>
      </c>
    </row>
    <row r="55" spans="1:72" s="33" customFormat="1" x14ac:dyDescent="0.2">
      <c r="A55" s="33">
        <v>4</v>
      </c>
      <c r="B55" s="34">
        <v>54</v>
      </c>
      <c r="C55" s="33" t="s">
        <v>114</v>
      </c>
      <c r="D55" s="33" t="s">
        <v>267</v>
      </c>
      <c r="E55" s="33" t="s">
        <v>268</v>
      </c>
      <c r="H55" s="35">
        <v>36.823332999999998</v>
      </c>
      <c r="I55" s="35">
        <v>-99.42</v>
      </c>
      <c r="J55" s="33" t="s">
        <v>269</v>
      </c>
      <c r="K55" s="33" t="s">
        <v>107</v>
      </c>
      <c r="L55" s="33">
        <f t="shared" si="3"/>
        <v>1</v>
      </c>
      <c r="M55" s="36" t="s">
        <v>113</v>
      </c>
      <c r="N55" s="33">
        <v>28</v>
      </c>
      <c r="O55" s="33">
        <v>59</v>
      </c>
      <c r="P55" s="33" t="s">
        <v>65</v>
      </c>
      <c r="Q55" s="33">
        <v>649.29999999999995</v>
      </c>
      <c r="R55" s="33">
        <v>14.445</v>
      </c>
      <c r="S55" s="33" t="s">
        <v>94</v>
      </c>
      <c r="T55" s="33" t="s">
        <v>95</v>
      </c>
      <c r="U55" s="37">
        <v>5</v>
      </c>
      <c r="V55" s="37">
        <v>572</v>
      </c>
      <c r="W55" s="33">
        <v>548</v>
      </c>
      <c r="X55" s="33" t="s">
        <v>134</v>
      </c>
      <c r="Y55" s="33">
        <f t="shared" si="4"/>
        <v>1</v>
      </c>
      <c r="Z55" s="38"/>
      <c r="AC55" s="38">
        <v>2.2200000000000002</v>
      </c>
      <c r="AD55" s="33">
        <v>0.04</v>
      </c>
      <c r="AE55" s="33">
        <v>0.1</v>
      </c>
      <c r="AF55" s="33">
        <v>64.650000000000006</v>
      </c>
      <c r="AG55" s="33">
        <v>0.5</v>
      </c>
      <c r="AH55" s="33">
        <v>0.02</v>
      </c>
      <c r="AI55" s="33">
        <v>7.95</v>
      </c>
      <c r="AJ55" s="33">
        <v>4.68</v>
      </c>
      <c r="AK55" s="33">
        <v>1.17</v>
      </c>
      <c r="AL55" s="33">
        <v>2.38</v>
      </c>
      <c r="AM55" s="33">
        <v>2.29</v>
      </c>
      <c r="AN55" s="38">
        <v>1.0759882365276787</v>
      </c>
      <c r="AO55" s="33">
        <v>6.2605019920917342E-3</v>
      </c>
      <c r="AP55" s="33">
        <v>1.3902091701202721E-2</v>
      </c>
      <c r="AQ55" s="33">
        <v>7.7970835965053373E-2</v>
      </c>
      <c r="AR55" s="33">
        <v>5.6387744687569612E-4</v>
      </c>
      <c r="AS55" s="33">
        <v>8.3456080346093073E-2</v>
      </c>
      <c r="AT55" s="33">
        <v>5.9050624745685329E-2</v>
      </c>
      <c r="AU55" s="33">
        <v>2.4311011083273177E-2</v>
      </c>
      <c r="AV55" s="33">
        <v>1.8877422602567327E-2</v>
      </c>
      <c r="AW55" s="34">
        <v>7.1329932322160218E-4</v>
      </c>
      <c r="AX55" s="33">
        <v>469</v>
      </c>
      <c r="AY55" s="33">
        <v>135</v>
      </c>
      <c r="AZ55" s="33">
        <v>41</v>
      </c>
      <c r="BA55" s="33">
        <v>83</v>
      </c>
      <c r="BB55" s="33">
        <v>67</v>
      </c>
      <c r="BC55" s="33">
        <v>4.8916668999999997</v>
      </c>
      <c r="BD55" s="33">
        <v>10.100000400000001</v>
      </c>
      <c r="BE55" s="33">
        <v>13.350000400000001</v>
      </c>
      <c r="BF55" s="33">
        <v>13.9000006</v>
      </c>
      <c r="BG55" s="33">
        <v>14</v>
      </c>
      <c r="BH55" s="38">
        <f t="shared" si="0"/>
        <v>48.307717811944464</v>
      </c>
      <c r="BI55" s="33">
        <f t="shared" si="1"/>
        <v>43.244015332524526</v>
      </c>
      <c r="BJ55" s="32">
        <f t="shared" si="5"/>
        <v>1</v>
      </c>
      <c r="BK55" s="32">
        <f t="shared" si="6"/>
        <v>5.8183740114994172E-3</v>
      </c>
      <c r="BL55" s="32">
        <f t="shared" si="7"/>
        <v>1.2920300826025901E-2</v>
      </c>
      <c r="BM55" s="32">
        <f t="shared" si="8"/>
        <v>7.2464394421887943E-2</v>
      </c>
      <c r="BN55" s="32">
        <f t="shared" si="9"/>
        <v>5.2405540110306856E-4</v>
      </c>
      <c r="BO55" s="32">
        <f t="shared" si="10"/>
        <v>7.7562260917846237E-2</v>
      </c>
      <c r="BP55" s="32">
        <f t="shared" si="11"/>
        <v>5.4880362759585161E-2</v>
      </c>
      <c r="BQ55" s="32">
        <f t="shared" si="12"/>
        <v>2.2594123483847029E-2</v>
      </c>
      <c r="BR55" s="32">
        <f t="shared" si="13"/>
        <v>1.7544264855057015E-2</v>
      </c>
      <c r="BS55" s="32">
        <f t="shared" si="14"/>
        <v>6.6292483412596606E-4</v>
      </c>
      <c r="BT55" s="7">
        <f t="shared" si="15"/>
        <v>1</v>
      </c>
    </row>
    <row r="56" spans="1:72" s="33" customFormat="1" x14ac:dyDescent="0.2">
      <c r="A56" s="33">
        <v>4</v>
      </c>
      <c r="B56" s="34">
        <v>55</v>
      </c>
      <c r="C56" s="33" t="s">
        <v>224</v>
      </c>
      <c r="D56" s="33" t="s">
        <v>225</v>
      </c>
      <c r="E56" s="33" t="s">
        <v>270</v>
      </c>
      <c r="H56" s="35">
        <v>40.187221999999998</v>
      </c>
      <c r="I56" s="35">
        <v>-85.478055999999995</v>
      </c>
      <c r="J56" s="33" t="s">
        <v>271</v>
      </c>
      <c r="K56" s="33" t="s">
        <v>100</v>
      </c>
      <c r="L56" s="33">
        <f t="shared" si="3"/>
        <v>8</v>
      </c>
      <c r="M56" s="36" t="s">
        <v>181</v>
      </c>
      <c r="N56" s="33">
        <v>25</v>
      </c>
      <c r="O56" s="33">
        <v>38</v>
      </c>
      <c r="P56" s="33" t="s">
        <v>137</v>
      </c>
      <c r="Q56" s="33">
        <v>996.94</v>
      </c>
      <c r="R56" s="33">
        <v>10.324999999999999</v>
      </c>
      <c r="S56" s="33" t="s">
        <v>94</v>
      </c>
      <c r="T56" s="33" t="s">
        <v>95</v>
      </c>
      <c r="U56" s="37">
        <v>1</v>
      </c>
      <c r="V56" s="37">
        <v>283</v>
      </c>
      <c r="W56" s="33">
        <v>274</v>
      </c>
      <c r="X56" s="33" t="s">
        <v>182</v>
      </c>
      <c r="Y56" s="33">
        <f t="shared" si="4"/>
        <v>1</v>
      </c>
      <c r="Z56" s="38"/>
      <c r="AC56" s="38">
        <v>4.66</v>
      </c>
      <c r="AD56" s="33">
        <v>0.05</v>
      </c>
      <c r="AE56" s="33">
        <v>0.06</v>
      </c>
      <c r="AF56" s="33">
        <v>64.569999999999993</v>
      </c>
      <c r="AG56" s="33">
        <v>0.57999999999999996</v>
      </c>
      <c r="AH56" s="33">
        <v>0.02</v>
      </c>
      <c r="AI56" s="33">
        <v>4.2</v>
      </c>
      <c r="AJ56" s="33">
        <v>0.26</v>
      </c>
      <c r="AK56" s="33">
        <v>0.83</v>
      </c>
      <c r="AL56" s="33">
        <v>0.42</v>
      </c>
      <c r="AM56" s="33">
        <v>1.97</v>
      </c>
      <c r="AN56" s="38">
        <v>1.074656773899338</v>
      </c>
      <c r="AO56" s="33">
        <v>7.2621823108264113E-3</v>
      </c>
      <c r="AP56" s="33">
        <v>2.9181868165587693E-2</v>
      </c>
      <c r="AQ56" s="33">
        <v>4.1192139755122537E-2</v>
      </c>
      <c r="AR56" s="33">
        <v>7.0484680859462016E-4</v>
      </c>
      <c r="AS56" s="33">
        <v>4.6364489081162823E-3</v>
      </c>
      <c r="AT56" s="33">
        <v>1.0420698484532705E-2</v>
      </c>
      <c r="AU56" s="33">
        <v>2.0913839228841991E-2</v>
      </c>
      <c r="AV56" s="33">
        <v>1.339167586335973E-2</v>
      </c>
      <c r="AW56" s="34">
        <v>4.2797959393296123E-4</v>
      </c>
      <c r="AX56" s="33">
        <v>665</v>
      </c>
      <c r="AY56" s="33">
        <v>201</v>
      </c>
      <c r="AZ56" s="33">
        <v>45</v>
      </c>
      <c r="BA56" s="33">
        <v>154</v>
      </c>
      <c r="BB56" s="33">
        <v>137</v>
      </c>
      <c r="BC56" s="33">
        <v>7.4999999999999997E-2</v>
      </c>
      <c r="BD56" s="33">
        <v>9.625</v>
      </c>
      <c r="BE56" s="33">
        <v>11.699999800000001</v>
      </c>
      <c r="BF56" s="33">
        <v>10.4333334</v>
      </c>
      <c r="BG56" s="33">
        <v>10.199999800000001</v>
      </c>
      <c r="BH56" s="38">
        <f t="shared" si="0"/>
        <v>19.891078769985818</v>
      </c>
      <c r="BI56" s="33">
        <f t="shared" si="1"/>
        <v>69.55750718847473</v>
      </c>
      <c r="BJ56" s="32">
        <f t="shared" si="5"/>
        <v>1</v>
      </c>
      <c r="BK56" s="32">
        <f t="shared" si="6"/>
        <v>6.7576760201082144E-3</v>
      </c>
      <c r="BL56" s="32">
        <f t="shared" si="7"/>
        <v>2.7154593796215282E-2</v>
      </c>
      <c r="BM56" s="32">
        <f t="shared" si="8"/>
        <v>3.8330507707739034E-2</v>
      </c>
      <c r="BN56" s="32">
        <f t="shared" si="9"/>
        <v>6.5588085955771631E-4</v>
      </c>
      <c r="BO56" s="32">
        <f t="shared" si="10"/>
        <v>4.3143532155789244E-3</v>
      </c>
      <c r="BP56" s="32">
        <f t="shared" si="11"/>
        <v>9.6967689941800904E-3</v>
      </c>
      <c r="BQ56" s="32">
        <f t="shared" si="12"/>
        <v>1.9460947659555691E-2</v>
      </c>
      <c r="BR56" s="32">
        <f t="shared" si="13"/>
        <v>1.2461351557640778E-2</v>
      </c>
      <c r="BS56" s="32">
        <f t="shared" si="14"/>
        <v>3.9824770506034112E-4</v>
      </c>
      <c r="BT56" s="7">
        <f t="shared" si="15"/>
        <v>1</v>
      </c>
    </row>
    <row r="57" spans="1:72" s="33" customFormat="1" x14ac:dyDescent="0.2">
      <c r="A57" s="33">
        <v>4</v>
      </c>
      <c r="B57" s="34">
        <v>56</v>
      </c>
      <c r="C57" s="33" t="s">
        <v>272</v>
      </c>
      <c r="D57" s="33" t="s">
        <v>273</v>
      </c>
      <c r="E57" s="33" t="s">
        <v>274</v>
      </c>
      <c r="H57" s="35">
        <v>48.932749000000001</v>
      </c>
      <c r="I57" s="35">
        <v>-96.492805000000004</v>
      </c>
      <c r="J57" s="33" t="s">
        <v>275</v>
      </c>
      <c r="K57" s="33" t="s">
        <v>92</v>
      </c>
      <c r="L57" s="33">
        <f t="shared" si="3"/>
        <v>6</v>
      </c>
      <c r="M57" s="36" t="s">
        <v>93</v>
      </c>
      <c r="N57" s="33">
        <v>16</v>
      </c>
      <c r="O57" s="33">
        <v>26</v>
      </c>
      <c r="P57" s="33" t="s">
        <v>87</v>
      </c>
      <c r="Q57" s="33">
        <v>494.61</v>
      </c>
      <c r="R57" s="33">
        <v>2.875</v>
      </c>
      <c r="S57" s="33" t="s">
        <v>159</v>
      </c>
      <c r="T57" s="33" t="s">
        <v>95</v>
      </c>
      <c r="U57" s="37">
        <v>2</v>
      </c>
      <c r="V57" s="37">
        <v>310</v>
      </c>
      <c r="W57" s="33">
        <v>308</v>
      </c>
      <c r="X57" s="33" t="s">
        <v>182</v>
      </c>
      <c r="Y57" s="33">
        <f t="shared" si="4"/>
        <v>1</v>
      </c>
      <c r="Z57" s="38"/>
      <c r="AC57" s="38">
        <v>2.2000000000000002</v>
      </c>
      <c r="AD57" s="33">
        <v>0.05</v>
      </c>
      <c r="AE57" s="33">
        <v>0.1</v>
      </c>
      <c r="AF57" s="33">
        <v>63.78</v>
      </c>
      <c r="AG57" s="33">
        <v>0.28000000000000003</v>
      </c>
      <c r="AH57" s="33">
        <v>0.01</v>
      </c>
      <c r="AI57" s="33">
        <v>7.87</v>
      </c>
      <c r="AJ57" s="33">
        <v>4.79</v>
      </c>
      <c r="AK57" s="33">
        <v>1.73</v>
      </c>
      <c r="AL57" s="33">
        <v>2.34</v>
      </c>
      <c r="AM57" s="33">
        <v>1.43</v>
      </c>
      <c r="AN57" s="38">
        <v>1.0615085804444755</v>
      </c>
      <c r="AO57" s="33">
        <v>3.5058811155713717E-3</v>
      </c>
      <c r="AP57" s="33">
        <v>1.3776847631822516E-2</v>
      </c>
      <c r="AQ57" s="33">
        <v>7.7186223779241517E-2</v>
      </c>
      <c r="AR57" s="33">
        <v>7.0484680859462016E-4</v>
      </c>
      <c r="AS57" s="33">
        <v>8.5417654884142283E-2</v>
      </c>
      <c r="AT57" s="33">
        <v>5.8058177270967931E-2</v>
      </c>
      <c r="AU57" s="33">
        <v>1.5181111724489361E-2</v>
      </c>
      <c r="AV57" s="33">
        <v>2.7912770173026905E-2</v>
      </c>
      <c r="AW57" s="34">
        <v>7.1329932322160218E-4</v>
      </c>
      <c r="AX57" s="33">
        <v>365</v>
      </c>
      <c r="AY57" s="33">
        <v>222</v>
      </c>
      <c r="AZ57" s="33">
        <v>95</v>
      </c>
      <c r="BA57" s="33">
        <v>132</v>
      </c>
      <c r="BB57" s="33">
        <v>110</v>
      </c>
      <c r="BC57" s="33">
        <v>3.4666662000000001</v>
      </c>
      <c r="BD57" s="33">
        <v>11.859999699999999</v>
      </c>
      <c r="BE57" s="33">
        <v>13.024999599999999</v>
      </c>
      <c r="BF57" s="33">
        <v>14.033333799999999</v>
      </c>
      <c r="BG57" s="33">
        <v>13.4333334</v>
      </c>
      <c r="BH57" s="38">
        <f t="shared" si="0"/>
        <v>47.281976046268248</v>
      </c>
      <c r="BI57" s="33">
        <f t="shared" si="1"/>
        <v>40.514162017157012</v>
      </c>
      <c r="BJ57" s="32">
        <f t="shared" si="5"/>
        <v>1</v>
      </c>
      <c r="BK57" s="32">
        <f t="shared" si="6"/>
        <v>3.3027345988134991E-3</v>
      </c>
      <c r="BL57" s="32">
        <f t="shared" si="7"/>
        <v>1.2978555129581588E-2</v>
      </c>
      <c r="BM57" s="32">
        <f t="shared" si="8"/>
        <v>7.2713706889606169E-2</v>
      </c>
      <c r="BN57" s="32">
        <f t="shared" si="9"/>
        <v>6.6400481501476536E-4</v>
      </c>
      <c r="BO57" s="32">
        <f t="shared" si="10"/>
        <v>8.0468171861951557E-2</v>
      </c>
      <c r="BP57" s="32">
        <f t="shared" si="11"/>
        <v>5.4694025409250842E-2</v>
      </c>
      <c r="BQ57" s="32">
        <f t="shared" si="12"/>
        <v>1.4301449846154534E-2</v>
      </c>
      <c r="BR57" s="32">
        <f t="shared" si="13"/>
        <v>2.6295378753640648E-2</v>
      </c>
      <c r="BS57" s="32">
        <f t="shared" si="14"/>
        <v>6.7196755293577473E-4</v>
      </c>
      <c r="BT57" s="7">
        <f t="shared" si="15"/>
        <v>1</v>
      </c>
    </row>
    <row r="58" spans="1:72" s="33" customFormat="1" x14ac:dyDescent="0.2">
      <c r="A58" s="33">
        <v>4</v>
      </c>
      <c r="B58" s="34">
        <v>57</v>
      </c>
      <c r="C58" s="33" t="s">
        <v>276</v>
      </c>
      <c r="D58" s="33" t="s">
        <v>277</v>
      </c>
      <c r="E58" s="33" t="s">
        <v>278</v>
      </c>
      <c r="H58" s="35">
        <v>40.657806000000001</v>
      </c>
      <c r="I58" s="35">
        <v>-104.999611</v>
      </c>
      <c r="J58" s="33" t="s">
        <v>279</v>
      </c>
      <c r="K58" s="33" t="s">
        <v>100</v>
      </c>
      <c r="L58" s="33">
        <f t="shared" si="3"/>
        <v>8</v>
      </c>
      <c r="M58" s="36" t="s">
        <v>280</v>
      </c>
      <c r="N58" s="33">
        <v>20</v>
      </c>
      <c r="O58" s="33">
        <v>75</v>
      </c>
      <c r="P58" s="33" t="s">
        <v>133</v>
      </c>
      <c r="Q58" s="33">
        <v>385.03</v>
      </c>
      <c r="R58" s="33">
        <v>8.9450000000000003</v>
      </c>
      <c r="T58" s="33" t="s">
        <v>95</v>
      </c>
      <c r="U58" s="37">
        <v>0.64477600000000002</v>
      </c>
      <c r="V58" s="37">
        <v>1558.8535159999999</v>
      </c>
      <c r="W58" s="33">
        <v>1560</v>
      </c>
      <c r="X58" s="33" t="s">
        <v>83</v>
      </c>
      <c r="Y58" s="33">
        <f t="shared" si="4"/>
        <v>1</v>
      </c>
      <c r="Z58" s="38"/>
      <c r="AC58" s="38">
        <v>3.05</v>
      </c>
      <c r="AD58" s="33">
        <v>0.04</v>
      </c>
      <c r="AE58" s="33">
        <v>0.13</v>
      </c>
      <c r="AF58" s="33">
        <v>63.18</v>
      </c>
      <c r="AG58" s="33">
        <v>0.41</v>
      </c>
      <c r="AH58" s="33">
        <v>0.01</v>
      </c>
      <c r="AI58" s="33">
        <v>9.11</v>
      </c>
      <c r="AJ58" s="33">
        <v>5.36</v>
      </c>
      <c r="AK58" s="33">
        <v>0.92</v>
      </c>
      <c r="AL58" s="33">
        <v>1.42</v>
      </c>
      <c r="AM58" s="33">
        <v>1.86</v>
      </c>
      <c r="AN58" s="38">
        <v>1.0515226107319218</v>
      </c>
      <c r="AO58" s="33">
        <v>5.1336116335152218E-3</v>
      </c>
      <c r="AP58" s="33">
        <v>1.9099720580481212E-2</v>
      </c>
      <c r="AQ58" s="33">
        <v>8.9347712659325298E-2</v>
      </c>
      <c r="AR58" s="33">
        <v>5.6387744687569612E-4</v>
      </c>
      <c r="AS58" s="33">
        <v>9.5582177490397213E-2</v>
      </c>
      <c r="AT58" s="33">
        <v>3.5231885352467719E-2</v>
      </c>
      <c r="AU58" s="33">
        <v>1.9746061403881271E-2</v>
      </c>
      <c r="AV58" s="33">
        <v>1.4843785294326449E-2</v>
      </c>
      <c r="AW58" s="34">
        <v>9.2728912018808277E-4</v>
      </c>
      <c r="AX58" s="33">
        <v>1274</v>
      </c>
      <c r="AY58" s="33">
        <v>813</v>
      </c>
      <c r="AZ58" s="33">
        <v>227</v>
      </c>
      <c r="BA58" s="33">
        <v>71</v>
      </c>
      <c r="BB58" s="33">
        <v>78</v>
      </c>
      <c r="BC58" s="33">
        <v>10.716666200000001</v>
      </c>
      <c r="BD58" s="33">
        <v>10.550000199999999</v>
      </c>
      <c r="BE58" s="33">
        <v>13.675000199999999</v>
      </c>
      <c r="BF58" s="33">
        <v>17.133333199999999</v>
      </c>
      <c r="BG58" s="33">
        <v>17.333334000000001</v>
      </c>
      <c r="BH58" s="38">
        <f t="shared" si="0"/>
        <v>42.616547195408408</v>
      </c>
      <c r="BI58" s="33">
        <f t="shared" si="1"/>
        <v>44.724467555961397</v>
      </c>
      <c r="BJ58" s="32">
        <f t="shared" si="5"/>
        <v>1</v>
      </c>
      <c r="BK58" s="32">
        <f t="shared" si="6"/>
        <v>4.8820744139224216E-3</v>
      </c>
      <c r="BL58" s="32">
        <f t="shared" si="7"/>
        <v>1.8163870548809864E-2</v>
      </c>
      <c r="BM58" s="32">
        <f t="shared" si="8"/>
        <v>8.4969844440276956E-2</v>
      </c>
      <c r="BN58" s="32">
        <f t="shared" si="9"/>
        <v>5.3624852297108876E-4</v>
      </c>
      <c r="BO58" s="32">
        <f t="shared" si="10"/>
        <v>9.089883233596506E-2</v>
      </c>
      <c r="BP58" s="32">
        <f t="shared" si="11"/>
        <v>3.350558988735796E-2</v>
      </c>
      <c r="BQ58" s="32">
        <f t="shared" si="12"/>
        <v>1.8778541899481218E-2</v>
      </c>
      <c r="BR58" s="32">
        <f t="shared" si="13"/>
        <v>1.4116468008228846E-2</v>
      </c>
      <c r="BS58" s="32">
        <f t="shared" si="14"/>
        <v>8.8185371453176344E-4</v>
      </c>
      <c r="BT58" s="7">
        <f t="shared" si="15"/>
        <v>1</v>
      </c>
    </row>
    <row r="59" spans="1:72" s="33" customFormat="1" x14ac:dyDescent="0.2">
      <c r="A59" s="33">
        <v>4</v>
      </c>
      <c r="B59" s="34">
        <v>58</v>
      </c>
      <c r="C59" s="33" t="s">
        <v>281</v>
      </c>
      <c r="D59" s="33" t="s">
        <v>282</v>
      </c>
      <c r="E59" s="33" t="s">
        <v>283</v>
      </c>
      <c r="H59" s="35">
        <v>41.643721999999997</v>
      </c>
      <c r="I59" s="35">
        <v>-111.87875</v>
      </c>
      <c r="J59" s="33" t="s">
        <v>284</v>
      </c>
      <c r="K59" s="33" t="s">
        <v>92</v>
      </c>
      <c r="L59" s="33">
        <f t="shared" si="3"/>
        <v>6</v>
      </c>
      <c r="M59" s="36" t="s">
        <v>189</v>
      </c>
      <c r="N59" s="33">
        <v>43</v>
      </c>
      <c r="O59" s="33">
        <v>58</v>
      </c>
      <c r="P59" s="33" t="s">
        <v>65</v>
      </c>
      <c r="Q59" s="33">
        <v>482.51</v>
      </c>
      <c r="R59" s="33">
        <v>8.44</v>
      </c>
      <c r="T59" s="33" t="s">
        <v>95</v>
      </c>
      <c r="U59" s="37">
        <v>2</v>
      </c>
      <c r="V59" s="37">
        <v>1387</v>
      </c>
      <c r="W59" s="33">
        <v>1398</v>
      </c>
      <c r="Y59" s="33">
        <f t="shared" si="4"/>
        <v>-99</v>
      </c>
      <c r="Z59" s="38"/>
      <c r="AC59" s="38">
        <v>2</v>
      </c>
      <c r="AD59" s="33">
        <v>0.04</v>
      </c>
      <c r="AE59" s="33">
        <v>0.25</v>
      </c>
      <c r="AF59" s="33">
        <v>63.13</v>
      </c>
      <c r="AG59" s="33">
        <v>0.37</v>
      </c>
      <c r="AH59" s="33">
        <v>0.01</v>
      </c>
      <c r="AI59" s="33">
        <v>7.47</v>
      </c>
      <c r="AJ59" s="33">
        <v>6.55</v>
      </c>
      <c r="AK59" s="33">
        <v>0.85</v>
      </c>
      <c r="AL59" s="33">
        <v>2.6</v>
      </c>
      <c r="AM59" s="33">
        <v>1.89</v>
      </c>
      <c r="AN59" s="38">
        <v>1.0506904465892088</v>
      </c>
      <c r="AO59" s="33">
        <v>4.6327714741478832E-3</v>
      </c>
      <c r="AP59" s="33">
        <v>1.2524406938020467E-2</v>
      </c>
      <c r="AQ59" s="33">
        <v>7.3263162850182223E-2</v>
      </c>
      <c r="AR59" s="33">
        <v>5.6387744687569612E-4</v>
      </c>
      <c r="AS59" s="33">
        <v>0.11680284749292942</v>
      </c>
      <c r="AT59" s="33">
        <v>6.4509085856631038E-2</v>
      </c>
      <c r="AU59" s="33">
        <v>2.0064546265234191E-2</v>
      </c>
      <c r="AV59" s="33">
        <v>1.3714366848018999E-2</v>
      </c>
      <c r="AW59" s="34">
        <v>1.7832483080540053E-3</v>
      </c>
      <c r="AX59" s="33">
        <v>1073</v>
      </c>
      <c r="AY59" s="33">
        <v>690</v>
      </c>
      <c r="AZ59" s="33">
        <v>289</v>
      </c>
      <c r="BA59" s="33">
        <v>74</v>
      </c>
      <c r="BB59" s="33">
        <v>78</v>
      </c>
      <c r="BC59" s="33">
        <v>11.241667700000001</v>
      </c>
      <c r="BD59" s="33">
        <v>11.074999800000001</v>
      </c>
      <c r="BE59" s="33">
        <v>13.480000499999999</v>
      </c>
      <c r="BF59" s="33">
        <v>17.9666672</v>
      </c>
      <c r="BG59" s="33">
        <v>18.0666656</v>
      </c>
      <c r="BH59" s="38">
        <f t="shared" si="0"/>
        <v>51.528884695359004</v>
      </c>
      <c r="BI59" s="33">
        <f t="shared" si="1"/>
        <v>35.952020434954292</v>
      </c>
      <c r="BJ59" s="32">
        <f t="shared" si="5"/>
        <v>1</v>
      </c>
      <c r="BK59" s="32">
        <f t="shared" si="6"/>
        <v>4.4092639170623107E-3</v>
      </c>
      <c r="BL59" s="32">
        <f t="shared" si="7"/>
        <v>1.1920168284272186E-2</v>
      </c>
      <c r="BM59" s="32">
        <f t="shared" si="8"/>
        <v>6.9728589507986757E-2</v>
      </c>
      <c r="BN59" s="32">
        <f t="shared" si="9"/>
        <v>5.3667324063540927E-4</v>
      </c>
      <c r="BO59" s="32">
        <f t="shared" si="10"/>
        <v>0.11116770678947283</v>
      </c>
      <c r="BP59" s="32">
        <f t="shared" si="11"/>
        <v>6.139685200911732E-2</v>
      </c>
      <c r="BQ59" s="32">
        <f t="shared" si="12"/>
        <v>1.9096534407796781E-2</v>
      </c>
      <c r="BR59" s="32">
        <f t="shared" si="13"/>
        <v>1.3052718707530934E-2</v>
      </c>
      <c r="BS59" s="32">
        <f t="shared" si="14"/>
        <v>1.697215686925539E-3</v>
      </c>
      <c r="BT59" s="7">
        <f t="shared" si="15"/>
        <v>1</v>
      </c>
    </row>
    <row r="60" spans="1:72" s="33" customFormat="1" x14ac:dyDescent="0.2">
      <c r="A60" s="33">
        <v>4</v>
      </c>
      <c r="B60" s="34">
        <v>59</v>
      </c>
      <c r="C60" s="33" t="s">
        <v>96</v>
      </c>
      <c r="D60" s="33" t="s">
        <v>285</v>
      </c>
      <c r="E60" s="33" t="s">
        <v>286</v>
      </c>
      <c r="H60" s="35">
        <v>40.204444000000002</v>
      </c>
      <c r="I60" s="35">
        <v>-88.858333000000002</v>
      </c>
      <c r="J60" s="33" t="s">
        <v>287</v>
      </c>
      <c r="K60" s="33" t="s">
        <v>92</v>
      </c>
      <c r="L60" s="33">
        <f t="shared" si="3"/>
        <v>6</v>
      </c>
      <c r="M60" s="36" t="s">
        <v>93</v>
      </c>
      <c r="N60" s="33">
        <v>46</v>
      </c>
      <c r="O60" s="33">
        <v>81</v>
      </c>
      <c r="P60" s="33" t="s">
        <v>169</v>
      </c>
      <c r="Q60" s="33">
        <v>980.73</v>
      </c>
      <c r="R60" s="33">
        <v>10.77</v>
      </c>
      <c r="T60" s="33" t="s">
        <v>95</v>
      </c>
      <c r="U60" s="37">
        <v>2</v>
      </c>
      <c r="V60" s="37"/>
      <c r="W60" s="33">
        <v>235</v>
      </c>
      <c r="Y60" s="33">
        <f t="shared" si="4"/>
        <v>-99</v>
      </c>
      <c r="Z60" s="38"/>
      <c r="AC60" s="38">
        <v>5.05</v>
      </c>
      <c r="AD60" s="33">
        <v>0.06</v>
      </c>
      <c r="AE60" s="33">
        <v>0.1</v>
      </c>
      <c r="AF60" s="33">
        <v>62.97</v>
      </c>
      <c r="AG60" s="33">
        <v>0.73</v>
      </c>
      <c r="AH60" s="33">
        <v>0.03</v>
      </c>
      <c r="AI60" s="33">
        <v>13.15</v>
      </c>
      <c r="AJ60" s="33">
        <v>0.78</v>
      </c>
      <c r="AK60" s="33">
        <v>0.74</v>
      </c>
      <c r="AL60" s="33">
        <v>1.31</v>
      </c>
      <c r="AM60" s="33">
        <v>2.15</v>
      </c>
      <c r="AN60" s="38">
        <v>1.0480275213325279</v>
      </c>
      <c r="AO60" s="33">
        <v>9.1403329084539329E-3</v>
      </c>
      <c r="AP60" s="33">
        <v>3.1624127518501681E-2</v>
      </c>
      <c r="AQ60" s="33">
        <v>0.12897062804282414</v>
      </c>
      <c r="AR60" s="33">
        <v>8.4581617031354408E-4</v>
      </c>
      <c r="AS60" s="33">
        <v>1.3909346724348848E-2</v>
      </c>
      <c r="AT60" s="33">
        <v>3.2502654796994872E-2</v>
      </c>
      <c r="AU60" s="33">
        <v>2.282474839695953E-2</v>
      </c>
      <c r="AV60" s="33">
        <v>1.1939566432393012E-2</v>
      </c>
      <c r="AW60" s="34">
        <v>7.1329932322160218E-4</v>
      </c>
      <c r="AX60" s="33">
        <v>818</v>
      </c>
      <c r="AY60" s="33">
        <v>342</v>
      </c>
      <c r="AZ60" s="33">
        <v>82</v>
      </c>
      <c r="BA60" s="33">
        <v>115</v>
      </c>
      <c r="BB60" s="33">
        <v>103</v>
      </c>
      <c r="BC60" s="33">
        <v>6.8333339999999998</v>
      </c>
      <c r="BD60" s="33">
        <v>11.942857699999999</v>
      </c>
      <c r="BE60" s="33">
        <v>15.125</v>
      </c>
      <c r="BF60" s="33">
        <v>15.9000006</v>
      </c>
      <c r="BG60" s="33">
        <v>15.633333199999999</v>
      </c>
      <c r="BH60" s="38">
        <f t="shared" si="0"/>
        <v>25.906385288313306</v>
      </c>
      <c r="BI60" s="33">
        <f t="shared" si="1"/>
        <v>83.303843328522703</v>
      </c>
      <c r="BJ60" s="32">
        <f t="shared" si="5"/>
        <v>1</v>
      </c>
      <c r="BK60" s="32">
        <f t="shared" si="6"/>
        <v>8.7214626738354555E-3</v>
      </c>
      <c r="BL60" s="32">
        <f t="shared" si="7"/>
        <v>3.0174901779576154E-2</v>
      </c>
      <c r="BM60" s="32">
        <f t="shared" si="8"/>
        <v>0.12306034471198123</v>
      </c>
      <c r="BN60" s="32">
        <f t="shared" si="9"/>
        <v>8.0705530446196724E-4</v>
      </c>
      <c r="BO60" s="32">
        <f t="shared" si="10"/>
        <v>1.3271928877081045E-2</v>
      </c>
      <c r="BP60" s="32">
        <f t="shared" si="11"/>
        <v>3.1013169153868172E-2</v>
      </c>
      <c r="BQ60" s="32">
        <f t="shared" si="12"/>
        <v>2.1778768145266563E-2</v>
      </c>
      <c r="BR60" s="32">
        <f t="shared" si="13"/>
        <v>1.1392416887308741E-2</v>
      </c>
      <c r="BS60" s="32">
        <f t="shared" si="14"/>
        <v>6.8061125180631584E-4</v>
      </c>
      <c r="BT60" s="7">
        <f t="shared" si="15"/>
        <v>1</v>
      </c>
    </row>
    <row r="61" spans="1:72" s="33" customFormat="1" x14ac:dyDescent="0.2">
      <c r="A61" s="33">
        <v>4</v>
      </c>
      <c r="B61" s="34">
        <v>60</v>
      </c>
      <c r="C61" s="33" t="s">
        <v>114</v>
      </c>
      <c r="D61" s="33" t="s">
        <v>288</v>
      </c>
      <c r="E61" s="33" t="s">
        <v>289</v>
      </c>
      <c r="H61" s="35">
        <v>36.516388999999997</v>
      </c>
      <c r="I61" s="35">
        <v>-100.611667</v>
      </c>
      <c r="J61" s="33" t="s">
        <v>290</v>
      </c>
      <c r="K61" s="33" t="s">
        <v>128</v>
      </c>
      <c r="L61" s="33">
        <f t="shared" si="3"/>
        <v>5</v>
      </c>
      <c r="M61" s="36" t="s">
        <v>132</v>
      </c>
      <c r="N61" s="33">
        <v>18</v>
      </c>
      <c r="O61" s="33">
        <v>51</v>
      </c>
      <c r="P61" s="33" t="s">
        <v>169</v>
      </c>
      <c r="Q61" s="33">
        <v>544.66</v>
      </c>
      <c r="R61" s="33">
        <v>13.455</v>
      </c>
      <c r="S61" s="33" t="s">
        <v>94</v>
      </c>
      <c r="T61" s="33" t="s">
        <v>95</v>
      </c>
      <c r="U61" s="37">
        <v>0.75</v>
      </c>
      <c r="V61" s="37">
        <v>867</v>
      </c>
      <c r="W61" s="33">
        <v>870</v>
      </c>
      <c r="X61" s="33" t="s">
        <v>83</v>
      </c>
      <c r="Y61" s="33">
        <f t="shared" si="4"/>
        <v>1</v>
      </c>
      <c r="Z61" s="38"/>
      <c r="AC61" s="38">
        <v>3.71</v>
      </c>
      <c r="AD61" s="33">
        <v>7.0000000000000007E-2</v>
      </c>
      <c r="AE61" s="33">
        <v>0.15</v>
      </c>
      <c r="AF61" s="33">
        <v>62.21</v>
      </c>
      <c r="AG61" s="33">
        <v>0.57999999999999996</v>
      </c>
      <c r="AH61" s="33">
        <v>0.02</v>
      </c>
      <c r="AI61" s="33">
        <v>9.31</v>
      </c>
      <c r="AJ61" s="33">
        <v>2.48</v>
      </c>
      <c r="AK61" s="33">
        <v>1.06</v>
      </c>
      <c r="AL61" s="33">
        <v>1.1000000000000001</v>
      </c>
      <c r="AM61" s="33">
        <v>2.2400000000000002</v>
      </c>
      <c r="AN61" s="38">
        <v>1.0353786263632929</v>
      </c>
      <c r="AO61" s="33">
        <v>7.2621823108264113E-3</v>
      </c>
      <c r="AP61" s="33">
        <v>2.3232774870027968E-2</v>
      </c>
      <c r="AQ61" s="33">
        <v>9.1309243123854952E-2</v>
      </c>
      <c r="AR61" s="33">
        <v>9.8678553203246822E-4</v>
      </c>
      <c r="AS61" s="33">
        <v>4.4224589585109157E-2</v>
      </c>
      <c r="AT61" s="33">
        <v>2.7292305554728516E-2</v>
      </c>
      <c r="AU61" s="33">
        <v>2.3780202981018305E-2</v>
      </c>
      <c r="AV61" s="33">
        <v>1.7102622186941342E-2</v>
      </c>
      <c r="AW61" s="34">
        <v>1.0699489848324032E-3</v>
      </c>
      <c r="AX61" s="33">
        <v>1727</v>
      </c>
      <c r="AY61" s="33">
        <v>1688</v>
      </c>
      <c r="AZ61" s="33">
        <v>201</v>
      </c>
      <c r="BA61" s="33">
        <v>39</v>
      </c>
      <c r="BB61" s="33">
        <v>56</v>
      </c>
      <c r="BC61" s="33">
        <v>11.0166664</v>
      </c>
      <c r="BD61" s="33">
        <v>9.9999990000000007</v>
      </c>
      <c r="BE61" s="33">
        <v>12.833333</v>
      </c>
      <c r="BF61" s="33">
        <v>14.0666666</v>
      </c>
      <c r="BG61" s="33">
        <v>14.866666800000001</v>
      </c>
      <c r="BH61" s="38">
        <f t="shared" si="0"/>
        <v>33.953897357031813</v>
      </c>
      <c r="BI61" s="33">
        <f t="shared" si="1"/>
        <v>59.821386172867918</v>
      </c>
      <c r="BJ61" s="32">
        <f t="shared" si="5"/>
        <v>1</v>
      </c>
      <c r="BK61" s="32">
        <f t="shared" si="6"/>
        <v>7.0140353740296953E-3</v>
      </c>
      <c r="BL61" s="32">
        <f t="shared" si="7"/>
        <v>2.2438916815997773E-2</v>
      </c>
      <c r="BM61" s="32">
        <f t="shared" si="8"/>
        <v>8.8189229330117955E-2</v>
      </c>
      <c r="BN61" s="32">
        <f t="shared" si="9"/>
        <v>9.5306731943897174E-4</v>
      </c>
      <c r="BO61" s="32">
        <f t="shared" si="10"/>
        <v>4.2713446519989942E-2</v>
      </c>
      <c r="BP61" s="32">
        <f t="shared" si="11"/>
        <v>2.6359734361709925E-2</v>
      </c>
      <c r="BQ61" s="32">
        <f t="shared" si="12"/>
        <v>2.2967639446590551E-2</v>
      </c>
      <c r="BR61" s="32">
        <f t="shared" si="13"/>
        <v>1.6518229903019446E-2</v>
      </c>
      <c r="BS61" s="32">
        <f t="shared" si="14"/>
        <v>1.0333890980447767E-3</v>
      </c>
      <c r="BT61" s="7">
        <f t="shared" si="15"/>
        <v>1</v>
      </c>
    </row>
    <row r="62" spans="1:72" s="33" customFormat="1" x14ac:dyDescent="0.2">
      <c r="A62" s="33">
        <v>4</v>
      </c>
      <c r="B62" s="34">
        <v>61</v>
      </c>
      <c r="C62" s="33" t="s">
        <v>88</v>
      </c>
      <c r="D62" s="33" t="s">
        <v>291</v>
      </c>
      <c r="E62" s="33" t="s">
        <v>292</v>
      </c>
      <c r="H62" s="35">
        <v>46.351388999999998</v>
      </c>
      <c r="I62" s="35">
        <v>-103.140833</v>
      </c>
      <c r="J62" s="33" t="s">
        <v>293</v>
      </c>
      <c r="K62" s="33" t="s">
        <v>294</v>
      </c>
      <c r="L62" s="33">
        <f t="shared" si="3"/>
        <v>-99</v>
      </c>
      <c r="M62" s="36" t="s">
        <v>108</v>
      </c>
      <c r="N62" s="33">
        <v>10</v>
      </c>
      <c r="O62" s="33">
        <v>23</v>
      </c>
      <c r="P62" s="33" t="s">
        <v>169</v>
      </c>
      <c r="Q62" s="33">
        <v>406.02</v>
      </c>
      <c r="R62" s="33">
        <v>6.13</v>
      </c>
      <c r="S62" s="33" t="s">
        <v>94</v>
      </c>
      <c r="T62" s="33" t="s">
        <v>95</v>
      </c>
      <c r="U62" s="37">
        <v>2</v>
      </c>
      <c r="V62" s="37"/>
      <c r="W62" s="33">
        <v>871</v>
      </c>
      <c r="X62" s="33" t="s">
        <v>134</v>
      </c>
      <c r="Y62" s="33">
        <f t="shared" si="4"/>
        <v>1</v>
      </c>
      <c r="Z62" s="38"/>
      <c r="AC62" s="38">
        <v>3.88</v>
      </c>
      <c r="AD62" s="33">
        <v>7.0000000000000007E-2</v>
      </c>
      <c r="AE62" s="33">
        <v>0.15</v>
      </c>
      <c r="AF62" s="33">
        <v>61.89</v>
      </c>
      <c r="AG62" s="33">
        <v>0.52</v>
      </c>
      <c r="AH62" s="33">
        <v>0.01</v>
      </c>
      <c r="AI62" s="33">
        <v>11.68</v>
      </c>
      <c r="AJ62" s="33">
        <v>5.32</v>
      </c>
      <c r="AK62" s="33">
        <v>1.17</v>
      </c>
      <c r="AL62" s="33">
        <v>2.52</v>
      </c>
      <c r="AM62" s="33">
        <v>2.34</v>
      </c>
      <c r="AN62" s="38">
        <v>1.0300527758499309</v>
      </c>
      <c r="AO62" s="33">
        <v>6.5109220717754039E-3</v>
      </c>
      <c r="AP62" s="33">
        <v>2.4297349459759705E-2</v>
      </c>
      <c r="AQ62" s="33">
        <v>0.11455337912853124</v>
      </c>
      <c r="AR62" s="33">
        <v>9.8678553203246822E-4</v>
      </c>
      <c r="AS62" s="33">
        <v>9.4868877658379328E-2</v>
      </c>
      <c r="AT62" s="33">
        <v>6.2524190907196242E-2</v>
      </c>
      <c r="AU62" s="33">
        <v>2.4841819185528045E-2</v>
      </c>
      <c r="AV62" s="33">
        <v>1.8877422602567327E-2</v>
      </c>
      <c r="AW62" s="34">
        <v>1.0699489848324032E-3</v>
      </c>
      <c r="AX62" s="33">
        <v>381</v>
      </c>
      <c r="AY62" s="33">
        <v>230</v>
      </c>
      <c r="AZ62" s="33">
        <v>97</v>
      </c>
      <c r="BA62" s="33">
        <v>136</v>
      </c>
      <c r="BB62" s="33">
        <v>114</v>
      </c>
      <c r="BC62" s="33">
        <v>2.8916667</v>
      </c>
      <c r="BD62" s="33">
        <v>10.9400005</v>
      </c>
      <c r="BE62" s="33">
        <v>13.100001300000001</v>
      </c>
      <c r="BF62" s="33">
        <v>13.100000400000001</v>
      </c>
      <c r="BG62" s="33">
        <v>12.5666666</v>
      </c>
      <c r="BH62" s="38">
        <f t="shared" si="0"/>
        <v>51.518020932423148</v>
      </c>
      <c r="BI62" s="33">
        <f t="shared" si="1"/>
        <v>50.176758651116572</v>
      </c>
      <c r="BJ62" s="32">
        <f t="shared" si="5"/>
        <v>1</v>
      </c>
      <c r="BK62" s="32">
        <f t="shared" si="6"/>
        <v>6.3209596871412971E-3</v>
      </c>
      <c r="BL62" s="32">
        <f t="shared" si="7"/>
        <v>2.3588451028357407E-2</v>
      </c>
      <c r="BM62" s="32">
        <f t="shared" si="8"/>
        <v>0.11121117462550345</v>
      </c>
      <c r="BN62" s="32">
        <f t="shared" si="9"/>
        <v>9.5799511944253389E-4</v>
      </c>
      <c r="BO62" s="32">
        <f t="shared" si="10"/>
        <v>9.2100987330576187E-2</v>
      </c>
      <c r="BP62" s="32">
        <f t="shared" si="11"/>
        <v>6.0699987780340137E-2</v>
      </c>
      <c r="BQ62" s="32">
        <f t="shared" si="12"/>
        <v>2.4117035328631808E-2</v>
      </c>
      <c r="BR62" s="32">
        <f t="shared" si="13"/>
        <v>1.832665572595631E-2</v>
      </c>
      <c r="BS62" s="32">
        <f t="shared" si="14"/>
        <v>1.0387321988910253E-3</v>
      </c>
      <c r="BT62" s="7">
        <f t="shared" si="15"/>
        <v>1</v>
      </c>
    </row>
    <row r="63" spans="1:72" s="33" customFormat="1" x14ac:dyDescent="0.2">
      <c r="A63" s="33">
        <v>4</v>
      </c>
      <c r="B63" s="34">
        <v>62</v>
      </c>
      <c r="C63" s="33" t="s">
        <v>88</v>
      </c>
      <c r="D63" s="33" t="s">
        <v>295</v>
      </c>
      <c r="E63" s="33" t="s">
        <v>296</v>
      </c>
      <c r="H63" s="35">
        <v>48.263193999999999</v>
      </c>
      <c r="I63" s="35">
        <v>-99.353278000000003</v>
      </c>
      <c r="J63" s="33" t="s">
        <v>297</v>
      </c>
      <c r="K63" s="33" t="s">
        <v>92</v>
      </c>
      <c r="L63" s="33">
        <f t="shared" si="3"/>
        <v>6</v>
      </c>
      <c r="M63" s="36" t="s">
        <v>189</v>
      </c>
      <c r="N63" s="33">
        <v>22</v>
      </c>
      <c r="O63" s="33">
        <v>41</v>
      </c>
      <c r="P63" s="33" t="s">
        <v>75</v>
      </c>
      <c r="Q63" s="33">
        <v>452.59</v>
      </c>
      <c r="R63" s="33">
        <v>3.85</v>
      </c>
      <c r="S63" s="33" t="s">
        <v>94</v>
      </c>
      <c r="T63" s="33" t="s">
        <v>95</v>
      </c>
      <c r="U63" s="37">
        <v>6</v>
      </c>
      <c r="V63" s="37"/>
      <c r="W63" s="33">
        <v>460</v>
      </c>
      <c r="X63" s="33" t="s">
        <v>68</v>
      </c>
      <c r="Y63" s="33">
        <f t="shared" si="4"/>
        <v>1</v>
      </c>
      <c r="Z63" s="38"/>
      <c r="AC63" s="38">
        <v>2.81</v>
      </c>
      <c r="AD63" s="33">
        <v>0.06</v>
      </c>
      <c r="AE63" s="33">
        <v>0.1</v>
      </c>
      <c r="AF63" s="33">
        <v>61.81</v>
      </c>
      <c r="AG63" s="33">
        <v>0.43</v>
      </c>
      <c r="AH63" s="33">
        <v>0.01</v>
      </c>
      <c r="AI63" s="33">
        <v>8.56</v>
      </c>
      <c r="AJ63" s="33">
        <v>9.73</v>
      </c>
      <c r="AK63" s="33">
        <v>1.1499999999999999</v>
      </c>
      <c r="AL63" s="33">
        <v>1.96</v>
      </c>
      <c r="AM63" s="33">
        <v>1.76</v>
      </c>
      <c r="AN63" s="38">
        <v>1.0287213132215904</v>
      </c>
      <c r="AO63" s="33">
        <v>5.3840317131988915E-3</v>
      </c>
      <c r="AP63" s="33">
        <v>1.7596791747918759E-2</v>
      </c>
      <c r="AQ63" s="33">
        <v>8.3953503881868785E-2</v>
      </c>
      <c r="AR63" s="33">
        <v>8.4581617031354408E-4</v>
      </c>
      <c r="AS63" s="33">
        <v>0.17351018413835165</v>
      </c>
      <c r="AT63" s="33">
        <v>4.8629926261152624E-2</v>
      </c>
      <c r="AU63" s="33">
        <v>1.8684445199371524E-2</v>
      </c>
      <c r="AV63" s="33">
        <v>1.8554731617908056E-2</v>
      </c>
      <c r="AW63" s="34">
        <v>7.1329932322160218E-4</v>
      </c>
      <c r="AX63" s="33">
        <v>319</v>
      </c>
      <c r="AY63" s="33">
        <v>171</v>
      </c>
      <c r="AZ63" s="33">
        <v>56</v>
      </c>
      <c r="BA63" s="33">
        <v>76</v>
      </c>
      <c r="BB63" s="33">
        <v>89</v>
      </c>
      <c r="BC63" s="33">
        <v>9.0416670000000003</v>
      </c>
      <c r="BD63" s="33">
        <v>14.466666200000001</v>
      </c>
      <c r="BE63" s="33">
        <v>17.549999199999998</v>
      </c>
      <c r="BF63" s="33">
        <v>20</v>
      </c>
      <c r="BG63" s="33">
        <v>19.4666672</v>
      </c>
      <c r="BH63" s="38">
        <f t="shared" si="0"/>
        <v>61.786325427686627</v>
      </c>
      <c r="BI63" s="33">
        <f t="shared" si="1"/>
        <v>30.415906297824353</v>
      </c>
      <c r="BJ63" s="32">
        <f t="shared" si="5"/>
        <v>1</v>
      </c>
      <c r="BK63" s="32">
        <f t="shared" si="6"/>
        <v>5.2337126139031893E-3</v>
      </c>
      <c r="BL63" s="32">
        <f t="shared" si="7"/>
        <v>1.7105499343463434E-2</v>
      </c>
      <c r="BM63" s="32">
        <f t="shared" si="8"/>
        <v>8.1609569863927645E-2</v>
      </c>
      <c r="BN63" s="32">
        <f t="shared" si="9"/>
        <v>8.222014645198199E-4</v>
      </c>
      <c r="BO63" s="32">
        <f t="shared" si="10"/>
        <v>0.16866587860902704</v>
      </c>
      <c r="BP63" s="32">
        <f t="shared" si="11"/>
        <v>4.7272206414058764E-2</v>
      </c>
      <c r="BQ63" s="32">
        <f t="shared" si="12"/>
        <v>1.8162786129956289E-2</v>
      </c>
      <c r="BR63" s="32">
        <f t="shared" si="13"/>
        <v>1.8036694077817068E-2</v>
      </c>
      <c r="BS63" s="32">
        <f t="shared" si="14"/>
        <v>6.9338441233204515E-4</v>
      </c>
      <c r="BT63" s="7">
        <f t="shared" si="15"/>
        <v>1</v>
      </c>
    </row>
    <row r="64" spans="1:72" s="33" customFormat="1" x14ac:dyDescent="0.2">
      <c r="A64" s="33">
        <v>4</v>
      </c>
      <c r="B64" s="34">
        <v>63</v>
      </c>
      <c r="C64" s="33" t="s">
        <v>206</v>
      </c>
      <c r="D64" s="33" t="s">
        <v>298</v>
      </c>
      <c r="E64" s="33" t="s">
        <v>299</v>
      </c>
      <c r="H64" s="35">
        <v>40.855277999999998</v>
      </c>
      <c r="I64" s="35">
        <v>-96.471110999999993</v>
      </c>
      <c r="J64" s="33" t="s">
        <v>300</v>
      </c>
      <c r="K64" s="33" t="s">
        <v>92</v>
      </c>
      <c r="L64" s="33">
        <f t="shared" si="3"/>
        <v>6</v>
      </c>
      <c r="M64" s="36" t="s">
        <v>132</v>
      </c>
      <c r="N64" s="33">
        <v>28</v>
      </c>
      <c r="O64" s="33">
        <v>40</v>
      </c>
      <c r="P64" s="33" t="s">
        <v>169</v>
      </c>
      <c r="Q64" s="33">
        <v>776.46</v>
      </c>
      <c r="R64" s="33">
        <v>10.66</v>
      </c>
      <c r="T64" s="33" t="s">
        <v>95</v>
      </c>
      <c r="U64" s="37">
        <v>6</v>
      </c>
      <c r="V64" s="37">
        <v>374</v>
      </c>
      <c r="W64" s="33">
        <v>379</v>
      </c>
      <c r="X64" s="33" t="s">
        <v>102</v>
      </c>
      <c r="Y64" s="33">
        <f t="shared" si="4"/>
        <v>1</v>
      </c>
      <c r="Z64" s="38"/>
      <c r="AC64" s="38">
        <v>4.75</v>
      </c>
      <c r="AD64" s="33">
        <v>0.09</v>
      </c>
      <c r="AE64" s="33">
        <v>0.11</v>
      </c>
      <c r="AF64" s="33">
        <v>60.56</v>
      </c>
      <c r="AG64" s="33">
        <v>0.61</v>
      </c>
      <c r="AH64" s="33">
        <v>0.02</v>
      </c>
      <c r="AI64" s="33">
        <v>13.61</v>
      </c>
      <c r="AJ64" s="33">
        <v>0.88</v>
      </c>
      <c r="AK64" s="33">
        <v>0.9</v>
      </c>
      <c r="AL64" s="33">
        <v>1.4</v>
      </c>
      <c r="AM64" s="33">
        <v>2.29</v>
      </c>
      <c r="AN64" s="38">
        <v>1.0079172096537699</v>
      </c>
      <c r="AO64" s="33">
        <v>7.6378124303519155E-3</v>
      </c>
      <c r="AP64" s="33">
        <v>2.9745466477798611E-2</v>
      </c>
      <c r="AQ64" s="33">
        <v>0.13348214811124232</v>
      </c>
      <c r="AR64" s="33">
        <v>1.2687242554703161E-3</v>
      </c>
      <c r="AS64" s="33">
        <v>1.5692596304393572E-2</v>
      </c>
      <c r="AT64" s="33">
        <v>3.473566161510902E-2</v>
      </c>
      <c r="AU64" s="33">
        <v>2.4311011083273177E-2</v>
      </c>
      <c r="AV64" s="33">
        <v>1.4521094309667177E-2</v>
      </c>
      <c r="AW64" s="34">
        <v>7.8462925554376238E-4</v>
      </c>
      <c r="AX64" s="33">
        <v>836</v>
      </c>
      <c r="AY64" s="33">
        <v>348</v>
      </c>
      <c r="AZ64" s="33">
        <v>83</v>
      </c>
      <c r="BA64" s="33">
        <v>116</v>
      </c>
      <c r="BB64" s="33">
        <v>105</v>
      </c>
      <c r="BC64" s="33">
        <v>6.5750003000000001</v>
      </c>
      <c r="BD64" s="33">
        <v>11.6857147</v>
      </c>
      <c r="BE64" s="33">
        <v>14.899999599999999</v>
      </c>
      <c r="BF64" s="33">
        <v>15.666667</v>
      </c>
      <c r="BG64" s="33">
        <v>15.4333334</v>
      </c>
      <c r="BH64" s="38">
        <f t="shared" si="0"/>
        <v>28.550261820702339</v>
      </c>
      <c r="BI64" s="33">
        <f t="shared" si="1"/>
        <v>81.542786396200256</v>
      </c>
      <c r="BJ64" s="32">
        <f t="shared" si="5"/>
        <v>1</v>
      </c>
      <c r="BK64" s="32">
        <f t="shared" si="6"/>
        <v>7.577817262367793E-3</v>
      </c>
      <c r="BL64" s="32">
        <f t="shared" si="7"/>
        <v>2.9511815249207315E-2</v>
      </c>
      <c r="BM64" s="32">
        <f t="shared" si="8"/>
        <v>0.13243364319287179</v>
      </c>
      <c r="BN64" s="32">
        <f t="shared" si="9"/>
        <v>1.25875840130375E-3</v>
      </c>
      <c r="BO64" s="32">
        <f t="shared" si="10"/>
        <v>1.5569330649472831E-2</v>
      </c>
      <c r="BP64" s="32">
        <f t="shared" si="11"/>
        <v>3.446281230483314E-2</v>
      </c>
      <c r="BQ64" s="32">
        <f t="shared" si="12"/>
        <v>2.4120047609489936E-2</v>
      </c>
      <c r="BR64" s="32">
        <f t="shared" si="13"/>
        <v>1.4407030826128394E-2</v>
      </c>
      <c r="BS64" s="32">
        <f t="shared" si="14"/>
        <v>7.7846597719399076E-4</v>
      </c>
      <c r="BT64" s="7">
        <f t="shared" si="15"/>
        <v>1</v>
      </c>
    </row>
    <row r="65" spans="1:72" s="33" customFormat="1" x14ac:dyDescent="0.2">
      <c r="A65" s="33">
        <v>4</v>
      </c>
      <c r="B65" s="34">
        <v>64</v>
      </c>
      <c r="C65" s="33" t="s">
        <v>301</v>
      </c>
      <c r="D65" s="33" t="s">
        <v>302</v>
      </c>
      <c r="E65" s="33" t="s">
        <v>303</v>
      </c>
      <c r="H65" s="35">
        <v>47.216667000000001</v>
      </c>
      <c r="I65" s="35">
        <v>-118.198611</v>
      </c>
      <c r="J65" s="33" t="s">
        <v>304</v>
      </c>
      <c r="K65" s="33" t="s">
        <v>92</v>
      </c>
      <c r="L65" s="33">
        <f t="shared" si="3"/>
        <v>6</v>
      </c>
      <c r="M65" s="36" t="s">
        <v>108</v>
      </c>
      <c r="N65" s="33">
        <v>41</v>
      </c>
      <c r="O65" s="33">
        <v>74</v>
      </c>
      <c r="P65" s="33" t="s">
        <v>109</v>
      </c>
      <c r="Q65" s="33">
        <v>337.08</v>
      </c>
      <c r="R65" s="33">
        <v>8.6649999999999991</v>
      </c>
      <c r="T65" s="33" t="s">
        <v>95</v>
      </c>
      <c r="U65" s="37">
        <v>1</v>
      </c>
      <c r="V65" s="37"/>
      <c r="W65" s="33">
        <v>606</v>
      </c>
      <c r="X65" s="33" t="s">
        <v>102</v>
      </c>
      <c r="Y65" s="33">
        <f t="shared" si="4"/>
        <v>1</v>
      </c>
      <c r="Z65" s="38"/>
      <c r="AC65" s="38">
        <v>5.04</v>
      </c>
      <c r="AD65" s="33">
        <v>0.09</v>
      </c>
      <c r="AE65" s="33">
        <v>0.17</v>
      </c>
      <c r="AF65" s="33">
        <v>60.35</v>
      </c>
      <c r="AG65" s="33">
        <v>0.83</v>
      </c>
      <c r="AH65" s="33">
        <v>0.01</v>
      </c>
      <c r="AI65" s="33">
        <v>10.28</v>
      </c>
      <c r="AJ65" s="33">
        <v>1.92</v>
      </c>
      <c r="AK65" s="33">
        <v>2.25</v>
      </c>
      <c r="AL65" s="33">
        <v>1.31</v>
      </c>
      <c r="AM65" s="33">
        <v>2.0299999999999998</v>
      </c>
      <c r="AN65" s="38">
        <v>1.0044221202543759</v>
      </c>
      <c r="AO65" s="33">
        <v>1.0392433306872279E-2</v>
      </c>
      <c r="AP65" s="33">
        <v>3.1561505483811578E-2</v>
      </c>
      <c r="AQ65" s="33">
        <v>0.10082266587682372</v>
      </c>
      <c r="AR65" s="33">
        <v>1.2687242554703161E-3</v>
      </c>
      <c r="AS65" s="33">
        <v>3.4238391936858702E-2</v>
      </c>
      <c r="AT65" s="33">
        <v>3.2502654796994872E-2</v>
      </c>
      <c r="AU65" s="33">
        <v>2.1550808951547835E-2</v>
      </c>
      <c r="AV65" s="33">
        <v>3.6302735774167941E-2</v>
      </c>
      <c r="AW65" s="34">
        <v>1.2126088494767238E-3</v>
      </c>
      <c r="AX65" s="33">
        <v>703</v>
      </c>
      <c r="AY65" s="33">
        <v>67</v>
      </c>
      <c r="AZ65" s="33">
        <v>1</v>
      </c>
      <c r="BA65" s="33">
        <v>42</v>
      </c>
      <c r="BB65" s="33">
        <v>44</v>
      </c>
      <c r="BC65" s="33">
        <v>6.1499996000000001</v>
      </c>
      <c r="BD65" s="33">
        <v>7.75</v>
      </c>
      <c r="BE65" s="42"/>
      <c r="BF65" s="33">
        <v>14.833333</v>
      </c>
      <c r="BG65" s="33">
        <v>14.7333336</v>
      </c>
      <c r="BH65" s="38">
        <f t="shared" si="0"/>
        <v>39.600608227665219</v>
      </c>
      <c r="BI65" s="33">
        <f t="shared" si="1"/>
        <v>58.835453957861027</v>
      </c>
      <c r="BJ65" s="32">
        <f t="shared" si="5"/>
        <v>1</v>
      </c>
      <c r="BK65" s="32">
        <f t="shared" si="6"/>
        <v>1.0346679047889081E-2</v>
      </c>
      <c r="BL65" s="32">
        <f t="shared" si="7"/>
        <v>3.1422551183777632E-2</v>
      </c>
      <c r="BM65" s="32">
        <f t="shared" si="8"/>
        <v>0.10037877884578027</v>
      </c>
      <c r="BN65" s="32">
        <f t="shared" si="9"/>
        <v>1.2631385051028188E-3</v>
      </c>
      <c r="BO65" s="32">
        <f t="shared" si="10"/>
        <v>3.4087652239466436E-2</v>
      </c>
      <c r="BP65" s="32">
        <f t="shared" si="11"/>
        <v>3.2359556944806613E-2</v>
      </c>
      <c r="BQ65" s="32">
        <f t="shared" si="12"/>
        <v>2.1455928256627763E-2</v>
      </c>
      <c r="BR65" s="32">
        <f t="shared" si="13"/>
        <v>3.6142907490900392E-2</v>
      </c>
      <c r="BS65" s="32">
        <f t="shared" si="14"/>
        <v>1.2072701556688371E-3</v>
      </c>
      <c r="BT65" s="7">
        <f t="shared" si="15"/>
        <v>1</v>
      </c>
    </row>
    <row r="66" spans="1:72" s="33" customFormat="1" x14ac:dyDescent="0.2">
      <c r="A66" s="33">
        <v>4</v>
      </c>
      <c r="B66" s="34">
        <v>65</v>
      </c>
      <c r="C66" s="33" t="s">
        <v>212</v>
      </c>
      <c r="D66" s="33" t="s">
        <v>213</v>
      </c>
      <c r="E66" s="33" t="s">
        <v>305</v>
      </c>
      <c r="H66" s="35">
        <v>45.3125</v>
      </c>
      <c r="I66" s="35">
        <v>-122.91500000000001</v>
      </c>
      <c r="J66" s="33" t="s">
        <v>306</v>
      </c>
      <c r="K66" s="33" t="s">
        <v>92</v>
      </c>
      <c r="L66" s="33">
        <f t="shared" si="3"/>
        <v>6</v>
      </c>
      <c r="M66" s="36" t="s">
        <v>132</v>
      </c>
      <c r="N66" s="33">
        <v>36</v>
      </c>
      <c r="O66" s="33">
        <v>57</v>
      </c>
      <c r="Q66" s="33">
        <v>1113.29</v>
      </c>
      <c r="R66" s="33">
        <v>11.36</v>
      </c>
      <c r="T66" s="33" t="s">
        <v>95</v>
      </c>
      <c r="U66" s="37">
        <v>24</v>
      </c>
      <c r="V66" s="37">
        <v>114</v>
      </c>
      <c r="W66" s="33">
        <v>152</v>
      </c>
      <c r="X66" s="33" t="s">
        <v>102</v>
      </c>
      <c r="Y66" s="33">
        <f t="shared" si="4"/>
        <v>1</v>
      </c>
      <c r="Z66" s="38"/>
      <c r="AC66" s="38">
        <v>8.84</v>
      </c>
      <c r="AD66" s="33">
        <v>0.12</v>
      </c>
      <c r="AE66" s="33">
        <v>0.18</v>
      </c>
      <c r="AF66" s="33">
        <v>59.95</v>
      </c>
      <c r="AG66" s="33">
        <v>1.41</v>
      </c>
      <c r="AH66" s="33">
        <v>0.02</v>
      </c>
      <c r="AI66" s="33">
        <v>17.25</v>
      </c>
      <c r="AJ66" s="33">
        <v>0.81</v>
      </c>
      <c r="AK66" s="33">
        <v>1.25</v>
      </c>
      <c r="AL66" s="33">
        <v>1.1200000000000001</v>
      </c>
      <c r="AM66" s="33">
        <v>1.9</v>
      </c>
      <c r="AN66" s="38">
        <v>0.99776480711267346</v>
      </c>
      <c r="AO66" s="33">
        <v>1.7654615617698689E-2</v>
      </c>
      <c r="AP66" s="33">
        <v>5.5357878666050464E-2</v>
      </c>
      <c r="AQ66" s="33">
        <v>0.16918200256568183</v>
      </c>
      <c r="AR66" s="33">
        <v>1.6916323406270882E-3</v>
      </c>
      <c r="AS66" s="33">
        <v>1.4444321598362266E-2</v>
      </c>
      <c r="AT66" s="33">
        <v>2.7788529292087218E-2</v>
      </c>
      <c r="AU66" s="33">
        <v>2.0170707885685167E-2</v>
      </c>
      <c r="AV66" s="33">
        <v>2.0168186541204412E-2</v>
      </c>
      <c r="AW66" s="34">
        <v>1.2839387817988838E-3</v>
      </c>
      <c r="AX66" s="33">
        <v>843</v>
      </c>
      <c r="AY66" s="33">
        <v>352</v>
      </c>
      <c r="AZ66" s="33">
        <v>84</v>
      </c>
      <c r="BA66" s="33">
        <v>118</v>
      </c>
      <c r="BB66" s="33">
        <v>106</v>
      </c>
      <c r="BC66" s="33">
        <v>6.3499999000000003</v>
      </c>
      <c r="BD66" s="33">
        <v>11.442856799999999</v>
      </c>
      <c r="BE66" s="33">
        <v>14.6749992</v>
      </c>
      <c r="BF66" s="33">
        <v>15.4333334</v>
      </c>
      <c r="BG66" s="33">
        <v>15.199999800000001</v>
      </c>
      <c r="BH66" s="38">
        <f t="shared" ref="BH66:BH129" si="16">100*((4.2*AV66)+(1.66*AT66)+(5.54*AU66)+(2.05*AS66))</f>
        <v>27.219192306126178</v>
      </c>
      <c r="BI66" s="33">
        <f t="shared" ref="BI66:BI129" si="17">(AQ66/(AQ66+AS66+AV66))*100</f>
        <v>83.015976230278682</v>
      </c>
      <c r="BJ66" s="32">
        <f t="shared" si="5"/>
        <v>1</v>
      </c>
      <c r="BK66" s="32">
        <f t="shared" si="6"/>
        <v>1.7694165490550345E-2</v>
      </c>
      <c r="BL66" s="32">
        <f t="shared" si="7"/>
        <v>5.5481891395072154E-2</v>
      </c>
      <c r="BM66" s="32">
        <f t="shared" si="8"/>
        <v>0.16956100411604996</v>
      </c>
      <c r="BN66" s="32">
        <f t="shared" si="9"/>
        <v>1.6954219356787347E-3</v>
      </c>
      <c r="BO66" s="32">
        <f t="shared" si="10"/>
        <v>1.447667977001631E-2</v>
      </c>
      <c r="BP66" s="32">
        <f t="shared" si="11"/>
        <v>2.7850781160042633E-2</v>
      </c>
      <c r="BQ66" s="32">
        <f t="shared" si="12"/>
        <v>2.0215894308855266E-2</v>
      </c>
      <c r="BR66" s="32">
        <f t="shared" si="13"/>
        <v>2.0213367316058186E-2</v>
      </c>
      <c r="BS66" s="32">
        <f t="shared" si="14"/>
        <v>1.2868150616720377E-3</v>
      </c>
      <c r="BT66" s="7">
        <f t="shared" si="15"/>
        <v>1</v>
      </c>
    </row>
    <row r="67" spans="1:72" s="33" customFormat="1" x14ac:dyDescent="0.2">
      <c r="A67" s="33">
        <v>4</v>
      </c>
      <c r="B67" s="34">
        <v>66</v>
      </c>
      <c r="C67" s="33" t="s">
        <v>206</v>
      </c>
      <c r="D67" s="33" t="s">
        <v>307</v>
      </c>
      <c r="E67" s="33" t="s">
        <v>308</v>
      </c>
      <c r="H67" s="35">
        <v>41.231000000000002</v>
      </c>
      <c r="I67" s="35">
        <v>-102.99941699999999</v>
      </c>
      <c r="J67" s="33" t="s">
        <v>309</v>
      </c>
      <c r="K67" s="33" t="s">
        <v>92</v>
      </c>
      <c r="L67" s="33">
        <f t="shared" ref="L67:L130" si="18">IF(K67="Inceptisols",1, IF(K67="Andisols",2, IF(K67="Entisols",3,IF(K67="Spodosols",4,IF(K67="Vertisols",5,IF(K67="Mollisols",6,IF(K67="Aridisols",7,IF(K67="Alfisols",8,IF(K67="Histosols",9,IF(K67="Ultisols",10,IF(K67="Oxisols",11,-99)))))))))))</f>
        <v>6</v>
      </c>
      <c r="M67" s="36" t="s">
        <v>93</v>
      </c>
      <c r="N67" s="33">
        <v>18</v>
      </c>
      <c r="O67" s="33">
        <v>25</v>
      </c>
      <c r="P67" s="33" t="s">
        <v>109</v>
      </c>
      <c r="Q67" s="33">
        <v>468.34</v>
      </c>
      <c r="R67" s="33">
        <v>8.6199999999999992</v>
      </c>
      <c r="T67" s="33" t="s">
        <v>95</v>
      </c>
      <c r="U67" s="37">
        <v>3</v>
      </c>
      <c r="V67" s="37">
        <v>1333</v>
      </c>
      <c r="W67" s="33">
        <v>1312</v>
      </c>
      <c r="X67" s="33" t="s">
        <v>102</v>
      </c>
      <c r="Y67" s="33">
        <f t="shared" ref="Y67:Y130" si="19">IF(OR(X67="Till",X67="Lacustrine",X67="Alluvium",X67="Loess",X67="Residuum",X67="Glacial",X67="Colluvium",X67="Eolian", X67="Unknown Sedimentary"),1,IF(OR(X67="Ash", X67="Plutonic, undivided granitic rocks",X67="Volcanic, interlayered sedimentary and volcanic rocks"), 2, IF(X67= "Metamorphic and undivided crystalline, orthogneiss",3,-99)))</f>
        <v>1</v>
      </c>
      <c r="Z67" s="38"/>
      <c r="AC67" s="38">
        <v>2.92</v>
      </c>
      <c r="AD67" s="33">
        <v>0.05</v>
      </c>
      <c r="AE67" s="33">
        <v>0.18</v>
      </c>
      <c r="AF67" s="33">
        <v>59.81</v>
      </c>
      <c r="AG67" s="33">
        <v>0.44</v>
      </c>
      <c r="AH67" s="33">
        <v>0.02</v>
      </c>
      <c r="AI67" s="33">
        <v>10.8</v>
      </c>
      <c r="AJ67" s="33">
        <v>8.81</v>
      </c>
      <c r="AK67" s="33">
        <v>1.24</v>
      </c>
      <c r="AL67" s="33">
        <v>1.55</v>
      </c>
      <c r="AM67" s="33">
        <v>2.38</v>
      </c>
      <c r="AN67" s="38">
        <v>0.99543474751307748</v>
      </c>
      <c r="AO67" s="33">
        <v>5.5092417530407259E-3</v>
      </c>
      <c r="AP67" s="33">
        <v>1.8285634129509884E-2</v>
      </c>
      <c r="AQ67" s="33">
        <v>0.10592264508460081</v>
      </c>
      <c r="AR67" s="33">
        <v>7.0484680859462016E-4</v>
      </c>
      <c r="AS67" s="33">
        <v>0.15710428800194018</v>
      </c>
      <c r="AT67" s="33">
        <v>3.8457339645299272E-2</v>
      </c>
      <c r="AU67" s="33">
        <v>2.5266465667331945E-2</v>
      </c>
      <c r="AV67" s="33">
        <v>2.0006841048874777E-2</v>
      </c>
      <c r="AW67" s="34">
        <v>1.2839387817988838E-3</v>
      </c>
      <c r="AX67" s="33">
        <v>860</v>
      </c>
      <c r="AY67" s="33">
        <v>80</v>
      </c>
      <c r="AZ67" s="33">
        <v>1</v>
      </c>
      <c r="BA67" s="33">
        <v>41</v>
      </c>
      <c r="BB67" s="33">
        <v>44</v>
      </c>
      <c r="BC67" s="33">
        <v>6.1666664999999998</v>
      </c>
      <c r="BD67" s="33">
        <v>7.6999997999999996</v>
      </c>
      <c r="BE67" s="42"/>
      <c r="BF67" s="33">
        <v>14.7333336</v>
      </c>
      <c r="BG67" s="33">
        <v>14.7666664</v>
      </c>
      <c r="BH67" s="38">
        <f t="shared" si="16"/>
        <v>60.990792641746715</v>
      </c>
      <c r="BI67" s="33">
        <f t="shared" si="17"/>
        <v>37.424030191507377</v>
      </c>
      <c r="BJ67" s="32">
        <f t="shared" ref="BJ67:BJ130" si="20">AN67/$AN67</f>
        <v>1</v>
      </c>
      <c r="BK67" s="32">
        <f t="shared" ref="BK67:BK130" si="21">AO67/$AN67</f>
        <v>5.5345081802746178E-3</v>
      </c>
      <c r="BL67" s="32">
        <f t="shared" ref="BL67:BL130" si="22">AP67/$AN67</f>
        <v>1.8369495514591383E-2</v>
      </c>
      <c r="BM67" s="32">
        <f t="shared" ref="BM67:BM130" si="23">AQ67/$AN67</f>
        <v>0.1064084264179348</v>
      </c>
      <c r="BN67" s="32">
        <f t="shared" ref="BN67:BN130" si="24">AR67/$AN67</f>
        <v>7.0807936969807285E-4</v>
      </c>
      <c r="BO67" s="32">
        <f t="shared" ref="BO67:BO130" si="25">AS67/$AN67</f>
        <v>0.15782479805375313</v>
      </c>
      <c r="BP67" s="32">
        <f t="shared" ref="BP67:BP130" si="26">AT67/$AN67</f>
        <v>3.8633712296439644E-2</v>
      </c>
      <c r="BQ67" s="32">
        <f t="shared" ref="BQ67:BQ130" si="27">AU67/$AN67</f>
        <v>2.5382342469414357E-2</v>
      </c>
      <c r="BR67" s="32">
        <f t="shared" ref="BR67:BR130" si="28">AV67/$AN67</f>
        <v>2.0098596215230007E-2</v>
      </c>
      <c r="BS67" s="32">
        <f t="shared" ref="BS67:BS130" si="29">AW67/$AN67</f>
        <v>1.2898271684875216E-3</v>
      </c>
      <c r="BT67" s="7">
        <f t="shared" ref="BT67:BT130" si="30">IF(T67="Cultivated Crops",1,IF(T67 =" Pasture Hay", 1, IF(T67 ="Developed, Low Int", 1, IF(T67 ="Developed, Medium", 1, IF(T67 ="Developed, Open Sp", 1,  IF(T67 ="Developed, High In", 1, 0))))))</f>
        <v>1</v>
      </c>
    </row>
    <row r="68" spans="1:72" s="33" customFormat="1" x14ac:dyDescent="0.2">
      <c r="A68" s="33">
        <v>4</v>
      </c>
      <c r="B68" s="34">
        <v>67</v>
      </c>
      <c r="C68" s="33" t="s">
        <v>310</v>
      </c>
      <c r="D68" s="33" t="s">
        <v>311</v>
      </c>
      <c r="E68" s="33" t="s">
        <v>312</v>
      </c>
      <c r="H68" s="35">
        <v>37.040278000000001</v>
      </c>
      <c r="I68" s="35">
        <v>-120.95</v>
      </c>
      <c r="J68" s="33" t="s">
        <v>313</v>
      </c>
      <c r="K68" s="33" t="s">
        <v>92</v>
      </c>
      <c r="L68" s="33">
        <f t="shared" si="18"/>
        <v>6</v>
      </c>
      <c r="M68" s="36" t="s">
        <v>93</v>
      </c>
      <c r="N68" s="33">
        <v>30</v>
      </c>
      <c r="O68" s="33">
        <v>40</v>
      </c>
      <c r="P68" s="33" t="s">
        <v>169</v>
      </c>
      <c r="Q68" s="33">
        <v>239.03</v>
      </c>
      <c r="R68" s="33">
        <v>16.774999999999999</v>
      </c>
      <c r="T68" s="33" t="s">
        <v>95</v>
      </c>
      <c r="U68" s="37">
        <v>2.7287849999999998</v>
      </c>
      <c r="V68" s="37"/>
      <c r="W68" s="33">
        <v>80</v>
      </c>
      <c r="X68" s="33" t="s">
        <v>83</v>
      </c>
      <c r="Y68" s="33">
        <f t="shared" si="19"/>
        <v>1</v>
      </c>
      <c r="Z68" s="38"/>
      <c r="AC68" s="38">
        <v>4.97</v>
      </c>
      <c r="AD68" s="33">
        <v>0.12</v>
      </c>
      <c r="AE68" s="33">
        <v>0.09</v>
      </c>
      <c r="AF68" s="33">
        <v>59.63</v>
      </c>
      <c r="AG68" s="33">
        <v>0.64</v>
      </c>
      <c r="AH68" s="33">
        <v>0.01</v>
      </c>
      <c r="AI68" s="33">
        <v>14.18</v>
      </c>
      <c r="AJ68" s="33">
        <v>2.08</v>
      </c>
      <c r="AK68" s="33">
        <v>1.7</v>
      </c>
      <c r="AL68" s="33">
        <v>2.37</v>
      </c>
      <c r="AM68" s="33">
        <v>1.74</v>
      </c>
      <c r="AN68" s="38">
        <v>0.99243895659931136</v>
      </c>
      <c r="AO68" s="33">
        <v>8.0134425498774205E-3</v>
      </c>
      <c r="AP68" s="33">
        <v>3.1123151240980862E-2</v>
      </c>
      <c r="AQ68" s="33">
        <v>0.1390725099351518</v>
      </c>
      <c r="AR68" s="33">
        <v>1.6916323406270882E-3</v>
      </c>
      <c r="AS68" s="33">
        <v>3.7091591264930258E-2</v>
      </c>
      <c r="AT68" s="33">
        <v>5.8802512877005983E-2</v>
      </c>
      <c r="AU68" s="33">
        <v>1.8472121958469576E-2</v>
      </c>
      <c r="AV68" s="33">
        <v>2.7428733696037998E-2</v>
      </c>
      <c r="AW68" s="34">
        <v>6.4196939089944188E-4</v>
      </c>
      <c r="AX68" s="33">
        <v>405</v>
      </c>
      <c r="AY68" s="33">
        <v>205</v>
      </c>
      <c r="AZ68" s="33">
        <v>81</v>
      </c>
      <c r="BA68" s="33">
        <v>115</v>
      </c>
      <c r="BB68" s="33">
        <v>99</v>
      </c>
      <c r="BC68" s="33">
        <v>3.4333334</v>
      </c>
      <c r="BD68" s="33">
        <v>11.480000499999999</v>
      </c>
      <c r="BE68" s="33">
        <v>13.5666666</v>
      </c>
      <c r="BF68" s="33">
        <v>13.5666666</v>
      </c>
      <c r="BG68" s="33">
        <v>13.0999994</v>
      </c>
      <c r="BH68" s="38">
        <f t="shared" si="16"/>
        <v>39.118617064221802</v>
      </c>
      <c r="BI68" s="33">
        <f t="shared" si="17"/>
        <v>68.309137699325859</v>
      </c>
      <c r="BJ68" s="32">
        <f t="shared" si="20"/>
        <v>1</v>
      </c>
      <c r="BK68" s="32">
        <f t="shared" si="21"/>
        <v>8.0744941505886281E-3</v>
      </c>
      <c r="BL68" s="32">
        <f t="shared" si="22"/>
        <v>3.1360267585250144E-2</v>
      </c>
      <c r="BM68" s="32">
        <f t="shared" si="23"/>
        <v>0.14013205448090962</v>
      </c>
      <c r="BN68" s="32">
        <f t="shared" si="24"/>
        <v>1.7045202925363096E-3</v>
      </c>
      <c r="BO68" s="32">
        <f t="shared" si="25"/>
        <v>3.7374179054828927E-2</v>
      </c>
      <c r="BP68" s="32">
        <f t="shared" si="26"/>
        <v>5.9250508543617145E-2</v>
      </c>
      <c r="BQ68" s="32">
        <f t="shared" si="27"/>
        <v>1.8612854559605457E-2</v>
      </c>
      <c r="BR68" s="32">
        <f t="shared" si="28"/>
        <v>2.7637703572243096E-2</v>
      </c>
      <c r="BS68" s="32">
        <f t="shared" si="29"/>
        <v>6.4686032992821287E-4</v>
      </c>
      <c r="BT68" s="7">
        <f t="shared" si="30"/>
        <v>1</v>
      </c>
    </row>
    <row r="69" spans="1:72" s="33" customFormat="1" x14ac:dyDescent="0.2">
      <c r="A69" s="33">
        <v>4</v>
      </c>
      <c r="B69" s="34">
        <v>68</v>
      </c>
      <c r="C69" s="33" t="s">
        <v>310</v>
      </c>
      <c r="D69" s="33" t="s">
        <v>311</v>
      </c>
      <c r="E69" s="33" t="s">
        <v>314</v>
      </c>
      <c r="H69" s="35">
        <v>37.040278000000001</v>
      </c>
      <c r="I69" s="35">
        <v>-120.95</v>
      </c>
      <c r="J69" s="33" t="s">
        <v>315</v>
      </c>
      <c r="K69" s="33" t="s">
        <v>92</v>
      </c>
      <c r="L69" s="33">
        <f t="shared" si="18"/>
        <v>6</v>
      </c>
      <c r="M69" s="36" t="s">
        <v>132</v>
      </c>
      <c r="N69" s="33">
        <v>26</v>
      </c>
      <c r="O69" s="33">
        <v>38</v>
      </c>
      <c r="P69" s="33" t="s">
        <v>169</v>
      </c>
      <c r="Q69" s="33">
        <v>239.03</v>
      </c>
      <c r="R69" s="33">
        <v>16.774999999999999</v>
      </c>
      <c r="S69" s="33" t="s">
        <v>94</v>
      </c>
      <c r="T69" s="33" t="s">
        <v>95</v>
      </c>
      <c r="U69" s="37">
        <v>5</v>
      </c>
      <c r="V69" s="37">
        <v>76</v>
      </c>
      <c r="W69" s="33">
        <v>80</v>
      </c>
      <c r="X69" s="33" t="s">
        <v>83</v>
      </c>
      <c r="Y69" s="33">
        <f t="shared" si="19"/>
        <v>1</v>
      </c>
      <c r="Z69" s="38"/>
      <c r="AC69" s="38">
        <v>5.12</v>
      </c>
      <c r="AD69" s="33">
        <v>0.09</v>
      </c>
      <c r="AE69" s="33">
        <v>0.09</v>
      </c>
      <c r="AF69" s="33">
        <v>59.58</v>
      </c>
      <c r="AG69" s="33">
        <v>0.63</v>
      </c>
      <c r="AH69" s="33">
        <v>0.01</v>
      </c>
      <c r="AI69" s="33">
        <v>14.54</v>
      </c>
      <c r="AJ69" s="33">
        <v>2.41</v>
      </c>
      <c r="AK69" s="33">
        <v>1.63</v>
      </c>
      <c r="AL69" s="33">
        <v>2.4300000000000002</v>
      </c>
      <c r="AM69" s="33">
        <v>1.65</v>
      </c>
      <c r="AN69" s="38">
        <v>0.99160679245659844</v>
      </c>
      <c r="AO69" s="33">
        <v>7.8882325100355852E-3</v>
      </c>
      <c r="AP69" s="33">
        <v>3.2062481761332397E-2</v>
      </c>
      <c r="AQ69" s="33">
        <v>0.14260326477130514</v>
      </c>
      <c r="AR69" s="33">
        <v>1.2687242554703161E-3</v>
      </c>
      <c r="AS69" s="33">
        <v>4.2976314879077854E-2</v>
      </c>
      <c r="AT69" s="33">
        <v>6.0291184089082087E-2</v>
      </c>
      <c r="AU69" s="33">
        <v>1.7516667374410804E-2</v>
      </c>
      <c r="AV69" s="33">
        <v>2.6299315249730552E-2</v>
      </c>
      <c r="AW69" s="34">
        <v>6.4196939089944188E-4</v>
      </c>
      <c r="AX69" s="33">
        <v>674</v>
      </c>
      <c r="AY69" s="33">
        <v>265</v>
      </c>
      <c r="AZ69" s="33">
        <v>104</v>
      </c>
      <c r="BA69" s="33">
        <v>100</v>
      </c>
      <c r="BB69" s="33">
        <v>86</v>
      </c>
      <c r="BC69" s="33">
        <v>7.1749996999999999</v>
      </c>
      <c r="BD69" s="33">
        <v>11.4666672</v>
      </c>
      <c r="BE69" s="33">
        <v>13.774999599999999</v>
      </c>
      <c r="BF69" s="33">
        <v>16.299999199999998</v>
      </c>
      <c r="BG69" s="33">
        <v>16.133333199999999</v>
      </c>
      <c r="BH69" s="38">
        <f t="shared" si="16"/>
        <v>39.56842723930901</v>
      </c>
      <c r="BI69" s="33">
        <f t="shared" si="17"/>
        <v>67.304138450662037</v>
      </c>
      <c r="BJ69" s="32">
        <f t="shared" si="20"/>
        <v>1</v>
      </c>
      <c r="BK69" s="32">
        <f t="shared" si="21"/>
        <v>7.9550004800726937E-3</v>
      </c>
      <c r="BL69" s="32">
        <f t="shared" si="22"/>
        <v>3.2333866614508627E-2</v>
      </c>
      <c r="BM69" s="32">
        <f t="shared" si="23"/>
        <v>0.14381029441924353</v>
      </c>
      <c r="BN69" s="32">
        <f t="shared" si="24"/>
        <v>1.2794630544302637E-3</v>
      </c>
      <c r="BO69" s="32">
        <f t="shared" si="25"/>
        <v>4.3340077141473275E-2</v>
      </c>
      <c r="BP69" s="32">
        <f t="shared" si="26"/>
        <v>6.0801503728829052E-2</v>
      </c>
      <c r="BQ69" s="32">
        <f t="shared" si="27"/>
        <v>1.7664932821824623E-2</v>
      </c>
      <c r="BR69" s="32">
        <f t="shared" si="28"/>
        <v>2.6521919222211907E-2</v>
      </c>
      <c r="BS69" s="32">
        <f t="shared" si="29"/>
        <v>6.4740318015473874E-4</v>
      </c>
      <c r="BT69" s="7">
        <f t="shared" si="30"/>
        <v>1</v>
      </c>
    </row>
    <row r="70" spans="1:72" s="33" customFormat="1" x14ac:dyDescent="0.2">
      <c r="A70" s="33">
        <v>4</v>
      </c>
      <c r="B70" s="34">
        <v>69</v>
      </c>
      <c r="C70" s="33" t="s">
        <v>88</v>
      </c>
      <c r="D70" s="33" t="s">
        <v>125</v>
      </c>
      <c r="E70" s="33" t="s">
        <v>316</v>
      </c>
      <c r="H70" s="35">
        <v>46.247776999999999</v>
      </c>
      <c r="I70" s="35">
        <v>-102.999444</v>
      </c>
      <c r="J70" s="33" t="s">
        <v>317</v>
      </c>
      <c r="K70" s="33" t="s">
        <v>294</v>
      </c>
      <c r="L70" s="33">
        <f t="shared" si="18"/>
        <v>-99</v>
      </c>
      <c r="M70" s="36" t="s">
        <v>108</v>
      </c>
      <c r="N70" s="33">
        <v>13</v>
      </c>
      <c r="O70" s="33">
        <v>28</v>
      </c>
      <c r="P70" s="33" t="s">
        <v>169</v>
      </c>
      <c r="Q70" s="33">
        <v>410.93</v>
      </c>
      <c r="R70" s="33">
        <v>6.1150000000000002</v>
      </c>
      <c r="S70" s="33" t="s">
        <v>94</v>
      </c>
      <c r="T70" s="33" t="s">
        <v>95</v>
      </c>
      <c r="U70" s="37">
        <v>2</v>
      </c>
      <c r="V70" s="37"/>
      <c r="W70" s="33">
        <v>869</v>
      </c>
      <c r="X70" s="33" t="s">
        <v>134</v>
      </c>
      <c r="Y70" s="33">
        <f t="shared" si="19"/>
        <v>1</v>
      </c>
      <c r="Z70" s="38"/>
      <c r="AC70" s="38">
        <v>4.6500000000000004</v>
      </c>
      <c r="AD70" s="33">
        <v>0.08</v>
      </c>
      <c r="AE70" s="33">
        <v>0.15</v>
      </c>
      <c r="AF70" s="33">
        <v>58.33</v>
      </c>
      <c r="AG70" s="33">
        <v>0.55000000000000004</v>
      </c>
      <c r="AH70" s="33">
        <v>0.01</v>
      </c>
      <c r="AI70" s="33">
        <v>12.75</v>
      </c>
      <c r="AJ70" s="33">
        <v>5.5</v>
      </c>
      <c r="AK70" s="33">
        <v>1.02</v>
      </c>
      <c r="AL70" s="33">
        <v>2.91</v>
      </c>
      <c r="AM70" s="33">
        <v>2.5</v>
      </c>
      <c r="AN70" s="38">
        <v>0.97080268888877796</v>
      </c>
      <c r="AO70" s="33">
        <v>6.8865521913009081E-3</v>
      </c>
      <c r="AP70" s="33">
        <v>2.9119246130897589E-2</v>
      </c>
      <c r="AQ70" s="33">
        <v>0.12504756711376483</v>
      </c>
      <c r="AR70" s="33">
        <v>1.1277548937513922E-3</v>
      </c>
      <c r="AS70" s="33">
        <v>9.807872690245982E-2</v>
      </c>
      <c r="AT70" s="33">
        <v>7.2200553785690888E-2</v>
      </c>
      <c r="AU70" s="33">
        <v>2.654040511274364E-2</v>
      </c>
      <c r="AV70" s="33">
        <v>1.64572402176228E-2</v>
      </c>
      <c r="AW70" s="34">
        <v>1.0699489848324032E-3</v>
      </c>
      <c r="AX70" s="33">
        <v>1414</v>
      </c>
      <c r="AY70" s="33">
        <v>1380</v>
      </c>
      <c r="AZ70" s="33">
        <v>168</v>
      </c>
      <c r="BA70" s="33">
        <v>34</v>
      </c>
      <c r="BB70" s="33">
        <v>47</v>
      </c>
      <c r="BC70" s="33">
        <v>11.533333799999999</v>
      </c>
      <c r="BD70" s="33">
        <v>10.166667</v>
      </c>
      <c r="BE70" s="33">
        <v>13.5999994</v>
      </c>
      <c r="BF70" s="33">
        <v>15.633333199999999</v>
      </c>
      <c r="BG70" s="33">
        <v>16.233333600000002</v>
      </c>
      <c r="BH70" s="38">
        <f t="shared" si="16"/>
        <v>53.706856267290505</v>
      </c>
      <c r="BI70" s="33">
        <f t="shared" si="17"/>
        <v>52.193723376545208</v>
      </c>
      <c r="BJ70" s="32">
        <f t="shared" si="20"/>
        <v>1</v>
      </c>
      <c r="BK70" s="32">
        <f t="shared" si="21"/>
        <v>7.0936682295179351E-3</v>
      </c>
      <c r="BL70" s="32">
        <f t="shared" si="22"/>
        <v>2.9995020063478314E-2</v>
      </c>
      <c r="BM70" s="32">
        <f t="shared" si="23"/>
        <v>0.12880842682553711</v>
      </c>
      <c r="BN70" s="32">
        <f t="shared" si="24"/>
        <v>1.1616726103656227E-3</v>
      </c>
      <c r="BO70" s="32">
        <f t="shared" si="25"/>
        <v>0.10102848707055488</v>
      </c>
      <c r="BP70" s="32">
        <f t="shared" si="26"/>
        <v>7.4372016695106929E-2</v>
      </c>
      <c r="BQ70" s="32">
        <f t="shared" si="27"/>
        <v>2.7338619285369837E-2</v>
      </c>
      <c r="BR70" s="32">
        <f t="shared" si="28"/>
        <v>1.6952198841208872E-2</v>
      </c>
      <c r="BS70" s="32">
        <f t="shared" si="29"/>
        <v>1.1021281637127647E-3</v>
      </c>
      <c r="BT70" s="7">
        <f t="shared" si="30"/>
        <v>1</v>
      </c>
    </row>
    <row r="71" spans="1:72" s="33" customFormat="1" x14ac:dyDescent="0.2">
      <c r="A71" s="33">
        <v>4</v>
      </c>
      <c r="B71" s="34">
        <v>70</v>
      </c>
      <c r="C71" s="33" t="s">
        <v>310</v>
      </c>
      <c r="D71" s="33" t="s">
        <v>311</v>
      </c>
      <c r="E71" s="33" t="s">
        <v>318</v>
      </c>
      <c r="H71" s="35">
        <v>37.186872999999999</v>
      </c>
      <c r="I71" s="35">
        <v>-120.650351</v>
      </c>
      <c r="J71" s="33" t="s">
        <v>319</v>
      </c>
      <c r="K71" s="33" t="s">
        <v>92</v>
      </c>
      <c r="L71" s="33">
        <f t="shared" si="18"/>
        <v>6</v>
      </c>
      <c r="M71" s="36" t="s">
        <v>93</v>
      </c>
      <c r="N71" s="33">
        <v>16</v>
      </c>
      <c r="O71" s="33">
        <v>24</v>
      </c>
      <c r="P71" s="33" t="s">
        <v>169</v>
      </c>
      <c r="Q71" s="33">
        <v>304.39999999999998</v>
      </c>
      <c r="R71" s="33">
        <v>16.82</v>
      </c>
      <c r="T71" s="33" t="s">
        <v>95</v>
      </c>
      <c r="U71" s="37">
        <v>0</v>
      </c>
      <c r="V71" s="37"/>
      <c r="W71" s="33">
        <v>29</v>
      </c>
      <c r="X71" s="33" t="s">
        <v>83</v>
      </c>
      <c r="Y71" s="33">
        <f t="shared" si="19"/>
        <v>1</v>
      </c>
      <c r="Z71" s="38"/>
      <c r="AC71" s="38">
        <v>5.12</v>
      </c>
      <c r="AD71" s="33">
        <v>0.09</v>
      </c>
      <c r="AE71" s="33">
        <v>0.1</v>
      </c>
      <c r="AF71" s="33">
        <v>58.18</v>
      </c>
      <c r="AG71" s="33">
        <v>0.63</v>
      </c>
      <c r="AH71" s="33">
        <v>0.01</v>
      </c>
      <c r="AI71" s="33">
        <v>14.76</v>
      </c>
      <c r="AJ71" s="33">
        <v>2.57</v>
      </c>
      <c r="AK71" s="33">
        <v>1.71</v>
      </c>
      <c r="AL71" s="33">
        <v>2.59</v>
      </c>
      <c r="AM71" s="33">
        <v>1.67</v>
      </c>
      <c r="AN71" s="38">
        <v>0.96830619646063953</v>
      </c>
      <c r="AO71" s="33">
        <v>7.8882325100355852E-3</v>
      </c>
      <c r="AP71" s="33">
        <v>3.2062481761332397E-2</v>
      </c>
      <c r="AQ71" s="33">
        <v>0.14476094828228775</v>
      </c>
      <c r="AR71" s="33">
        <v>1.2687242554703161E-3</v>
      </c>
      <c r="AS71" s="33">
        <v>4.5829514207149404E-2</v>
      </c>
      <c r="AT71" s="33">
        <v>6.4260973987951678E-2</v>
      </c>
      <c r="AU71" s="33">
        <v>1.7728990615312752E-2</v>
      </c>
      <c r="AV71" s="33">
        <v>2.7590079188367634E-2</v>
      </c>
      <c r="AW71" s="34">
        <v>7.1329932322160218E-4</v>
      </c>
      <c r="AX71" s="33">
        <v>847</v>
      </c>
      <c r="AY71" s="33">
        <v>296</v>
      </c>
      <c r="AZ71" s="33">
        <v>87</v>
      </c>
      <c r="BA71" s="33">
        <v>123</v>
      </c>
      <c r="BB71" s="33">
        <v>109</v>
      </c>
      <c r="BC71" s="33">
        <v>5.4000000999999997</v>
      </c>
      <c r="BD71" s="33">
        <v>11.4333334</v>
      </c>
      <c r="BE71" s="33">
        <v>13.625</v>
      </c>
      <c r="BF71" s="33">
        <v>14.366666800000001</v>
      </c>
      <c r="BG71" s="33">
        <v>14.166665999999999</v>
      </c>
      <c r="BH71" s="38">
        <f t="shared" si="16"/>
        <v>41.472066154463278</v>
      </c>
      <c r="BI71" s="33">
        <f t="shared" si="17"/>
        <v>66.349156147967378</v>
      </c>
      <c r="BJ71" s="32">
        <f t="shared" si="20"/>
        <v>1</v>
      </c>
      <c r="BK71" s="32">
        <f t="shared" si="21"/>
        <v>8.1464236610988491E-3</v>
      </c>
      <c r="BL71" s="32">
        <f t="shared" si="22"/>
        <v>3.3111924594232109E-2</v>
      </c>
      <c r="BM71" s="32">
        <f t="shared" si="23"/>
        <v>0.14949914480710658</v>
      </c>
      <c r="BN71" s="32">
        <f t="shared" si="24"/>
        <v>1.3102510963038003E-3</v>
      </c>
      <c r="BO71" s="32">
        <f t="shared" si="25"/>
        <v>4.7329568244699666E-2</v>
      </c>
      <c r="BP71" s="32">
        <f t="shared" si="26"/>
        <v>6.6364311436649795E-2</v>
      </c>
      <c r="BQ71" s="32">
        <f t="shared" si="27"/>
        <v>1.8309281382393194E-2</v>
      </c>
      <c r="BR71" s="32">
        <f t="shared" si="28"/>
        <v>2.8493135011647255E-2</v>
      </c>
      <c r="BS71" s="32">
        <f t="shared" si="29"/>
        <v>7.3664645112141126E-4</v>
      </c>
      <c r="BT71" s="7">
        <f t="shared" si="30"/>
        <v>1</v>
      </c>
    </row>
    <row r="72" spans="1:72" s="33" customFormat="1" x14ac:dyDescent="0.2">
      <c r="A72" s="33">
        <v>4</v>
      </c>
      <c r="B72" s="34">
        <v>71</v>
      </c>
      <c r="C72" s="33" t="s">
        <v>212</v>
      </c>
      <c r="D72" s="33" t="s">
        <v>213</v>
      </c>
      <c r="E72" s="33" t="s">
        <v>320</v>
      </c>
      <c r="H72" s="35">
        <v>45.320276999999997</v>
      </c>
      <c r="I72" s="35">
        <v>-122.91500000000001</v>
      </c>
      <c r="J72" s="33" t="s">
        <v>321</v>
      </c>
      <c r="K72" s="33" t="s">
        <v>100</v>
      </c>
      <c r="L72" s="33">
        <f t="shared" si="18"/>
        <v>8</v>
      </c>
      <c r="M72" s="36" t="s">
        <v>132</v>
      </c>
      <c r="N72" s="33">
        <v>62</v>
      </c>
      <c r="O72" s="33">
        <v>85</v>
      </c>
      <c r="Q72" s="33">
        <v>1118.29</v>
      </c>
      <c r="R72" s="33">
        <v>11.265000000000001</v>
      </c>
      <c r="T72" s="33" t="s">
        <v>95</v>
      </c>
      <c r="U72" s="37">
        <v>12</v>
      </c>
      <c r="V72" s="37">
        <v>191</v>
      </c>
      <c r="W72" s="33">
        <v>152</v>
      </c>
      <c r="X72" s="33" t="s">
        <v>102</v>
      </c>
      <c r="Y72" s="33">
        <f t="shared" si="19"/>
        <v>1</v>
      </c>
      <c r="Z72" s="38"/>
      <c r="AC72" s="38">
        <v>9.09</v>
      </c>
      <c r="AD72" s="33">
        <v>0.15</v>
      </c>
      <c r="AE72" s="33">
        <v>0.17</v>
      </c>
      <c r="AF72" s="33">
        <v>57.33</v>
      </c>
      <c r="AG72" s="33">
        <v>1.68</v>
      </c>
      <c r="AH72" s="33">
        <v>0.02</v>
      </c>
      <c r="AI72" s="33">
        <v>15.68</v>
      </c>
      <c r="AJ72" s="33">
        <v>0.78</v>
      </c>
      <c r="AK72" s="33">
        <v>1.17</v>
      </c>
      <c r="AL72" s="33">
        <v>0.94</v>
      </c>
      <c r="AM72" s="33">
        <v>1.65</v>
      </c>
      <c r="AN72" s="38">
        <v>0.95415940603452154</v>
      </c>
      <c r="AO72" s="33">
        <v>2.1035286693428228E-2</v>
      </c>
      <c r="AP72" s="33">
        <v>5.6923429533303024E-2</v>
      </c>
      <c r="AQ72" s="33">
        <v>0.15378398841912413</v>
      </c>
      <c r="AR72" s="33">
        <v>2.1145404257838602E-3</v>
      </c>
      <c r="AS72" s="33">
        <v>1.3909346724348848E-2</v>
      </c>
      <c r="AT72" s="33">
        <v>2.3322515655858911E-2</v>
      </c>
      <c r="AU72" s="33">
        <v>1.7516667374410804E-2</v>
      </c>
      <c r="AV72" s="33">
        <v>1.8877422602567327E-2</v>
      </c>
      <c r="AW72" s="34">
        <v>1.2126088494767238E-3</v>
      </c>
      <c r="AX72" s="33">
        <v>1403</v>
      </c>
      <c r="AY72" s="33">
        <v>675</v>
      </c>
      <c r="AZ72" s="33">
        <v>159</v>
      </c>
      <c r="BA72" s="33">
        <v>35</v>
      </c>
      <c r="BB72" s="33">
        <v>47</v>
      </c>
      <c r="BC72" s="33">
        <v>10.708333</v>
      </c>
      <c r="BD72" s="33">
        <v>10.2166672</v>
      </c>
      <c r="BE72" s="33">
        <v>13.8666658</v>
      </c>
      <c r="BF72" s="33">
        <v>18.566667599999999</v>
      </c>
      <c r="BG72" s="33">
        <v>18.9333344</v>
      </c>
      <c r="BH72" s="38">
        <f t="shared" si="16"/>
        <v>24.355704895865959</v>
      </c>
      <c r="BI72" s="33">
        <f t="shared" si="17"/>
        <v>82.426630130566622</v>
      </c>
      <c r="BJ72" s="32">
        <f t="shared" si="20"/>
        <v>1</v>
      </c>
      <c r="BK72" s="32">
        <f t="shared" si="21"/>
        <v>2.2045883067747248E-2</v>
      </c>
      <c r="BL72" s="32">
        <f t="shared" si="22"/>
        <v>5.9658196705177718E-2</v>
      </c>
      <c r="BM72" s="32">
        <f t="shared" si="23"/>
        <v>0.16117221865290737</v>
      </c>
      <c r="BN72" s="32">
        <f t="shared" si="24"/>
        <v>2.2161291000335807E-3</v>
      </c>
      <c r="BO72" s="32">
        <f t="shared" si="25"/>
        <v>1.4577592209834178E-2</v>
      </c>
      <c r="BP72" s="32">
        <f t="shared" si="26"/>
        <v>2.4442997164160537E-2</v>
      </c>
      <c r="BQ72" s="32">
        <f t="shared" si="27"/>
        <v>1.8358219039321666E-2</v>
      </c>
      <c r="BR72" s="32">
        <f t="shared" si="28"/>
        <v>1.9784348907717356E-2</v>
      </c>
      <c r="BS72" s="32">
        <f t="shared" si="29"/>
        <v>1.2708661066564507E-3</v>
      </c>
      <c r="BT72" s="7">
        <f t="shared" si="30"/>
        <v>1</v>
      </c>
    </row>
    <row r="73" spans="1:72" s="33" customFormat="1" x14ac:dyDescent="0.2">
      <c r="A73" s="33">
        <v>4</v>
      </c>
      <c r="B73" s="34">
        <v>72</v>
      </c>
      <c r="C73" s="33" t="s">
        <v>212</v>
      </c>
      <c r="D73" s="33" t="s">
        <v>213</v>
      </c>
      <c r="E73" s="33" t="s">
        <v>322</v>
      </c>
      <c r="H73" s="35">
        <v>45.317222000000001</v>
      </c>
      <c r="I73" s="35">
        <v>-122.916111</v>
      </c>
      <c r="J73" s="33" t="s">
        <v>323</v>
      </c>
      <c r="K73" s="33" t="s">
        <v>92</v>
      </c>
      <c r="L73" s="33">
        <f t="shared" si="18"/>
        <v>6</v>
      </c>
      <c r="M73" s="36" t="s">
        <v>132</v>
      </c>
      <c r="N73" s="33">
        <v>30</v>
      </c>
      <c r="O73" s="33">
        <v>57</v>
      </c>
      <c r="P73" s="33" t="s">
        <v>75</v>
      </c>
      <c r="Q73" s="33">
        <v>1118.29</v>
      </c>
      <c r="R73" s="33">
        <v>11.265000000000001</v>
      </c>
      <c r="T73" s="33" t="s">
        <v>95</v>
      </c>
      <c r="U73" s="37">
        <v>22</v>
      </c>
      <c r="V73" s="37">
        <v>151</v>
      </c>
      <c r="W73" s="33">
        <v>152</v>
      </c>
      <c r="X73" s="33" t="s">
        <v>102</v>
      </c>
      <c r="Y73" s="33">
        <f t="shared" si="19"/>
        <v>1</v>
      </c>
      <c r="Z73" s="38"/>
      <c r="AC73" s="38">
        <v>8.84</v>
      </c>
      <c r="AD73" s="33">
        <v>0.17</v>
      </c>
      <c r="AE73" s="33">
        <v>0.18</v>
      </c>
      <c r="AF73" s="33">
        <v>56.28</v>
      </c>
      <c r="AG73" s="33">
        <v>1.7</v>
      </c>
      <c r="AH73" s="33">
        <v>0.02</v>
      </c>
      <c r="AI73" s="33">
        <v>14.19</v>
      </c>
      <c r="AJ73" s="33">
        <v>0.76</v>
      </c>
      <c r="AK73" s="33">
        <v>1.1399999999999999</v>
      </c>
      <c r="AL73" s="33">
        <v>0.85</v>
      </c>
      <c r="AM73" s="33">
        <v>1.58</v>
      </c>
      <c r="AN73" s="38">
        <v>0.93668395903755231</v>
      </c>
      <c r="AO73" s="33">
        <v>2.1285706773111895E-2</v>
      </c>
      <c r="AP73" s="33">
        <v>5.5357878666050464E-2</v>
      </c>
      <c r="AQ73" s="33">
        <v>0.13917058645837826</v>
      </c>
      <c r="AR73" s="33">
        <v>2.3964791492217083E-3</v>
      </c>
      <c r="AS73" s="33">
        <v>1.3552696808339903E-2</v>
      </c>
      <c r="AT73" s="33">
        <v>2.1089508837744762E-2</v>
      </c>
      <c r="AU73" s="33">
        <v>1.6773536031253981E-2</v>
      </c>
      <c r="AV73" s="33">
        <v>1.8393386125578424E-2</v>
      </c>
      <c r="AW73" s="34">
        <v>1.2839387817988838E-3</v>
      </c>
      <c r="AX73" s="33">
        <v>1403</v>
      </c>
      <c r="AY73" s="33">
        <v>675</v>
      </c>
      <c r="AZ73" s="33">
        <v>159</v>
      </c>
      <c r="BA73" s="33">
        <v>35</v>
      </c>
      <c r="BB73" s="33">
        <v>47</v>
      </c>
      <c r="BC73" s="33">
        <v>10.708333</v>
      </c>
      <c r="BD73" s="33">
        <v>10.2166672</v>
      </c>
      <c r="BE73" s="33">
        <v>13.8666658</v>
      </c>
      <c r="BF73" s="33">
        <v>18.566667599999999</v>
      </c>
      <c r="BG73" s="33">
        <v>18.9333344</v>
      </c>
      <c r="BH73" s="38">
        <f t="shared" si="16"/>
        <v>23.296922446832951</v>
      </c>
      <c r="BI73" s="33">
        <f t="shared" si="17"/>
        <v>81.330817712048983</v>
      </c>
      <c r="BJ73" s="32">
        <f t="shared" si="20"/>
        <v>1</v>
      </c>
      <c r="BK73" s="32">
        <f t="shared" si="21"/>
        <v>2.2724534318899911E-2</v>
      </c>
      <c r="BL73" s="32">
        <f t="shared" si="22"/>
        <v>5.9099846999548254E-2</v>
      </c>
      <c r="BM73" s="32">
        <f t="shared" si="23"/>
        <v>0.14857795429888301</v>
      </c>
      <c r="BN73" s="32">
        <f t="shared" si="24"/>
        <v>2.5584714311581713E-3</v>
      </c>
      <c r="BO73" s="32">
        <f t="shared" si="25"/>
        <v>1.4468804208268252E-2</v>
      </c>
      <c r="BP73" s="32">
        <f t="shared" si="26"/>
        <v>2.2515074197933679E-2</v>
      </c>
      <c r="BQ73" s="32">
        <f t="shared" si="27"/>
        <v>1.7907359114475364E-2</v>
      </c>
      <c r="BR73" s="32">
        <f t="shared" si="28"/>
        <v>1.9636704512883647E-2</v>
      </c>
      <c r="BS73" s="32">
        <f t="shared" si="29"/>
        <v>1.3707278419907369E-3</v>
      </c>
      <c r="BT73" s="7">
        <f t="shared" si="30"/>
        <v>1</v>
      </c>
    </row>
    <row r="74" spans="1:72" s="33" customFormat="1" x14ac:dyDescent="0.2">
      <c r="A74" s="33">
        <v>4</v>
      </c>
      <c r="B74" s="34">
        <v>73</v>
      </c>
      <c r="C74" s="33" t="s">
        <v>324</v>
      </c>
      <c r="D74" s="33" t="s">
        <v>325</v>
      </c>
      <c r="E74" s="33" t="s">
        <v>326</v>
      </c>
      <c r="H74" s="35">
        <v>38.553556</v>
      </c>
      <c r="I74" s="35">
        <v>-101.794056</v>
      </c>
      <c r="J74" s="33" t="s">
        <v>327</v>
      </c>
      <c r="K74" s="33" t="s">
        <v>107</v>
      </c>
      <c r="L74" s="33">
        <f t="shared" si="18"/>
        <v>1</v>
      </c>
      <c r="M74" s="36" t="s">
        <v>189</v>
      </c>
      <c r="N74" s="33">
        <v>38</v>
      </c>
      <c r="O74" s="33">
        <v>58</v>
      </c>
      <c r="P74" s="33" t="s">
        <v>109</v>
      </c>
      <c r="Q74" s="33">
        <v>443.99</v>
      </c>
      <c r="R74" s="33">
        <v>11.26</v>
      </c>
      <c r="T74" s="33" t="s">
        <v>95</v>
      </c>
      <c r="U74" s="37">
        <v>3</v>
      </c>
      <c r="V74" s="37">
        <v>1124</v>
      </c>
      <c r="W74" s="33">
        <v>1112</v>
      </c>
      <c r="X74" s="33" t="s">
        <v>102</v>
      </c>
      <c r="Y74" s="33">
        <f t="shared" si="19"/>
        <v>1</v>
      </c>
      <c r="Z74" s="38"/>
      <c r="AC74" s="38">
        <v>3.1</v>
      </c>
      <c r="AD74" s="33">
        <v>0.05</v>
      </c>
      <c r="AE74" s="33">
        <v>0.17</v>
      </c>
      <c r="AF74" s="33">
        <v>55.81</v>
      </c>
      <c r="AG74" s="33">
        <v>0.46</v>
      </c>
      <c r="AH74" s="33">
        <v>0.02</v>
      </c>
      <c r="AI74" s="33">
        <v>10.46</v>
      </c>
      <c r="AJ74" s="33">
        <v>6.47</v>
      </c>
      <c r="AK74" s="33">
        <v>1.07</v>
      </c>
      <c r="AL74" s="33">
        <v>1.74</v>
      </c>
      <c r="AM74" s="33">
        <v>2.3199999999999998</v>
      </c>
      <c r="AN74" s="38">
        <v>0.92886161609605178</v>
      </c>
      <c r="AO74" s="33">
        <v>5.7596618327243956E-3</v>
      </c>
      <c r="AP74" s="33">
        <v>1.9412830753931725E-2</v>
      </c>
      <c r="AQ74" s="33">
        <v>0.10258804329490041</v>
      </c>
      <c r="AR74" s="33">
        <v>7.0484680859462016E-4</v>
      </c>
      <c r="AS74" s="33">
        <v>0.11537624782889364</v>
      </c>
      <c r="AT74" s="33">
        <v>4.3171465150206922E-2</v>
      </c>
      <c r="AU74" s="33">
        <v>2.4629495944626097E-2</v>
      </c>
      <c r="AV74" s="33">
        <v>1.7263967679270978E-2</v>
      </c>
      <c r="AW74" s="34">
        <v>1.2126088494767238E-3</v>
      </c>
      <c r="AX74" s="33">
        <v>868</v>
      </c>
      <c r="AY74" s="33">
        <v>80</v>
      </c>
      <c r="AZ74" s="33">
        <v>1</v>
      </c>
      <c r="BA74" s="33">
        <v>43</v>
      </c>
      <c r="BB74" s="33">
        <v>46</v>
      </c>
      <c r="BC74" s="33">
        <v>6.0666671000000001</v>
      </c>
      <c r="BD74" s="33">
        <v>7.5500002000000004</v>
      </c>
      <c r="BE74" s="42"/>
      <c r="BF74" s="33">
        <v>14.533333799999999</v>
      </c>
      <c r="BG74" s="33">
        <v>14.666667</v>
      </c>
      <c r="BH74" s="38">
        <f t="shared" si="16"/>
        <v>51.714201198474207</v>
      </c>
      <c r="BI74" s="33">
        <f t="shared" si="17"/>
        <v>43.612125438035889</v>
      </c>
      <c r="BJ74" s="32">
        <f t="shared" si="20"/>
        <v>1</v>
      </c>
      <c r="BK74" s="32">
        <f t="shared" si="21"/>
        <v>6.2007749409776448E-3</v>
      </c>
      <c r="BL74" s="32">
        <f t="shared" si="22"/>
        <v>2.0899594102642177E-2</v>
      </c>
      <c r="BM74" s="32">
        <f t="shared" si="23"/>
        <v>0.11044491613946936</v>
      </c>
      <c r="BN74" s="32">
        <f t="shared" si="24"/>
        <v>7.5882865260064021E-4</v>
      </c>
      <c r="BO74" s="32">
        <f t="shared" si="25"/>
        <v>0.12421252620364798</v>
      </c>
      <c r="BP74" s="32">
        <f t="shared" si="26"/>
        <v>4.6477822317229488E-2</v>
      </c>
      <c r="BQ74" s="32">
        <f t="shared" si="27"/>
        <v>2.6515786116927034E-2</v>
      </c>
      <c r="BR74" s="32">
        <f t="shared" si="28"/>
        <v>1.8586156839842702E-2</v>
      </c>
      <c r="BS74" s="32">
        <f t="shared" si="29"/>
        <v>1.3054784786707455E-3</v>
      </c>
      <c r="BT74" s="7">
        <f t="shared" si="30"/>
        <v>1</v>
      </c>
    </row>
    <row r="75" spans="1:72" s="33" customFormat="1" x14ac:dyDescent="0.2">
      <c r="A75" s="33">
        <v>4</v>
      </c>
      <c r="B75" s="34">
        <v>74</v>
      </c>
      <c r="C75" s="33" t="s">
        <v>328</v>
      </c>
      <c r="D75" s="33" t="s">
        <v>329</v>
      </c>
      <c r="E75" s="33" t="s">
        <v>330</v>
      </c>
      <c r="H75" s="35">
        <v>44.513333000000003</v>
      </c>
      <c r="I75" s="35">
        <v>-96.977500000000006</v>
      </c>
      <c r="J75" s="33" t="s">
        <v>331</v>
      </c>
      <c r="K75" s="33" t="s">
        <v>92</v>
      </c>
      <c r="L75" s="33">
        <f t="shared" si="18"/>
        <v>6</v>
      </c>
      <c r="M75" s="36" t="s">
        <v>332</v>
      </c>
      <c r="N75" s="33">
        <v>53</v>
      </c>
      <c r="O75" s="33">
        <v>66</v>
      </c>
      <c r="P75" s="33" t="s">
        <v>65</v>
      </c>
      <c r="Q75" s="33">
        <v>620.28</v>
      </c>
      <c r="R75" s="33">
        <v>6.59</v>
      </c>
      <c r="S75" s="33" t="s">
        <v>94</v>
      </c>
      <c r="T75" s="33" t="s">
        <v>95</v>
      </c>
      <c r="U75" s="37">
        <v>2</v>
      </c>
      <c r="V75" s="37">
        <v>511</v>
      </c>
      <c r="W75" s="33">
        <v>515</v>
      </c>
      <c r="X75" s="33" t="s">
        <v>68</v>
      </c>
      <c r="Y75" s="33">
        <f t="shared" si="19"/>
        <v>1</v>
      </c>
      <c r="Z75" s="38"/>
      <c r="AC75" s="38">
        <v>2.57</v>
      </c>
      <c r="AD75" s="33">
        <v>0.13</v>
      </c>
      <c r="AE75" s="33">
        <v>0.12</v>
      </c>
      <c r="AF75" s="33">
        <v>52.31</v>
      </c>
      <c r="AG75" s="33">
        <v>0.36</v>
      </c>
      <c r="AH75" s="33">
        <v>0.01</v>
      </c>
      <c r="AI75" s="33">
        <v>8.35</v>
      </c>
      <c r="AJ75" s="33">
        <v>8.57</v>
      </c>
      <c r="AK75" s="33">
        <v>1.18</v>
      </c>
      <c r="AL75" s="33">
        <v>2.17</v>
      </c>
      <c r="AM75" s="33">
        <v>1.62</v>
      </c>
      <c r="AN75" s="38">
        <v>0.87061012610615429</v>
      </c>
      <c r="AO75" s="33">
        <v>4.5075614343060488E-3</v>
      </c>
      <c r="AP75" s="33">
        <v>1.6093862915356302E-2</v>
      </c>
      <c r="AQ75" s="33">
        <v>8.1893896894112653E-2</v>
      </c>
      <c r="AR75" s="33">
        <v>1.8326017023460122E-3</v>
      </c>
      <c r="AS75" s="33">
        <v>0.15282448900983286</v>
      </c>
      <c r="AT75" s="33">
        <v>5.384027550341898E-2</v>
      </c>
      <c r="AU75" s="33">
        <v>1.719818251305788E-2</v>
      </c>
      <c r="AV75" s="33">
        <v>1.9038768094896963E-2</v>
      </c>
      <c r="AW75" s="34">
        <v>8.5595918786592247E-4</v>
      </c>
      <c r="AX75" s="33">
        <v>1090</v>
      </c>
      <c r="AY75" s="33">
        <v>221</v>
      </c>
      <c r="AZ75" s="33">
        <v>1</v>
      </c>
      <c r="BA75" s="33">
        <v>73</v>
      </c>
      <c r="BB75" s="33">
        <v>72</v>
      </c>
      <c r="BC75" s="33">
        <v>4.6333336999999997</v>
      </c>
      <c r="BD75" s="33">
        <v>8.1499995999999992</v>
      </c>
      <c r="BE75" s="33">
        <v>11.5</v>
      </c>
      <c r="BF75" s="33">
        <v>12.699999800000001</v>
      </c>
      <c r="BG75" s="33">
        <v>13.4333334</v>
      </c>
      <c r="BH75" s="38">
        <f t="shared" si="16"/>
        <v>57.790581692674081</v>
      </c>
      <c r="BI75" s="33">
        <f t="shared" si="17"/>
        <v>32.272547040973762</v>
      </c>
      <c r="BJ75" s="32">
        <f t="shared" si="20"/>
        <v>1</v>
      </c>
      <c r="BK75" s="32">
        <f t="shared" si="21"/>
        <v>5.1774741633965763E-3</v>
      </c>
      <c r="BL75" s="32">
        <f t="shared" si="22"/>
        <v>1.8485729068345298E-2</v>
      </c>
      <c r="BM75" s="32">
        <f t="shared" si="23"/>
        <v>9.4064948750811173E-2</v>
      </c>
      <c r="BN75" s="32">
        <f t="shared" si="24"/>
        <v>2.1049625399401353E-3</v>
      </c>
      <c r="BO75" s="32">
        <f t="shared" si="25"/>
        <v>0.17553722892398202</v>
      </c>
      <c r="BP75" s="32">
        <f t="shared" si="26"/>
        <v>6.1842004691838592E-2</v>
      </c>
      <c r="BQ75" s="32">
        <f t="shared" si="27"/>
        <v>1.975417238710234E-2</v>
      </c>
      <c r="BR75" s="32">
        <f t="shared" si="28"/>
        <v>2.1868305368843766E-2</v>
      </c>
      <c r="BS75" s="32">
        <f t="shared" si="29"/>
        <v>9.8317164273547001E-4</v>
      </c>
      <c r="BT75" s="7">
        <f t="shared" si="30"/>
        <v>1</v>
      </c>
    </row>
    <row r="76" spans="1:72" s="33" customFormat="1" x14ac:dyDescent="0.2">
      <c r="A76" s="33">
        <v>4</v>
      </c>
      <c r="B76" s="34">
        <v>75</v>
      </c>
      <c r="C76" s="33" t="s">
        <v>272</v>
      </c>
      <c r="D76" s="33" t="s">
        <v>333</v>
      </c>
      <c r="E76" s="33" t="s">
        <v>334</v>
      </c>
      <c r="H76" s="35">
        <v>45.68</v>
      </c>
      <c r="I76" s="35">
        <v>-95.809167000000002</v>
      </c>
      <c r="J76" s="33" t="s">
        <v>335</v>
      </c>
      <c r="K76" s="33" t="s">
        <v>92</v>
      </c>
      <c r="L76" s="33">
        <f t="shared" si="18"/>
        <v>6</v>
      </c>
      <c r="M76" s="36" t="s">
        <v>189</v>
      </c>
      <c r="N76" s="33">
        <v>47</v>
      </c>
      <c r="O76" s="33">
        <v>69</v>
      </c>
      <c r="P76" s="33" t="s">
        <v>109</v>
      </c>
      <c r="Q76" s="33">
        <v>636.35</v>
      </c>
      <c r="R76" s="33">
        <v>5.7949999999999999</v>
      </c>
      <c r="T76" s="33" t="s">
        <v>95</v>
      </c>
      <c r="U76" s="37">
        <v>1</v>
      </c>
      <c r="V76" s="37"/>
      <c r="W76" s="33">
        <v>370</v>
      </c>
      <c r="Y76" s="33">
        <f t="shared" si="19"/>
        <v>-99</v>
      </c>
      <c r="Z76" s="38"/>
      <c r="AC76" s="38">
        <v>2.5499999999999998</v>
      </c>
      <c r="AD76" s="33">
        <v>0.12</v>
      </c>
      <c r="AE76" s="33">
        <v>0.15</v>
      </c>
      <c r="AF76" s="33">
        <v>52.32</v>
      </c>
      <c r="AG76" s="33">
        <v>0.35</v>
      </c>
      <c r="AH76" s="33">
        <v>0.01</v>
      </c>
      <c r="AI76" s="33">
        <v>7.56</v>
      </c>
      <c r="AJ76" s="33">
        <v>9.1300000000000008</v>
      </c>
      <c r="AK76" s="33">
        <v>1.1599999999999999</v>
      </c>
      <c r="AL76" s="33">
        <v>3.01</v>
      </c>
      <c r="AM76" s="33">
        <v>1.35</v>
      </c>
      <c r="AN76" s="38">
        <v>0.87077655893469674</v>
      </c>
      <c r="AO76" s="33">
        <v>4.3823513944642135E-3</v>
      </c>
      <c r="AP76" s="33">
        <v>1.5968618845976095E-2</v>
      </c>
      <c r="AQ76" s="33">
        <v>7.4145851559220557E-2</v>
      </c>
      <c r="AR76" s="33">
        <v>1.6916323406270882E-3</v>
      </c>
      <c r="AS76" s="33">
        <v>0.16281068665808332</v>
      </c>
      <c r="AT76" s="33">
        <v>7.4681672472484389E-2</v>
      </c>
      <c r="AU76" s="33">
        <v>1.4331818760881567E-2</v>
      </c>
      <c r="AV76" s="33">
        <v>1.8716077110237692E-2</v>
      </c>
      <c r="AW76" s="34">
        <v>1.0699489848324032E-3</v>
      </c>
      <c r="AX76" s="33">
        <v>1403</v>
      </c>
      <c r="AY76" s="33">
        <v>675</v>
      </c>
      <c r="AZ76" s="33">
        <v>159</v>
      </c>
      <c r="BA76" s="33">
        <v>35</v>
      </c>
      <c r="BB76" s="33">
        <v>47</v>
      </c>
      <c r="BC76" s="33">
        <v>10.708333</v>
      </c>
      <c r="BD76" s="33">
        <v>10.2166672</v>
      </c>
      <c r="BE76" s="33">
        <v>13.8666658</v>
      </c>
      <c r="BF76" s="33">
        <v>18.566667599999999</v>
      </c>
      <c r="BG76" s="33">
        <v>18.9333344</v>
      </c>
      <c r="BH76" s="38">
        <f t="shared" si="16"/>
        <v>61.573928375167711</v>
      </c>
      <c r="BI76" s="33">
        <f t="shared" si="17"/>
        <v>29.000310206954499</v>
      </c>
      <c r="BJ76" s="32">
        <f t="shared" si="20"/>
        <v>1</v>
      </c>
      <c r="BK76" s="32">
        <f t="shared" si="21"/>
        <v>5.0326933465291695E-3</v>
      </c>
      <c r="BL76" s="32">
        <f t="shared" si="22"/>
        <v>1.8338365545246205E-2</v>
      </c>
      <c r="BM76" s="32">
        <f t="shared" si="23"/>
        <v>8.5149112936538152E-2</v>
      </c>
      <c r="BN76" s="32">
        <f t="shared" si="24"/>
        <v>1.942670967965217E-3</v>
      </c>
      <c r="BO76" s="32">
        <f t="shared" si="25"/>
        <v>0.18697182990004349</v>
      </c>
      <c r="BP76" s="32">
        <f t="shared" si="26"/>
        <v>8.5764449796225037E-2</v>
      </c>
      <c r="BQ76" s="32">
        <f t="shared" si="27"/>
        <v>1.6458663952110788E-2</v>
      </c>
      <c r="BR76" s="32">
        <f t="shared" si="28"/>
        <v>2.14935472460752E-2</v>
      </c>
      <c r="BS76" s="32">
        <f t="shared" si="29"/>
        <v>1.2287296595826752E-3</v>
      </c>
      <c r="BT76" s="7">
        <f t="shared" si="30"/>
        <v>1</v>
      </c>
    </row>
    <row r="77" spans="1:72" s="33" customFormat="1" x14ac:dyDescent="0.2">
      <c r="A77" s="33">
        <v>4</v>
      </c>
      <c r="B77" s="34">
        <v>76</v>
      </c>
      <c r="C77" s="33" t="s">
        <v>88</v>
      </c>
      <c r="D77" s="33" t="s">
        <v>336</v>
      </c>
      <c r="E77" s="33" t="s">
        <v>337</v>
      </c>
      <c r="H77" s="35">
        <v>46.273499000000001</v>
      </c>
      <c r="I77" s="35">
        <v>-97.799777000000006</v>
      </c>
      <c r="J77" s="33" t="s">
        <v>338</v>
      </c>
      <c r="K77" s="33" t="s">
        <v>92</v>
      </c>
      <c r="L77" s="33">
        <f t="shared" si="18"/>
        <v>6</v>
      </c>
      <c r="M77" s="36" t="s">
        <v>189</v>
      </c>
      <c r="N77" s="33">
        <v>39</v>
      </c>
      <c r="O77" s="33">
        <v>53</v>
      </c>
      <c r="P77" s="33" t="s">
        <v>137</v>
      </c>
      <c r="Q77" s="33">
        <v>519.86</v>
      </c>
      <c r="R77" s="33">
        <v>5.6050000000000004</v>
      </c>
      <c r="T77" s="33" t="s">
        <v>95</v>
      </c>
      <c r="U77" s="37">
        <v>0.540273</v>
      </c>
      <c r="V77" s="37">
        <v>410.95901500000002</v>
      </c>
      <c r="W77" s="33">
        <v>409</v>
      </c>
      <c r="X77" s="33" t="s">
        <v>68</v>
      </c>
      <c r="Y77" s="33">
        <f t="shared" si="19"/>
        <v>1</v>
      </c>
      <c r="Z77" s="38"/>
      <c r="AC77" s="38">
        <v>2.48</v>
      </c>
      <c r="AD77" s="33">
        <v>0.08</v>
      </c>
      <c r="AE77" s="33">
        <v>0.13</v>
      </c>
      <c r="AF77" s="33">
        <v>52.11</v>
      </c>
      <c r="AG77" s="33">
        <v>0.31</v>
      </c>
      <c r="AH77" s="33">
        <v>0.01</v>
      </c>
      <c r="AI77" s="33">
        <v>7.07</v>
      </c>
      <c r="AJ77" s="33">
        <v>15</v>
      </c>
      <c r="AK77" s="33">
        <v>0.8</v>
      </c>
      <c r="AL77" s="33">
        <v>2.5499999999999998</v>
      </c>
      <c r="AM77" s="33">
        <v>1.33</v>
      </c>
      <c r="AN77" s="38">
        <v>0.86728146953530294</v>
      </c>
      <c r="AO77" s="33">
        <v>3.8815112350968754E-3</v>
      </c>
      <c r="AP77" s="33">
        <v>1.5530264603145379E-2</v>
      </c>
      <c r="AQ77" s="33">
        <v>6.9340101921122943E-2</v>
      </c>
      <c r="AR77" s="33">
        <v>1.1277548937513922E-3</v>
      </c>
      <c r="AS77" s="33">
        <v>0.26748743700670857</v>
      </c>
      <c r="AT77" s="33">
        <v>6.326852651323428E-2</v>
      </c>
      <c r="AU77" s="33">
        <v>1.4119495519979618E-2</v>
      </c>
      <c r="AV77" s="33">
        <v>1.2907639386370824E-2</v>
      </c>
      <c r="AW77" s="34">
        <v>9.2728912018808277E-4</v>
      </c>
      <c r="AX77" s="33">
        <v>690</v>
      </c>
      <c r="AY77" s="33">
        <v>72</v>
      </c>
      <c r="AZ77" s="33">
        <v>1</v>
      </c>
      <c r="BA77" s="33">
        <v>51</v>
      </c>
      <c r="BB77" s="33">
        <v>51</v>
      </c>
      <c r="BC77" s="33">
        <v>5.1833328999999999</v>
      </c>
      <c r="BD77" s="33">
        <v>6.5500002000000004</v>
      </c>
      <c r="BE77" s="42"/>
      <c r="BF77" s="33">
        <v>13.5666666</v>
      </c>
      <c r="BG77" s="33">
        <v>14.033333799999999</v>
      </c>
      <c r="BH77" s="38">
        <f t="shared" si="16"/>
        <v>78.580909047916606</v>
      </c>
      <c r="BI77" s="33">
        <f t="shared" si="17"/>
        <v>19.826459052634316</v>
      </c>
      <c r="BJ77" s="32">
        <f t="shared" si="20"/>
        <v>1</v>
      </c>
      <c r="BK77" s="32">
        <f t="shared" si="21"/>
        <v>4.4754919497779922E-3</v>
      </c>
      <c r="BL77" s="32">
        <f t="shared" si="22"/>
        <v>1.7906833189306619E-2</v>
      </c>
      <c r="BM77" s="32">
        <f t="shared" si="23"/>
        <v>7.9951093568591966E-2</v>
      </c>
      <c r="BN77" s="32">
        <f t="shared" si="24"/>
        <v>1.3003332059609821E-3</v>
      </c>
      <c r="BO77" s="32">
        <f t="shared" si="25"/>
        <v>0.30842056057075762</v>
      </c>
      <c r="BP77" s="32">
        <f t="shared" si="26"/>
        <v>7.2950395846845567E-2</v>
      </c>
      <c r="BQ77" s="32">
        <f t="shared" si="27"/>
        <v>1.6280176639246042E-2</v>
      </c>
      <c r="BR77" s="32">
        <f t="shared" si="28"/>
        <v>1.4882872331270783E-2</v>
      </c>
      <c r="BS77" s="32">
        <f t="shared" si="29"/>
        <v>1.069190513991879E-3</v>
      </c>
      <c r="BT77" s="7">
        <f t="shared" si="30"/>
        <v>1</v>
      </c>
    </row>
    <row r="78" spans="1:72" s="33" customFormat="1" x14ac:dyDescent="0.2">
      <c r="A78" s="33">
        <v>4</v>
      </c>
      <c r="B78" s="34">
        <v>77</v>
      </c>
      <c r="C78" s="33" t="s">
        <v>232</v>
      </c>
      <c r="D78" s="33" t="s">
        <v>233</v>
      </c>
      <c r="E78" s="33" t="s">
        <v>339</v>
      </c>
      <c r="H78" s="35">
        <v>46.692222000000001</v>
      </c>
      <c r="I78" s="35">
        <v>-111.19833300000001</v>
      </c>
      <c r="J78" s="33" t="s">
        <v>340</v>
      </c>
      <c r="K78" s="33" t="s">
        <v>92</v>
      </c>
      <c r="L78" s="33">
        <f t="shared" si="18"/>
        <v>6</v>
      </c>
      <c r="M78" s="36" t="s">
        <v>280</v>
      </c>
      <c r="N78" s="33">
        <v>11</v>
      </c>
      <c r="O78" s="33">
        <v>29</v>
      </c>
      <c r="P78" s="33" t="s">
        <v>137</v>
      </c>
      <c r="Q78" s="33">
        <v>333.79</v>
      </c>
      <c r="R78" s="33">
        <v>5.44</v>
      </c>
      <c r="S78" s="33" t="s">
        <v>159</v>
      </c>
      <c r="T78" s="33" t="s">
        <v>95</v>
      </c>
      <c r="U78" s="37">
        <v>2</v>
      </c>
      <c r="V78" s="37">
        <v>1515</v>
      </c>
      <c r="W78" s="33">
        <v>1441</v>
      </c>
      <c r="X78" s="33" t="s">
        <v>83</v>
      </c>
      <c r="Y78" s="33">
        <f t="shared" si="19"/>
        <v>1</v>
      </c>
      <c r="Z78" s="38"/>
      <c r="AC78" s="38">
        <v>4.4000000000000004</v>
      </c>
      <c r="AD78" s="33">
        <v>7.0000000000000007E-2</v>
      </c>
      <c r="AE78" s="33">
        <v>0.11</v>
      </c>
      <c r="AF78" s="33">
        <v>52.03</v>
      </c>
      <c r="AG78" s="33">
        <v>0.48</v>
      </c>
      <c r="AH78" s="33">
        <v>0.02</v>
      </c>
      <c r="AI78" s="33">
        <v>11.46</v>
      </c>
      <c r="AJ78" s="33">
        <v>4</v>
      </c>
      <c r="AK78" s="33">
        <v>0.92</v>
      </c>
      <c r="AL78" s="33">
        <v>2.87</v>
      </c>
      <c r="AM78" s="33">
        <v>2.09</v>
      </c>
      <c r="AN78" s="38">
        <v>0.86595000690696244</v>
      </c>
      <c r="AO78" s="33">
        <v>6.0100819124080645E-3</v>
      </c>
      <c r="AP78" s="33">
        <v>2.7553695263645032E-2</v>
      </c>
      <c r="AQ78" s="33">
        <v>0.11239569561754864</v>
      </c>
      <c r="AR78" s="33">
        <v>9.8678553203246822E-4</v>
      </c>
      <c r="AS78" s="33">
        <v>7.132998320178896E-2</v>
      </c>
      <c r="AT78" s="33">
        <v>7.120810631097349E-2</v>
      </c>
      <c r="AU78" s="33">
        <v>2.2187778674253682E-2</v>
      </c>
      <c r="AV78" s="33">
        <v>1.4843785294326449E-2</v>
      </c>
      <c r="AW78" s="34">
        <v>7.8462925554376238E-4</v>
      </c>
      <c r="AX78" s="33">
        <v>2117</v>
      </c>
      <c r="AY78" s="33">
        <v>2103</v>
      </c>
      <c r="AZ78" s="33">
        <v>239</v>
      </c>
      <c r="BA78" s="33">
        <v>85</v>
      </c>
      <c r="BB78" s="33">
        <v>98</v>
      </c>
      <c r="BC78" s="33">
        <v>9.9250001999999995</v>
      </c>
      <c r="BD78" s="33">
        <v>9.4000006000000003</v>
      </c>
      <c r="BE78" s="33">
        <v>13.800000199999999</v>
      </c>
      <c r="BF78" s="33">
        <v>14.833334000000001</v>
      </c>
      <c r="BG78" s="33">
        <v>15.600000400000001</v>
      </c>
      <c r="BH78" s="38">
        <f t="shared" si="16"/>
        <v>44.969611413141983</v>
      </c>
      <c r="BI78" s="33">
        <f t="shared" si="17"/>
        <v>56.602708840072054</v>
      </c>
      <c r="BJ78" s="32">
        <f t="shared" si="20"/>
        <v>1</v>
      </c>
      <c r="BK78" s="32">
        <f t="shared" si="21"/>
        <v>6.9404490611128166E-3</v>
      </c>
      <c r="BL78" s="32">
        <f t="shared" si="22"/>
        <v>3.1819036946558278E-2</v>
      </c>
      <c r="BM78" s="32">
        <f t="shared" si="23"/>
        <v>0.12979467027087213</v>
      </c>
      <c r="BN78" s="32">
        <f t="shared" si="24"/>
        <v>1.1395409944704674E-3</v>
      </c>
      <c r="BO78" s="32">
        <f t="shared" si="25"/>
        <v>8.2371941374038984E-2</v>
      </c>
      <c r="BP78" s="32">
        <f t="shared" si="26"/>
        <v>8.2231197809348913E-2</v>
      </c>
      <c r="BQ78" s="32">
        <f t="shared" si="27"/>
        <v>2.5622470693781672E-2</v>
      </c>
      <c r="BR78" s="32">
        <f t="shared" si="28"/>
        <v>1.7141619234285962E-2</v>
      </c>
      <c r="BS78" s="32">
        <f t="shared" si="29"/>
        <v>9.0609070880007844E-4</v>
      </c>
      <c r="BT78" s="7">
        <f t="shared" si="30"/>
        <v>1</v>
      </c>
    </row>
    <row r="79" spans="1:72" s="33" customFormat="1" x14ac:dyDescent="0.2">
      <c r="A79" s="33">
        <v>4</v>
      </c>
      <c r="B79" s="34">
        <v>78</v>
      </c>
      <c r="C79" s="33" t="s">
        <v>341</v>
      </c>
      <c r="D79" s="33" t="s">
        <v>342</v>
      </c>
      <c r="E79" s="33" t="s">
        <v>343</v>
      </c>
      <c r="H79" s="35">
        <v>32.987499999999997</v>
      </c>
      <c r="I79" s="35">
        <v>-96.764443999999997</v>
      </c>
      <c r="J79" s="33" t="s">
        <v>344</v>
      </c>
      <c r="K79" s="33" t="s">
        <v>128</v>
      </c>
      <c r="L79" s="33">
        <f t="shared" si="18"/>
        <v>5</v>
      </c>
      <c r="M79" s="36" t="s">
        <v>345</v>
      </c>
      <c r="N79" s="33">
        <v>85</v>
      </c>
      <c r="O79" s="33">
        <v>100</v>
      </c>
      <c r="P79" s="33" t="s">
        <v>346</v>
      </c>
      <c r="Q79" s="33">
        <v>1010.5</v>
      </c>
      <c r="R79" s="33">
        <v>18.195</v>
      </c>
      <c r="S79" s="33" t="s">
        <v>66</v>
      </c>
      <c r="T79" s="33" t="s">
        <v>95</v>
      </c>
      <c r="U79" s="37">
        <v>1</v>
      </c>
      <c r="V79" s="37">
        <v>213</v>
      </c>
      <c r="W79" s="33">
        <v>213</v>
      </c>
      <c r="Y79" s="33">
        <f t="shared" si="19"/>
        <v>-99</v>
      </c>
      <c r="Z79" s="38"/>
      <c r="AC79" s="38">
        <v>4.5999999999999996</v>
      </c>
      <c r="AD79" s="33">
        <v>0.18</v>
      </c>
      <c r="AE79" s="33">
        <v>0.09</v>
      </c>
      <c r="AF79" s="33">
        <v>51.28</v>
      </c>
      <c r="AG79" s="33">
        <v>0.65</v>
      </c>
      <c r="AH79" s="33">
        <v>0.02</v>
      </c>
      <c r="AI79" s="33">
        <v>11.32</v>
      </c>
      <c r="AJ79" s="33">
        <v>10.87</v>
      </c>
      <c r="AK79" s="33">
        <v>0.15</v>
      </c>
      <c r="AL79" s="33">
        <v>1.22</v>
      </c>
      <c r="AM79" s="33">
        <v>0.95</v>
      </c>
      <c r="AN79" s="38">
        <v>0.85346754476627007</v>
      </c>
      <c r="AO79" s="33">
        <v>8.1386525897192558E-3</v>
      </c>
      <c r="AP79" s="33">
        <v>2.8806135957447073E-2</v>
      </c>
      <c r="AQ79" s="33">
        <v>0.11102262429237789</v>
      </c>
      <c r="AR79" s="33">
        <v>2.5374485109406321E-3</v>
      </c>
      <c r="AS79" s="33">
        <v>0.19383922935086148</v>
      </c>
      <c r="AT79" s="33">
        <v>3.0269647978880716E-2</v>
      </c>
      <c r="AU79" s="33">
        <v>1.0085353942842584E-2</v>
      </c>
      <c r="AV79" s="33">
        <v>2.4201823849445293E-3</v>
      </c>
      <c r="AW79" s="34">
        <v>6.4196939089944188E-4</v>
      </c>
      <c r="AX79" s="33">
        <v>721</v>
      </c>
      <c r="AY79" s="33">
        <v>75</v>
      </c>
      <c r="AZ79" s="33">
        <v>1</v>
      </c>
      <c r="BA79" s="33">
        <v>55</v>
      </c>
      <c r="BB79" s="33">
        <v>55</v>
      </c>
      <c r="BC79" s="33">
        <v>4.7416668</v>
      </c>
      <c r="BD79" s="33">
        <v>6.0500002000000004</v>
      </c>
      <c r="BE79" s="42"/>
      <c r="BF79" s="33">
        <v>13.0666666</v>
      </c>
      <c r="BG79" s="33">
        <v>13.633333199999999</v>
      </c>
      <c r="BH79" s="38">
        <f t="shared" si="16"/>
        <v>51.365566267432293</v>
      </c>
      <c r="BI79" s="33">
        <f t="shared" si="17"/>
        <v>36.130528724495598</v>
      </c>
      <c r="BJ79" s="32">
        <f t="shared" si="20"/>
        <v>1</v>
      </c>
      <c r="BK79" s="32">
        <f t="shared" si="21"/>
        <v>9.5359836933788748E-3</v>
      </c>
      <c r="BL79" s="32">
        <f t="shared" si="22"/>
        <v>3.3751882112091208E-2</v>
      </c>
      <c r="BM79" s="32">
        <f t="shared" si="23"/>
        <v>0.13008417833015837</v>
      </c>
      <c r="BN79" s="32">
        <f t="shared" si="24"/>
        <v>2.9731048667299186E-3</v>
      </c>
      <c r="BO79" s="32">
        <f t="shared" si="25"/>
        <v>0.22711962574270605</v>
      </c>
      <c r="BP79" s="32">
        <f t="shared" si="26"/>
        <v>3.5466665562743027E-2</v>
      </c>
      <c r="BQ79" s="32">
        <f t="shared" si="27"/>
        <v>1.1816915598828718E-2</v>
      </c>
      <c r="BR79" s="32">
        <f t="shared" si="28"/>
        <v>2.8357052354080065E-3</v>
      </c>
      <c r="BS79" s="32">
        <f t="shared" si="29"/>
        <v>7.5218957631862976E-4</v>
      </c>
      <c r="BT79" s="7">
        <f t="shared" si="30"/>
        <v>1</v>
      </c>
    </row>
    <row r="80" spans="1:72" s="33" customFormat="1" x14ac:dyDescent="0.2">
      <c r="A80" s="33">
        <v>4</v>
      </c>
      <c r="B80" s="34">
        <v>79</v>
      </c>
      <c r="C80" s="33" t="s">
        <v>212</v>
      </c>
      <c r="D80" s="33" t="s">
        <v>213</v>
      </c>
      <c r="E80" s="33" t="s">
        <v>347</v>
      </c>
      <c r="H80" s="35">
        <v>45.277194000000001</v>
      </c>
      <c r="I80" s="35">
        <v>-123.05080599999999</v>
      </c>
      <c r="J80" s="33" t="s">
        <v>348</v>
      </c>
      <c r="K80" s="33" t="s">
        <v>144</v>
      </c>
      <c r="L80" s="33">
        <f t="shared" si="18"/>
        <v>10</v>
      </c>
      <c r="M80" s="36" t="s">
        <v>132</v>
      </c>
      <c r="N80" s="33">
        <v>42</v>
      </c>
      <c r="O80" s="33">
        <v>86</v>
      </c>
      <c r="P80" s="33" t="s">
        <v>169</v>
      </c>
      <c r="Q80" s="33">
        <v>1254.3</v>
      </c>
      <c r="R80" s="33">
        <v>11.21</v>
      </c>
      <c r="T80" s="33" t="s">
        <v>95</v>
      </c>
      <c r="U80" s="37">
        <v>20</v>
      </c>
      <c r="V80" s="37">
        <v>180</v>
      </c>
      <c r="W80" s="33">
        <v>150</v>
      </c>
      <c r="X80" s="33" t="s">
        <v>349</v>
      </c>
      <c r="Y80" s="33">
        <f t="shared" si="19"/>
        <v>1</v>
      </c>
      <c r="Z80" s="38"/>
      <c r="AC80" s="38">
        <v>15.73</v>
      </c>
      <c r="AD80" s="33">
        <v>0.24</v>
      </c>
      <c r="AE80" s="33">
        <v>0.36</v>
      </c>
      <c r="AF80" s="33">
        <v>41.31</v>
      </c>
      <c r="AG80" s="33">
        <v>2.9</v>
      </c>
      <c r="AH80" s="33">
        <v>0.03</v>
      </c>
      <c r="AI80" s="33">
        <v>19.22</v>
      </c>
      <c r="AJ80" s="33">
        <v>0.37</v>
      </c>
      <c r="AK80" s="33">
        <v>0.47</v>
      </c>
      <c r="AL80" s="33">
        <v>0.49</v>
      </c>
      <c r="AM80" s="33">
        <v>0.85</v>
      </c>
      <c r="AN80" s="38">
        <v>0.6875340147093334</v>
      </c>
      <c r="AO80" s="33">
        <v>3.6310911554132061E-2</v>
      </c>
      <c r="AP80" s="33">
        <v>9.8504460567530983E-2</v>
      </c>
      <c r="AQ80" s="33">
        <v>0.18850307764129884</v>
      </c>
      <c r="AR80" s="33">
        <v>3.3832646812541763E-3</v>
      </c>
      <c r="AS80" s="33">
        <v>6.5980234461654784E-3</v>
      </c>
      <c r="AT80" s="33">
        <v>1.2157481565288156E-2</v>
      </c>
      <c r="AU80" s="33">
        <v>9.023737738332838E-3</v>
      </c>
      <c r="AV80" s="33">
        <v>7.5832381394928582E-3</v>
      </c>
      <c r="AW80" s="34">
        <v>2.5678775635977675E-3</v>
      </c>
      <c r="AX80" s="33">
        <v>1964</v>
      </c>
      <c r="AY80" s="33">
        <v>1104</v>
      </c>
      <c r="AZ80" s="33">
        <v>427</v>
      </c>
      <c r="BA80" s="33">
        <v>138</v>
      </c>
      <c r="BB80" s="33">
        <v>149</v>
      </c>
      <c r="BC80" s="33">
        <v>9.2916670000000003</v>
      </c>
      <c r="BD80" s="33">
        <v>11.100000400000001</v>
      </c>
      <c r="BE80" s="33">
        <v>13.2666664</v>
      </c>
      <c r="BF80" s="33">
        <v>14.9333334</v>
      </c>
      <c r="BG80" s="33">
        <v>15.166667</v>
      </c>
      <c r="BH80" s="38">
        <f t="shared" si="16"/>
        <v>11.554847471925148</v>
      </c>
      <c r="BI80" s="33">
        <f t="shared" si="17"/>
        <v>93.003277095928581</v>
      </c>
      <c r="BJ80" s="32">
        <f t="shared" si="20"/>
        <v>1</v>
      </c>
      <c r="BK80" s="32">
        <f t="shared" si="21"/>
        <v>5.2813258365817885E-2</v>
      </c>
      <c r="BL80" s="32">
        <f t="shared" si="22"/>
        <v>0.14327212684768098</v>
      </c>
      <c r="BM80" s="32">
        <f t="shared" si="23"/>
        <v>0.27417272979721841</v>
      </c>
      <c r="BN80" s="32">
        <f t="shared" si="24"/>
        <v>4.9208687990288137E-3</v>
      </c>
      <c r="BO80" s="32">
        <f t="shared" si="25"/>
        <v>9.596650209306232E-3</v>
      </c>
      <c r="BP80" s="32">
        <f t="shared" si="26"/>
        <v>1.7682734679574999E-2</v>
      </c>
      <c r="BQ80" s="32">
        <f t="shared" si="27"/>
        <v>1.3124787349099776E-2</v>
      </c>
      <c r="BR80" s="32">
        <f t="shared" si="28"/>
        <v>1.1029618865764482E-2</v>
      </c>
      <c r="BS80" s="32">
        <f t="shared" si="29"/>
        <v>3.7349098497815865E-3</v>
      </c>
      <c r="BT80" s="7">
        <f t="shared" si="30"/>
        <v>1</v>
      </c>
    </row>
    <row r="81" spans="1:83" s="33" customFormat="1" x14ac:dyDescent="0.2">
      <c r="A81" s="33">
        <v>4</v>
      </c>
      <c r="B81" s="34">
        <v>80</v>
      </c>
      <c r="C81" s="33" t="s">
        <v>281</v>
      </c>
      <c r="D81" s="33" t="s">
        <v>282</v>
      </c>
      <c r="E81" s="33" t="s">
        <v>350</v>
      </c>
      <c r="H81" s="35">
        <v>41.643721999999997</v>
      </c>
      <c r="I81" s="35">
        <v>-111.87875</v>
      </c>
      <c r="J81" s="33" t="s">
        <v>351</v>
      </c>
      <c r="K81" s="33" t="s">
        <v>92</v>
      </c>
      <c r="L81" s="33">
        <f t="shared" si="18"/>
        <v>6</v>
      </c>
      <c r="M81" s="36" t="s">
        <v>189</v>
      </c>
      <c r="N81" s="33">
        <v>48</v>
      </c>
      <c r="O81" s="33">
        <v>92</v>
      </c>
      <c r="P81" s="33" t="s">
        <v>75</v>
      </c>
      <c r="Q81" s="33">
        <v>482.51</v>
      </c>
      <c r="R81" s="33">
        <v>8.44</v>
      </c>
      <c r="T81" s="33" t="s">
        <v>95</v>
      </c>
      <c r="U81" s="37">
        <v>2.0150420000000002</v>
      </c>
      <c r="V81" s="37">
        <v>1394.8320309999999</v>
      </c>
      <c r="W81" s="33">
        <v>1398</v>
      </c>
      <c r="Y81" s="33">
        <f t="shared" si="19"/>
        <v>-99</v>
      </c>
      <c r="Z81" s="38"/>
      <c r="AC81" s="38">
        <v>2.0099999999999998</v>
      </c>
      <c r="AD81" s="33">
        <v>0.03</v>
      </c>
      <c r="AE81" s="33">
        <v>0.15</v>
      </c>
      <c r="AF81" s="33">
        <v>38.04</v>
      </c>
      <c r="AG81" s="33">
        <v>0.3</v>
      </c>
      <c r="AH81" s="33">
        <v>0.01</v>
      </c>
      <c r="AI81" s="33">
        <v>6.54</v>
      </c>
      <c r="AJ81" s="33">
        <v>21.56</v>
      </c>
      <c r="AK81" s="33">
        <v>0.48</v>
      </c>
      <c r="AL81" s="33">
        <v>3.27</v>
      </c>
      <c r="AM81" s="33">
        <v>1.46</v>
      </c>
      <c r="AN81" s="38">
        <v>0.63311047977591484</v>
      </c>
      <c r="AO81" s="33">
        <v>3.7563011952550405E-3</v>
      </c>
      <c r="AP81" s="33">
        <v>1.2587028972710568E-2</v>
      </c>
      <c r="AQ81" s="33">
        <v>6.4142046190119373E-2</v>
      </c>
      <c r="AR81" s="33">
        <v>4.2290808515677204E-4</v>
      </c>
      <c r="AS81" s="33">
        <v>0.3844686094576425</v>
      </c>
      <c r="AT81" s="33">
        <v>8.1132581058147496E-2</v>
      </c>
      <c r="AU81" s="33">
        <v>1.5499596585842287E-2</v>
      </c>
      <c r="AV81" s="33">
        <v>7.7445836318224938E-3</v>
      </c>
      <c r="AW81" s="34">
        <v>1.0699489848324032E-3</v>
      </c>
      <c r="AX81" s="33">
        <v>687</v>
      </c>
      <c r="AY81" s="33">
        <v>73</v>
      </c>
      <c r="AZ81" s="33">
        <v>1</v>
      </c>
      <c r="BA81" s="33">
        <v>47</v>
      </c>
      <c r="BB81" s="33">
        <v>47</v>
      </c>
      <c r="BC81" s="33">
        <v>6.2583332</v>
      </c>
      <c r="BD81" s="33">
        <v>7.6499996000000001</v>
      </c>
      <c r="BE81" s="42"/>
      <c r="BF81" s="33">
        <v>14.5</v>
      </c>
      <c r="BG81" s="33">
        <v>14.966666200000001</v>
      </c>
      <c r="BH81" s="38">
        <f t="shared" si="16"/>
        <v>104.12357502839127</v>
      </c>
      <c r="BI81" s="33">
        <f t="shared" si="17"/>
        <v>14.055288658759757</v>
      </c>
      <c r="BJ81" s="32">
        <f t="shared" si="20"/>
        <v>1</v>
      </c>
      <c r="BK81" s="32">
        <f t="shared" si="21"/>
        <v>5.933089587435921E-3</v>
      </c>
      <c r="BL81" s="32">
        <f t="shared" si="22"/>
        <v>1.9881251969112345E-2</v>
      </c>
      <c r="BM81" s="32">
        <f t="shared" si="23"/>
        <v>0.10131256429813326</v>
      </c>
      <c r="BN81" s="32">
        <f t="shared" si="24"/>
        <v>6.6798465460002733E-4</v>
      </c>
      <c r="BO81" s="32">
        <f t="shared" si="25"/>
        <v>0.60726938147307652</v>
      </c>
      <c r="BP81" s="32">
        <f t="shared" si="26"/>
        <v>0.12814916772008547</v>
      </c>
      <c r="BQ81" s="32">
        <f t="shared" si="27"/>
        <v>2.4481661701964346E-2</v>
      </c>
      <c r="BR81" s="32">
        <f t="shared" si="28"/>
        <v>1.2232594277326821E-2</v>
      </c>
      <c r="BS81" s="32">
        <f t="shared" si="29"/>
        <v>1.6899877967761715E-3</v>
      </c>
      <c r="BT81" s="7">
        <f t="shared" si="30"/>
        <v>1</v>
      </c>
    </row>
    <row r="82" spans="1:83" s="33" customFormat="1" x14ac:dyDescent="0.2">
      <c r="A82" s="33">
        <v>4</v>
      </c>
      <c r="B82" s="34">
        <v>81</v>
      </c>
      <c r="C82" s="33" t="s">
        <v>88</v>
      </c>
      <c r="D82" s="33" t="s">
        <v>352</v>
      </c>
      <c r="E82" s="33" t="s">
        <v>353</v>
      </c>
      <c r="H82" s="35">
        <v>46.775804999999998</v>
      </c>
      <c r="I82" s="35">
        <v>-103.954194</v>
      </c>
      <c r="J82" s="33" t="s">
        <v>354</v>
      </c>
      <c r="K82" s="33" t="s">
        <v>92</v>
      </c>
      <c r="L82" s="33">
        <f t="shared" si="18"/>
        <v>6</v>
      </c>
      <c r="M82" s="36" t="s">
        <v>189</v>
      </c>
      <c r="N82" s="33">
        <v>13</v>
      </c>
      <c r="O82" s="33">
        <v>28</v>
      </c>
      <c r="P82" s="33" t="s">
        <v>65</v>
      </c>
      <c r="Q82" s="33">
        <v>386.02</v>
      </c>
      <c r="R82" s="33">
        <v>6.165</v>
      </c>
      <c r="S82" s="33" t="s">
        <v>94</v>
      </c>
      <c r="T82" s="33" t="s">
        <v>95</v>
      </c>
      <c r="U82" s="37">
        <v>6</v>
      </c>
      <c r="V82" s="37">
        <v>887</v>
      </c>
      <c r="W82" s="33">
        <v>876</v>
      </c>
      <c r="X82" s="33" t="s">
        <v>134</v>
      </c>
      <c r="Y82" s="33">
        <f t="shared" si="19"/>
        <v>1</v>
      </c>
      <c r="Z82" s="38"/>
      <c r="AC82" s="38">
        <v>1.38</v>
      </c>
      <c r="AD82" s="33">
        <v>0.03</v>
      </c>
      <c r="AE82" s="33">
        <v>0.08</v>
      </c>
      <c r="AF82" s="33">
        <v>34.950000000000003</v>
      </c>
      <c r="AG82" s="33">
        <v>0.22</v>
      </c>
      <c r="AH82" s="33">
        <v>0.01</v>
      </c>
      <c r="AI82" s="33">
        <v>4.2699999999999996</v>
      </c>
      <c r="AJ82" s="33">
        <v>13.39</v>
      </c>
      <c r="AK82" s="33">
        <v>0.16</v>
      </c>
      <c r="AL82" s="33">
        <v>3.33</v>
      </c>
      <c r="AM82" s="33">
        <v>1.1200000000000001</v>
      </c>
      <c r="AN82" s="38">
        <v>0.5816827357562625</v>
      </c>
      <c r="AO82" s="33">
        <v>2.754620876520363E-3</v>
      </c>
      <c r="AP82" s="33">
        <v>8.641840787234123E-3</v>
      </c>
      <c r="AQ82" s="33">
        <v>4.1878675417707907E-2</v>
      </c>
      <c r="AR82" s="33">
        <v>4.2290808515677204E-4</v>
      </c>
      <c r="AS82" s="33">
        <v>0.23877711876798854</v>
      </c>
      <c r="AT82" s="33">
        <v>8.26212522702236E-2</v>
      </c>
      <c r="AU82" s="33">
        <v>1.1890101490509153E-2</v>
      </c>
      <c r="AV82" s="33">
        <v>2.5815278772741649E-3</v>
      </c>
      <c r="AW82" s="34">
        <v>5.7063945857728168E-4</v>
      </c>
      <c r="AX82" s="33">
        <v>952</v>
      </c>
      <c r="AY82" s="33">
        <v>117</v>
      </c>
      <c r="AZ82" s="33">
        <v>1</v>
      </c>
      <c r="BA82" s="33">
        <v>51</v>
      </c>
      <c r="BB82" s="33">
        <v>53</v>
      </c>
      <c r="BC82" s="33">
        <v>5.0583339</v>
      </c>
      <c r="BD82" s="33">
        <v>8.1999998000000005</v>
      </c>
      <c r="BE82" s="33">
        <v>11.800000199999999</v>
      </c>
      <c r="BF82" s="33">
        <v>13.333334000000001</v>
      </c>
      <c r="BG82" s="33">
        <v>13.833334000000001</v>
      </c>
      <c r="BH82" s="38">
        <f t="shared" si="16"/>
        <v>70.33579515849199</v>
      </c>
      <c r="BI82" s="33">
        <f t="shared" si="17"/>
        <v>14.785719308699452</v>
      </c>
      <c r="BJ82" s="32">
        <f t="shared" si="20"/>
        <v>1</v>
      </c>
      <c r="BK82" s="32">
        <f t="shared" si="21"/>
        <v>4.7356070709903414E-3</v>
      </c>
      <c r="BL82" s="32">
        <f t="shared" si="22"/>
        <v>1.4856622443845812E-2</v>
      </c>
      <c r="BM82" s="32">
        <f t="shared" si="23"/>
        <v>7.199573383119276E-2</v>
      </c>
      <c r="BN82" s="32">
        <f t="shared" si="24"/>
        <v>7.2704252535007259E-4</v>
      </c>
      <c r="BO82" s="32">
        <f t="shared" si="25"/>
        <v>0.41049373496971253</v>
      </c>
      <c r="BP82" s="32">
        <f t="shared" si="26"/>
        <v>0.14203834357023734</v>
      </c>
      <c r="BQ82" s="32">
        <f t="shared" si="27"/>
        <v>2.0440870528932734E-2</v>
      </c>
      <c r="BR82" s="32">
        <f t="shared" si="28"/>
        <v>4.4380342041918193E-3</v>
      </c>
      <c r="BS82" s="32">
        <f t="shared" si="29"/>
        <v>9.8101494766795311E-4</v>
      </c>
      <c r="BT82" s="7">
        <f t="shared" si="30"/>
        <v>1</v>
      </c>
    </row>
    <row r="83" spans="1:83" s="33" customFormat="1" x14ac:dyDescent="0.2">
      <c r="A83" s="33">
        <v>4</v>
      </c>
      <c r="B83" s="34">
        <v>82</v>
      </c>
      <c r="C83" s="33" t="s">
        <v>355</v>
      </c>
      <c r="D83" s="33" t="s">
        <v>356</v>
      </c>
      <c r="E83" s="33" t="s">
        <v>357</v>
      </c>
      <c r="H83" s="35">
        <v>21.388611000000001</v>
      </c>
      <c r="I83" s="35">
        <v>-158.03916599999999</v>
      </c>
      <c r="J83" s="33" t="s">
        <v>358</v>
      </c>
      <c r="K83" s="33" t="s">
        <v>359</v>
      </c>
      <c r="L83" s="33">
        <f t="shared" si="18"/>
        <v>11</v>
      </c>
      <c r="M83" s="36" t="s">
        <v>360</v>
      </c>
      <c r="N83" s="33">
        <v>11</v>
      </c>
      <c r="O83" s="33">
        <v>32</v>
      </c>
      <c r="Q83" s="33">
        <v>661.54</v>
      </c>
      <c r="R83" s="33">
        <v>23.74</v>
      </c>
      <c r="T83" s="33" t="s">
        <v>95</v>
      </c>
      <c r="U83" s="37">
        <v>4</v>
      </c>
      <c r="V83" s="37">
        <v>76</v>
      </c>
      <c r="W83" s="42">
        <v>-9999</v>
      </c>
      <c r="Y83" s="33">
        <f t="shared" si="19"/>
        <v>-99</v>
      </c>
      <c r="Z83" s="38"/>
      <c r="AC83" s="38">
        <v>20.23</v>
      </c>
      <c r="AD83" s="33">
        <v>0.08</v>
      </c>
      <c r="AE83" s="33">
        <v>0.16</v>
      </c>
      <c r="AF83" s="33">
        <v>30.78</v>
      </c>
      <c r="AG83" s="33">
        <v>3.68</v>
      </c>
      <c r="AH83" s="33">
        <v>0.03</v>
      </c>
      <c r="AI83" s="33">
        <v>22.98</v>
      </c>
      <c r="AJ83" s="33">
        <v>0.13</v>
      </c>
      <c r="AK83" s="33">
        <v>0.09</v>
      </c>
      <c r="AL83" s="33">
        <v>0.17</v>
      </c>
      <c r="AM83" s="33">
        <v>0.06</v>
      </c>
      <c r="AN83" s="38">
        <v>0.51228024625401314</v>
      </c>
      <c r="AO83" s="33">
        <v>4.6077294661795165E-2</v>
      </c>
      <c r="AP83" s="33">
        <v>0.12668437617807704</v>
      </c>
      <c r="AQ83" s="33">
        <v>0.22537985037445615</v>
      </c>
      <c r="AR83" s="33">
        <v>1.1277548937513922E-3</v>
      </c>
      <c r="AS83" s="33">
        <v>2.3182244540581412E-3</v>
      </c>
      <c r="AT83" s="33">
        <v>4.2179017675489528E-3</v>
      </c>
      <c r="AU83" s="33">
        <v>6.3696972270584735E-4</v>
      </c>
      <c r="AV83" s="33">
        <v>1.4521094309667176E-3</v>
      </c>
      <c r="AW83" s="34">
        <v>1.1412789171545634E-3</v>
      </c>
      <c r="AX83" s="33">
        <v>1460</v>
      </c>
      <c r="AY83" s="33">
        <v>222</v>
      </c>
      <c r="AZ83" s="33">
        <v>29</v>
      </c>
      <c r="BA83" s="33">
        <v>59</v>
      </c>
      <c r="BB83" s="33">
        <v>69</v>
      </c>
      <c r="BC83" s="33">
        <v>7.8916668999999997</v>
      </c>
      <c r="BD83" s="33">
        <v>10.9749994</v>
      </c>
      <c r="BE83" s="33">
        <v>13.050000199999999</v>
      </c>
      <c r="BF83" s="33">
        <v>14.766667399999999</v>
      </c>
      <c r="BG83" s="33">
        <v>15.4000006</v>
      </c>
      <c r="BH83" s="38">
        <f t="shared" si="16"/>
        <v>2.1381748938801062</v>
      </c>
      <c r="BI83" s="33">
        <f t="shared" si="17"/>
        <v>98.354645056381258</v>
      </c>
      <c r="BJ83" s="32">
        <f t="shared" si="20"/>
        <v>1</v>
      </c>
      <c r="BK83" s="32">
        <f t="shared" si="21"/>
        <v>8.9945483939171511E-2</v>
      </c>
      <c r="BL83" s="32">
        <f t="shared" si="22"/>
        <v>0.24729506379455601</v>
      </c>
      <c r="BM83" s="32">
        <f t="shared" si="23"/>
        <v>0.43995420870220714</v>
      </c>
      <c r="BN83" s="32">
        <f t="shared" si="24"/>
        <v>2.2014413048286803E-3</v>
      </c>
      <c r="BO83" s="32">
        <f t="shared" si="25"/>
        <v>4.5253051840469646E-3</v>
      </c>
      <c r="BP83" s="32">
        <f t="shared" si="26"/>
        <v>8.233582689146899E-3</v>
      </c>
      <c r="BQ83" s="32">
        <f t="shared" si="27"/>
        <v>1.2434009067568206E-3</v>
      </c>
      <c r="BR83" s="32">
        <f t="shared" si="28"/>
        <v>2.8345996973045337E-3</v>
      </c>
      <c r="BS83" s="32">
        <f t="shared" si="29"/>
        <v>2.227840963027613E-3</v>
      </c>
      <c r="BT83" s="7">
        <f t="shared" si="30"/>
        <v>1</v>
      </c>
    </row>
    <row r="84" spans="1:83" s="33" customFormat="1" x14ac:dyDescent="0.2">
      <c r="A84" s="33">
        <v>4</v>
      </c>
      <c r="B84" s="34">
        <v>83</v>
      </c>
      <c r="C84" s="33" t="s">
        <v>341</v>
      </c>
      <c r="D84" s="33" t="s">
        <v>361</v>
      </c>
      <c r="E84" s="33" t="s">
        <v>362</v>
      </c>
      <c r="H84" s="35">
        <v>31.454443999999999</v>
      </c>
      <c r="I84" s="35">
        <v>-96.881111000000004</v>
      </c>
      <c r="J84" s="33" t="s">
        <v>363</v>
      </c>
      <c r="K84" s="33" t="s">
        <v>128</v>
      </c>
      <c r="L84" s="33">
        <f t="shared" si="18"/>
        <v>5</v>
      </c>
      <c r="M84" s="36" t="s">
        <v>113</v>
      </c>
      <c r="N84" s="33">
        <v>23</v>
      </c>
      <c r="O84" s="33">
        <v>48</v>
      </c>
      <c r="P84" s="33" t="s">
        <v>169</v>
      </c>
      <c r="Q84" s="33">
        <v>946.65</v>
      </c>
      <c r="R84" s="33">
        <v>19</v>
      </c>
      <c r="S84" s="33" t="s">
        <v>94</v>
      </c>
      <c r="T84" s="33" t="s">
        <v>95</v>
      </c>
      <c r="U84" s="37">
        <v>4</v>
      </c>
      <c r="V84" s="37">
        <v>160</v>
      </c>
      <c r="W84" s="33">
        <v>174</v>
      </c>
      <c r="X84" s="33" t="s">
        <v>134</v>
      </c>
      <c r="Y84" s="33">
        <f t="shared" si="19"/>
        <v>1</v>
      </c>
      <c r="Z84" s="38"/>
      <c r="AC84" s="38">
        <v>2.17</v>
      </c>
      <c r="AD84" s="33">
        <v>0.03</v>
      </c>
      <c r="AE84" s="33">
        <v>0.13</v>
      </c>
      <c r="AF84" s="33">
        <v>17.77</v>
      </c>
      <c r="AG84" s="33">
        <v>0.27</v>
      </c>
      <c r="AH84" s="33">
        <v>0.01</v>
      </c>
      <c r="AI84" s="33">
        <v>6.1</v>
      </c>
      <c r="AJ84" s="33">
        <v>35.93</v>
      </c>
      <c r="AK84" s="33">
        <v>0.08</v>
      </c>
      <c r="AL84" s="33">
        <v>0.72</v>
      </c>
      <c r="AM84" s="33">
        <v>0.59</v>
      </c>
      <c r="AN84" s="38">
        <v>0.29575113632013689</v>
      </c>
      <c r="AO84" s="33">
        <v>3.3806710757295368E-3</v>
      </c>
      <c r="AP84" s="33">
        <v>1.3588981527752206E-2</v>
      </c>
      <c r="AQ84" s="33">
        <v>5.9826679168154151E-2</v>
      </c>
      <c r="AR84" s="33">
        <v>4.2290808515677204E-4</v>
      </c>
      <c r="AS84" s="33">
        <v>0.64072157411006936</v>
      </c>
      <c r="AT84" s="33">
        <v>1.7864054544913209E-2</v>
      </c>
      <c r="AU84" s="33">
        <v>6.2635356066074992E-3</v>
      </c>
      <c r="AV84" s="33">
        <v>1.2907639386370824E-3</v>
      </c>
      <c r="AW84" s="34">
        <v>9.2728912018808277E-4</v>
      </c>
      <c r="AX84" s="33">
        <v>312</v>
      </c>
      <c r="AY84" s="33">
        <v>64</v>
      </c>
      <c r="AZ84" s="33">
        <v>31</v>
      </c>
      <c r="BA84" s="33">
        <v>65</v>
      </c>
      <c r="BB84" s="33">
        <v>59</v>
      </c>
      <c r="BC84" s="33">
        <v>6.1750007</v>
      </c>
      <c r="BD84" s="33">
        <v>11.100000400000001</v>
      </c>
      <c r="BE84" s="33">
        <v>13.600000400000001</v>
      </c>
      <c r="BF84" s="33">
        <v>16.600000399999999</v>
      </c>
      <c r="BG84" s="33">
        <v>16.4333344</v>
      </c>
      <c r="BH84" s="38">
        <f t="shared" si="16"/>
        <v>138.32547532730794</v>
      </c>
      <c r="BI84" s="33">
        <f t="shared" si="17"/>
        <v>8.5242737580188379</v>
      </c>
      <c r="BJ84" s="32">
        <f t="shared" si="20"/>
        <v>1</v>
      </c>
      <c r="BK84" s="32">
        <f t="shared" si="21"/>
        <v>1.1430796573745424E-2</v>
      </c>
      <c r="BL84" s="32">
        <f t="shared" si="22"/>
        <v>4.5947351874390648E-2</v>
      </c>
      <c r="BM84" s="32">
        <f t="shared" si="23"/>
        <v>0.20228723349145325</v>
      </c>
      <c r="BN84" s="32">
        <f t="shared" si="24"/>
        <v>1.4299457659530128E-3</v>
      </c>
      <c r="BO84" s="32">
        <f t="shared" si="25"/>
        <v>2.1664213435735307</v>
      </c>
      <c r="BP84" s="32">
        <f t="shared" si="26"/>
        <v>6.0402319217384842E-2</v>
      </c>
      <c r="BQ84" s="32">
        <f t="shared" si="27"/>
        <v>2.1178399124822E-2</v>
      </c>
      <c r="BR84" s="32">
        <f t="shared" si="28"/>
        <v>4.3643583409258332E-3</v>
      </c>
      <c r="BS84" s="32">
        <f t="shared" si="29"/>
        <v>3.135369593928915E-3</v>
      </c>
      <c r="BT84" s="7">
        <f t="shared" si="30"/>
        <v>1</v>
      </c>
    </row>
    <row r="85" spans="1:83" s="33" customFormat="1" x14ac:dyDescent="0.2">
      <c r="A85" s="33">
        <v>4</v>
      </c>
      <c r="B85" s="34">
        <v>84</v>
      </c>
      <c r="C85" s="33" t="s">
        <v>355</v>
      </c>
      <c r="D85" s="33" t="s">
        <v>364</v>
      </c>
      <c r="E85" s="33" t="s">
        <v>365</v>
      </c>
      <c r="H85" s="35">
        <v>19.730833000000001</v>
      </c>
      <c r="I85" s="35">
        <v>-155.10916700000001</v>
      </c>
      <c r="J85" s="33" t="s">
        <v>366</v>
      </c>
      <c r="K85" s="33" t="s">
        <v>367</v>
      </c>
      <c r="L85" s="33">
        <f t="shared" si="18"/>
        <v>2</v>
      </c>
      <c r="M85" s="36" t="s">
        <v>108</v>
      </c>
      <c r="N85" s="33">
        <v>36</v>
      </c>
      <c r="O85" s="33">
        <v>60</v>
      </c>
      <c r="P85" s="33" t="s">
        <v>368</v>
      </c>
      <c r="Q85" s="33">
        <v>3967.69</v>
      </c>
      <c r="R85" s="33">
        <v>22.375</v>
      </c>
      <c r="T85" s="33" t="s">
        <v>95</v>
      </c>
      <c r="U85" s="37">
        <v>6</v>
      </c>
      <c r="V85" s="37">
        <v>122</v>
      </c>
      <c r="W85" s="42">
        <v>-9999</v>
      </c>
      <c r="X85" s="33" t="s">
        <v>369</v>
      </c>
      <c r="Y85" s="33">
        <f t="shared" si="19"/>
        <v>2</v>
      </c>
      <c r="Z85" s="38"/>
      <c r="AC85" s="38">
        <v>27</v>
      </c>
      <c r="AD85" s="33">
        <v>0.32</v>
      </c>
      <c r="AE85" s="33">
        <v>0.64</v>
      </c>
      <c r="AF85" s="33">
        <v>12.93</v>
      </c>
      <c r="AG85" s="33">
        <v>5.07</v>
      </c>
      <c r="AH85" s="33">
        <v>0.05</v>
      </c>
      <c r="AI85" s="33">
        <v>26.25</v>
      </c>
      <c r="AJ85" s="33">
        <v>0.11</v>
      </c>
      <c r="AK85" s="33">
        <v>0</v>
      </c>
      <c r="AL85" s="33">
        <v>0.49</v>
      </c>
      <c r="AM85" s="33">
        <v>0.26</v>
      </c>
      <c r="AN85" s="38">
        <v>0.21519764730553573</v>
      </c>
      <c r="AO85" s="33">
        <v>6.3481490199810184E-2</v>
      </c>
      <c r="AP85" s="33">
        <v>0.16907949366327632</v>
      </c>
      <c r="AQ85" s="33">
        <v>0.25745087346951584</v>
      </c>
      <c r="AR85" s="33">
        <v>4.511019575005569E-3</v>
      </c>
      <c r="AS85" s="33">
        <v>1.9615745380491966E-3</v>
      </c>
      <c r="AT85" s="33">
        <v>1.2157481565288156E-2</v>
      </c>
      <c r="AU85" s="33">
        <v>2.7602021317253388E-3</v>
      </c>
      <c r="AV85" s="33">
        <v>0</v>
      </c>
      <c r="AW85" s="34">
        <v>4.5651156686182534E-3</v>
      </c>
      <c r="AX85" s="33">
        <v>1959</v>
      </c>
      <c r="AY85" s="33">
        <v>1946</v>
      </c>
      <c r="AZ85" s="33">
        <v>301</v>
      </c>
      <c r="BA85" s="33">
        <v>77</v>
      </c>
      <c r="BB85" s="33">
        <v>90</v>
      </c>
      <c r="BC85" s="33">
        <v>10.574999800000001</v>
      </c>
      <c r="BD85" s="33">
        <v>10.018181800000001</v>
      </c>
      <c r="BE85" s="33">
        <v>13.8799992</v>
      </c>
      <c r="BF85" s="33">
        <v>15.899999599999999</v>
      </c>
      <c r="BG85" s="33">
        <v>16.5666656</v>
      </c>
      <c r="BH85" s="38">
        <f t="shared" si="16"/>
        <v>3.9494167011137575</v>
      </c>
      <c r="BI85" s="33">
        <f t="shared" si="17"/>
        <v>99.24383947142276</v>
      </c>
      <c r="BJ85" s="32">
        <f t="shared" si="20"/>
        <v>1</v>
      </c>
      <c r="BK85" s="32">
        <f t="shared" si="21"/>
        <v>0.29499156238302049</v>
      </c>
      <c r="BL85" s="32">
        <f t="shared" si="22"/>
        <v>0.78569396915022371</v>
      </c>
      <c r="BM85" s="32">
        <f t="shared" si="23"/>
        <v>1.1963461343236219</v>
      </c>
      <c r="BN85" s="32">
        <f t="shared" si="24"/>
        <v>2.0962216044122746E-2</v>
      </c>
      <c r="BO85" s="32">
        <f t="shared" si="25"/>
        <v>9.1152229711144121E-3</v>
      </c>
      <c r="BP85" s="32">
        <f t="shared" si="26"/>
        <v>5.6494491076043554E-2</v>
      </c>
      <c r="BQ85" s="32">
        <f t="shared" si="27"/>
        <v>1.2826358309607483E-2</v>
      </c>
      <c r="BR85" s="32">
        <f t="shared" si="28"/>
        <v>0</v>
      </c>
      <c r="BS85" s="32">
        <f t="shared" si="29"/>
        <v>2.1213594692030914E-2</v>
      </c>
      <c r="BT85" s="7">
        <f t="shared" si="30"/>
        <v>1</v>
      </c>
    </row>
    <row r="86" spans="1:83" s="33" customFormat="1" x14ac:dyDescent="0.2">
      <c r="A86" s="33">
        <v>4</v>
      </c>
      <c r="B86" s="34">
        <v>85</v>
      </c>
      <c r="C86" s="33" t="s">
        <v>355</v>
      </c>
      <c r="D86" s="33" t="s">
        <v>364</v>
      </c>
      <c r="E86" s="33" t="s">
        <v>370</v>
      </c>
      <c r="H86" s="35">
        <v>19.730833000000001</v>
      </c>
      <c r="I86" s="35">
        <v>-155.10916700000001</v>
      </c>
      <c r="J86" s="33" t="s">
        <v>371</v>
      </c>
      <c r="K86" s="33" t="s">
        <v>367</v>
      </c>
      <c r="L86" s="33">
        <f t="shared" si="18"/>
        <v>2</v>
      </c>
      <c r="M86" s="36" t="s">
        <v>108</v>
      </c>
      <c r="N86" s="33">
        <v>39</v>
      </c>
      <c r="O86" s="33">
        <v>63</v>
      </c>
      <c r="P86" s="33" t="s">
        <v>368</v>
      </c>
      <c r="Q86" s="33">
        <v>3967.69</v>
      </c>
      <c r="R86" s="33">
        <v>22.375</v>
      </c>
      <c r="T86" s="33" t="s">
        <v>95</v>
      </c>
      <c r="U86" s="37">
        <v>6</v>
      </c>
      <c r="V86" s="37">
        <v>122</v>
      </c>
      <c r="W86" s="42">
        <v>-9999</v>
      </c>
      <c r="X86" s="33" t="s">
        <v>369</v>
      </c>
      <c r="Y86" s="33">
        <f t="shared" si="19"/>
        <v>2</v>
      </c>
      <c r="Z86" s="38"/>
      <c r="AC86" s="38">
        <v>22.9</v>
      </c>
      <c r="AD86" s="33">
        <v>0.28999999999999998</v>
      </c>
      <c r="AE86" s="33">
        <v>0.69</v>
      </c>
      <c r="AF86" s="33">
        <v>12.51</v>
      </c>
      <c r="AG86" s="33">
        <v>4.4400000000000004</v>
      </c>
      <c r="AH86" s="33">
        <v>0.04</v>
      </c>
      <c r="AI86" s="33">
        <v>26.12</v>
      </c>
      <c r="AJ86" s="33">
        <v>0.06</v>
      </c>
      <c r="AK86" s="33">
        <v>0.02</v>
      </c>
      <c r="AL86" s="33">
        <v>0.6</v>
      </c>
      <c r="AM86" s="33">
        <v>0.18</v>
      </c>
      <c r="AN86" s="38">
        <v>0.20820746850674801</v>
      </c>
      <c r="AO86" s="33">
        <v>5.5593257689774606E-2</v>
      </c>
      <c r="AP86" s="33">
        <v>0.14340445944033434</v>
      </c>
      <c r="AQ86" s="33">
        <v>0.25617587866757158</v>
      </c>
      <c r="AR86" s="33">
        <v>4.0881114898487962E-3</v>
      </c>
      <c r="AS86" s="33">
        <v>1.0699497480268344E-3</v>
      </c>
      <c r="AT86" s="33">
        <v>1.4886712120761007E-2</v>
      </c>
      <c r="AU86" s="33">
        <v>1.9109091681175422E-3</v>
      </c>
      <c r="AV86" s="33">
        <v>3.2269098465927061E-4</v>
      </c>
      <c r="AW86" s="34">
        <v>4.921765330229054E-3</v>
      </c>
      <c r="AX86" s="33">
        <v>293</v>
      </c>
      <c r="AY86" s="33">
        <v>174</v>
      </c>
      <c r="AZ86" s="33">
        <v>72</v>
      </c>
      <c r="BA86" s="33">
        <v>101</v>
      </c>
      <c r="BB86" s="33">
        <v>88</v>
      </c>
      <c r="BC86" s="33">
        <v>2.5333331000000001</v>
      </c>
      <c r="BD86" s="33">
        <v>10.980000499999999</v>
      </c>
      <c r="BE86" s="33">
        <v>12.9333334</v>
      </c>
      <c r="BF86" s="33">
        <v>12.9333334</v>
      </c>
      <c r="BG86" s="33">
        <v>12.366666800000001</v>
      </c>
      <c r="BH86" s="38">
        <f t="shared" si="16"/>
        <v>3.8847078030858406</v>
      </c>
      <c r="BI86" s="33">
        <f t="shared" si="17"/>
        <v>99.459312521604431</v>
      </c>
      <c r="BJ86" s="32">
        <f t="shared" si="20"/>
        <v>1</v>
      </c>
      <c r="BK86" s="32">
        <f t="shared" si="21"/>
        <v>0.26700895068023378</v>
      </c>
      <c r="BL86" s="32">
        <f t="shared" si="22"/>
        <v>0.68875751897289217</v>
      </c>
      <c r="BM86" s="32">
        <f t="shared" si="23"/>
        <v>1.2303875576839305</v>
      </c>
      <c r="BN86" s="32">
        <f t="shared" si="24"/>
        <v>1.9634797537132057E-2</v>
      </c>
      <c r="BO86" s="32">
        <f t="shared" si="25"/>
        <v>5.1388634408767973E-3</v>
      </c>
      <c r="BP86" s="32">
        <f t="shared" si="26"/>
        <v>7.1499414634487654E-2</v>
      </c>
      <c r="BQ86" s="32">
        <f t="shared" si="27"/>
        <v>9.1779088513129371E-3</v>
      </c>
      <c r="BR86" s="32">
        <f t="shared" si="28"/>
        <v>1.549853071907515E-3</v>
      </c>
      <c r="BS86" s="32">
        <f t="shared" si="29"/>
        <v>2.3638754966513315E-2</v>
      </c>
      <c r="BT86" s="7">
        <f t="shared" si="30"/>
        <v>1</v>
      </c>
    </row>
    <row r="87" spans="1:83" s="33" customFormat="1" x14ac:dyDescent="0.2">
      <c r="A87" s="33">
        <v>4</v>
      </c>
      <c r="B87" s="34">
        <v>86</v>
      </c>
      <c r="C87" s="33" t="s">
        <v>355</v>
      </c>
      <c r="D87" s="33" t="s">
        <v>364</v>
      </c>
      <c r="E87" s="33" t="s">
        <v>372</v>
      </c>
      <c r="H87" s="35">
        <v>19.730833000000001</v>
      </c>
      <c r="I87" s="35">
        <v>-155.10916700000001</v>
      </c>
      <c r="J87" s="33" t="s">
        <v>373</v>
      </c>
      <c r="K87" s="33" t="s">
        <v>367</v>
      </c>
      <c r="L87" s="33">
        <f t="shared" si="18"/>
        <v>2</v>
      </c>
      <c r="M87" s="36" t="s">
        <v>108</v>
      </c>
      <c r="N87" s="33">
        <v>48</v>
      </c>
      <c r="O87" s="33">
        <v>82</v>
      </c>
      <c r="P87" s="33" t="s">
        <v>368</v>
      </c>
      <c r="Q87" s="33">
        <v>3967.69</v>
      </c>
      <c r="R87" s="33">
        <v>22.375</v>
      </c>
      <c r="T87" s="33" t="s">
        <v>95</v>
      </c>
      <c r="U87" s="37">
        <v>6</v>
      </c>
      <c r="V87" s="37">
        <v>122</v>
      </c>
      <c r="W87" s="42">
        <v>-9999</v>
      </c>
      <c r="X87" s="33" t="s">
        <v>369</v>
      </c>
      <c r="Y87" s="33">
        <f t="shared" si="19"/>
        <v>2</v>
      </c>
      <c r="Z87" s="38"/>
      <c r="AC87" s="38">
        <v>25.3</v>
      </c>
      <c r="AD87" s="33">
        <v>0.23</v>
      </c>
      <c r="AE87" s="33">
        <v>0.68</v>
      </c>
      <c r="AF87" s="33">
        <v>12.05</v>
      </c>
      <c r="AG87" s="33">
        <v>4.79</v>
      </c>
      <c r="AH87" s="33">
        <v>0.05</v>
      </c>
      <c r="AI87" s="33">
        <v>23.02</v>
      </c>
      <c r="AJ87" s="33">
        <v>0.1</v>
      </c>
      <c r="AK87" s="33">
        <v>0.01</v>
      </c>
      <c r="AL87" s="33">
        <v>0.63</v>
      </c>
      <c r="AM87" s="33">
        <v>0.25</v>
      </c>
      <c r="AN87" s="38">
        <v>0.20055155839379007</v>
      </c>
      <c r="AO87" s="33">
        <v>5.9975609084238816E-2</v>
      </c>
      <c r="AP87" s="33">
        <v>0.15843374776595892</v>
      </c>
      <c r="AQ87" s="33">
        <v>0.22577215646736207</v>
      </c>
      <c r="AR87" s="33">
        <v>3.2422953195352525E-3</v>
      </c>
      <c r="AS87" s="33">
        <v>1.783249580044724E-3</v>
      </c>
      <c r="AT87" s="33">
        <v>1.5631047726799061E-2</v>
      </c>
      <c r="AU87" s="33">
        <v>2.6540405112743643E-3</v>
      </c>
      <c r="AV87" s="33">
        <v>1.6134549232963531E-4</v>
      </c>
      <c r="AW87" s="34">
        <v>4.8504353979068951E-3</v>
      </c>
      <c r="AX87" s="33">
        <v>291</v>
      </c>
      <c r="AY87" s="33">
        <v>173</v>
      </c>
      <c r="AZ87" s="33">
        <v>71</v>
      </c>
      <c r="BA87" s="33">
        <v>100</v>
      </c>
      <c r="BB87" s="33">
        <v>87</v>
      </c>
      <c r="BC87" s="33">
        <v>2.5333332999999998</v>
      </c>
      <c r="BD87" s="33">
        <v>10.9400005</v>
      </c>
      <c r="BE87" s="33">
        <v>12.8666658</v>
      </c>
      <c r="BF87" s="33">
        <v>12.866666800000001</v>
      </c>
      <c r="BG87" s="33">
        <v>12.300000199999999</v>
      </c>
      <c r="BH87" s="38">
        <f t="shared" si="16"/>
        <v>4.498423636582257</v>
      </c>
      <c r="BI87" s="33">
        <f t="shared" si="17"/>
        <v>99.146046542809998</v>
      </c>
      <c r="BJ87" s="32">
        <f t="shared" si="20"/>
        <v>1</v>
      </c>
      <c r="BK87" s="32">
        <f t="shared" si="21"/>
        <v>0.29905331858092365</v>
      </c>
      <c r="BL87" s="32">
        <f t="shared" si="22"/>
        <v>0.78999011044765188</v>
      </c>
      <c r="BM87" s="32">
        <f t="shared" si="23"/>
        <v>1.1257561809819021</v>
      </c>
      <c r="BN87" s="32">
        <f t="shared" si="24"/>
        <v>1.6166891673655762E-2</v>
      </c>
      <c r="BO87" s="32">
        <f t="shared" si="25"/>
        <v>8.8917263686540422E-3</v>
      </c>
      <c r="BP87" s="32">
        <f t="shared" si="26"/>
        <v>7.7940295512972005E-2</v>
      </c>
      <c r="BQ87" s="32">
        <f t="shared" si="27"/>
        <v>1.3233706746187741E-2</v>
      </c>
      <c r="BR87" s="32">
        <f t="shared" si="28"/>
        <v>8.0450879375780135E-4</v>
      </c>
      <c r="BS87" s="32">
        <f t="shared" si="29"/>
        <v>2.4185478471241265E-2</v>
      </c>
      <c r="BT87" s="7">
        <f t="shared" si="30"/>
        <v>1</v>
      </c>
    </row>
    <row r="88" spans="1:83" s="33" customFormat="1" x14ac:dyDescent="0.2">
      <c r="A88" s="33">
        <v>4</v>
      </c>
      <c r="B88" s="34">
        <v>87</v>
      </c>
      <c r="C88" s="33" t="s">
        <v>355</v>
      </c>
      <c r="D88" s="33" t="s">
        <v>364</v>
      </c>
      <c r="E88" s="33" t="s">
        <v>374</v>
      </c>
      <c r="H88" s="35">
        <v>19.730833000000001</v>
      </c>
      <c r="I88" s="35">
        <v>-155.10916700000001</v>
      </c>
      <c r="J88" s="33" t="s">
        <v>375</v>
      </c>
      <c r="K88" s="33" t="s">
        <v>367</v>
      </c>
      <c r="L88" s="33">
        <f t="shared" si="18"/>
        <v>2</v>
      </c>
      <c r="M88" s="36" t="s">
        <v>108</v>
      </c>
      <c r="N88" s="33">
        <v>35</v>
      </c>
      <c r="O88" s="33">
        <v>58</v>
      </c>
      <c r="P88" s="33" t="s">
        <v>368</v>
      </c>
      <c r="Q88" s="33">
        <v>3967.69</v>
      </c>
      <c r="R88" s="33">
        <v>22.375</v>
      </c>
      <c r="T88" s="33" t="s">
        <v>95</v>
      </c>
      <c r="U88" s="37">
        <v>6</v>
      </c>
      <c r="V88" s="37">
        <v>122</v>
      </c>
      <c r="W88" s="42">
        <v>-9999</v>
      </c>
      <c r="X88" s="33" t="s">
        <v>369</v>
      </c>
      <c r="Y88" s="33">
        <f t="shared" si="19"/>
        <v>2</v>
      </c>
      <c r="Z88" s="38"/>
      <c r="AC88" s="38">
        <v>25.22</v>
      </c>
      <c r="AD88" s="33">
        <v>0.25</v>
      </c>
      <c r="AE88" s="33">
        <v>0.63</v>
      </c>
      <c r="AF88" s="33">
        <v>10.84</v>
      </c>
      <c r="AG88" s="33">
        <v>4.83</v>
      </c>
      <c r="AH88" s="33">
        <v>0.04</v>
      </c>
      <c r="AI88" s="33">
        <v>22.58</v>
      </c>
      <c r="AJ88" s="33">
        <v>0.1</v>
      </c>
      <c r="AK88" s="33">
        <v>0.01</v>
      </c>
      <c r="AL88" s="33">
        <v>0.55000000000000004</v>
      </c>
      <c r="AM88" s="33">
        <v>0.24</v>
      </c>
      <c r="AN88" s="38">
        <v>0.18041318614013976</v>
      </c>
      <c r="AO88" s="33">
        <v>6.0476449243606158E-2</v>
      </c>
      <c r="AP88" s="33">
        <v>0.1579327714884381</v>
      </c>
      <c r="AQ88" s="33">
        <v>0.22145678944539685</v>
      </c>
      <c r="AR88" s="33">
        <v>3.5242340429731006E-3</v>
      </c>
      <c r="AS88" s="33">
        <v>1.783249580044724E-3</v>
      </c>
      <c r="AT88" s="33">
        <v>1.3646152777364258E-2</v>
      </c>
      <c r="AU88" s="33">
        <v>2.5478788908233894E-3</v>
      </c>
      <c r="AV88" s="33">
        <v>1.6134549232963531E-4</v>
      </c>
      <c r="AW88" s="34">
        <v>4.4937857362960937E-3</v>
      </c>
      <c r="AX88" s="33">
        <v>293</v>
      </c>
      <c r="AY88" s="33">
        <v>174</v>
      </c>
      <c r="AZ88" s="33">
        <v>72</v>
      </c>
      <c r="BA88" s="33">
        <v>101</v>
      </c>
      <c r="BB88" s="33">
        <v>88</v>
      </c>
      <c r="BC88" s="33">
        <v>2.5333331000000001</v>
      </c>
      <c r="BD88" s="33">
        <v>10.980000499999999</v>
      </c>
      <c r="BE88" s="33">
        <v>12.9333334</v>
      </c>
      <c r="BF88" s="33">
        <v>12.9333334</v>
      </c>
      <c r="BG88" s="33">
        <v>12.366666800000001</v>
      </c>
      <c r="BH88" s="38">
        <f t="shared" si="16"/>
        <v>4.1101175372462402</v>
      </c>
      <c r="BI88" s="33">
        <f t="shared" si="17"/>
        <v>99.129551020208808</v>
      </c>
      <c r="BJ88" s="32">
        <f t="shared" si="20"/>
        <v>1</v>
      </c>
      <c r="BK88" s="32">
        <f t="shared" si="21"/>
        <v>0.33521080436232525</v>
      </c>
      <c r="BL88" s="32">
        <f t="shared" si="22"/>
        <v>0.8753948359725795</v>
      </c>
      <c r="BM88" s="32">
        <f t="shared" si="23"/>
        <v>1.2274978020363523</v>
      </c>
      <c r="BN88" s="32">
        <f t="shared" si="24"/>
        <v>1.953423759300818E-2</v>
      </c>
      <c r="BO88" s="32">
        <f t="shared" si="25"/>
        <v>9.8842530205056466E-3</v>
      </c>
      <c r="BP88" s="32">
        <f t="shared" si="26"/>
        <v>7.5638333701198088E-2</v>
      </c>
      <c r="BQ88" s="32">
        <f t="shared" si="27"/>
        <v>1.4122464911429869E-2</v>
      </c>
      <c r="BR88" s="32">
        <f t="shared" si="28"/>
        <v>8.9431097461084011E-4</v>
      </c>
      <c r="BS88" s="32">
        <f t="shared" si="29"/>
        <v>2.4908299844588137E-2</v>
      </c>
      <c r="BT88" s="7">
        <f t="shared" si="30"/>
        <v>1</v>
      </c>
    </row>
    <row r="89" spans="1:83" x14ac:dyDescent="0.2">
      <c r="A89" s="7">
        <v>4</v>
      </c>
      <c r="B89" s="8">
        <v>88</v>
      </c>
      <c r="C89" s="7" t="s">
        <v>376</v>
      </c>
      <c r="D89" s="7" t="s">
        <v>377</v>
      </c>
      <c r="E89" s="7" t="s">
        <v>378</v>
      </c>
      <c r="H89" s="9">
        <v>37.815800000000003</v>
      </c>
      <c r="I89" s="9">
        <v>-81.174733000000003</v>
      </c>
      <c r="J89" s="7" t="s">
        <v>379</v>
      </c>
      <c r="K89" s="7" t="s">
        <v>144</v>
      </c>
      <c r="L89" s="32">
        <f t="shared" si="18"/>
        <v>10</v>
      </c>
      <c r="M89" s="10" t="s">
        <v>113</v>
      </c>
      <c r="N89" s="7">
        <v>25</v>
      </c>
      <c r="O89" s="7">
        <v>38</v>
      </c>
      <c r="P89" s="7" t="s">
        <v>87</v>
      </c>
      <c r="Q89" s="7">
        <v>1074.19</v>
      </c>
      <c r="R89" s="7">
        <v>10.54</v>
      </c>
      <c r="T89" s="7" t="s">
        <v>380</v>
      </c>
      <c r="U89" s="11">
        <v>11.449176</v>
      </c>
      <c r="W89" s="7">
        <v>737</v>
      </c>
      <c r="Y89" s="32">
        <f t="shared" si="19"/>
        <v>-99</v>
      </c>
      <c r="Z89" s="13"/>
      <c r="AC89" s="13">
        <v>1.58</v>
      </c>
      <c r="AD89" s="7">
        <v>0.01</v>
      </c>
      <c r="AE89" s="7">
        <v>0.06</v>
      </c>
      <c r="AF89" s="7">
        <v>96.45</v>
      </c>
      <c r="AG89" s="7">
        <v>0.7</v>
      </c>
      <c r="AH89" s="7">
        <v>0.02</v>
      </c>
      <c r="AI89" s="7">
        <v>4.53</v>
      </c>
      <c r="AJ89" s="7">
        <v>0.01</v>
      </c>
      <c r="AK89" s="7">
        <v>0.08</v>
      </c>
      <c r="AL89" s="7">
        <v>0.16</v>
      </c>
      <c r="AM89" s="7">
        <v>0.57999999999999996</v>
      </c>
      <c r="AN89" s="13">
        <v>1.6052446312930333</v>
      </c>
      <c r="AO89" s="7">
        <v>8.764702788928427E-3</v>
      </c>
      <c r="AP89" s="7">
        <v>9.8942814810361705E-3</v>
      </c>
      <c r="AQ89" s="7">
        <v>4.4428665021596453E-2</v>
      </c>
      <c r="AR89" s="7">
        <v>1.4096936171892403E-4</v>
      </c>
      <c r="AS89" s="7">
        <v>1.783249580044724E-4</v>
      </c>
      <c r="AT89" s="7">
        <v>3.9697898988696025E-3</v>
      </c>
      <c r="AU89" s="7">
        <v>6.1573739861565243E-3</v>
      </c>
      <c r="AV89" s="7">
        <v>1.2907639386370824E-3</v>
      </c>
      <c r="AW89" s="8">
        <v>4.2797959393296123E-4</v>
      </c>
      <c r="AX89" s="7">
        <v>273</v>
      </c>
      <c r="AY89" s="7">
        <v>182</v>
      </c>
      <c r="AZ89" s="7">
        <v>77</v>
      </c>
      <c r="BA89" s="7">
        <v>106</v>
      </c>
      <c r="BB89" s="7">
        <v>88</v>
      </c>
      <c r="BC89" s="7">
        <v>4.7249999000000003</v>
      </c>
      <c r="BD89" s="7">
        <v>13.019999500000001</v>
      </c>
      <c r="BE89" s="7">
        <v>14.324998900000001</v>
      </c>
      <c r="BF89" s="7">
        <v>15.233332600000001</v>
      </c>
      <c r="BG89" s="7">
        <v>14.966666200000001</v>
      </c>
      <c r="BH89" s="13">
        <f t="shared" si="16"/>
        <v>4.6488477821615604</v>
      </c>
      <c r="BI89" s="7">
        <f t="shared" si="17"/>
        <v>96.799213967510084</v>
      </c>
      <c r="BJ89" s="32">
        <f t="shared" si="20"/>
        <v>1</v>
      </c>
      <c r="BK89" s="32">
        <f t="shared" si="21"/>
        <v>5.460041801770993E-3</v>
      </c>
      <c r="BL89" s="32">
        <f t="shared" si="22"/>
        <v>6.1637218951894413E-3</v>
      </c>
      <c r="BM89" s="32">
        <f t="shared" si="23"/>
        <v>2.7677192719099096E-2</v>
      </c>
      <c r="BN89" s="32">
        <f t="shared" si="24"/>
        <v>8.7817992953119199E-5</v>
      </c>
      <c r="BO89" s="32">
        <f t="shared" si="25"/>
        <v>1.1108896085254662E-4</v>
      </c>
      <c r="BP89" s="32">
        <f t="shared" si="26"/>
        <v>2.4730124128631505E-3</v>
      </c>
      <c r="BQ89" s="32">
        <f t="shared" si="27"/>
        <v>3.8357854411241519E-3</v>
      </c>
      <c r="BR89" s="32">
        <f t="shared" si="28"/>
        <v>8.040917337299332E-4</v>
      </c>
      <c r="BS89" s="32">
        <f t="shared" si="29"/>
        <v>2.6661331587087841E-4</v>
      </c>
      <c r="BT89" s="7">
        <f t="shared" si="30"/>
        <v>0</v>
      </c>
      <c r="BU89" s="7"/>
      <c r="BZ89" s="7"/>
      <c r="CA89" s="7"/>
      <c r="CB89" s="7"/>
      <c r="CC89" s="7"/>
      <c r="CD89" s="7"/>
      <c r="CE89" s="7"/>
    </row>
    <row r="90" spans="1:83" x14ac:dyDescent="0.2">
      <c r="A90" s="7">
        <v>4</v>
      </c>
      <c r="B90" s="8">
        <v>89</v>
      </c>
      <c r="C90" s="7" t="s">
        <v>376</v>
      </c>
      <c r="D90" s="7" t="s">
        <v>377</v>
      </c>
      <c r="E90" s="7" t="s">
        <v>381</v>
      </c>
      <c r="H90" s="9">
        <v>37.755389000000001</v>
      </c>
      <c r="I90" s="9">
        <v>-80.977028000000004</v>
      </c>
      <c r="J90" s="7" t="s">
        <v>382</v>
      </c>
      <c r="K90" s="7" t="s">
        <v>144</v>
      </c>
      <c r="L90" s="32">
        <f t="shared" si="18"/>
        <v>10</v>
      </c>
      <c r="M90" s="10" t="s">
        <v>132</v>
      </c>
      <c r="N90" s="7">
        <v>29</v>
      </c>
      <c r="O90" s="7">
        <v>56</v>
      </c>
      <c r="P90" s="7" t="s">
        <v>65</v>
      </c>
      <c r="Q90" s="7">
        <v>1067.97</v>
      </c>
      <c r="R90" s="7">
        <v>10.205</v>
      </c>
      <c r="T90" s="7" t="s">
        <v>380</v>
      </c>
      <c r="U90" s="11">
        <v>3.179843</v>
      </c>
      <c r="W90" s="7">
        <v>844</v>
      </c>
      <c r="Y90" s="32">
        <f t="shared" si="19"/>
        <v>-99</v>
      </c>
      <c r="Z90" s="13"/>
      <c r="AC90" s="13">
        <v>2.75</v>
      </c>
      <c r="AD90" s="7">
        <v>0.01</v>
      </c>
      <c r="AE90" s="7">
        <v>0.05</v>
      </c>
      <c r="AF90" s="7">
        <v>90.57</v>
      </c>
      <c r="AG90" s="7">
        <v>0.79</v>
      </c>
      <c r="AH90" s="7">
        <v>0.02</v>
      </c>
      <c r="AI90" s="7">
        <v>8.64</v>
      </c>
      <c r="AJ90" s="7">
        <v>0.01</v>
      </c>
      <c r="AK90" s="7">
        <v>0.08</v>
      </c>
      <c r="AL90" s="7">
        <v>0.32</v>
      </c>
      <c r="AM90" s="7">
        <v>1.08</v>
      </c>
      <c r="AN90" s="13">
        <v>1.5073821281100053</v>
      </c>
      <c r="AO90" s="7">
        <v>9.8915931475049412E-3</v>
      </c>
      <c r="AP90" s="7">
        <v>1.7221059539778143E-2</v>
      </c>
      <c r="AQ90" s="7">
        <v>8.4738116067680655E-2</v>
      </c>
      <c r="AR90" s="7">
        <v>1.4096936171892403E-4</v>
      </c>
      <c r="AS90" s="7">
        <v>1.783249580044724E-4</v>
      </c>
      <c r="AT90" s="7">
        <v>7.939579797739205E-3</v>
      </c>
      <c r="AU90" s="7">
        <v>1.1465455008705255E-2</v>
      </c>
      <c r="AV90" s="7">
        <v>1.2907639386370824E-3</v>
      </c>
      <c r="AW90" s="8">
        <v>3.5664966161080109E-4</v>
      </c>
      <c r="AX90" s="7">
        <v>661</v>
      </c>
      <c r="AY90" s="7">
        <v>201</v>
      </c>
      <c r="AZ90" s="7">
        <v>45</v>
      </c>
      <c r="BA90" s="7">
        <v>154</v>
      </c>
      <c r="BB90" s="7">
        <v>136</v>
      </c>
      <c r="BC90" s="7">
        <v>0.89999980000000002</v>
      </c>
      <c r="BD90" s="7">
        <v>10.7000008</v>
      </c>
      <c r="BE90" s="7">
        <v>12.75</v>
      </c>
      <c r="BF90" s="7">
        <v>11.5666666</v>
      </c>
      <c r="BG90" s="7">
        <v>11.199999800000001</v>
      </c>
      <c r="BH90" s="13">
        <f t="shared" si="16"/>
        <v>8.24850979186591</v>
      </c>
      <c r="BI90" s="7">
        <f t="shared" si="17"/>
        <v>98.295862976592787</v>
      </c>
      <c r="BJ90" s="32">
        <f t="shared" si="20"/>
        <v>1</v>
      </c>
      <c r="BK90" s="32">
        <f t="shared" si="21"/>
        <v>6.5621005868679609E-3</v>
      </c>
      <c r="BL90" s="32">
        <f t="shared" si="22"/>
        <v>1.142448170151145E-2</v>
      </c>
      <c r="BM90" s="32">
        <f t="shared" si="23"/>
        <v>5.6215417767973341E-2</v>
      </c>
      <c r="BN90" s="32">
        <f t="shared" si="24"/>
        <v>9.351932671224852E-5</v>
      </c>
      <c r="BO90" s="32">
        <f t="shared" si="25"/>
        <v>1.1830109610498093E-4</v>
      </c>
      <c r="BP90" s="32">
        <f t="shared" si="26"/>
        <v>5.2671314391222451E-3</v>
      </c>
      <c r="BQ90" s="32">
        <f t="shared" si="27"/>
        <v>7.6062033607104916E-3</v>
      </c>
      <c r="BR90" s="32">
        <f t="shared" si="28"/>
        <v>8.5629510564482793E-4</v>
      </c>
      <c r="BS90" s="32">
        <f t="shared" si="29"/>
        <v>2.3660202344177829E-4</v>
      </c>
      <c r="BT90" s="7">
        <f t="shared" si="30"/>
        <v>0</v>
      </c>
      <c r="BU90" s="7"/>
      <c r="BZ90" s="7"/>
      <c r="CA90" s="7"/>
      <c r="CB90" s="7"/>
      <c r="CC90" s="7"/>
      <c r="CD90" s="7"/>
      <c r="CE90" s="7"/>
    </row>
    <row r="91" spans="1:83" x14ac:dyDescent="0.2">
      <c r="A91" s="7">
        <v>4</v>
      </c>
      <c r="B91" s="8">
        <v>90</v>
      </c>
      <c r="C91" s="7" t="s">
        <v>118</v>
      </c>
      <c r="D91" s="7" t="s">
        <v>383</v>
      </c>
      <c r="E91" s="7" t="s">
        <v>384</v>
      </c>
      <c r="H91" s="9">
        <v>39.050193999999998</v>
      </c>
      <c r="I91" s="9">
        <v>-79.666914000000006</v>
      </c>
      <c r="J91" s="7" t="s">
        <v>385</v>
      </c>
      <c r="K91" s="7" t="s">
        <v>107</v>
      </c>
      <c r="L91" s="32">
        <f t="shared" si="18"/>
        <v>1</v>
      </c>
      <c r="M91" s="10" t="s">
        <v>132</v>
      </c>
      <c r="N91" s="7">
        <v>30</v>
      </c>
      <c r="O91" s="7">
        <v>46</v>
      </c>
      <c r="P91" s="7" t="s">
        <v>87</v>
      </c>
      <c r="Q91" s="7">
        <v>1409.83</v>
      </c>
      <c r="R91" s="7">
        <v>9.2100000000000009</v>
      </c>
      <c r="S91" s="7" t="s">
        <v>66</v>
      </c>
      <c r="T91" s="7" t="s">
        <v>380</v>
      </c>
      <c r="U91" s="11">
        <v>17</v>
      </c>
      <c r="V91" s="11">
        <v>755</v>
      </c>
      <c r="W91" s="7">
        <v>749</v>
      </c>
      <c r="X91" s="7" t="s">
        <v>134</v>
      </c>
      <c r="Y91" s="32">
        <f t="shared" si="19"/>
        <v>1</v>
      </c>
      <c r="Z91" s="13"/>
      <c r="AC91" s="13">
        <v>2.8</v>
      </c>
      <c r="AD91" s="7">
        <v>0.05</v>
      </c>
      <c r="AE91" s="7">
        <v>0.03</v>
      </c>
      <c r="AF91" s="7">
        <v>89</v>
      </c>
      <c r="AG91" s="7">
        <v>0.77</v>
      </c>
      <c r="AH91" s="7">
        <v>0.02</v>
      </c>
      <c r="AI91" s="7">
        <v>6.69</v>
      </c>
      <c r="AJ91" s="7">
        <v>0.04</v>
      </c>
      <c r="AK91" s="7">
        <v>0.11</v>
      </c>
      <c r="AL91" s="7">
        <v>0.34</v>
      </c>
      <c r="AM91" s="7">
        <v>1.18</v>
      </c>
      <c r="AN91" s="13">
        <v>1.4812521740288229</v>
      </c>
      <c r="AO91" s="7">
        <v>9.6411730678212706E-3</v>
      </c>
      <c r="AP91" s="7">
        <v>1.7534169713228655E-2</v>
      </c>
      <c r="AQ91" s="7">
        <v>6.5613194038516606E-2</v>
      </c>
      <c r="AR91" s="7">
        <v>7.0484680859462016E-4</v>
      </c>
      <c r="AS91" s="7">
        <v>7.1329983201788962E-4</v>
      </c>
      <c r="AT91" s="7">
        <v>8.4358035350979056E-3</v>
      </c>
      <c r="AU91" s="7">
        <v>1.2527071213214998E-2</v>
      </c>
      <c r="AV91" s="7">
        <v>1.7748004156259883E-3</v>
      </c>
      <c r="AW91" s="8">
        <v>2.1398979696648062E-4</v>
      </c>
      <c r="AX91" s="7">
        <v>314</v>
      </c>
      <c r="AY91" s="7">
        <v>183</v>
      </c>
      <c r="AZ91" s="7">
        <v>77</v>
      </c>
      <c r="BA91" s="7">
        <v>107</v>
      </c>
      <c r="BB91" s="7">
        <v>92</v>
      </c>
      <c r="BC91" s="7">
        <v>2.7166668999999999</v>
      </c>
      <c r="BD91" s="7">
        <v>11.5599995</v>
      </c>
      <c r="BE91" s="7">
        <v>13.699999800000001</v>
      </c>
      <c r="BF91" s="7">
        <v>13.699999800000001</v>
      </c>
      <c r="BG91" s="7">
        <v>13.199999800000001</v>
      </c>
      <c r="BH91" s="13">
        <f t="shared" si="16"/>
        <v>9.2319834790739428</v>
      </c>
      <c r="BI91" s="7">
        <f t="shared" si="17"/>
        <v>96.346471423598928</v>
      </c>
      <c r="BJ91" s="32">
        <f t="shared" si="20"/>
        <v>1</v>
      </c>
      <c r="BK91" s="32">
        <f t="shared" si="21"/>
        <v>6.5087992692010512E-3</v>
      </c>
      <c r="BL91" s="32">
        <f t="shared" si="22"/>
        <v>1.1837396778657803E-2</v>
      </c>
      <c r="BM91" s="32">
        <f t="shared" si="23"/>
        <v>4.4295762186162282E-2</v>
      </c>
      <c r="BN91" s="32">
        <f t="shared" si="24"/>
        <v>4.758452483330532E-4</v>
      </c>
      <c r="BO91" s="32">
        <f t="shared" si="25"/>
        <v>4.8155192243721893E-4</v>
      </c>
      <c r="BP91" s="32">
        <f t="shared" si="26"/>
        <v>5.695048880268349E-3</v>
      </c>
      <c r="BQ91" s="32">
        <f t="shared" si="27"/>
        <v>8.4570820774850994E-3</v>
      </c>
      <c r="BR91" s="32">
        <f t="shared" si="28"/>
        <v>1.198175737220186E-3</v>
      </c>
      <c r="BS91" s="32">
        <f t="shared" si="29"/>
        <v>1.4446547368396755E-4</v>
      </c>
      <c r="BT91" s="7">
        <f t="shared" si="30"/>
        <v>0</v>
      </c>
      <c r="BU91" s="7"/>
      <c r="BZ91" s="7"/>
      <c r="CA91" s="7"/>
      <c r="CB91" s="7"/>
      <c r="CC91" s="7"/>
      <c r="CD91" s="7"/>
      <c r="CE91" s="7"/>
    </row>
    <row r="92" spans="1:83" x14ac:dyDescent="0.2">
      <c r="A92" s="7">
        <v>4</v>
      </c>
      <c r="B92" s="8">
        <v>91</v>
      </c>
      <c r="C92" s="7" t="s">
        <v>376</v>
      </c>
      <c r="D92" s="7" t="s">
        <v>386</v>
      </c>
      <c r="E92" s="7" t="s">
        <v>387</v>
      </c>
      <c r="H92" s="9">
        <v>38.091766999999997</v>
      </c>
      <c r="I92" s="9">
        <v>-81.078117000000006</v>
      </c>
      <c r="J92" s="7" t="s">
        <v>388</v>
      </c>
      <c r="K92" s="7" t="s">
        <v>144</v>
      </c>
      <c r="L92" s="32">
        <f t="shared" si="18"/>
        <v>10</v>
      </c>
      <c r="M92" s="10" t="s">
        <v>108</v>
      </c>
      <c r="N92" s="7">
        <v>20</v>
      </c>
      <c r="O92" s="7">
        <v>38</v>
      </c>
      <c r="P92" s="7" t="s">
        <v>65</v>
      </c>
      <c r="Q92" s="7">
        <v>1142.95</v>
      </c>
      <c r="R92" s="7">
        <v>11.39</v>
      </c>
      <c r="S92" s="7" t="s">
        <v>66</v>
      </c>
      <c r="T92" s="7" t="s">
        <v>380</v>
      </c>
      <c r="U92" s="11">
        <v>16</v>
      </c>
      <c r="W92" s="7">
        <v>467</v>
      </c>
      <c r="X92" s="7" t="s">
        <v>134</v>
      </c>
      <c r="Y92" s="32">
        <f t="shared" si="19"/>
        <v>1</v>
      </c>
      <c r="Z92" s="13"/>
      <c r="AC92" s="13">
        <v>1.62</v>
      </c>
      <c r="AD92" s="7">
        <v>0.03</v>
      </c>
      <c r="AE92" s="7">
        <v>0.04</v>
      </c>
      <c r="AF92" s="7">
        <v>88.38</v>
      </c>
      <c r="AG92" s="7">
        <v>0.75</v>
      </c>
      <c r="AH92" s="7">
        <v>0.02</v>
      </c>
      <c r="AI92" s="7">
        <v>5.46</v>
      </c>
      <c r="AJ92" s="7">
        <v>0.03</v>
      </c>
      <c r="AK92" s="7">
        <v>0.1</v>
      </c>
      <c r="AL92" s="7">
        <v>0.19</v>
      </c>
      <c r="AM92" s="7">
        <v>0.67</v>
      </c>
      <c r="AN92" s="13">
        <v>1.4709333386591839</v>
      </c>
      <c r="AO92" s="7">
        <v>9.3907529881376017E-3</v>
      </c>
      <c r="AP92" s="7">
        <v>1.014476961979658E-2</v>
      </c>
      <c r="AQ92" s="7">
        <v>5.3549781681659296E-2</v>
      </c>
      <c r="AR92" s="7">
        <v>4.2290808515677204E-4</v>
      </c>
      <c r="AS92" s="7">
        <v>5.3497487401341721E-4</v>
      </c>
      <c r="AT92" s="7">
        <v>4.7141255049076526E-3</v>
      </c>
      <c r="AU92" s="7">
        <v>7.1128285702152967E-3</v>
      </c>
      <c r="AV92" s="7">
        <v>1.6134549232963531E-3</v>
      </c>
      <c r="AW92" s="8">
        <v>2.8531972928864084E-4</v>
      </c>
      <c r="AX92" s="7">
        <v>273</v>
      </c>
      <c r="AY92" s="7">
        <v>182</v>
      </c>
      <c r="AZ92" s="7">
        <v>77</v>
      </c>
      <c r="BA92" s="7">
        <v>106</v>
      </c>
      <c r="BB92" s="7">
        <v>88</v>
      </c>
      <c r="BC92" s="7">
        <v>4.7249999000000003</v>
      </c>
      <c r="BD92" s="7">
        <v>13.019999500000001</v>
      </c>
      <c r="BE92" s="7">
        <v>14.324998900000001</v>
      </c>
      <c r="BF92" s="7">
        <v>15.233332600000001</v>
      </c>
      <c r="BG92" s="7">
        <v>14.966666200000001</v>
      </c>
      <c r="BH92" s="13">
        <f t="shared" si="16"/>
        <v>5.5103727786711643</v>
      </c>
      <c r="BI92" s="7">
        <f t="shared" si="17"/>
        <v>96.142731085501737</v>
      </c>
      <c r="BJ92" s="32">
        <f t="shared" si="20"/>
        <v>1</v>
      </c>
      <c r="BK92" s="32">
        <f t="shared" si="21"/>
        <v>6.3842138466299629E-3</v>
      </c>
      <c r="BL92" s="32">
        <f t="shared" si="22"/>
        <v>6.8968248615834315E-3</v>
      </c>
      <c r="BM92" s="32">
        <f t="shared" si="23"/>
        <v>3.6405308299336067E-2</v>
      </c>
      <c r="BN92" s="32">
        <f t="shared" si="24"/>
        <v>2.8751002784549717E-4</v>
      </c>
      <c r="BO92" s="32">
        <f t="shared" si="25"/>
        <v>3.6369756531663683E-4</v>
      </c>
      <c r="BP92" s="32">
        <f t="shared" si="26"/>
        <v>3.204853259499014E-3</v>
      </c>
      <c r="BQ92" s="32">
        <f t="shared" si="27"/>
        <v>4.8355886587620155E-3</v>
      </c>
      <c r="BR92" s="32">
        <f t="shared" si="28"/>
        <v>1.0968919398938117E-3</v>
      </c>
      <c r="BS92" s="32">
        <f t="shared" si="29"/>
        <v>1.9397189647541845E-4</v>
      </c>
      <c r="BT92" s="7">
        <f t="shared" si="30"/>
        <v>0</v>
      </c>
      <c r="BU92" s="7"/>
      <c r="BZ92" s="7"/>
      <c r="CA92" s="7"/>
      <c r="CB92" s="7"/>
      <c r="CC92" s="7"/>
      <c r="CD92" s="7"/>
      <c r="CE92" s="7"/>
    </row>
    <row r="93" spans="1:83" x14ac:dyDescent="0.2">
      <c r="A93" s="7">
        <v>4</v>
      </c>
      <c r="B93" s="8">
        <v>92</v>
      </c>
      <c r="C93" s="7" t="s">
        <v>376</v>
      </c>
      <c r="D93" s="7" t="s">
        <v>377</v>
      </c>
      <c r="E93" s="7" t="s">
        <v>389</v>
      </c>
      <c r="H93" s="9">
        <v>37.770099999999999</v>
      </c>
      <c r="I93" s="9">
        <v>-81.360083000000003</v>
      </c>
      <c r="J93" s="7" t="s">
        <v>390</v>
      </c>
      <c r="K93" s="7" t="s">
        <v>107</v>
      </c>
      <c r="L93" s="32">
        <f t="shared" si="18"/>
        <v>1</v>
      </c>
      <c r="M93" s="10" t="s">
        <v>108</v>
      </c>
      <c r="N93" s="7">
        <v>12</v>
      </c>
      <c r="O93" s="7">
        <v>27</v>
      </c>
      <c r="P93" s="7" t="s">
        <v>65</v>
      </c>
      <c r="Q93" s="7">
        <v>1192.81</v>
      </c>
      <c r="R93" s="7">
        <v>11.005000000000001</v>
      </c>
      <c r="T93" s="7" t="s">
        <v>380</v>
      </c>
      <c r="U93" s="11">
        <v>28.956261000000001</v>
      </c>
      <c r="W93" s="7">
        <v>653</v>
      </c>
      <c r="X93" s="7" t="s">
        <v>349</v>
      </c>
      <c r="Y93" s="32">
        <f t="shared" si="19"/>
        <v>1</v>
      </c>
      <c r="Z93" s="13"/>
      <c r="AC93" s="13">
        <v>2.41</v>
      </c>
      <c r="AD93" s="7">
        <v>0.01</v>
      </c>
      <c r="AE93" s="7">
        <v>0.06</v>
      </c>
      <c r="AF93" s="7">
        <v>86.95</v>
      </c>
      <c r="AG93" s="7">
        <v>0.74</v>
      </c>
      <c r="AH93" s="7">
        <v>0.02</v>
      </c>
      <c r="AI93" s="7">
        <v>8.1300000000000008</v>
      </c>
      <c r="AJ93" s="7">
        <v>0.01</v>
      </c>
      <c r="AK93" s="7">
        <v>0.28999999999999998</v>
      </c>
      <c r="AL93" s="7">
        <v>0.28999999999999998</v>
      </c>
      <c r="AM93" s="7">
        <v>1.35</v>
      </c>
      <c r="AN93" s="13">
        <v>1.4471334441775972</v>
      </c>
      <c r="AO93" s="7">
        <v>9.2655429482957664E-3</v>
      </c>
      <c r="AP93" s="7">
        <v>1.5091910360314665E-2</v>
      </c>
      <c r="AQ93" s="7">
        <v>7.9736213383130056E-2</v>
      </c>
      <c r="AR93" s="7">
        <v>1.4096936171892403E-4</v>
      </c>
      <c r="AS93" s="7">
        <v>1.783249580044724E-4</v>
      </c>
      <c r="AT93" s="7">
        <v>7.1952441917011532E-3</v>
      </c>
      <c r="AU93" s="7">
        <v>1.4331818760881567E-2</v>
      </c>
      <c r="AV93" s="7">
        <v>4.6790192775594229E-3</v>
      </c>
      <c r="AW93" s="8">
        <v>4.2797959393296123E-4</v>
      </c>
      <c r="AX93" s="7">
        <v>432</v>
      </c>
      <c r="AY93" s="7">
        <v>295</v>
      </c>
      <c r="AZ93" s="7">
        <v>113</v>
      </c>
      <c r="BA93" s="7">
        <v>153</v>
      </c>
      <c r="BB93" s="7">
        <v>125</v>
      </c>
      <c r="BC93" s="7">
        <v>4.2583332</v>
      </c>
      <c r="BD93" s="7">
        <v>11.6500006</v>
      </c>
      <c r="BE93" s="7">
        <v>14.050000199999999</v>
      </c>
      <c r="BF93" s="7">
        <v>15.066667600000001</v>
      </c>
      <c r="BG93" s="7">
        <v>14.4666672</v>
      </c>
      <c r="BH93" s="13">
        <f t="shared" si="16"/>
        <v>11.135982842316654</v>
      </c>
      <c r="BI93" s="7">
        <f t="shared" si="17"/>
        <v>94.25802109250634</v>
      </c>
      <c r="BJ93" s="32">
        <f t="shared" si="20"/>
        <v>1</v>
      </c>
      <c r="BK93" s="32">
        <f t="shared" si="21"/>
        <v>6.4026873164840402E-3</v>
      </c>
      <c r="BL93" s="32">
        <f t="shared" si="22"/>
        <v>1.0428831163453185E-2</v>
      </c>
      <c r="BM93" s="32">
        <f t="shared" si="23"/>
        <v>5.5099419962921233E-2</v>
      </c>
      <c r="BN93" s="32">
        <f t="shared" si="24"/>
        <v>9.7412828295898187E-5</v>
      </c>
      <c r="BO93" s="32">
        <f t="shared" si="25"/>
        <v>1.2322634012913307E-4</v>
      </c>
      <c r="BP93" s="32">
        <f t="shared" si="26"/>
        <v>4.9720668267674477E-3</v>
      </c>
      <c r="BQ93" s="32">
        <f t="shared" si="27"/>
        <v>9.9035916960832238E-3</v>
      </c>
      <c r="BR93" s="32">
        <f t="shared" si="28"/>
        <v>3.2333018743952112E-3</v>
      </c>
      <c r="BS93" s="32">
        <f t="shared" si="29"/>
        <v>2.9574300535648327E-4</v>
      </c>
      <c r="BT93" s="7">
        <f t="shared" si="30"/>
        <v>0</v>
      </c>
      <c r="BU93" s="7"/>
      <c r="BZ93" s="7"/>
      <c r="CA93" s="7"/>
      <c r="CB93" s="7"/>
      <c r="CC93" s="7"/>
      <c r="CD93" s="7"/>
      <c r="CE93" s="7"/>
    </row>
    <row r="94" spans="1:83" x14ac:dyDescent="0.2">
      <c r="A94" s="7">
        <v>4</v>
      </c>
      <c r="B94" s="8">
        <v>93</v>
      </c>
      <c r="C94" s="7" t="s">
        <v>376</v>
      </c>
      <c r="D94" s="7" t="s">
        <v>377</v>
      </c>
      <c r="E94" s="7" t="s">
        <v>391</v>
      </c>
      <c r="H94" s="9">
        <v>37.73265</v>
      </c>
      <c r="I94" s="9">
        <v>-81.011866999999995</v>
      </c>
      <c r="J94" s="7" t="s">
        <v>392</v>
      </c>
      <c r="K94" s="7" t="s">
        <v>107</v>
      </c>
      <c r="L94" s="32">
        <f t="shared" si="18"/>
        <v>1</v>
      </c>
      <c r="M94" s="10" t="s">
        <v>108</v>
      </c>
      <c r="N94" s="7">
        <v>20</v>
      </c>
      <c r="O94" s="7">
        <v>30</v>
      </c>
      <c r="P94" s="7" t="s">
        <v>65</v>
      </c>
      <c r="Q94" s="7">
        <v>1087.5</v>
      </c>
      <c r="R94" s="7">
        <v>10.675000000000001</v>
      </c>
      <c r="S94" s="7" t="s">
        <v>66</v>
      </c>
      <c r="T94" s="7" t="s">
        <v>380</v>
      </c>
      <c r="U94" s="11">
        <v>46</v>
      </c>
      <c r="V94" s="11">
        <v>771</v>
      </c>
      <c r="W94" s="7">
        <v>847</v>
      </c>
      <c r="X94" s="7" t="s">
        <v>134</v>
      </c>
      <c r="Y94" s="32">
        <f t="shared" si="19"/>
        <v>1</v>
      </c>
      <c r="Z94" s="13"/>
      <c r="AC94" s="13">
        <v>2.96</v>
      </c>
      <c r="AD94" s="7">
        <v>0.03</v>
      </c>
      <c r="AE94" s="7">
        <v>0.08</v>
      </c>
      <c r="AF94" s="7">
        <v>86.08</v>
      </c>
      <c r="AG94" s="7">
        <v>0.85</v>
      </c>
      <c r="AH94" s="7">
        <v>0.02</v>
      </c>
      <c r="AI94" s="7">
        <v>8.17</v>
      </c>
      <c r="AJ94" s="7">
        <v>0.04</v>
      </c>
      <c r="AK94" s="7">
        <v>0.23</v>
      </c>
      <c r="AL94" s="7">
        <v>0.33</v>
      </c>
      <c r="AM94" s="7">
        <v>1.25</v>
      </c>
      <c r="AN94" s="13">
        <v>1.4326537880943941</v>
      </c>
      <c r="AO94" s="7">
        <v>1.0642853386555948E-2</v>
      </c>
      <c r="AP94" s="7">
        <v>1.8536122268270293E-2</v>
      </c>
      <c r="AQ94" s="7">
        <v>8.0128519476035984E-2</v>
      </c>
      <c r="AR94" s="7">
        <v>4.2290808515677204E-4</v>
      </c>
      <c r="AS94" s="7">
        <v>7.1329983201788962E-4</v>
      </c>
      <c r="AT94" s="7">
        <v>8.1876916664185544E-3</v>
      </c>
      <c r="AU94" s="7">
        <v>1.327020255637182E-2</v>
      </c>
      <c r="AV94" s="7">
        <v>3.7109463235816121E-3</v>
      </c>
      <c r="AW94" s="8">
        <v>5.7063945857728168E-4</v>
      </c>
      <c r="AX94" s="7">
        <v>329</v>
      </c>
      <c r="AY94" s="7">
        <v>207</v>
      </c>
      <c r="AZ94" s="7">
        <v>90</v>
      </c>
      <c r="BA94" s="7">
        <v>124</v>
      </c>
      <c r="BB94" s="7">
        <v>102</v>
      </c>
      <c r="BC94" s="7">
        <v>3.9583336999999998</v>
      </c>
      <c r="BD94" s="7">
        <v>12.04</v>
      </c>
      <c r="BE94" s="7">
        <v>13.175000199999999</v>
      </c>
      <c r="BF94" s="7">
        <v>14.2333336</v>
      </c>
      <c r="BG94" s="7">
        <v>13.5666666</v>
      </c>
      <c r="BH94" s="13">
        <f t="shared" si="16"/>
        <v>10.415672954323412</v>
      </c>
      <c r="BI94" s="7">
        <f t="shared" si="17"/>
        <v>94.767473160045085</v>
      </c>
      <c r="BJ94" s="32">
        <f t="shared" si="20"/>
        <v>1</v>
      </c>
      <c r="BK94" s="32">
        <f t="shared" si="21"/>
        <v>7.4287685378002268E-3</v>
      </c>
      <c r="BL94" s="32">
        <f t="shared" si="22"/>
        <v>1.2938312397809395E-2</v>
      </c>
      <c r="BM94" s="32">
        <f t="shared" si="23"/>
        <v>5.5930134790357675E-2</v>
      </c>
      <c r="BN94" s="32">
        <f t="shared" si="24"/>
        <v>2.9519210340363657E-4</v>
      </c>
      <c r="BO94" s="32">
        <f t="shared" si="25"/>
        <v>4.9788709452732902E-4</v>
      </c>
      <c r="BP94" s="32">
        <f t="shared" si="26"/>
        <v>5.7150525370886652E-3</v>
      </c>
      <c r="BQ94" s="32">
        <f t="shared" si="27"/>
        <v>9.262672298534053E-3</v>
      </c>
      <c r="BR94" s="32">
        <f t="shared" si="28"/>
        <v>2.5902603646604863E-3</v>
      </c>
      <c r="BS94" s="32">
        <f t="shared" si="29"/>
        <v>3.9830939150784113E-4</v>
      </c>
      <c r="BT94" s="7">
        <f t="shared" si="30"/>
        <v>0</v>
      </c>
      <c r="BU94" s="7"/>
      <c r="BZ94" s="7"/>
      <c r="CA94" s="7"/>
      <c r="CB94" s="7"/>
      <c r="CC94" s="7"/>
      <c r="CD94" s="7"/>
      <c r="CE94" s="7"/>
    </row>
    <row r="95" spans="1:83" x14ac:dyDescent="0.2">
      <c r="A95" s="7">
        <v>4</v>
      </c>
      <c r="B95" s="8">
        <v>94</v>
      </c>
      <c r="C95" s="7" t="s">
        <v>376</v>
      </c>
      <c r="D95" s="7" t="s">
        <v>377</v>
      </c>
      <c r="E95" s="7" t="s">
        <v>393</v>
      </c>
      <c r="H95" s="9">
        <v>37.771332999999998</v>
      </c>
      <c r="I95" s="9">
        <v>-81.359416999999993</v>
      </c>
      <c r="J95" s="7" t="s">
        <v>394</v>
      </c>
      <c r="K95" s="7" t="s">
        <v>107</v>
      </c>
      <c r="L95" s="32">
        <f t="shared" si="18"/>
        <v>1</v>
      </c>
      <c r="M95" s="10" t="s">
        <v>108</v>
      </c>
      <c r="N95" s="7">
        <v>46</v>
      </c>
      <c r="O95" s="7">
        <v>61</v>
      </c>
      <c r="P95" s="7" t="s">
        <v>65</v>
      </c>
      <c r="Q95" s="7">
        <v>1193.81</v>
      </c>
      <c r="R95" s="7">
        <v>11.17</v>
      </c>
      <c r="T95" s="7" t="s">
        <v>380</v>
      </c>
      <c r="U95" s="11">
        <v>28.975027000000001</v>
      </c>
      <c r="W95" s="7">
        <v>653</v>
      </c>
      <c r="Y95" s="32">
        <f t="shared" si="19"/>
        <v>-99</v>
      </c>
      <c r="Z95" s="13"/>
      <c r="AC95" s="13">
        <v>3.28</v>
      </c>
      <c r="AD95" s="7">
        <v>0.1</v>
      </c>
      <c r="AE95" s="7">
        <v>0.06</v>
      </c>
      <c r="AF95" s="7">
        <v>85.87</v>
      </c>
      <c r="AG95" s="7">
        <v>0.72</v>
      </c>
      <c r="AH95" s="7">
        <v>0.02</v>
      </c>
      <c r="AI95" s="7">
        <v>9.73</v>
      </c>
      <c r="AJ95" s="7">
        <v>7.0000000000000007E-2</v>
      </c>
      <c r="AK95" s="7">
        <v>0.3</v>
      </c>
      <c r="AL95" s="7">
        <v>0.47</v>
      </c>
      <c r="AM95" s="7">
        <v>1.74</v>
      </c>
      <c r="AN95" s="13">
        <v>1.4291586986950002</v>
      </c>
      <c r="AO95" s="7">
        <v>9.0151228686120976E-3</v>
      </c>
      <c r="AP95" s="7">
        <v>2.0540027378353566E-2</v>
      </c>
      <c r="AQ95" s="7">
        <v>9.5428457099367203E-2</v>
      </c>
      <c r="AR95" s="7">
        <v>1.4096936171892403E-3</v>
      </c>
      <c r="AS95" s="7">
        <v>1.2482747060313069E-3</v>
      </c>
      <c r="AT95" s="7">
        <v>1.1661257827929455E-2</v>
      </c>
      <c r="AU95" s="7">
        <v>1.8472121958469576E-2</v>
      </c>
      <c r="AV95" s="7">
        <v>4.8403647698890585E-3</v>
      </c>
      <c r="AW95" s="8">
        <v>4.2797959393296123E-4</v>
      </c>
      <c r="AX95" s="7">
        <v>319</v>
      </c>
      <c r="AY95" s="7">
        <v>84</v>
      </c>
      <c r="AZ95" s="7">
        <v>26</v>
      </c>
      <c r="BA95" s="7">
        <v>41</v>
      </c>
      <c r="BB95" s="7">
        <v>39</v>
      </c>
      <c r="BC95" s="7">
        <v>10.399998699999999</v>
      </c>
      <c r="BD95" s="7">
        <v>9.9666662000000006</v>
      </c>
      <c r="BE95" s="7">
        <v>14</v>
      </c>
      <c r="BF95" s="7">
        <v>20.766666399999998</v>
      </c>
      <c r="BG95" s="7">
        <v>20.233333600000002</v>
      </c>
      <c r="BH95" s="13">
        <f t="shared" si="16"/>
        <v>14.458173882518258</v>
      </c>
      <c r="BI95" s="7">
        <f t="shared" si="17"/>
        <v>94.002350656862134</v>
      </c>
      <c r="BJ95" s="32">
        <f t="shared" si="20"/>
        <v>1</v>
      </c>
      <c r="BK95" s="32">
        <f t="shared" si="21"/>
        <v>6.3079928610055881E-3</v>
      </c>
      <c r="BL95" s="32">
        <f t="shared" si="22"/>
        <v>1.4372110946887262E-2</v>
      </c>
      <c r="BM95" s="32">
        <f t="shared" si="23"/>
        <v>6.6772470535641185E-2</v>
      </c>
      <c r="BN95" s="32">
        <f t="shared" si="24"/>
        <v>9.8638004196207598E-4</v>
      </c>
      <c r="BO95" s="32">
        <f t="shared" si="25"/>
        <v>8.734332353510755E-4</v>
      </c>
      <c r="BP95" s="32">
        <f t="shared" si="26"/>
        <v>8.1595261873839732E-3</v>
      </c>
      <c r="BQ95" s="32">
        <f t="shared" si="27"/>
        <v>1.2925171973789141E-2</v>
      </c>
      <c r="BR95" s="32">
        <f t="shared" si="28"/>
        <v>3.3868630364905688E-3</v>
      </c>
      <c r="BS95" s="32">
        <f t="shared" si="29"/>
        <v>2.994626099423107E-4</v>
      </c>
      <c r="BT95" s="7">
        <f t="shared" si="30"/>
        <v>0</v>
      </c>
      <c r="BU95" s="7"/>
      <c r="BZ95" s="7"/>
      <c r="CA95" s="7"/>
      <c r="CB95" s="7"/>
      <c r="CC95" s="7"/>
      <c r="CD95" s="7"/>
      <c r="CE95" s="7"/>
    </row>
    <row r="96" spans="1:83" x14ac:dyDescent="0.2">
      <c r="A96" s="7">
        <v>4</v>
      </c>
      <c r="B96" s="8">
        <v>95</v>
      </c>
      <c r="C96" s="7" t="s">
        <v>118</v>
      </c>
      <c r="D96" s="7" t="s">
        <v>395</v>
      </c>
      <c r="E96" s="7" t="s">
        <v>396</v>
      </c>
      <c r="H96" s="9">
        <v>39.492359999999998</v>
      </c>
      <c r="I96" s="9">
        <v>-79.796588</v>
      </c>
      <c r="J96" s="7" t="s">
        <v>397</v>
      </c>
      <c r="K96" s="7" t="s">
        <v>144</v>
      </c>
      <c r="L96" s="32">
        <f t="shared" si="18"/>
        <v>10</v>
      </c>
      <c r="M96" s="10" t="s">
        <v>149</v>
      </c>
      <c r="N96" s="7">
        <v>60</v>
      </c>
      <c r="O96" s="7">
        <v>78</v>
      </c>
      <c r="P96" s="7" t="s">
        <v>65</v>
      </c>
      <c r="Q96" s="7">
        <v>1258.78</v>
      </c>
      <c r="R96" s="7">
        <v>9.8149999999999995</v>
      </c>
      <c r="S96" s="7" t="s">
        <v>66</v>
      </c>
      <c r="T96" s="7" t="s">
        <v>380</v>
      </c>
      <c r="U96" s="11">
        <v>2</v>
      </c>
      <c r="V96" s="11">
        <v>525.9</v>
      </c>
      <c r="W96" s="7">
        <v>559</v>
      </c>
      <c r="X96" s="7" t="s">
        <v>134</v>
      </c>
      <c r="Y96" s="32">
        <f t="shared" si="19"/>
        <v>1</v>
      </c>
      <c r="Z96" s="13"/>
      <c r="AC96" s="13">
        <v>2.85</v>
      </c>
      <c r="AD96" s="7">
        <v>0.01</v>
      </c>
      <c r="AE96" s="7">
        <v>0.02</v>
      </c>
      <c r="AF96" s="7">
        <v>85.45</v>
      </c>
      <c r="AG96" s="7">
        <v>1.1200000000000001</v>
      </c>
      <c r="AH96" s="7">
        <v>0.03</v>
      </c>
      <c r="AI96" s="7">
        <v>6.72</v>
      </c>
      <c r="AJ96" s="7">
        <v>0.03</v>
      </c>
      <c r="AK96" s="7">
        <v>0.08</v>
      </c>
      <c r="AL96" s="7">
        <v>0.23</v>
      </c>
      <c r="AM96" s="7">
        <v>0.57999999999999996</v>
      </c>
      <c r="AN96" s="13">
        <v>1.4221685198962126</v>
      </c>
      <c r="AO96" s="7">
        <v>1.4023524462285487E-2</v>
      </c>
      <c r="AP96" s="7">
        <v>1.7847279886679168E-2</v>
      </c>
      <c r="AQ96" s="7">
        <v>6.5907423608196056E-2</v>
      </c>
      <c r="AR96" s="7">
        <v>1.4096936171892403E-4</v>
      </c>
      <c r="AS96" s="7">
        <v>5.3497487401341721E-4</v>
      </c>
      <c r="AT96" s="7">
        <v>5.7065729796250539E-3</v>
      </c>
      <c r="AU96" s="7">
        <v>6.1573739861565243E-3</v>
      </c>
      <c r="AV96" s="7">
        <v>1.2907639386370824E-3</v>
      </c>
      <c r="AW96" s="8">
        <v>1.4265986464432042E-4</v>
      </c>
      <c r="AX96" s="7">
        <v>359</v>
      </c>
      <c r="AY96" s="7">
        <v>284</v>
      </c>
      <c r="AZ96" s="7">
        <v>161</v>
      </c>
      <c r="BA96" s="7">
        <v>134</v>
      </c>
      <c r="BB96" s="7">
        <v>107</v>
      </c>
      <c r="BC96" s="7">
        <v>5.75</v>
      </c>
      <c r="BD96" s="7">
        <v>12.228570899999999</v>
      </c>
      <c r="BE96" s="7">
        <v>14.7800007</v>
      </c>
      <c r="BF96" s="7">
        <v>17.133333199999999</v>
      </c>
      <c r="BG96" s="7">
        <v>16.333334000000001</v>
      </c>
      <c r="BH96" s="13">
        <f t="shared" si="16"/>
        <v>5.0102670063487986</v>
      </c>
      <c r="BI96" s="7">
        <f t="shared" si="17"/>
        <v>97.304512667950405</v>
      </c>
      <c r="BJ96" s="32">
        <f t="shared" si="20"/>
        <v>1</v>
      </c>
      <c r="BK96" s="32">
        <f t="shared" si="21"/>
        <v>9.8606629707349309E-3</v>
      </c>
      <c r="BL96" s="32">
        <f t="shared" si="22"/>
        <v>1.2549342526567548E-2</v>
      </c>
      <c r="BM96" s="32">
        <f t="shared" si="23"/>
        <v>4.6342907107102795E-2</v>
      </c>
      <c r="BN96" s="32">
        <f t="shared" si="24"/>
        <v>9.9122825281782871E-5</v>
      </c>
      <c r="BO96" s="32">
        <f t="shared" si="25"/>
        <v>3.7616841220227456E-4</v>
      </c>
      <c r="BP96" s="32">
        <f t="shared" si="26"/>
        <v>4.0125856393175606E-3</v>
      </c>
      <c r="BQ96" s="32">
        <f t="shared" si="27"/>
        <v>4.329567066078694E-3</v>
      </c>
      <c r="BR96" s="32">
        <f t="shared" si="28"/>
        <v>9.0760266492980748E-4</v>
      </c>
      <c r="BS96" s="32">
        <f t="shared" si="29"/>
        <v>1.0031150503509351E-4</v>
      </c>
      <c r="BT96" s="7">
        <f t="shared" si="30"/>
        <v>0</v>
      </c>
      <c r="BU96" s="7"/>
      <c r="BZ96" s="7"/>
      <c r="CA96" s="7"/>
      <c r="CB96" s="7"/>
      <c r="CC96" s="7"/>
      <c r="CD96" s="7"/>
      <c r="CE96" s="7"/>
    </row>
    <row r="97" spans="1:83" x14ac:dyDescent="0.2">
      <c r="A97" s="7">
        <v>4</v>
      </c>
      <c r="B97" s="8">
        <v>96</v>
      </c>
      <c r="C97" s="7" t="s">
        <v>376</v>
      </c>
      <c r="D97" s="7" t="s">
        <v>386</v>
      </c>
      <c r="E97" s="7" t="s">
        <v>398</v>
      </c>
      <c r="H97" s="9">
        <v>38.036717000000003</v>
      </c>
      <c r="I97" s="9">
        <v>-80.949183000000005</v>
      </c>
      <c r="J97" s="7" t="s">
        <v>399</v>
      </c>
      <c r="K97" s="7" t="s">
        <v>107</v>
      </c>
      <c r="L97" s="32">
        <f t="shared" si="18"/>
        <v>1</v>
      </c>
      <c r="M97" s="10" t="s">
        <v>108</v>
      </c>
      <c r="N97" s="7">
        <v>20</v>
      </c>
      <c r="O97" s="7">
        <v>52</v>
      </c>
      <c r="P97" s="7" t="s">
        <v>109</v>
      </c>
      <c r="Q97" s="7">
        <v>1241.33</v>
      </c>
      <c r="R97" s="7">
        <v>10.685</v>
      </c>
      <c r="S97" s="7" t="s">
        <v>66</v>
      </c>
      <c r="T97" s="7" t="s">
        <v>380</v>
      </c>
      <c r="U97" s="11">
        <v>30</v>
      </c>
      <c r="W97" s="7">
        <v>723</v>
      </c>
      <c r="X97" s="7" t="s">
        <v>349</v>
      </c>
      <c r="Y97" s="32">
        <f t="shared" si="19"/>
        <v>1</v>
      </c>
      <c r="Z97" s="13"/>
      <c r="AC97" s="13">
        <v>2.67</v>
      </c>
      <c r="AD97" s="7">
        <v>0.02</v>
      </c>
      <c r="AE97" s="7">
        <v>0.05</v>
      </c>
      <c r="AF97" s="7">
        <v>84.38</v>
      </c>
      <c r="AG97" s="7">
        <v>0.93</v>
      </c>
      <c r="AH97" s="7">
        <v>0.03</v>
      </c>
      <c r="AI97" s="7">
        <v>7.99</v>
      </c>
      <c r="AJ97" s="7">
        <v>0.04</v>
      </c>
      <c r="AK97" s="7">
        <v>0.15</v>
      </c>
      <c r="AL97" s="7">
        <v>0.37</v>
      </c>
      <c r="AM97" s="7">
        <v>1.08</v>
      </c>
      <c r="AN97" s="13">
        <v>1.4043602072421582</v>
      </c>
      <c r="AO97" s="7">
        <v>1.1644533705290627E-2</v>
      </c>
      <c r="AP97" s="7">
        <v>1.6720083262257324E-2</v>
      </c>
      <c r="AQ97" s="7">
        <v>7.8363142057959301E-2</v>
      </c>
      <c r="AR97" s="7">
        <v>2.8193872343784806E-4</v>
      </c>
      <c r="AS97" s="7">
        <v>7.1329983201788962E-4</v>
      </c>
      <c r="AT97" s="7">
        <v>9.1801391411359557E-3</v>
      </c>
      <c r="AU97" s="7">
        <v>1.1465455008705255E-2</v>
      </c>
      <c r="AV97" s="7">
        <v>2.4201823849445293E-3</v>
      </c>
      <c r="AW97" s="8">
        <v>3.5664966161080109E-4</v>
      </c>
      <c r="AX97" s="7">
        <v>354</v>
      </c>
      <c r="AY97" s="7">
        <v>227</v>
      </c>
      <c r="AZ97" s="7">
        <v>98</v>
      </c>
      <c r="BA97" s="7">
        <v>132</v>
      </c>
      <c r="BB97" s="7">
        <v>108</v>
      </c>
      <c r="BC97" s="7">
        <v>5.5666671000000001</v>
      </c>
      <c r="BD97" s="7">
        <v>14.399999599999999</v>
      </c>
      <c r="BE97" s="7">
        <v>15.5750008</v>
      </c>
      <c r="BF97" s="7">
        <v>16.700000800000002</v>
      </c>
      <c r="BG97" s="7">
        <v>15.9333334</v>
      </c>
      <c r="BH97" s="13">
        <f t="shared" si="16"/>
        <v>9.0384682394916513</v>
      </c>
      <c r="BI97" s="7">
        <f t="shared" si="17"/>
        <v>96.155077287137829</v>
      </c>
      <c r="BJ97" s="32">
        <f t="shared" si="20"/>
        <v>1</v>
      </c>
      <c r="BK97" s="32">
        <f t="shared" si="21"/>
        <v>8.2917001245412843E-3</v>
      </c>
      <c r="BL97" s="32">
        <f t="shared" si="22"/>
        <v>1.1905836676397816E-2</v>
      </c>
      <c r="BM97" s="32">
        <f t="shared" si="23"/>
        <v>5.5799887844904528E-2</v>
      </c>
      <c r="BN97" s="32">
        <f t="shared" si="24"/>
        <v>2.0075955013814522E-4</v>
      </c>
      <c r="BO97" s="32">
        <f t="shared" si="25"/>
        <v>5.0791800304470826E-4</v>
      </c>
      <c r="BP97" s="32">
        <f t="shared" si="26"/>
        <v>6.536883552948034E-3</v>
      </c>
      <c r="BQ97" s="32">
        <f t="shared" si="27"/>
        <v>8.1641839106369879E-3</v>
      </c>
      <c r="BR97" s="32">
        <f t="shared" si="28"/>
        <v>1.7233344924356788E-3</v>
      </c>
      <c r="BS97" s="32">
        <f t="shared" si="29"/>
        <v>2.5395882037357022E-4</v>
      </c>
      <c r="BT97" s="7">
        <f t="shared" si="30"/>
        <v>0</v>
      </c>
      <c r="BU97" s="7"/>
      <c r="BZ97" s="7"/>
      <c r="CA97" s="7"/>
      <c r="CB97" s="7"/>
      <c r="CC97" s="7"/>
      <c r="CD97" s="7"/>
      <c r="CE97" s="7"/>
    </row>
    <row r="98" spans="1:83" x14ac:dyDescent="0.2">
      <c r="A98" s="7">
        <v>4</v>
      </c>
      <c r="B98" s="8">
        <v>97</v>
      </c>
      <c r="C98" s="7" t="s">
        <v>376</v>
      </c>
      <c r="D98" s="7" t="s">
        <v>386</v>
      </c>
      <c r="E98" s="7" t="s">
        <v>400</v>
      </c>
      <c r="H98" s="9">
        <v>38.091667000000001</v>
      </c>
      <c r="I98" s="9">
        <v>-81.075000000000003</v>
      </c>
      <c r="J98" s="7" t="s">
        <v>401</v>
      </c>
      <c r="K98" s="7" t="s">
        <v>107</v>
      </c>
      <c r="L98" s="32">
        <f t="shared" si="18"/>
        <v>1</v>
      </c>
      <c r="M98" s="10" t="s">
        <v>108</v>
      </c>
      <c r="N98" s="7">
        <v>21</v>
      </c>
      <c r="O98" s="7">
        <v>38</v>
      </c>
      <c r="P98" s="7" t="s">
        <v>87</v>
      </c>
      <c r="Q98" s="7">
        <v>1142.95</v>
      </c>
      <c r="R98" s="7">
        <v>11.39</v>
      </c>
      <c r="S98" s="7" t="s">
        <v>66</v>
      </c>
      <c r="T98" s="7" t="s">
        <v>380</v>
      </c>
      <c r="U98" s="11">
        <v>47</v>
      </c>
      <c r="V98" s="11">
        <v>488</v>
      </c>
      <c r="W98" s="7">
        <v>467</v>
      </c>
      <c r="X98" s="7" t="s">
        <v>134</v>
      </c>
      <c r="Y98" s="32">
        <f t="shared" si="19"/>
        <v>1</v>
      </c>
      <c r="Z98" s="13"/>
      <c r="AC98" s="13">
        <v>0.95</v>
      </c>
      <c r="AD98" s="7">
        <v>0.02</v>
      </c>
      <c r="AE98" s="7">
        <v>0.04</v>
      </c>
      <c r="AF98" s="7">
        <v>83.53</v>
      </c>
      <c r="AG98" s="7">
        <v>0.51</v>
      </c>
      <c r="AH98" s="7">
        <v>0.01</v>
      </c>
      <c r="AI98" s="7">
        <v>4.32</v>
      </c>
      <c r="AJ98" s="7">
        <v>0.06</v>
      </c>
      <c r="AK98" s="7">
        <v>0.13</v>
      </c>
      <c r="AL98" s="7">
        <v>0.15</v>
      </c>
      <c r="AM98" s="7">
        <v>0.62</v>
      </c>
      <c r="AN98" s="13">
        <v>1.3902134168160403</v>
      </c>
      <c r="AO98" s="7">
        <v>6.3857120319335695E-3</v>
      </c>
      <c r="AP98" s="7">
        <v>5.9490932955597216E-3</v>
      </c>
      <c r="AQ98" s="7">
        <v>4.2369058033840327E-2</v>
      </c>
      <c r="AR98" s="7">
        <v>2.8193872343784806E-4</v>
      </c>
      <c r="AS98" s="7">
        <v>1.0699497480268344E-3</v>
      </c>
      <c r="AT98" s="7">
        <v>3.7216780301902517E-3</v>
      </c>
      <c r="AU98" s="7">
        <v>6.5820204679604231E-3</v>
      </c>
      <c r="AV98" s="7">
        <v>2.0974914002852589E-3</v>
      </c>
      <c r="AW98" s="8">
        <v>2.8531972928864084E-4</v>
      </c>
      <c r="AX98" s="7">
        <v>314</v>
      </c>
      <c r="AY98" s="7">
        <v>183</v>
      </c>
      <c r="AZ98" s="7">
        <v>77</v>
      </c>
      <c r="BA98" s="7">
        <v>107</v>
      </c>
      <c r="BB98" s="7">
        <v>92</v>
      </c>
      <c r="BC98" s="7">
        <v>2.7166668999999999</v>
      </c>
      <c r="BD98" s="7">
        <v>11.5599995</v>
      </c>
      <c r="BE98" s="7">
        <v>13.699999800000001</v>
      </c>
      <c r="BF98" s="7">
        <v>13.699999800000001</v>
      </c>
      <c r="BG98" s="7">
        <v>13.199999800000001</v>
      </c>
      <c r="BH98" s="13">
        <f t="shared" si="16"/>
        <v>5.3645239787269663</v>
      </c>
      <c r="BI98" s="7">
        <f t="shared" si="17"/>
        <v>93.044170708771702</v>
      </c>
      <c r="BJ98" s="32">
        <f t="shared" si="20"/>
        <v>1</v>
      </c>
      <c r="BK98" s="32">
        <f t="shared" si="21"/>
        <v>4.5933321853263032E-3</v>
      </c>
      <c r="BL98" s="32">
        <f t="shared" si="22"/>
        <v>4.2792662073314848E-3</v>
      </c>
      <c r="BM98" s="32">
        <f t="shared" si="23"/>
        <v>3.0476657411979795E-2</v>
      </c>
      <c r="BN98" s="32">
        <f t="shared" si="24"/>
        <v>2.0280247624394459E-4</v>
      </c>
      <c r="BO98" s="32">
        <f t="shared" si="25"/>
        <v>7.696298532906587E-4</v>
      </c>
      <c r="BP98" s="32">
        <f t="shared" si="26"/>
        <v>2.6770551810051495E-3</v>
      </c>
      <c r="BQ98" s="32">
        <f t="shared" si="27"/>
        <v>4.7345395953917683E-3</v>
      </c>
      <c r="BR98" s="32">
        <f t="shared" si="28"/>
        <v>1.5087549687795949E-3</v>
      </c>
      <c r="BS98" s="32">
        <f t="shared" si="29"/>
        <v>2.052344811504547E-4</v>
      </c>
      <c r="BT98" s="7">
        <f t="shared" si="30"/>
        <v>0</v>
      </c>
      <c r="BU98" s="7"/>
      <c r="BZ98" s="7"/>
      <c r="CA98" s="7"/>
      <c r="CB98" s="7"/>
      <c r="CC98" s="7"/>
      <c r="CD98" s="7"/>
      <c r="CE98" s="7"/>
    </row>
    <row r="99" spans="1:83" x14ac:dyDescent="0.2">
      <c r="A99" s="7">
        <v>4</v>
      </c>
      <c r="B99" s="8">
        <v>98</v>
      </c>
      <c r="C99" s="7" t="s">
        <v>376</v>
      </c>
      <c r="D99" s="7" t="s">
        <v>386</v>
      </c>
      <c r="E99" s="7" t="s">
        <v>402</v>
      </c>
      <c r="H99" s="9">
        <v>38.113694000000002</v>
      </c>
      <c r="I99" s="9">
        <v>-80.924666999999999</v>
      </c>
      <c r="J99" s="7" t="s">
        <v>403</v>
      </c>
      <c r="K99" s="7" t="s">
        <v>144</v>
      </c>
      <c r="L99" s="32">
        <f t="shared" si="18"/>
        <v>10</v>
      </c>
      <c r="M99" s="10" t="s">
        <v>93</v>
      </c>
      <c r="N99" s="7">
        <v>24</v>
      </c>
      <c r="O99" s="7">
        <v>48</v>
      </c>
      <c r="P99" s="7" t="s">
        <v>65</v>
      </c>
      <c r="Q99" s="7">
        <v>1201.18</v>
      </c>
      <c r="R99" s="7">
        <v>10.66</v>
      </c>
      <c r="S99" s="7" t="s">
        <v>66</v>
      </c>
      <c r="T99" s="7" t="s">
        <v>380</v>
      </c>
      <c r="U99" s="11">
        <v>12</v>
      </c>
      <c r="W99" s="7">
        <v>630</v>
      </c>
      <c r="X99" s="7" t="s">
        <v>134</v>
      </c>
      <c r="Y99" s="32">
        <f t="shared" si="19"/>
        <v>1</v>
      </c>
      <c r="Z99" s="13"/>
      <c r="AC99" s="13">
        <v>1.55</v>
      </c>
      <c r="AD99" s="7">
        <v>0.02</v>
      </c>
      <c r="AE99" s="7">
        <v>0.03</v>
      </c>
      <c r="AF99" s="7">
        <v>83.48</v>
      </c>
      <c r="AG99" s="7">
        <v>0.7</v>
      </c>
      <c r="AH99" s="7">
        <v>0.02</v>
      </c>
      <c r="AI99" s="7">
        <v>4.53</v>
      </c>
      <c r="AJ99" s="7">
        <v>0.04</v>
      </c>
      <c r="AK99" s="7">
        <v>0.1</v>
      </c>
      <c r="AL99" s="7">
        <v>0.21</v>
      </c>
      <c r="AM99" s="7">
        <v>0.57999999999999996</v>
      </c>
      <c r="AN99" s="13">
        <v>1.3893812526733273</v>
      </c>
      <c r="AO99" s="7">
        <v>8.764702788928427E-3</v>
      </c>
      <c r="AP99" s="7">
        <v>9.7064153769658625E-3</v>
      </c>
      <c r="AQ99" s="7">
        <v>4.4428665021596453E-2</v>
      </c>
      <c r="AR99" s="7">
        <v>2.8193872343784806E-4</v>
      </c>
      <c r="AS99" s="7">
        <v>7.1329983201788962E-4</v>
      </c>
      <c r="AT99" s="7">
        <v>5.2103492422663523E-3</v>
      </c>
      <c r="AU99" s="7">
        <v>6.1573739861565243E-3</v>
      </c>
      <c r="AV99" s="7">
        <v>1.6134549232963531E-3</v>
      </c>
      <c r="AW99" s="8">
        <v>2.1398979696648062E-4</v>
      </c>
      <c r="AX99" s="7">
        <v>365</v>
      </c>
      <c r="AY99" s="7">
        <v>232</v>
      </c>
      <c r="AZ99" s="7">
        <v>101</v>
      </c>
      <c r="BA99" s="7">
        <v>137</v>
      </c>
      <c r="BB99" s="7">
        <v>110</v>
      </c>
      <c r="BC99" s="7">
        <v>5.4750003999999999</v>
      </c>
      <c r="BD99" s="7">
        <v>14.3800001</v>
      </c>
      <c r="BE99" s="7">
        <v>15.5750008</v>
      </c>
      <c r="BF99" s="7">
        <v>16.700000800000002</v>
      </c>
      <c r="BG99" s="7">
        <v>15.9666672</v>
      </c>
      <c r="BH99" s="13">
        <f t="shared" si="16"/>
        <v>5.0999806958950646</v>
      </c>
      <c r="BI99" s="7">
        <f t="shared" si="17"/>
        <v>95.023561404397284</v>
      </c>
      <c r="BJ99" s="32">
        <f t="shared" si="20"/>
        <v>1</v>
      </c>
      <c r="BK99" s="32">
        <f t="shared" si="21"/>
        <v>6.3083496859225232E-3</v>
      </c>
      <c r="BL99" s="32">
        <f t="shared" si="22"/>
        <v>6.986142470462745E-3</v>
      </c>
      <c r="BM99" s="32">
        <f t="shared" si="23"/>
        <v>3.1977302800157016E-2</v>
      </c>
      <c r="BN99" s="32">
        <f t="shared" si="24"/>
        <v>2.0292394394653442E-4</v>
      </c>
      <c r="BO99" s="32">
        <f t="shared" si="25"/>
        <v>5.1339387993426554E-4</v>
      </c>
      <c r="BP99" s="32">
        <f t="shared" si="26"/>
        <v>3.7501220289542906E-3</v>
      </c>
      <c r="BQ99" s="32">
        <f t="shared" si="27"/>
        <v>4.4317382103069534E-3</v>
      </c>
      <c r="BR99" s="32">
        <f t="shared" si="28"/>
        <v>1.1612758702421546E-3</v>
      </c>
      <c r="BS99" s="32">
        <f t="shared" si="29"/>
        <v>1.5401805411922748E-4</v>
      </c>
      <c r="BT99" s="7">
        <f t="shared" si="30"/>
        <v>0</v>
      </c>
      <c r="BU99" s="7"/>
      <c r="BZ99" s="7"/>
      <c r="CA99" s="7"/>
      <c r="CB99" s="7"/>
      <c r="CC99" s="7"/>
      <c r="CD99" s="7"/>
      <c r="CE99" s="7"/>
    </row>
    <row r="100" spans="1:83" x14ac:dyDescent="0.2">
      <c r="A100" s="7">
        <v>4</v>
      </c>
      <c r="B100" s="8">
        <v>99</v>
      </c>
      <c r="C100" s="7" t="s">
        <v>118</v>
      </c>
      <c r="D100" s="7" t="s">
        <v>404</v>
      </c>
      <c r="E100" s="7" t="s">
        <v>405</v>
      </c>
      <c r="H100" s="9">
        <v>38.951433000000002</v>
      </c>
      <c r="I100" s="9">
        <v>-79.746683000000004</v>
      </c>
      <c r="J100" s="7" t="s">
        <v>406</v>
      </c>
      <c r="K100" s="7" t="s">
        <v>100</v>
      </c>
      <c r="L100" s="32">
        <f t="shared" si="18"/>
        <v>8</v>
      </c>
      <c r="M100" s="10" t="s">
        <v>132</v>
      </c>
      <c r="N100" s="7">
        <v>26</v>
      </c>
      <c r="O100" s="7">
        <v>39</v>
      </c>
      <c r="P100" s="7" t="s">
        <v>65</v>
      </c>
      <c r="Q100" s="7">
        <v>1304.94</v>
      </c>
      <c r="R100" s="7">
        <v>8.5549999999999997</v>
      </c>
      <c r="S100" s="7" t="s">
        <v>66</v>
      </c>
      <c r="T100" s="7" t="s">
        <v>380</v>
      </c>
      <c r="U100" s="11">
        <v>43</v>
      </c>
      <c r="V100" s="11">
        <v>1586</v>
      </c>
      <c r="W100" s="7">
        <v>784</v>
      </c>
      <c r="Y100" s="32">
        <f t="shared" si="19"/>
        <v>-99</v>
      </c>
      <c r="Z100" s="13"/>
      <c r="AC100" s="13">
        <v>4.04</v>
      </c>
      <c r="AD100" s="7">
        <v>0.06</v>
      </c>
      <c r="AE100" s="7">
        <v>0.03</v>
      </c>
      <c r="AF100" s="7">
        <v>82.96</v>
      </c>
      <c r="AG100" s="7">
        <v>0.98</v>
      </c>
      <c r="AH100" s="7">
        <v>0.03</v>
      </c>
      <c r="AI100" s="7">
        <v>8.91</v>
      </c>
      <c r="AJ100" s="7">
        <v>0.05</v>
      </c>
      <c r="AK100" s="7">
        <v>0.16</v>
      </c>
      <c r="AL100" s="7">
        <v>0.49</v>
      </c>
      <c r="AM100" s="7">
        <v>1.36</v>
      </c>
      <c r="AN100" s="13">
        <v>1.3807267455891139</v>
      </c>
      <c r="AO100" s="7">
        <v>1.22705839044998E-2</v>
      </c>
      <c r="AP100" s="7">
        <v>2.5299302014801347E-2</v>
      </c>
      <c r="AQ100" s="7">
        <v>8.7386182194795659E-2</v>
      </c>
      <c r="AR100" s="7">
        <v>8.4581617031354408E-4</v>
      </c>
      <c r="AS100" s="7">
        <v>8.9162479002236202E-4</v>
      </c>
      <c r="AT100" s="7">
        <v>1.2157481565288156E-2</v>
      </c>
      <c r="AU100" s="7">
        <v>1.4437980381332541E-2</v>
      </c>
      <c r="AV100" s="7">
        <v>2.5815278772741649E-3</v>
      </c>
      <c r="AW100" s="8">
        <v>2.1398979696648062E-4</v>
      </c>
      <c r="AX100" s="7">
        <v>307</v>
      </c>
      <c r="AY100" s="7">
        <v>199</v>
      </c>
      <c r="AZ100" s="7">
        <v>87</v>
      </c>
      <c r="BA100" s="7">
        <v>120</v>
      </c>
      <c r="BB100" s="7">
        <v>98</v>
      </c>
      <c r="BC100" s="7">
        <v>4.5333338000000003</v>
      </c>
      <c r="BD100" s="7">
        <v>13.4399996</v>
      </c>
      <c r="BE100" s="7">
        <v>14.5750008</v>
      </c>
      <c r="BF100" s="7">
        <v>15.7333336</v>
      </c>
      <c r="BG100" s="7">
        <v>14.9333334</v>
      </c>
      <c r="BH100" s="13">
        <f t="shared" si="16"/>
        <v>11.283807861505796</v>
      </c>
      <c r="BI100" s="7">
        <f t="shared" si="17"/>
        <v>96.177439915702507</v>
      </c>
      <c r="BJ100" s="32">
        <f t="shared" si="20"/>
        <v>1</v>
      </c>
      <c r="BK100" s="32">
        <f t="shared" si="21"/>
        <v>8.8870473058478457E-3</v>
      </c>
      <c r="BL100" s="32">
        <f t="shared" si="22"/>
        <v>1.8323178062294221E-2</v>
      </c>
      <c r="BM100" s="32">
        <f t="shared" si="23"/>
        <v>6.3289990198249282E-2</v>
      </c>
      <c r="BN100" s="32">
        <f t="shared" si="24"/>
        <v>6.1258766299385344E-4</v>
      </c>
      <c r="BO100" s="32">
        <f t="shared" si="25"/>
        <v>6.4576484295010377E-4</v>
      </c>
      <c r="BP100" s="32">
        <f t="shared" si="26"/>
        <v>8.8051322277391906E-3</v>
      </c>
      <c r="BQ100" s="32">
        <f t="shared" si="27"/>
        <v>1.0456797789610643E-2</v>
      </c>
      <c r="BR100" s="32">
        <f t="shared" si="28"/>
        <v>1.86968774634166E-3</v>
      </c>
      <c r="BS100" s="32">
        <f t="shared" si="29"/>
        <v>1.5498345175835477E-4</v>
      </c>
      <c r="BT100" s="7">
        <f t="shared" si="30"/>
        <v>0</v>
      </c>
      <c r="BU100" s="7"/>
      <c r="BZ100" s="7"/>
      <c r="CA100" s="7"/>
      <c r="CB100" s="7"/>
      <c r="CC100" s="7"/>
      <c r="CD100" s="7"/>
      <c r="CE100" s="7"/>
    </row>
    <row r="101" spans="1:83" x14ac:dyDescent="0.2">
      <c r="A101" s="7">
        <v>4</v>
      </c>
      <c r="B101" s="8">
        <v>100</v>
      </c>
      <c r="C101" s="7" t="s">
        <v>407</v>
      </c>
      <c r="E101" s="7" t="s">
        <v>408</v>
      </c>
      <c r="H101" s="9">
        <v>38.908777999999998</v>
      </c>
      <c r="I101" s="9">
        <v>-76.975415999999996</v>
      </c>
      <c r="J101" s="7" t="s">
        <v>409</v>
      </c>
      <c r="K101" s="7" t="s">
        <v>73</v>
      </c>
      <c r="L101" s="32">
        <f t="shared" si="18"/>
        <v>3</v>
      </c>
      <c r="M101" s="10" t="s">
        <v>132</v>
      </c>
      <c r="N101" s="7">
        <v>53</v>
      </c>
      <c r="O101" s="7">
        <v>74</v>
      </c>
      <c r="P101" s="7" t="s">
        <v>65</v>
      </c>
      <c r="Q101" s="7">
        <v>1096.2</v>
      </c>
      <c r="R101" s="7">
        <v>13.355</v>
      </c>
      <c r="S101" s="7" t="s">
        <v>159</v>
      </c>
      <c r="T101" s="7" t="s">
        <v>380</v>
      </c>
      <c r="U101" s="11">
        <v>4</v>
      </c>
      <c r="V101" s="11">
        <v>72</v>
      </c>
      <c r="W101" s="7">
        <v>28</v>
      </c>
      <c r="Y101" s="32">
        <f t="shared" si="19"/>
        <v>-99</v>
      </c>
      <c r="Z101" s="13"/>
      <c r="AC101" s="13">
        <v>3.93</v>
      </c>
      <c r="AD101" s="7">
        <v>0.01</v>
      </c>
      <c r="AE101" s="7">
        <v>0.11</v>
      </c>
      <c r="AF101" s="7">
        <v>82.2</v>
      </c>
      <c r="AG101" s="7">
        <v>0.89</v>
      </c>
      <c r="AH101" s="7">
        <v>0.02</v>
      </c>
      <c r="AI101" s="7">
        <v>6.51</v>
      </c>
      <c r="AJ101" s="7">
        <v>0.03</v>
      </c>
      <c r="AK101" s="7">
        <v>7.0000000000000007E-2</v>
      </c>
      <c r="AL101" s="7">
        <v>0.27</v>
      </c>
      <c r="AM101" s="7">
        <v>0.13</v>
      </c>
      <c r="AN101" s="13">
        <v>1.3680778506198792</v>
      </c>
      <c r="AO101" s="7">
        <v>1.1143693545923287E-2</v>
      </c>
      <c r="AP101" s="7">
        <v>2.4610459633210222E-2</v>
      </c>
      <c r="AQ101" s="7">
        <v>6.3847816620439923E-2</v>
      </c>
      <c r="AR101" s="7">
        <v>1.4096936171892403E-4</v>
      </c>
      <c r="AS101" s="7">
        <v>5.3497487401341721E-4</v>
      </c>
      <c r="AT101" s="7">
        <v>6.6990204543424543E-3</v>
      </c>
      <c r="AU101" s="7">
        <v>1.3801010658626694E-3</v>
      </c>
      <c r="AV101" s="7">
        <v>1.1294184463074473E-3</v>
      </c>
      <c r="AW101" s="8">
        <v>7.8462925554376238E-4</v>
      </c>
      <c r="AX101" s="7">
        <v>291</v>
      </c>
      <c r="AY101" s="7">
        <v>173</v>
      </c>
      <c r="AZ101" s="7">
        <v>71</v>
      </c>
      <c r="BA101" s="7">
        <v>100</v>
      </c>
      <c r="BB101" s="7">
        <v>87</v>
      </c>
      <c r="BC101" s="7">
        <v>2.5333332999999998</v>
      </c>
      <c r="BD101" s="7">
        <v>10.9400005</v>
      </c>
      <c r="BE101" s="7">
        <v>12.8666658</v>
      </c>
      <c r="BF101" s="7">
        <v>12.866666800000001</v>
      </c>
      <c r="BG101" s="7">
        <v>12.300000199999999</v>
      </c>
      <c r="BH101" s="13">
        <f t="shared" si="16"/>
        <v>2.4606389825306447</v>
      </c>
      <c r="BI101" s="7">
        <f t="shared" si="17"/>
        <v>97.459415089452989</v>
      </c>
      <c r="BJ101" s="32">
        <f t="shared" si="20"/>
        <v>1</v>
      </c>
      <c r="BK101" s="32">
        <f t="shared" si="21"/>
        <v>8.1455112666827065E-3</v>
      </c>
      <c r="BL101" s="32">
        <f t="shared" si="22"/>
        <v>1.7989078342332029E-2</v>
      </c>
      <c r="BM101" s="32">
        <f t="shared" si="23"/>
        <v>4.6669724673570535E-2</v>
      </c>
      <c r="BN101" s="32">
        <f t="shared" si="24"/>
        <v>1.0304191508915264E-4</v>
      </c>
      <c r="BO101" s="32">
        <f t="shared" si="25"/>
        <v>3.9104125088423798E-4</v>
      </c>
      <c r="BP101" s="32">
        <f t="shared" si="26"/>
        <v>4.8966661153874488E-3</v>
      </c>
      <c r="BQ101" s="32">
        <f t="shared" si="27"/>
        <v>1.0087883998979607E-3</v>
      </c>
      <c r="BR101" s="32">
        <f t="shared" si="28"/>
        <v>8.2555129870402126E-4</v>
      </c>
      <c r="BS101" s="32">
        <f t="shared" si="29"/>
        <v>5.7352675886700828E-4</v>
      </c>
      <c r="BT101" s="7">
        <f t="shared" si="30"/>
        <v>0</v>
      </c>
      <c r="BU101" s="7"/>
      <c r="BZ101" s="7"/>
      <c r="CA101" s="7"/>
      <c r="CB101" s="7"/>
      <c r="CC101" s="7"/>
      <c r="CD101" s="7"/>
      <c r="CE101" s="7"/>
    </row>
    <row r="102" spans="1:83" x14ac:dyDescent="0.2">
      <c r="A102" s="7">
        <v>4</v>
      </c>
      <c r="B102" s="8">
        <v>101</v>
      </c>
      <c r="C102" s="7" t="s">
        <v>376</v>
      </c>
      <c r="D102" s="7" t="s">
        <v>377</v>
      </c>
      <c r="E102" s="7" t="s">
        <v>410</v>
      </c>
      <c r="H102" s="9">
        <v>37.824444</v>
      </c>
      <c r="I102" s="9">
        <v>-81.453610999999995</v>
      </c>
      <c r="J102" s="7" t="s">
        <v>411</v>
      </c>
      <c r="K102" s="7" t="s">
        <v>107</v>
      </c>
      <c r="L102" s="32">
        <f t="shared" si="18"/>
        <v>1</v>
      </c>
      <c r="M102" s="10" t="s">
        <v>113</v>
      </c>
      <c r="N102" s="7">
        <v>27</v>
      </c>
      <c r="O102" s="7">
        <v>50</v>
      </c>
      <c r="P102" s="7" t="s">
        <v>87</v>
      </c>
      <c r="Q102" s="7">
        <v>1280.3699999999999</v>
      </c>
      <c r="R102" s="7">
        <v>10.97</v>
      </c>
      <c r="T102" s="7" t="s">
        <v>380</v>
      </c>
      <c r="U102" s="11">
        <v>72</v>
      </c>
      <c r="W102" s="7">
        <v>771</v>
      </c>
      <c r="X102" s="7" t="s">
        <v>134</v>
      </c>
      <c r="Y102" s="32">
        <f t="shared" si="19"/>
        <v>1</v>
      </c>
      <c r="Z102" s="13"/>
      <c r="AC102" s="13">
        <v>2.1800000000000002</v>
      </c>
      <c r="AD102" s="7">
        <v>0.04</v>
      </c>
      <c r="AE102" s="7">
        <v>0.08</v>
      </c>
      <c r="AF102" s="7">
        <v>82.21</v>
      </c>
      <c r="AG102" s="7">
        <v>0.71</v>
      </c>
      <c r="AH102" s="7">
        <v>0.02</v>
      </c>
      <c r="AI102" s="7">
        <v>8.1300000000000008</v>
      </c>
      <c r="AJ102" s="7">
        <v>0.11</v>
      </c>
      <c r="AK102" s="7">
        <v>0.67</v>
      </c>
      <c r="AL102" s="7">
        <v>0.32</v>
      </c>
      <c r="AM102" s="7">
        <v>1.19</v>
      </c>
      <c r="AN102" s="13">
        <v>1.3682442834484216</v>
      </c>
      <c r="AO102" s="7">
        <v>8.8899128287702623E-3</v>
      </c>
      <c r="AP102" s="7">
        <v>1.3651603562442311E-2</v>
      </c>
      <c r="AQ102" s="7">
        <v>7.9736213383130056E-2</v>
      </c>
      <c r="AR102" s="7">
        <v>5.6387744687569612E-4</v>
      </c>
      <c r="AS102" s="7">
        <v>1.9615745380491966E-3</v>
      </c>
      <c r="AT102" s="7">
        <v>7.939579797739205E-3</v>
      </c>
      <c r="AU102" s="7">
        <v>1.2633232833665973E-2</v>
      </c>
      <c r="AV102" s="7">
        <v>1.0810147986085565E-2</v>
      </c>
      <c r="AW102" s="8">
        <v>5.7063945857728168E-4</v>
      </c>
      <c r="AX102" s="7">
        <v>359</v>
      </c>
      <c r="AY102" s="7">
        <v>229</v>
      </c>
      <c r="AZ102" s="7">
        <v>100</v>
      </c>
      <c r="BA102" s="7">
        <v>135</v>
      </c>
      <c r="BB102" s="7">
        <v>109</v>
      </c>
      <c r="BC102" s="7">
        <v>5.5250000999999997</v>
      </c>
      <c r="BD102" s="7">
        <v>14.420000099999999</v>
      </c>
      <c r="BE102" s="7">
        <v>15.600000400000001</v>
      </c>
      <c r="BF102" s="7">
        <v>16.733333600000002</v>
      </c>
      <c r="BG102" s="7">
        <v>15.9666672</v>
      </c>
      <c r="BH102" s="13">
        <f t="shared" si="16"/>
        <v>13.259166170731678</v>
      </c>
      <c r="BI102" s="7">
        <f t="shared" si="17"/>
        <v>86.193916879803851</v>
      </c>
      <c r="BJ102" s="32">
        <f t="shared" si="20"/>
        <v>1</v>
      </c>
      <c r="BK102" s="32">
        <f t="shared" si="21"/>
        <v>6.4973140661437915E-3</v>
      </c>
      <c r="BL102" s="32">
        <f t="shared" si="22"/>
        <v>9.9774606973221328E-3</v>
      </c>
      <c r="BM102" s="32">
        <f t="shared" si="23"/>
        <v>5.8276299303928976E-2</v>
      </c>
      <c r="BN102" s="32">
        <f t="shared" si="24"/>
        <v>4.1211752440473652E-4</v>
      </c>
      <c r="BO102" s="32">
        <f t="shared" si="25"/>
        <v>1.4336435107226535E-3</v>
      </c>
      <c r="BP102" s="32">
        <f t="shared" si="26"/>
        <v>5.8027502060734914E-3</v>
      </c>
      <c r="BQ102" s="32">
        <f t="shared" si="27"/>
        <v>9.2331705576917215E-3</v>
      </c>
      <c r="BR102" s="32">
        <f t="shared" si="28"/>
        <v>7.9007441265096807E-3</v>
      </c>
      <c r="BS102" s="32">
        <f t="shared" si="29"/>
        <v>4.1705963290347849E-4</v>
      </c>
      <c r="BT102" s="7">
        <f t="shared" si="30"/>
        <v>0</v>
      </c>
      <c r="BU102" s="7"/>
      <c r="BZ102" s="7"/>
      <c r="CA102" s="7"/>
      <c r="CB102" s="7"/>
      <c r="CC102" s="7"/>
      <c r="CD102" s="7"/>
      <c r="CE102" s="7"/>
    </row>
    <row r="103" spans="1:83" x14ac:dyDescent="0.2">
      <c r="A103" s="7">
        <v>4</v>
      </c>
      <c r="B103" s="8">
        <v>102</v>
      </c>
      <c r="C103" s="7" t="s">
        <v>376</v>
      </c>
      <c r="D103" s="7" t="s">
        <v>386</v>
      </c>
      <c r="E103" s="7" t="s">
        <v>412</v>
      </c>
      <c r="H103" s="9">
        <v>38.115499999999997</v>
      </c>
      <c r="I103" s="9">
        <v>-80.920483000000004</v>
      </c>
      <c r="J103" s="7" t="s">
        <v>413</v>
      </c>
      <c r="K103" s="7" t="s">
        <v>144</v>
      </c>
      <c r="L103" s="32">
        <f t="shared" si="18"/>
        <v>10</v>
      </c>
      <c r="M103" s="10" t="s">
        <v>113</v>
      </c>
      <c r="N103" s="7">
        <v>21</v>
      </c>
      <c r="O103" s="7">
        <v>38</v>
      </c>
      <c r="P103" s="7" t="s">
        <v>65</v>
      </c>
      <c r="Q103" s="7">
        <v>1204.6600000000001</v>
      </c>
      <c r="R103" s="7">
        <v>10.62</v>
      </c>
      <c r="T103" s="7" t="s">
        <v>380</v>
      </c>
      <c r="U103" s="11">
        <v>12</v>
      </c>
      <c r="W103" s="7">
        <v>630</v>
      </c>
      <c r="X103" s="7" t="s">
        <v>349</v>
      </c>
      <c r="Y103" s="32">
        <f t="shared" si="19"/>
        <v>1</v>
      </c>
      <c r="Z103" s="13"/>
      <c r="AC103" s="13">
        <v>2.74</v>
      </c>
      <c r="AD103" s="7">
        <v>0.01</v>
      </c>
      <c r="AE103" s="7">
        <v>0.09</v>
      </c>
      <c r="AF103" s="7">
        <v>81.48</v>
      </c>
      <c r="AG103" s="7">
        <v>0.71</v>
      </c>
      <c r="AH103" s="7">
        <v>0.02</v>
      </c>
      <c r="AI103" s="7">
        <v>8.2899999999999991</v>
      </c>
      <c r="AJ103" s="7">
        <v>0.03</v>
      </c>
      <c r="AK103" s="7">
        <v>0.11</v>
      </c>
      <c r="AL103" s="7">
        <v>0.3</v>
      </c>
      <c r="AM103" s="7">
        <v>0.89</v>
      </c>
      <c r="AN103" s="13">
        <v>1.3560946869648145</v>
      </c>
      <c r="AO103" s="7">
        <v>8.8899128287702623E-3</v>
      </c>
      <c r="AP103" s="7">
        <v>1.7158437505088043E-2</v>
      </c>
      <c r="AQ103" s="7">
        <v>8.1305437754753754E-2</v>
      </c>
      <c r="AR103" s="7">
        <v>1.4096936171892403E-4</v>
      </c>
      <c r="AS103" s="7">
        <v>5.3497487401341721E-4</v>
      </c>
      <c r="AT103" s="7">
        <v>7.4433560603805035E-3</v>
      </c>
      <c r="AU103" s="7">
        <v>9.4483842201367359E-3</v>
      </c>
      <c r="AV103" s="7">
        <v>1.7748004156259883E-3</v>
      </c>
      <c r="AW103" s="8">
        <v>6.4196939089944188E-4</v>
      </c>
      <c r="AX103" s="7">
        <v>287</v>
      </c>
      <c r="AY103" s="7">
        <v>190</v>
      </c>
      <c r="AZ103" s="7">
        <v>80</v>
      </c>
      <c r="BA103" s="7">
        <v>111</v>
      </c>
      <c r="BB103" s="7">
        <v>93</v>
      </c>
      <c r="BC103" s="7">
        <v>4.0500002000000004</v>
      </c>
      <c r="BD103" s="7">
        <v>12.399999599999999</v>
      </c>
      <c r="BE103" s="7">
        <v>13.699999800000001</v>
      </c>
      <c r="BF103" s="7">
        <v>14.5999994</v>
      </c>
      <c r="BG103" s="7">
        <v>14.366666800000001</v>
      </c>
      <c r="BH103" s="13">
        <f t="shared" si="16"/>
        <v>7.3250879877145803</v>
      </c>
      <c r="BI103" s="7">
        <f t="shared" si="17"/>
        <v>97.237613580661346</v>
      </c>
      <c r="BJ103" s="32">
        <f t="shared" si="20"/>
        <v>1</v>
      </c>
      <c r="BK103" s="32">
        <f t="shared" si="21"/>
        <v>6.5555251519106659E-3</v>
      </c>
      <c r="BL103" s="32">
        <f t="shared" si="22"/>
        <v>1.2652831450502718E-2</v>
      </c>
      <c r="BM103" s="32">
        <f t="shared" si="23"/>
        <v>5.995557576936611E-2</v>
      </c>
      <c r="BN103" s="32">
        <f t="shared" si="24"/>
        <v>1.03952447475802E-4</v>
      </c>
      <c r="BO103" s="32">
        <f t="shared" si="25"/>
        <v>3.9449669640015172E-4</v>
      </c>
      <c r="BP103" s="32">
        <f t="shared" si="26"/>
        <v>5.4888173605635773E-3</v>
      </c>
      <c r="BQ103" s="32">
        <f t="shared" si="27"/>
        <v>6.9673484535832308E-3</v>
      </c>
      <c r="BR103" s="32">
        <f t="shared" si="28"/>
        <v>1.3087584758541551E-3</v>
      </c>
      <c r="BS103" s="32">
        <f t="shared" si="29"/>
        <v>4.7339569800711011E-4</v>
      </c>
      <c r="BT103" s="7">
        <f t="shared" si="30"/>
        <v>0</v>
      </c>
      <c r="BU103" s="7"/>
      <c r="BZ103" s="7"/>
      <c r="CA103" s="7"/>
      <c r="CB103" s="7"/>
      <c r="CC103" s="7"/>
      <c r="CD103" s="7"/>
      <c r="CE103" s="7"/>
    </row>
    <row r="104" spans="1:83" x14ac:dyDescent="0.2">
      <c r="A104" s="7">
        <v>4</v>
      </c>
      <c r="B104" s="8">
        <v>103</v>
      </c>
      <c r="C104" s="7" t="s">
        <v>118</v>
      </c>
      <c r="D104" s="7" t="s">
        <v>383</v>
      </c>
      <c r="E104" s="7" t="s">
        <v>414</v>
      </c>
      <c r="H104" s="9">
        <v>39.050218999999998</v>
      </c>
      <c r="I104" s="9">
        <v>-79.666847000000004</v>
      </c>
      <c r="J104" s="7" t="s">
        <v>415</v>
      </c>
      <c r="K104" s="7" t="s">
        <v>107</v>
      </c>
      <c r="L104" s="32">
        <f t="shared" si="18"/>
        <v>1</v>
      </c>
      <c r="M104" s="10" t="s">
        <v>108</v>
      </c>
      <c r="N104" s="7">
        <v>35</v>
      </c>
      <c r="O104" s="7">
        <v>47</v>
      </c>
      <c r="P104" s="7" t="s">
        <v>65</v>
      </c>
      <c r="Q104" s="7">
        <v>1409.83</v>
      </c>
      <c r="R104" s="7">
        <v>9.2100000000000009</v>
      </c>
      <c r="S104" s="7" t="s">
        <v>66</v>
      </c>
      <c r="T104" s="7" t="s">
        <v>380</v>
      </c>
      <c r="U104" s="11">
        <v>63</v>
      </c>
      <c r="V104" s="11">
        <v>693</v>
      </c>
      <c r="W104" s="7">
        <v>749</v>
      </c>
      <c r="X104" s="7" t="s">
        <v>134</v>
      </c>
      <c r="Y104" s="32">
        <f t="shared" si="19"/>
        <v>1</v>
      </c>
      <c r="Z104" s="13"/>
      <c r="AC104" s="13">
        <v>4.3</v>
      </c>
      <c r="AD104" s="7">
        <v>0.21</v>
      </c>
      <c r="AE104" s="7">
        <v>7.0000000000000007E-2</v>
      </c>
      <c r="AF104" s="7">
        <v>81.42</v>
      </c>
      <c r="AG104" s="7">
        <v>0.93</v>
      </c>
      <c r="AH104" s="7">
        <v>0.03</v>
      </c>
      <c r="AI104" s="7">
        <v>10.44</v>
      </c>
      <c r="AJ104" s="7">
        <v>0.02</v>
      </c>
      <c r="AK104" s="7">
        <v>0.25</v>
      </c>
      <c r="AL104" s="7">
        <v>0.56000000000000005</v>
      </c>
      <c r="AM104" s="7">
        <v>1.62</v>
      </c>
      <c r="AN104" s="13">
        <v>1.3550960899935591</v>
      </c>
      <c r="AO104" s="7">
        <v>1.1644533705290627E-2</v>
      </c>
      <c r="AP104" s="7">
        <v>2.6927474916744003E-2</v>
      </c>
      <c r="AQ104" s="7">
        <v>0.10239189024844744</v>
      </c>
      <c r="AR104" s="7">
        <v>2.9603565960974044E-3</v>
      </c>
      <c r="AS104" s="7">
        <v>3.5664991600894481E-4</v>
      </c>
      <c r="AT104" s="7">
        <v>1.3894264646043609E-2</v>
      </c>
      <c r="AU104" s="7">
        <v>1.719818251305788E-2</v>
      </c>
      <c r="AV104" s="7">
        <v>4.0336373082408821E-3</v>
      </c>
      <c r="AW104" s="8">
        <v>4.9930952625512148E-4</v>
      </c>
      <c r="AX104" s="7">
        <v>305</v>
      </c>
      <c r="AY104" s="7">
        <v>197</v>
      </c>
      <c r="AZ104" s="7">
        <v>87</v>
      </c>
      <c r="BA104" s="7">
        <v>119</v>
      </c>
      <c r="BB104" s="7">
        <v>97</v>
      </c>
      <c r="BC104" s="7">
        <v>4.5666665999999996</v>
      </c>
      <c r="BD104" s="7">
        <v>13.519999500000001</v>
      </c>
      <c r="BE104" s="7">
        <v>14.675000199999999</v>
      </c>
      <c r="BF104" s="7">
        <v>15.833333</v>
      </c>
      <c r="BG104" s="7">
        <v>15.0333328</v>
      </c>
      <c r="BH104" s="13">
        <f t="shared" si="16"/>
        <v>13.601481945720309</v>
      </c>
      <c r="BI104" s="7">
        <f t="shared" si="17"/>
        <v>95.888558064502504</v>
      </c>
      <c r="BJ104" s="32">
        <f t="shared" si="20"/>
        <v>1</v>
      </c>
      <c r="BK104" s="32">
        <f t="shared" si="21"/>
        <v>8.5931424282583348E-3</v>
      </c>
      <c r="BL104" s="32">
        <f t="shared" si="22"/>
        <v>1.9871266042005915E-2</v>
      </c>
      <c r="BM104" s="32">
        <f t="shared" si="23"/>
        <v>7.5560612272841929E-2</v>
      </c>
      <c r="BN104" s="32">
        <f t="shared" si="24"/>
        <v>2.1846100936734865E-3</v>
      </c>
      <c r="BO104" s="32">
        <f t="shared" si="25"/>
        <v>2.6319160585183297E-4</v>
      </c>
      <c r="BP104" s="32">
        <f t="shared" si="26"/>
        <v>1.0253342732403315E-2</v>
      </c>
      <c r="BQ104" s="32">
        <f t="shared" si="27"/>
        <v>1.2691485600212767E-2</v>
      </c>
      <c r="BR104" s="32">
        <f t="shared" si="28"/>
        <v>2.9766430130132352E-3</v>
      </c>
      <c r="BS104" s="32">
        <f t="shared" si="29"/>
        <v>3.6846798536441407E-4</v>
      </c>
      <c r="BT104" s="7">
        <f t="shared" si="30"/>
        <v>0</v>
      </c>
      <c r="BU104" s="7"/>
      <c r="BZ104" s="7"/>
      <c r="CA104" s="7"/>
      <c r="CB104" s="7"/>
      <c r="CC104" s="7"/>
      <c r="CD104" s="7"/>
      <c r="CE104" s="7"/>
    </row>
    <row r="105" spans="1:83" x14ac:dyDescent="0.2">
      <c r="A105" s="7">
        <v>4</v>
      </c>
      <c r="B105" s="8">
        <v>104</v>
      </c>
      <c r="C105" s="7" t="s">
        <v>177</v>
      </c>
      <c r="D105" s="7" t="s">
        <v>416</v>
      </c>
      <c r="E105" s="7" t="s">
        <v>417</v>
      </c>
      <c r="H105" s="9">
        <v>46.076388000000001</v>
      </c>
      <c r="I105" s="9">
        <v>-91.626666</v>
      </c>
      <c r="J105" s="7" t="s">
        <v>418</v>
      </c>
      <c r="K105" s="7" t="s">
        <v>100</v>
      </c>
      <c r="L105" s="32">
        <f t="shared" si="18"/>
        <v>8</v>
      </c>
      <c r="M105" s="10" t="s">
        <v>101</v>
      </c>
      <c r="N105" s="7">
        <v>43</v>
      </c>
      <c r="O105" s="7">
        <v>74</v>
      </c>
      <c r="P105" s="7" t="s">
        <v>109</v>
      </c>
      <c r="Q105" s="7">
        <v>817.51</v>
      </c>
      <c r="R105" s="7">
        <v>5.1050000000000004</v>
      </c>
      <c r="S105" s="7" t="s">
        <v>66</v>
      </c>
      <c r="T105" s="7" t="s">
        <v>380</v>
      </c>
      <c r="U105" s="11">
        <v>3.3043330000000002</v>
      </c>
      <c r="V105" s="11">
        <v>379.45968599999998</v>
      </c>
      <c r="W105" s="7">
        <v>387</v>
      </c>
      <c r="X105" s="7" t="s">
        <v>102</v>
      </c>
      <c r="Y105" s="32">
        <f t="shared" si="19"/>
        <v>1</v>
      </c>
      <c r="Z105" s="13"/>
      <c r="AC105" s="13">
        <v>4.3600000000000003</v>
      </c>
      <c r="AD105" s="7">
        <v>0.05</v>
      </c>
      <c r="AE105" s="7">
        <v>0.08</v>
      </c>
      <c r="AF105" s="7">
        <v>80.709999999999994</v>
      </c>
      <c r="AG105" s="7">
        <v>0.83</v>
      </c>
      <c r="AH105" s="7">
        <v>0.04</v>
      </c>
      <c r="AI105" s="7">
        <v>10.67</v>
      </c>
      <c r="AJ105" s="7">
        <v>0.8</v>
      </c>
      <c r="AK105" s="7">
        <v>1.31</v>
      </c>
      <c r="AL105" s="7">
        <v>0.89</v>
      </c>
      <c r="AM105" s="7">
        <v>2.2999999999999998</v>
      </c>
      <c r="AN105" s="13">
        <v>1.3432793591670369</v>
      </c>
      <c r="AO105" s="7">
        <v>1.0392433306872279E-2</v>
      </c>
      <c r="AP105" s="7">
        <v>2.7303207124884623E-2</v>
      </c>
      <c r="AQ105" s="7">
        <v>0.10464765028265653</v>
      </c>
      <c r="AR105" s="7">
        <v>7.0484680859462016E-4</v>
      </c>
      <c r="AS105" s="7">
        <v>1.4265996640357792E-2</v>
      </c>
      <c r="AT105" s="7">
        <v>2.2081956312462164E-2</v>
      </c>
      <c r="AU105" s="7">
        <v>2.4417172703724149E-2</v>
      </c>
      <c r="AV105" s="7">
        <v>2.1136259495182226E-2</v>
      </c>
      <c r="AW105" s="8">
        <v>5.7063945857728168E-4</v>
      </c>
      <c r="AX105" s="7">
        <v>306</v>
      </c>
      <c r="AY105" s="7">
        <v>197</v>
      </c>
      <c r="AZ105" s="7">
        <v>87</v>
      </c>
      <c r="BA105" s="7">
        <v>119</v>
      </c>
      <c r="BB105" s="7">
        <v>97</v>
      </c>
      <c r="BC105" s="7">
        <v>4.5833335000000002</v>
      </c>
      <c r="BD105" s="7">
        <v>13.460001</v>
      </c>
      <c r="BE105" s="7">
        <v>14.600000400000001</v>
      </c>
      <c r="BF105" s="7">
        <v>15.766667399999999</v>
      </c>
      <c r="BG105" s="7">
        <v>14.9333334</v>
      </c>
      <c r="BH105" s="13">
        <f t="shared" si="16"/>
        <v>28.994476724981784</v>
      </c>
      <c r="BI105" s="7">
        <f t="shared" si="17"/>
        <v>74.721685261376052</v>
      </c>
      <c r="BJ105" s="32">
        <f t="shared" si="20"/>
        <v>1</v>
      </c>
      <c r="BK105" s="32">
        <f t="shared" si="21"/>
        <v>7.7366135613939546E-3</v>
      </c>
      <c r="BL105" s="32">
        <f t="shared" si="22"/>
        <v>2.0325784758440161E-2</v>
      </c>
      <c r="BM105" s="32">
        <f t="shared" si="23"/>
        <v>7.7904606788232189E-2</v>
      </c>
      <c r="BN105" s="32">
        <f t="shared" si="24"/>
        <v>5.2472094042425648E-4</v>
      </c>
      <c r="BO105" s="32">
        <f t="shared" si="25"/>
        <v>1.0620275330668439E-2</v>
      </c>
      <c r="BP105" s="32">
        <f t="shared" si="26"/>
        <v>1.6438841378576017E-2</v>
      </c>
      <c r="BQ105" s="32">
        <f t="shared" si="27"/>
        <v>1.8177285712828312E-2</v>
      </c>
      <c r="BR105" s="32">
        <f t="shared" si="28"/>
        <v>1.5734820423570529E-2</v>
      </c>
      <c r="BS105" s="32">
        <f t="shared" si="29"/>
        <v>4.248107102093293E-4</v>
      </c>
      <c r="BT105" s="7">
        <f t="shared" si="30"/>
        <v>0</v>
      </c>
      <c r="BU105" s="7"/>
      <c r="BZ105" s="7"/>
      <c r="CA105" s="7"/>
      <c r="CB105" s="7"/>
      <c r="CC105" s="7"/>
      <c r="CD105" s="7"/>
      <c r="CE105" s="7"/>
    </row>
    <row r="106" spans="1:83" x14ac:dyDescent="0.2">
      <c r="A106" s="7">
        <v>4</v>
      </c>
      <c r="B106" s="8">
        <v>105</v>
      </c>
      <c r="C106" s="7" t="s">
        <v>177</v>
      </c>
      <c r="D106" s="7" t="s">
        <v>416</v>
      </c>
      <c r="E106" s="7" t="s">
        <v>419</v>
      </c>
      <c r="H106" s="9">
        <v>46.054167</v>
      </c>
      <c r="I106" s="9">
        <v>-91.625555000000006</v>
      </c>
      <c r="J106" s="7" t="s">
        <v>420</v>
      </c>
      <c r="K106" s="7" t="s">
        <v>100</v>
      </c>
      <c r="L106" s="32">
        <f t="shared" si="18"/>
        <v>8</v>
      </c>
      <c r="M106" s="10" t="s">
        <v>181</v>
      </c>
      <c r="N106" s="7">
        <v>74</v>
      </c>
      <c r="O106" s="7">
        <v>86</v>
      </c>
      <c r="P106" s="7" t="s">
        <v>65</v>
      </c>
      <c r="Q106" s="7">
        <v>818.27</v>
      </c>
      <c r="R106" s="7">
        <v>5.1349999999999998</v>
      </c>
      <c r="S106" s="7" t="s">
        <v>66</v>
      </c>
      <c r="T106" s="7" t="s">
        <v>380</v>
      </c>
      <c r="U106" s="11">
        <v>2</v>
      </c>
      <c r="V106" s="11">
        <v>378</v>
      </c>
      <c r="W106" s="7">
        <v>380</v>
      </c>
      <c r="Y106" s="32">
        <f t="shared" si="19"/>
        <v>-99</v>
      </c>
      <c r="Z106" s="13"/>
      <c r="AC106" s="13">
        <v>3.87</v>
      </c>
      <c r="AD106" s="7">
        <v>0.03</v>
      </c>
      <c r="AE106" s="7">
        <v>0.04</v>
      </c>
      <c r="AF106" s="7">
        <v>80.62</v>
      </c>
      <c r="AG106" s="7">
        <v>0.65</v>
      </c>
      <c r="AH106" s="7">
        <v>0.03</v>
      </c>
      <c r="AI106" s="7">
        <v>9.25</v>
      </c>
      <c r="AJ106" s="7">
        <v>0.87</v>
      </c>
      <c r="AK106" s="7">
        <v>1.1499999999999999</v>
      </c>
      <c r="AL106" s="7">
        <v>0.88</v>
      </c>
      <c r="AM106" s="7">
        <v>2.0699999999999998</v>
      </c>
      <c r="AN106" s="13">
        <v>1.3417814637101539</v>
      </c>
      <c r="AO106" s="7">
        <v>8.1386525897192558E-3</v>
      </c>
      <c r="AP106" s="7">
        <v>2.4234727425069606E-2</v>
      </c>
      <c r="AQ106" s="7">
        <v>9.0720783984496053E-2</v>
      </c>
      <c r="AR106" s="7">
        <v>4.2290808515677204E-4</v>
      </c>
      <c r="AS106" s="7">
        <v>1.5514271346389099E-2</v>
      </c>
      <c r="AT106" s="7">
        <v>2.1833844443782811E-2</v>
      </c>
      <c r="AU106" s="7">
        <v>2.1975455433351734E-2</v>
      </c>
      <c r="AV106" s="7">
        <v>1.8554731617908056E-2</v>
      </c>
      <c r="AW106" s="8">
        <v>2.8531972928864084E-4</v>
      </c>
      <c r="AX106" s="7">
        <v>291</v>
      </c>
      <c r="AY106" s="7">
        <v>173</v>
      </c>
      <c r="AZ106" s="7">
        <v>71</v>
      </c>
      <c r="BA106" s="7">
        <v>100</v>
      </c>
      <c r="BB106" s="7">
        <v>87</v>
      </c>
      <c r="BC106" s="7">
        <v>2.5333332999999998</v>
      </c>
      <c r="BD106" s="7">
        <v>10.9400005</v>
      </c>
      <c r="BE106" s="7">
        <v>12.8666658</v>
      </c>
      <c r="BF106" s="7">
        <v>12.866666800000001</v>
      </c>
      <c r="BG106" s="7">
        <v>12.300000199999999</v>
      </c>
      <c r="BH106" s="13">
        <f t="shared" si="16"/>
        <v>26.772233393275958</v>
      </c>
      <c r="BI106" s="7">
        <f t="shared" si="17"/>
        <v>72.698885223454084</v>
      </c>
      <c r="BJ106" s="32">
        <f t="shared" si="20"/>
        <v>1</v>
      </c>
      <c r="BK106" s="32">
        <f t="shared" si="21"/>
        <v>6.0655574770090382E-3</v>
      </c>
      <c r="BL106" s="32">
        <f t="shared" si="22"/>
        <v>1.8061605470430533E-2</v>
      </c>
      <c r="BM106" s="32">
        <f t="shared" si="23"/>
        <v>6.7612190537827535E-2</v>
      </c>
      <c r="BN106" s="32">
        <f t="shared" si="24"/>
        <v>3.1518402705265491E-4</v>
      </c>
      <c r="BO106" s="32">
        <f t="shared" si="25"/>
        <v>1.1562442741972793E-2</v>
      </c>
      <c r="BP106" s="32">
        <f t="shared" si="26"/>
        <v>1.6272280571986847E-2</v>
      </c>
      <c r="BQ106" s="32">
        <f t="shared" si="27"/>
        <v>1.6377820105360152E-2</v>
      </c>
      <c r="BR106" s="32">
        <f t="shared" si="28"/>
        <v>1.382843042607136E-2</v>
      </c>
      <c r="BS106" s="32">
        <f t="shared" si="29"/>
        <v>2.1264247346188889E-4</v>
      </c>
      <c r="BT106" s="7">
        <f t="shared" si="30"/>
        <v>0</v>
      </c>
      <c r="BU106" s="7"/>
      <c r="BZ106" s="7"/>
      <c r="CA106" s="7"/>
      <c r="CB106" s="7"/>
      <c r="CC106" s="7"/>
      <c r="CD106" s="7"/>
      <c r="CE106" s="7"/>
    </row>
    <row r="107" spans="1:83" x14ac:dyDescent="0.2">
      <c r="A107" s="7">
        <v>4</v>
      </c>
      <c r="B107" s="8">
        <v>106</v>
      </c>
      <c r="C107" s="7" t="s">
        <v>421</v>
      </c>
      <c r="D107" s="7" t="s">
        <v>422</v>
      </c>
      <c r="E107" s="7" t="s">
        <v>423</v>
      </c>
      <c r="H107" s="9">
        <v>39.049883000000001</v>
      </c>
      <c r="I107" s="9">
        <v>-80.941182999999995</v>
      </c>
      <c r="J107" s="7" t="s">
        <v>424</v>
      </c>
      <c r="K107" s="7" t="s">
        <v>144</v>
      </c>
      <c r="L107" s="32">
        <f t="shared" si="18"/>
        <v>10</v>
      </c>
      <c r="M107" s="10" t="s">
        <v>132</v>
      </c>
      <c r="N107" s="7">
        <v>23</v>
      </c>
      <c r="O107" s="7">
        <v>45</v>
      </c>
      <c r="P107" s="7" t="s">
        <v>109</v>
      </c>
      <c r="Q107" s="7">
        <v>1163.81</v>
      </c>
      <c r="R107" s="7">
        <v>11.41</v>
      </c>
      <c r="T107" s="7" t="s">
        <v>380</v>
      </c>
      <c r="U107" s="11">
        <v>21.057255000000001</v>
      </c>
      <c r="W107" s="7">
        <v>310</v>
      </c>
      <c r="X107" s="7" t="s">
        <v>134</v>
      </c>
      <c r="Y107" s="32">
        <f t="shared" si="19"/>
        <v>1</v>
      </c>
      <c r="Z107" s="13"/>
      <c r="AC107" s="13">
        <v>1.95</v>
      </c>
      <c r="AD107" s="7">
        <v>0.01</v>
      </c>
      <c r="AE107" s="7">
        <v>0.03</v>
      </c>
      <c r="AF107" s="7">
        <v>80.489999999999995</v>
      </c>
      <c r="AG107" s="7">
        <v>0.86</v>
      </c>
      <c r="AH107" s="7">
        <v>0.02</v>
      </c>
      <c r="AI107" s="7">
        <v>6.36</v>
      </c>
      <c r="AJ107" s="7">
        <v>0.03</v>
      </c>
      <c r="AK107" s="7">
        <v>0.1</v>
      </c>
      <c r="AL107" s="7">
        <v>0.25</v>
      </c>
      <c r="AM107" s="7">
        <v>0.84</v>
      </c>
      <c r="AN107" s="13">
        <v>1.3396178369391005</v>
      </c>
      <c r="AO107" s="7">
        <v>1.0768063426397783E-2</v>
      </c>
      <c r="AP107" s="7">
        <v>1.2211296764569956E-2</v>
      </c>
      <c r="AQ107" s="7">
        <v>6.2376668772042697E-2</v>
      </c>
      <c r="AR107" s="7">
        <v>1.4096936171892403E-4</v>
      </c>
      <c r="AS107" s="7">
        <v>5.3497487401341721E-4</v>
      </c>
      <c r="AT107" s="7">
        <v>6.2027967169837536E-3</v>
      </c>
      <c r="AU107" s="7">
        <v>8.917576117881864E-3</v>
      </c>
      <c r="AV107" s="7">
        <v>1.6134549232963531E-3</v>
      </c>
      <c r="AW107" s="8">
        <v>2.1398979696648062E-4</v>
      </c>
      <c r="AX107" s="7">
        <v>304</v>
      </c>
      <c r="AY107" s="7">
        <v>192</v>
      </c>
      <c r="AZ107" s="7">
        <v>85</v>
      </c>
      <c r="BA107" s="7">
        <v>118</v>
      </c>
      <c r="BB107" s="7">
        <v>98</v>
      </c>
      <c r="BC107" s="7">
        <v>5.1749996999999999</v>
      </c>
      <c r="BD107" s="7">
        <v>13.899999599999999</v>
      </c>
      <c r="BE107" s="7">
        <v>15.0499992</v>
      </c>
      <c r="BF107" s="7">
        <v>16.200000800000002</v>
      </c>
      <c r="BG107" s="7">
        <v>15.4000006</v>
      </c>
      <c r="BH107" s="13">
        <f t="shared" si="16"/>
        <v>6.7573223412830741</v>
      </c>
      <c r="BI107" s="7">
        <f t="shared" si="17"/>
        <v>96.670396721671622</v>
      </c>
      <c r="BJ107" s="32">
        <f t="shared" si="20"/>
        <v>1</v>
      </c>
      <c r="BK107" s="32">
        <f t="shared" si="21"/>
        <v>8.0381606824538737E-3</v>
      </c>
      <c r="BL107" s="32">
        <f t="shared" si="22"/>
        <v>9.1155077424705001E-3</v>
      </c>
      <c r="BM107" s="32">
        <f t="shared" si="23"/>
        <v>4.6563032420176981E-2</v>
      </c>
      <c r="BN107" s="32">
        <f t="shared" si="24"/>
        <v>1.0523102770938436E-4</v>
      </c>
      <c r="BO107" s="32">
        <f t="shared" si="25"/>
        <v>3.9934887343377268E-4</v>
      </c>
      <c r="BP107" s="32">
        <f t="shared" si="26"/>
        <v>4.6302733107499933E-3</v>
      </c>
      <c r="BQ107" s="32">
        <f t="shared" si="27"/>
        <v>6.6568060472064769E-3</v>
      </c>
      <c r="BR107" s="32">
        <f t="shared" si="28"/>
        <v>1.2044143328092318E-3</v>
      </c>
      <c r="BS107" s="32">
        <f t="shared" si="29"/>
        <v>1.5973943543139658E-4</v>
      </c>
      <c r="BT107" s="7">
        <f t="shared" si="30"/>
        <v>0</v>
      </c>
      <c r="BU107" s="7"/>
      <c r="BZ107" s="7"/>
      <c r="CA107" s="7"/>
      <c r="CB107" s="7"/>
      <c r="CC107" s="7"/>
      <c r="CD107" s="7"/>
      <c r="CE107" s="7"/>
    </row>
    <row r="108" spans="1:83" x14ac:dyDescent="0.2">
      <c r="A108" s="7">
        <v>4</v>
      </c>
      <c r="B108" s="8">
        <v>107</v>
      </c>
      <c r="C108" s="7" t="s">
        <v>376</v>
      </c>
      <c r="D108" s="7" t="s">
        <v>386</v>
      </c>
      <c r="E108" s="7" t="s">
        <v>425</v>
      </c>
      <c r="H108" s="9">
        <v>37.895249999999997</v>
      </c>
      <c r="I108" s="9">
        <v>-80.801361</v>
      </c>
      <c r="J108" s="7" t="s">
        <v>426</v>
      </c>
      <c r="K108" s="7" t="s">
        <v>107</v>
      </c>
      <c r="L108" s="32">
        <f t="shared" si="18"/>
        <v>1</v>
      </c>
      <c r="M108" s="10" t="s">
        <v>108</v>
      </c>
      <c r="N108" s="7">
        <v>18</v>
      </c>
      <c r="O108" s="7">
        <v>34</v>
      </c>
      <c r="P108" s="7" t="s">
        <v>87</v>
      </c>
      <c r="Q108" s="7">
        <v>1307.1600000000001</v>
      </c>
      <c r="R108" s="7">
        <v>9.58</v>
      </c>
      <c r="T108" s="7" t="s">
        <v>380</v>
      </c>
      <c r="U108" s="11">
        <v>47</v>
      </c>
      <c r="W108" s="7">
        <v>844</v>
      </c>
      <c r="Y108" s="32">
        <f t="shared" si="19"/>
        <v>-99</v>
      </c>
      <c r="Z108" s="13"/>
      <c r="AC108" s="13">
        <v>2.21</v>
      </c>
      <c r="AD108" s="7">
        <v>0.03</v>
      </c>
      <c r="AE108" s="7">
        <v>0.06</v>
      </c>
      <c r="AF108" s="7">
        <v>80.260000000000005</v>
      </c>
      <c r="AG108" s="7">
        <v>0.73</v>
      </c>
      <c r="AH108" s="7">
        <v>0.02</v>
      </c>
      <c r="AI108" s="7">
        <v>7.08</v>
      </c>
      <c r="AJ108" s="7">
        <v>0.08</v>
      </c>
      <c r="AK108" s="7">
        <v>0.22</v>
      </c>
      <c r="AL108" s="7">
        <v>0.28000000000000003</v>
      </c>
      <c r="AM108" s="7">
        <v>1.3</v>
      </c>
      <c r="AN108" s="13">
        <v>1.3357898818826217</v>
      </c>
      <c r="AO108" s="7">
        <v>9.1403329084539329E-3</v>
      </c>
      <c r="AP108" s="7">
        <v>1.3839469666512616E-2</v>
      </c>
      <c r="AQ108" s="7">
        <v>6.9438178444349422E-2</v>
      </c>
      <c r="AR108" s="7">
        <v>4.2290808515677204E-4</v>
      </c>
      <c r="AS108" s="7">
        <v>1.4265996640357792E-3</v>
      </c>
      <c r="AT108" s="7">
        <v>6.9471323230218046E-3</v>
      </c>
      <c r="AU108" s="7">
        <v>1.3801010658626694E-2</v>
      </c>
      <c r="AV108" s="7">
        <v>3.5496008312519765E-3</v>
      </c>
      <c r="AW108" s="8">
        <v>4.2797959393296123E-4</v>
      </c>
      <c r="AX108" s="7">
        <v>793</v>
      </c>
      <c r="AY108" s="7">
        <v>340</v>
      </c>
      <c r="AZ108" s="7">
        <v>82</v>
      </c>
      <c r="BA108" s="7">
        <v>114</v>
      </c>
      <c r="BB108" s="7">
        <v>102</v>
      </c>
      <c r="BC108" s="7">
        <v>6.8750004999999996</v>
      </c>
      <c r="BD108" s="7">
        <v>12.0428572</v>
      </c>
      <c r="BE108" s="7">
        <v>15.300001099999999</v>
      </c>
      <c r="BF108" s="7">
        <v>16.100000399999999</v>
      </c>
      <c r="BG108" s="7">
        <v>15.866666800000001</v>
      </c>
      <c r="BH108" s="13">
        <f t="shared" si="16"/>
        <v>10.582269150753973</v>
      </c>
      <c r="BI108" s="7">
        <f t="shared" si="17"/>
        <v>93.312850868077106</v>
      </c>
      <c r="BJ108" s="32">
        <f t="shared" si="20"/>
        <v>1</v>
      </c>
      <c r="BK108" s="32">
        <f t="shared" si="21"/>
        <v>6.8426427183082309E-3</v>
      </c>
      <c r="BL108" s="32">
        <f t="shared" si="22"/>
        <v>1.0360513920802939E-2</v>
      </c>
      <c r="BM108" s="32">
        <f t="shared" si="23"/>
        <v>5.19828600187369E-2</v>
      </c>
      <c r="BN108" s="32">
        <f t="shared" si="24"/>
        <v>3.1659776054055616E-4</v>
      </c>
      <c r="BO108" s="32">
        <f t="shared" si="25"/>
        <v>1.0679820856444675E-3</v>
      </c>
      <c r="BP108" s="32">
        <f t="shared" si="26"/>
        <v>5.2007672892616366E-3</v>
      </c>
      <c r="BQ108" s="32">
        <f t="shared" si="27"/>
        <v>1.0331722710143581E-2</v>
      </c>
      <c r="BR108" s="32">
        <f t="shared" si="28"/>
        <v>2.657304774796824E-3</v>
      </c>
      <c r="BS108" s="32">
        <f t="shared" si="29"/>
        <v>3.203943971560705E-4</v>
      </c>
      <c r="BT108" s="7">
        <f t="shared" si="30"/>
        <v>0</v>
      </c>
      <c r="BU108" s="7"/>
      <c r="BZ108" s="7"/>
      <c r="CA108" s="7"/>
      <c r="CB108" s="7"/>
      <c r="CC108" s="7"/>
      <c r="CD108" s="7"/>
      <c r="CE108" s="7"/>
    </row>
    <row r="109" spans="1:83" x14ac:dyDescent="0.2">
      <c r="A109" s="7">
        <v>4</v>
      </c>
      <c r="B109" s="8">
        <v>108</v>
      </c>
      <c r="C109" s="7" t="s">
        <v>427</v>
      </c>
      <c r="D109" s="7" t="s">
        <v>428</v>
      </c>
      <c r="E109" s="7" t="s">
        <v>429</v>
      </c>
      <c r="H109" s="9">
        <v>39.25</v>
      </c>
      <c r="I109" s="9">
        <v>-74.861110999999994</v>
      </c>
      <c r="J109" s="7" t="s">
        <v>430</v>
      </c>
      <c r="K109" s="7" t="s">
        <v>144</v>
      </c>
      <c r="L109" s="32">
        <f t="shared" si="18"/>
        <v>10</v>
      </c>
      <c r="M109" s="10" t="s">
        <v>431</v>
      </c>
      <c r="N109" s="7">
        <v>5</v>
      </c>
      <c r="O109" s="7">
        <v>14</v>
      </c>
      <c r="P109" s="7" t="s">
        <v>87</v>
      </c>
      <c r="Q109" s="7">
        <v>1125.6500000000001</v>
      </c>
      <c r="R109" s="7">
        <v>12.695</v>
      </c>
      <c r="S109" s="7" t="s">
        <v>66</v>
      </c>
      <c r="T109" s="7" t="s">
        <v>380</v>
      </c>
      <c r="U109" s="11">
        <v>2</v>
      </c>
      <c r="V109" s="11">
        <v>38</v>
      </c>
      <c r="W109" s="7">
        <v>9</v>
      </c>
      <c r="X109" s="7" t="s">
        <v>432</v>
      </c>
      <c r="Y109" s="32">
        <f t="shared" si="19"/>
        <v>-99</v>
      </c>
      <c r="Z109" s="13"/>
      <c r="AC109" s="13">
        <v>1.55</v>
      </c>
      <c r="AD109" s="7">
        <v>0.02</v>
      </c>
      <c r="AE109" s="7">
        <v>0.05</v>
      </c>
      <c r="AF109" s="7">
        <v>79.819999999999993</v>
      </c>
      <c r="AG109" s="7">
        <v>1.21</v>
      </c>
      <c r="AH109" s="7">
        <v>0.03</v>
      </c>
      <c r="AI109" s="7">
        <v>3.05</v>
      </c>
      <c r="AJ109" s="7">
        <v>0.02</v>
      </c>
      <c r="AK109" s="7">
        <v>0.17</v>
      </c>
      <c r="AL109" s="7">
        <v>0.01</v>
      </c>
      <c r="AM109" s="7">
        <v>0.72</v>
      </c>
      <c r="AN109" s="13">
        <v>1.3284668374267488</v>
      </c>
      <c r="AO109" s="7">
        <v>1.5150414820861997E-2</v>
      </c>
      <c r="AP109" s="7">
        <v>9.7064153769658625E-3</v>
      </c>
      <c r="AQ109" s="7">
        <v>2.9913339584077075E-2</v>
      </c>
      <c r="AR109" s="7">
        <v>2.8193872343784806E-4</v>
      </c>
      <c r="AS109" s="7">
        <v>3.5664991600894481E-4</v>
      </c>
      <c r="AT109" s="7">
        <v>2.4811186867935016E-4</v>
      </c>
      <c r="AU109" s="7">
        <v>7.6436366724701686E-3</v>
      </c>
      <c r="AV109" s="7">
        <v>2.7428733696038001E-3</v>
      </c>
      <c r="AW109" s="8">
        <v>3.5664966161080109E-4</v>
      </c>
      <c r="AX109" s="7">
        <v>325</v>
      </c>
      <c r="AY109" s="7">
        <v>206</v>
      </c>
      <c r="AZ109" s="7">
        <v>91</v>
      </c>
      <c r="BA109" s="7">
        <v>125</v>
      </c>
      <c r="BB109" s="7">
        <v>101</v>
      </c>
      <c r="BC109" s="7">
        <v>4.0166668999999997</v>
      </c>
      <c r="BD109" s="7">
        <v>12.079999900000001</v>
      </c>
      <c r="BE109" s="7">
        <v>13.199999800000001</v>
      </c>
      <c r="BF109" s="7">
        <v>14.2666664</v>
      </c>
      <c r="BG109" s="7">
        <v>13.5666666</v>
      </c>
      <c r="BH109" s="13">
        <f t="shared" si="16"/>
        <v>5.5008813347646752</v>
      </c>
      <c r="BI109" s="7">
        <f t="shared" si="17"/>
        <v>90.611164812190452</v>
      </c>
      <c r="BJ109" s="32">
        <f t="shared" si="20"/>
        <v>1</v>
      </c>
      <c r="BK109" s="32">
        <f t="shared" si="21"/>
        <v>1.1404435845917296E-2</v>
      </c>
      <c r="BL109" s="32">
        <f t="shared" si="22"/>
        <v>7.3064792462318963E-3</v>
      </c>
      <c r="BM109" s="32">
        <f t="shared" si="23"/>
        <v>2.2517189546123306E-2</v>
      </c>
      <c r="BN109" s="32">
        <f t="shared" si="24"/>
        <v>2.1222864997064262E-4</v>
      </c>
      <c r="BO109" s="32">
        <f t="shared" si="25"/>
        <v>2.6846730829937663E-4</v>
      </c>
      <c r="BP109" s="32">
        <f t="shared" si="26"/>
        <v>1.867655719279714E-4</v>
      </c>
      <c r="BQ109" s="32">
        <f t="shared" si="27"/>
        <v>5.7537278742132219E-3</v>
      </c>
      <c r="BR109" s="32">
        <f t="shared" si="28"/>
        <v>2.0646908845062088E-3</v>
      </c>
      <c r="BS109" s="32">
        <f t="shared" si="29"/>
        <v>2.6846711680182731E-4</v>
      </c>
      <c r="BT109" s="7">
        <f t="shared" si="30"/>
        <v>0</v>
      </c>
      <c r="BU109" s="7"/>
      <c r="BZ109" s="7"/>
      <c r="CA109" s="7"/>
      <c r="CB109" s="7"/>
      <c r="CC109" s="7"/>
      <c r="CD109" s="7"/>
      <c r="CE109" s="7"/>
    </row>
    <row r="110" spans="1:83" x14ac:dyDescent="0.2">
      <c r="A110" s="7">
        <v>4</v>
      </c>
      <c r="B110" s="8">
        <v>109</v>
      </c>
      <c r="C110" s="7" t="s">
        <v>376</v>
      </c>
      <c r="D110" s="7" t="s">
        <v>386</v>
      </c>
      <c r="E110" s="7" t="s">
        <v>433</v>
      </c>
      <c r="H110" s="9">
        <v>38.015000000000001</v>
      </c>
      <c r="I110" s="9">
        <v>-80.970277999999993</v>
      </c>
      <c r="J110" s="7" t="s">
        <v>434</v>
      </c>
      <c r="K110" s="7" t="s">
        <v>144</v>
      </c>
      <c r="L110" s="32">
        <f t="shared" si="18"/>
        <v>10</v>
      </c>
      <c r="M110" s="10" t="s">
        <v>132</v>
      </c>
      <c r="N110" s="7">
        <v>18</v>
      </c>
      <c r="O110" s="7">
        <v>53</v>
      </c>
      <c r="P110" s="7" t="s">
        <v>65</v>
      </c>
      <c r="Q110" s="7">
        <v>1235.24</v>
      </c>
      <c r="R110" s="7">
        <v>10.635</v>
      </c>
      <c r="S110" s="7" t="s">
        <v>66</v>
      </c>
      <c r="T110" s="7" t="s">
        <v>380</v>
      </c>
      <c r="U110" s="11">
        <v>10</v>
      </c>
      <c r="V110" s="11">
        <v>732.6</v>
      </c>
      <c r="W110" s="7">
        <v>713</v>
      </c>
      <c r="X110" s="7" t="s">
        <v>349</v>
      </c>
      <c r="Y110" s="32">
        <f t="shared" si="19"/>
        <v>1</v>
      </c>
      <c r="Z110" s="13"/>
      <c r="AC110" s="13">
        <v>3.95</v>
      </c>
      <c r="AD110" s="7">
        <v>0.02</v>
      </c>
      <c r="AE110" s="7">
        <v>0.06</v>
      </c>
      <c r="AF110" s="7">
        <v>79.819999999999993</v>
      </c>
      <c r="AG110" s="7">
        <v>0.7</v>
      </c>
      <c r="AH110" s="7">
        <v>0.03</v>
      </c>
      <c r="AI110" s="7">
        <v>7.64</v>
      </c>
      <c r="AJ110" s="7">
        <v>0.03</v>
      </c>
      <c r="AK110" s="7">
        <v>0.06</v>
      </c>
      <c r="AL110" s="7">
        <v>0.3</v>
      </c>
      <c r="AM110" s="7">
        <v>0.88</v>
      </c>
      <c r="AN110" s="13">
        <v>1.3284668374267488</v>
      </c>
      <c r="AO110" s="7">
        <v>8.764702788928427E-3</v>
      </c>
      <c r="AP110" s="7">
        <v>2.4735703702590425E-2</v>
      </c>
      <c r="AQ110" s="7">
        <v>7.4930463745032413E-2</v>
      </c>
      <c r="AR110" s="7">
        <v>2.8193872343784806E-4</v>
      </c>
      <c r="AS110" s="7">
        <v>5.3497487401341721E-4</v>
      </c>
      <c r="AT110" s="7">
        <v>7.4433560603805035E-3</v>
      </c>
      <c r="AU110" s="7">
        <v>9.3422225996857618E-3</v>
      </c>
      <c r="AV110" s="7">
        <v>9.6807295397781173E-4</v>
      </c>
      <c r="AW110" s="8">
        <v>4.2797959393296123E-4</v>
      </c>
      <c r="AX110" s="7">
        <v>372</v>
      </c>
      <c r="AY110" s="7">
        <v>234</v>
      </c>
      <c r="AZ110" s="7">
        <v>99</v>
      </c>
      <c r="BA110" s="7">
        <v>136</v>
      </c>
      <c r="BB110" s="7">
        <v>112</v>
      </c>
      <c r="BC110" s="7">
        <v>5.6666664999999998</v>
      </c>
      <c r="BD110" s="7">
        <v>14.5600004</v>
      </c>
      <c r="BE110" s="7">
        <v>15.750000999999999</v>
      </c>
      <c r="BF110" s="7">
        <v>16.899999600000001</v>
      </c>
      <c r="BG110" s="7">
        <v>16.133333199999999</v>
      </c>
      <c r="BH110" s="13">
        <f t="shared" si="16"/>
        <v>6.9274489160925059</v>
      </c>
      <c r="BI110" s="7">
        <f t="shared" si="17"/>
        <v>98.033522473247572</v>
      </c>
      <c r="BJ110" s="32">
        <f t="shared" si="20"/>
        <v>1</v>
      </c>
      <c r="BK110" s="32">
        <f t="shared" si="21"/>
        <v>6.5976075141670294E-3</v>
      </c>
      <c r="BL110" s="32">
        <f t="shared" si="22"/>
        <v>1.86197374339458E-2</v>
      </c>
      <c r="BM110" s="32">
        <f t="shared" si="23"/>
        <v>5.6403714141764608E-2</v>
      </c>
      <c r="BN110" s="32">
        <f t="shared" si="24"/>
        <v>2.1222864997064262E-4</v>
      </c>
      <c r="BO110" s="32">
        <f t="shared" si="25"/>
        <v>4.0270096244906492E-4</v>
      </c>
      <c r="BP110" s="32">
        <f t="shared" si="26"/>
        <v>5.6029671578391414E-3</v>
      </c>
      <c r="BQ110" s="32">
        <f t="shared" si="27"/>
        <v>7.0323340684828265E-3</v>
      </c>
      <c r="BR110" s="32">
        <f t="shared" si="28"/>
        <v>7.287144298257208E-4</v>
      </c>
      <c r="BS110" s="32">
        <f t="shared" si="29"/>
        <v>3.2216054016219269E-4</v>
      </c>
      <c r="BT110" s="7">
        <f t="shared" si="30"/>
        <v>0</v>
      </c>
      <c r="BU110" s="7"/>
      <c r="BZ110" s="7"/>
      <c r="CA110" s="7"/>
      <c r="CB110" s="7"/>
      <c r="CC110" s="7"/>
      <c r="CD110" s="7"/>
      <c r="CE110" s="7"/>
    </row>
    <row r="111" spans="1:83" x14ac:dyDescent="0.2">
      <c r="A111" s="7">
        <v>4</v>
      </c>
      <c r="B111" s="8">
        <v>110</v>
      </c>
      <c r="C111" s="7" t="s">
        <v>118</v>
      </c>
      <c r="D111" s="7" t="s">
        <v>435</v>
      </c>
      <c r="E111" s="7" t="s">
        <v>436</v>
      </c>
      <c r="H111" s="9">
        <v>38.204000000000001</v>
      </c>
      <c r="I111" s="9">
        <v>-80.660583000000003</v>
      </c>
      <c r="J111" s="7" t="s">
        <v>437</v>
      </c>
      <c r="K111" s="7" t="s">
        <v>144</v>
      </c>
      <c r="L111" s="32">
        <f t="shared" si="18"/>
        <v>10</v>
      </c>
      <c r="M111" s="10" t="s">
        <v>132</v>
      </c>
      <c r="N111" s="7">
        <v>25</v>
      </c>
      <c r="O111" s="7">
        <v>44</v>
      </c>
      <c r="P111" s="7" t="s">
        <v>109</v>
      </c>
      <c r="Q111" s="7">
        <v>1352.24</v>
      </c>
      <c r="R111" s="7">
        <v>9.7550000000000008</v>
      </c>
      <c r="S111" s="7" t="s">
        <v>66</v>
      </c>
      <c r="T111" s="7" t="s">
        <v>380</v>
      </c>
      <c r="U111" s="11">
        <v>3</v>
      </c>
      <c r="V111" s="11">
        <v>828.4</v>
      </c>
      <c r="W111" s="7">
        <v>795</v>
      </c>
      <c r="X111" s="7" t="s">
        <v>134</v>
      </c>
      <c r="Y111" s="32">
        <f t="shared" si="19"/>
        <v>1</v>
      </c>
      <c r="Z111" s="13"/>
      <c r="AC111" s="13">
        <v>3.41</v>
      </c>
      <c r="AD111" s="7">
        <v>0.09</v>
      </c>
      <c r="AE111" s="7">
        <v>0.05</v>
      </c>
      <c r="AF111" s="7">
        <v>79.760000000000005</v>
      </c>
      <c r="AG111" s="7">
        <v>0.97</v>
      </c>
      <c r="AH111" s="7">
        <v>0.03</v>
      </c>
      <c r="AI111" s="7">
        <v>10.14</v>
      </c>
      <c r="AJ111" s="7">
        <v>0.05</v>
      </c>
      <c r="AK111" s="7">
        <v>0.16</v>
      </c>
      <c r="AL111" s="7">
        <v>0.46</v>
      </c>
      <c r="AM111" s="7">
        <v>1.55</v>
      </c>
      <c r="AN111" s="13">
        <v>1.3274682404554934</v>
      </c>
      <c r="AO111" s="7">
        <v>1.2145373864657964E-2</v>
      </c>
      <c r="AP111" s="7">
        <v>2.1354113829324898E-2</v>
      </c>
      <c r="AQ111" s="7">
        <v>9.9449594551652976E-2</v>
      </c>
      <c r="AR111" s="7">
        <v>1.2687242554703161E-3</v>
      </c>
      <c r="AS111" s="7">
        <v>8.9162479002236202E-4</v>
      </c>
      <c r="AT111" s="7">
        <v>1.1413145959250108E-2</v>
      </c>
      <c r="AU111" s="7">
        <v>1.6455051169901057E-2</v>
      </c>
      <c r="AV111" s="7">
        <v>2.5815278772741649E-3</v>
      </c>
      <c r="AW111" s="8">
        <v>3.5664966161080109E-4</v>
      </c>
      <c r="AX111" s="7">
        <v>460</v>
      </c>
      <c r="AY111" s="7">
        <v>405</v>
      </c>
      <c r="AZ111" s="7">
        <v>172</v>
      </c>
      <c r="BA111" s="7">
        <v>10</v>
      </c>
      <c r="BB111" s="7">
        <v>12</v>
      </c>
      <c r="BC111" s="7">
        <v>16.625001900000001</v>
      </c>
      <c r="BD111" s="7">
        <v>11.283333799999999</v>
      </c>
      <c r="BE111" s="7">
        <v>12.9749994</v>
      </c>
      <c r="BF111" s="7">
        <v>24.9333344</v>
      </c>
      <c r="BG111" s="7">
        <v>24.800001099999999</v>
      </c>
      <c r="BH111" s="13">
        <f t="shared" si="16"/>
        <v>12.277705367770437</v>
      </c>
      <c r="BI111" s="7">
        <f t="shared" si="17"/>
        <v>96.625476135117111</v>
      </c>
      <c r="BJ111" s="32">
        <f t="shared" si="20"/>
        <v>1</v>
      </c>
      <c r="BK111" s="32">
        <f t="shared" si="21"/>
        <v>9.1492764154497055E-3</v>
      </c>
      <c r="BL111" s="32">
        <f t="shared" si="22"/>
        <v>1.6086346308366424E-2</v>
      </c>
      <c r="BM111" s="32">
        <f t="shared" si="23"/>
        <v>7.491674114744086E-2</v>
      </c>
      <c r="BN111" s="32">
        <f t="shared" si="24"/>
        <v>9.5574735184246625E-4</v>
      </c>
      <c r="BO111" s="32">
        <f t="shared" si="25"/>
        <v>6.7167316162413E-4</v>
      </c>
      <c r="BP111" s="32">
        <f t="shared" si="26"/>
        <v>8.5976791093201003E-3</v>
      </c>
      <c r="BQ111" s="32">
        <f t="shared" si="27"/>
        <v>1.2395815333596866E-2</v>
      </c>
      <c r="BR111" s="32">
        <f t="shared" si="28"/>
        <v>1.9447002938378147E-3</v>
      </c>
      <c r="BS111" s="32">
        <f t="shared" si="29"/>
        <v>2.6866907300804733E-4</v>
      </c>
      <c r="BT111" s="7">
        <f t="shared" si="30"/>
        <v>0</v>
      </c>
      <c r="BU111" s="7"/>
      <c r="BZ111" s="7"/>
      <c r="CA111" s="7"/>
      <c r="CB111" s="7"/>
      <c r="CC111" s="7"/>
      <c r="CD111" s="7"/>
      <c r="CE111" s="7"/>
    </row>
    <row r="112" spans="1:83" x14ac:dyDescent="0.2">
      <c r="A112" s="7">
        <v>4</v>
      </c>
      <c r="B112" s="8">
        <v>111</v>
      </c>
      <c r="C112" s="7" t="s">
        <v>118</v>
      </c>
      <c r="D112" s="7" t="s">
        <v>404</v>
      </c>
      <c r="E112" s="7" t="s">
        <v>438</v>
      </c>
      <c r="H112" s="9">
        <v>38.947667000000003</v>
      </c>
      <c r="I112" s="9">
        <v>-79.745082999999994</v>
      </c>
      <c r="J112" s="7" t="s">
        <v>439</v>
      </c>
      <c r="K112" s="7" t="s">
        <v>100</v>
      </c>
      <c r="L112" s="32">
        <f t="shared" si="18"/>
        <v>8</v>
      </c>
      <c r="M112" s="10" t="s">
        <v>132</v>
      </c>
      <c r="N112" s="7">
        <v>26</v>
      </c>
      <c r="O112" s="7">
        <v>49</v>
      </c>
      <c r="P112" s="7" t="s">
        <v>65</v>
      </c>
      <c r="Q112" s="7">
        <v>1328.03</v>
      </c>
      <c r="R112" s="7">
        <v>8.4</v>
      </c>
      <c r="S112" s="7" t="s">
        <v>66</v>
      </c>
      <c r="T112" s="7" t="s">
        <v>380</v>
      </c>
      <c r="U112" s="11">
        <v>43</v>
      </c>
      <c r="V112" s="11">
        <v>755</v>
      </c>
      <c r="W112" s="7">
        <v>827</v>
      </c>
      <c r="Y112" s="32">
        <f t="shared" si="19"/>
        <v>-99</v>
      </c>
      <c r="Z112" s="13"/>
      <c r="AC112" s="13">
        <v>3.87</v>
      </c>
      <c r="AD112" s="7">
        <v>0.01</v>
      </c>
      <c r="AE112" s="7">
        <v>0.04</v>
      </c>
      <c r="AF112" s="7">
        <v>78.47</v>
      </c>
      <c r="AG112" s="7">
        <v>0.91</v>
      </c>
      <c r="AH112" s="7">
        <v>0.03</v>
      </c>
      <c r="AI112" s="7">
        <v>9.43</v>
      </c>
      <c r="AJ112" s="7">
        <v>0.06</v>
      </c>
      <c r="AK112" s="7">
        <v>0.2</v>
      </c>
      <c r="AL112" s="7">
        <v>0.48</v>
      </c>
      <c r="AM112" s="7">
        <v>1.39</v>
      </c>
      <c r="AN112" s="13">
        <v>1.3059984055735026</v>
      </c>
      <c r="AO112" s="7">
        <v>1.1394113625606958E-2</v>
      </c>
      <c r="AP112" s="7">
        <v>2.4234727425069606E-2</v>
      </c>
      <c r="AQ112" s="7">
        <v>9.2486161402572736E-2</v>
      </c>
      <c r="AR112" s="7">
        <v>1.4096936171892403E-4</v>
      </c>
      <c r="AS112" s="7">
        <v>1.0699497480268344E-3</v>
      </c>
      <c r="AT112" s="7">
        <v>1.1909369696608807E-2</v>
      </c>
      <c r="AU112" s="7">
        <v>1.4756465242685464E-2</v>
      </c>
      <c r="AV112" s="7">
        <v>3.2269098465927061E-3</v>
      </c>
      <c r="AW112" s="8">
        <v>2.8531972928864084E-4</v>
      </c>
      <c r="AX112" s="7">
        <v>329</v>
      </c>
      <c r="AY112" s="7">
        <v>208</v>
      </c>
      <c r="AZ112" s="7">
        <v>91</v>
      </c>
      <c r="BA112" s="7">
        <v>126</v>
      </c>
      <c r="BB112" s="7">
        <v>104</v>
      </c>
      <c r="BC112" s="7">
        <v>3.0833336999999998</v>
      </c>
      <c r="BD112" s="7">
        <v>10.7399998</v>
      </c>
      <c r="BE112" s="7">
        <v>12.8666658</v>
      </c>
      <c r="BF112" s="7">
        <v>12.866666800000001</v>
      </c>
      <c r="BG112" s="7">
        <v>12.300000199999999</v>
      </c>
      <c r="BH112" s="13">
        <f t="shared" si="16"/>
        <v>11.726678947999247</v>
      </c>
      <c r="BI112" s="7">
        <f t="shared" si="17"/>
        <v>95.560316726686807</v>
      </c>
      <c r="BJ112" s="32">
        <f t="shared" si="20"/>
        <v>1</v>
      </c>
      <c r="BK112" s="32">
        <f t="shared" si="21"/>
        <v>8.7244468117121977E-3</v>
      </c>
      <c r="BL112" s="32">
        <f t="shared" si="22"/>
        <v>1.8556475506895754E-2</v>
      </c>
      <c r="BM112" s="32">
        <f t="shared" si="23"/>
        <v>7.0816442813312105E-2</v>
      </c>
      <c r="BN112" s="32">
        <f t="shared" si="24"/>
        <v>1.0793991869922706E-4</v>
      </c>
      <c r="BO112" s="32">
        <f t="shared" si="25"/>
        <v>8.1925808137337495E-4</v>
      </c>
      <c r="BP112" s="32">
        <f t="shared" si="26"/>
        <v>9.1189772099140119E-3</v>
      </c>
      <c r="BQ112" s="32">
        <f t="shared" si="27"/>
        <v>1.1298991774959681E-2</v>
      </c>
      <c r="BR112" s="32">
        <f t="shared" si="28"/>
        <v>2.4708375085463253E-3</v>
      </c>
      <c r="BS112" s="32">
        <f t="shared" si="29"/>
        <v>2.1846866586590396E-4</v>
      </c>
      <c r="BT112" s="7">
        <f t="shared" si="30"/>
        <v>0</v>
      </c>
      <c r="BU112" s="7"/>
      <c r="BZ112" s="7"/>
      <c r="CA112" s="7"/>
      <c r="CB112" s="7"/>
      <c r="CC112" s="7"/>
      <c r="CD112" s="7"/>
      <c r="CE112" s="7"/>
    </row>
    <row r="113" spans="1:83" x14ac:dyDescent="0.2">
      <c r="A113" s="7">
        <v>4</v>
      </c>
      <c r="B113" s="8">
        <v>112</v>
      </c>
      <c r="C113" s="7" t="s">
        <v>118</v>
      </c>
      <c r="D113" s="7" t="s">
        <v>119</v>
      </c>
      <c r="E113" s="7" t="s">
        <v>440</v>
      </c>
      <c r="H113" s="9">
        <v>37.873083000000001</v>
      </c>
      <c r="I113" s="9">
        <v>-80.704389000000006</v>
      </c>
      <c r="J113" s="7" t="s">
        <v>441</v>
      </c>
      <c r="K113" s="7" t="s">
        <v>107</v>
      </c>
      <c r="L113" s="32">
        <f t="shared" si="18"/>
        <v>1</v>
      </c>
      <c r="M113" s="10" t="s">
        <v>108</v>
      </c>
      <c r="N113" s="7">
        <v>32</v>
      </c>
      <c r="O113" s="7">
        <v>64</v>
      </c>
      <c r="P113" s="7" t="s">
        <v>87</v>
      </c>
      <c r="Q113" s="7">
        <v>1170.52</v>
      </c>
      <c r="R113" s="7">
        <v>10.34</v>
      </c>
      <c r="T113" s="7" t="s">
        <v>380</v>
      </c>
      <c r="U113" s="11">
        <v>65</v>
      </c>
      <c r="W113" s="7">
        <v>762</v>
      </c>
      <c r="Y113" s="32">
        <f t="shared" si="19"/>
        <v>-99</v>
      </c>
      <c r="Z113" s="13"/>
      <c r="AC113" s="13">
        <v>3.63</v>
      </c>
      <c r="AD113" s="7">
        <v>7.0000000000000007E-2</v>
      </c>
      <c r="AE113" s="7">
        <v>0.12</v>
      </c>
      <c r="AF113" s="7">
        <v>78.47</v>
      </c>
      <c r="AG113" s="7">
        <v>0.73</v>
      </c>
      <c r="AH113" s="7">
        <v>0.02</v>
      </c>
      <c r="AI113" s="7">
        <v>10.76</v>
      </c>
      <c r="AJ113" s="7">
        <v>0.14000000000000001</v>
      </c>
      <c r="AK113" s="7">
        <v>0.59</v>
      </c>
      <c r="AL113" s="7">
        <v>0.55000000000000004</v>
      </c>
      <c r="AM113" s="7">
        <v>2.5</v>
      </c>
      <c r="AN113" s="13">
        <v>1.3059984055735026</v>
      </c>
      <c r="AO113" s="7">
        <v>9.1403329084539329E-3</v>
      </c>
      <c r="AP113" s="7">
        <v>2.2731798592507148E-2</v>
      </c>
      <c r="AQ113" s="7">
        <v>0.10553033899169487</v>
      </c>
      <c r="AR113" s="7">
        <v>9.8678553203246822E-4</v>
      </c>
      <c r="AS113" s="7">
        <v>2.4965494120626139E-3</v>
      </c>
      <c r="AT113" s="7">
        <v>1.3646152777364258E-2</v>
      </c>
      <c r="AU113" s="7">
        <v>2.654040511274364E-2</v>
      </c>
      <c r="AV113" s="7">
        <v>9.5193840474484814E-3</v>
      </c>
      <c r="AW113" s="8">
        <v>8.5595918786592247E-4</v>
      </c>
      <c r="AX113" s="7">
        <v>739</v>
      </c>
      <c r="AY113" s="7">
        <v>94</v>
      </c>
      <c r="AZ113" s="7">
        <v>1</v>
      </c>
      <c r="BA113" s="7">
        <v>58</v>
      </c>
      <c r="BB113" s="7">
        <v>58</v>
      </c>
      <c r="BC113" s="7">
        <v>4.3666663000000003</v>
      </c>
      <c r="BD113" s="7">
        <v>9</v>
      </c>
      <c r="BE113" s="7">
        <v>11.199999800000001</v>
      </c>
      <c r="BF113" s="7">
        <v>12.666665999999999</v>
      </c>
      <c r="BG113" s="7">
        <v>13.333333</v>
      </c>
      <c r="BH113" s="13">
        <f t="shared" si="16"/>
        <v>21.478579722903639</v>
      </c>
      <c r="BI113" s="7">
        <f t="shared" si="17"/>
        <v>89.777699276258232</v>
      </c>
      <c r="BJ113" s="32">
        <f t="shared" si="20"/>
        <v>1</v>
      </c>
      <c r="BK113" s="32">
        <f t="shared" si="21"/>
        <v>6.998732057747147E-3</v>
      </c>
      <c r="BL113" s="32">
        <f t="shared" si="22"/>
        <v>1.7405686328173534E-2</v>
      </c>
      <c r="BM113" s="32">
        <f t="shared" si="23"/>
        <v>8.0804339837883168E-2</v>
      </c>
      <c r="BN113" s="32">
        <f t="shared" si="24"/>
        <v>7.5557943089458936E-4</v>
      </c>
      <c r="BO113" s="32">
        <f t="shared" si="25"/>
        <v>1.9116021898712083E-3</v>
      </c>
      <c r="BP113" s="32">
        <f t="shared" si="26"/>
        <v>1.0448828053026472E-2</v>
      </c>
      <c r="BQ113" s="32">
        <f t="shared" si="27"/>
        <v>2.0321927652805181E-2</v>
      </c>
      <c r="BR113" s="32">
        <f t="shared" si="28"/>
        <v>7.2889706502116576E-3</v>
      </c>
      <c r="BS113" s="32">
        <f t="shared" si="29"/>
        <v>6.5540599759771176E-4</v>
      </c>
      <c r="BT113" s="7">
        <f t="shared" si="30"/>
        <v>0</v>
      </c>
      <c r="BU113" s="7"/>
      <c r="BZ113" s="7"/>
      <c r="CA113" s="7"/>
      <c r="CB113" s="7"/>
      <c r="CC113" s="7"/>
      <c r="CD113" s="7"/>
      <c r="CE113" s="7"/>
    </row>
    <row r="114" spans="1:83" x14ac:dyDescent="0.2">
      <c r="A114" s="7">
        <v>4</v>
      </c>
      <c r="B114" s="8">
        <v>113</v>
      </c>
      <c r="C114" s="7" t="s">
        <v>118</v>
      </c>
      <c r="D114" s="7" t="s">
        <v>435</v>
      </c>
      <c r="E114" s="7" t="s">
        <v>442</v>
      </c>
      <c r="H114" s="9">
        <v>38.206972</v>
      </c>
      <c r="I114" s="9">
        <v>-80.669360999999995</v>
      </c>
      <c r="J114" s="7" t="s">
        <v>443</v>
      </c>
      <c r="K114" s="7" t="s">
        <v>144</v>
      </c>
      <c r="L114" s="32">
        <f t="shared" si="18"/>
        <v>10</v>
      </c>
      <c r="M114" s="10" t="s">
        <v>132</v>
      </c>
      <c r="N114" s="7">
        <v>35</v>
      </c>
      <c r="O114" s="7">
        <v>81</v>
      </c>
      <c r="P114" s="7" t="s">
        <v>65</v>
      </c>
      <c r="Q114" s="7">
        <v>1350.13</v>
      </c>
      <c r="R114" s="7">
        <v>9.875</v>
      </c>
      <c r="S114" s="7" t="s">
        <v>66</v>
      </c>
      <c r="T114" s="7" t="s">
        <v>380</v>
      </c>
      <c r="U114" s="11">
        <v>28</v>
      </c>
      <c r="V114" s="11">
        <v>723.5</v>
      </c>
      <c r="W114" s="7">
        <v>809</v>
      </c>
      <c r="X114" s="7" t="s">
        <v>349</v>
      </c>
      <c r="Y114" s="32">
        <f t="shared" si="19"/>
        <v>1</v>
      </c>
      <c r="Z114" s="13"/>
      <c r="AC114" s="13">
        <v>5.52</v>
      </c>
      <c r="AD114" s="7">
        <v>7.0000000000000007E-2</v>
      </c>
      <c r="AE114" s="7">
        <v>0.08</v>
      </c>
      <c r="AF114" s="7">
        <v>77.91</v>
      </c>
      <c r="AG114" s="7">
        <v>0.79</v>
      </c>
      <c r="AH114" s="7">
        <v>0.03</v>
      </c>
      <c r="AI114" s="7">
        <v>10.55</v>
      </c>
      <c r="AJ114" s="7">
        <v>0.03</v>
      </c>
      <c r="AK114" s="7">
        <v>0.1</v>
      </c>
      <c r="AL114" s="7">
        <v>0.43</v>
      </c>
      <c r="AM114" s="7">
        <v>1.64</v>
      </c>
      <c r="AN114" s="13">
        <v>1.2966781671751189</v>
      </c>
      <c r="AO114" s="7">
        <v>9.8915931475049412E-3</v>
      </c>
      <c r="AP114" s="7">
        <v>3.4567363148936492E-2</v>
      </c>
      <c r="AQ114" s="7">
        <v>0.10347073200393876</v>
      </c>
      <c r="AR114" s="7">
        <v>9.8678553203246822E-4</v>
      </c>
      <c r="AS114" s="7">
        <v>5.3497487401341721E-4</v>
      </c>
      <c r="AT114" s="7">
        <v>1.0668810353212056E-2</v>
      </c>
      <c r="AU114" s="7">
        <v>1.7410505753959828E-2</v>
      </c>
      <c r="AV114" s="7">
        <v>1.6134549232963531E-3</v>
      </c>
      <c r="AW114" s="8">
        <v>5.7063945857728168E-4</v>
      </c>
      <c r="AX114" s="7">
        <v>358</v>
      </c>
      <c r="AY114" s="7">
        <v>259</v>
      </c>
      <c r="AZ114" s="7">
        <v>157</v>
      </c>
      <c r="BA114" s="7">
        <v>135</v>
      </c>
      <c r="BB114" s="7">
        <v>110</v>
      </c>
      <c r="BC114" s="7">
        <v>5.8500003999999999</v>
      </c>
      <c r="BD114" s="7">
        <v>13.166667</v>
      </c>
      <c r="BE114" s="7">
        <v>14.7599993</v>
      </c>
      <c r="BF114" s="7">
        <v>17.100000399999999</v>
      </c>
      <c r="BG114" s="7">
        <v>16.333334000000001</v>
      </c>
      <c r="BH114" s="13">
        <f t="shared" si="16"/>
        <v>12.203763623284164</v>
      </c>
      <c r="BI114" s="7">
        <f t="shared" si="17"/>
        <v>97.965871191675774</v>
      </c>
      <c r="BJ114" s="32">
        <f t="shared" si="20"/>
        <v>1</v>
      </c>
      <c r="BK114" s="32">
        <f t="shared" si="21"/>
        <v>7.6284103472292544E-3</v>
      </c>
      <c r="BL114" s="32">
        <f t="shared" si="22"/>
        <v>2.6658398378252408E-2</v>
      </c>
      <c r="BM114" s="32">
        <f t="shared" si="23"/>
        <v>7.9796771954104201E-2</v>
      </c>
      <c r="BN114" s="32">
        <f t="shared" si="24"/>
        <v>7.6101037020021099E-4</v>
      </c>
      <c r="BO114" s="32">
        <f t="shared" si="25"/>
        <v>4.1257336442926921E-4</v>
      </c>
      <c r="BP114" s="32">
        <f t="shared" si="26"/>
        <v>8.2278013336606233E-3</v>
      </c>
      <c r="BQ114" s="32">
        <f t="shared" si="27"/>
        <v>1.3427006172155675E-2</v>
      </c>
      <c r="BR114" s="32">
        <f t="shared" si="28"/>
        <v>1.2442986734413435E-3</v>
      </c>
      <c r="BS114" s="32">
        <f t="shared" si="29"/>
        <v>4.4007794148369871E-4</v>
      </c>
      <c r="BT114" s="7">
        <f t="shared" si="30"/>
        <v>0</v>
      </c>
      <c r="BU114" s="7"/>
      <c r="BZ114" s="7"/>
      <c r="CA114" s="7"/>
      <c r="CB114" s="7"/>
      <c r="CC114" s="7"/>
      <c r="CD114" s="7"/>
      <c r="CE114" s="7"/>
    </row>
    <row r="115" spans="1:83" x14ac:dyDescent="0.2">
      <c r="A115" s="7">
        <v>4</v>
      </c>
      <c r="B115" s="8">
        <v>114</v>
      </c>
      <c r="C115" s="7" t="s">
        <v>118</v>
      </c>
      <c r="D115" s="7" t="s">
        <v>435</v>
      </c>
      <c r="E115" s="7" t="s">
        <v>444</v>
      </c>
      <c r="H115" s="9">
        <v>38.136777000000002</v>
      </c>
      <c r="I115" s="9">
        <v>-80.797860999999997</v>
      </c>
      <c r="J115" s="7" t="s">
        <v>445</v>
      </c>
      <c r="K115" s="7" t="s">
        <v>107</v>
      </c>
      <c r="L115" s="32">
        <f t="shared" si="18"/>
        <v>1</v>
      </c>
      <c r="M115" s="10" t="s">
        <v>108</v>
      </c>
      <c r="N115" s="7">
        <v>17</v>
      </c>
      <c r="O115" s="7">
        <v>43</v>
      </c>
      <c r="P115" s="7" t="s">
        <v>65</v>
      </c>
      <c r="Q115" s="7">
        <v>1286.26</v>
      </c>
      <c r="R115" s="7">
        <v>10.33</v>
      </c>
      <c r="S115" s="7" t="s">
        <v>66</v>
      </c>
      <c r="T115" s="7" t="s">
        <v>380</v>
      </c>
      <c r="U115" s="11">
        <v>60</v>
      </c>
      <c r="W115" s="7">
        <v>715</v>
      </c>
      <c r="Y115" s="32">
        <f t="shared" si="19"/>
        <v>-99</v>
      </c>
      <c r="Z115" s="13"/>
      <c r="AC115" s="13">
        <v>2.86</v>
      </c>
      <c r="AD115" s="7">
        <v>0.02</v>
      </c>
      <c r="AE115" s="7">
        <v>0.05</v>
      </c>
      <c r="AF115" s="7">
        <v>77.17</v>
      </c>
      <c r="AG115" s="7">
        <v>0.93</v>
      </c>
      <c r="AH115" s="7">
        <v>0.03</v>
      </c>
      <c r="AI115" s="7">
        <v>8.94</v>
      </c>
      <c r="AJ115" s="7">
        <v>0.06</v>
      </c>
      <c r="AK115" s="7">
        <v>0.42</v>
      </c>
      <c r="AL115" s="7">
        <v>0.4</v>
      </c>
      <c r="AM115" s="7">
        <v>1.84</v>
      </c>
      <c r="AN115" s="13">
        <v>1.2843621378629693</v>
      </c>
      <c r="AO115" s="7">
        <v>1.1644533705290627E-2</v>
      </c>
      <c r="AP115" s="7">
        <v>1.7909901921369268E-2</v>
      </c>
      <c r="AQ115" s="7">
        <v>8.7680411764475108E-2</v>
      </c>
      <c r="AR115" s="7">
        <v>2.8193872343784806E-4</v>
      </c>
      <c r="AS115" s="7">
        <v>1.0699497480268344E-3</v>
      </c>
      <c r="AT115" s="7">
        <v>9.9244747471740058E-3</v>
      </c>
      <c r="AU115" s="7">
        <v>1.9533738162979319E-2</v>
      </c>
      <c r="AV115" s="7">
        <v>6.7765106778446818E-3</v>
      </c>
      <c r="AW115" s="8">
        <v>3.5664966161080109E-4</v>
      </c>
      <c r="AX115" s="7">
        <v>351</v>
      </c>
      <c r="AY115" s="7">
        <v>226</v>
      </c>
      <c r="AZ115" s="7">
        <v>99</v>
      </c>
      <c r="BA115" s="7">
        <v>133</v>
      </c>
      <c r="BB115" s="7">
        <v>106</v>
      </c>
      <c r="BC115" s="7">
        <v>5.3583335999999999</v>
      </c>
      <c r="BD115" s="7">
        <v>14.039999</v>
      </c>
      <c r="BE115" s="7">
        <v>15.149999599999999</v>
      </c>
      <c r="BF115" s="7">
        <v>16.200000800000002</v>
      </c>
      <c r="BG115" s="7">
        <v>15.466666200000001</v>
      </c>
      <c r="BH115" s="13">
        <f t="shared" si="16"/>
        <v>15.534627933361694</v>
      </c>
      <c r="BI115" s="7">
        <f t="shared" si="17"/>
        <v>91.786122327718758</v>
      </c>
      <c r="BJ115" s="32">
        <f t="shared" si="20"/>
        <v>1</v>
      </c>
      <c r="BK115" s="32">
        <f t="shared" si="21"/>
        <v>9.0663944085628296E-3</v>
      </c>
      <c r="BL115" s="32">
        <f t="shared" si="22"/>
        <v>1.3944588830039231E-2</v>
      </c>
      <c r="BM115" s="32">
        <f t="shared" si="23"/>
        <v>6.8267670915903217E-2</v>
      </c>
      <c r="BN115" s="32">
        <f t="shared" si="24"/>
        <v>2.1951653285806264E-4</v>
      </c>
      <c r="BO115" s="32">
        <f t="shared" si="25"/>
        <v>8.3305924122545967E-4</v>
      </c>
      <c r="BP115" s="32">
        <f t="shared" si="26"/>
        <v>7.7271623435483617E-3</v>
      </c>
      <c r="BQ115" s="32">
        <f t="shared" si="27"/>
        <v>1.5208902214667594E-2</v>
      </c>
      <c r="BR115" s="32">
        <f t="shared" si="28"/>
        <v>5.2761682068267878E-3</v>
      </c>
      <c r="BS115" s="32">
        <f t="shared" si="29"/>
        <v>2.7768621566828892E-4</v>
      </c>
      <c r="BT115" s="7">
        <f t="shared" si="30"/>
        <v>0</v>
      </c>
      <c r="BU115" s="7"/>
      <c r="BZ115" s="7"/>
      <c r="CA115" s="7"/>
      <c r="CB115" s="7"/>
      <c r="CC115" s="7"/>
      <c r="CD115" s="7"/>
      <c r="CE115" s="7"/>
    </row>
    <row r="116" spans="1:83" x14ac:dyDescent="0.2">
      <c r="A116" s="7">
        <v>4</v>
      </c>
      <c r="B116" s="8">
        <v>115</v>
      </c>
      <c r="C116" s="7" t="s">
        <v>118</v>
      </c>
      <c r="D116" s="7" t="s">
        <v>404</v>
      </c>
      <c r="E116" s="7" t="s">
        <v>446</v>
      </c>
      <c r="H116" s="9">
        <v>38.945124</v>
      </c>
      <c r="I116" s="9">
        <v>-79.603133999999997</v>
      </c>
      <c r="J116" s="7" t="s">
        <v>447</v>
      </c>
      <c r="K116" s="7" t="s">
        <v>144</v>
      </c>
      <c r="L116" s="32">
        <f t="shared" si="18"/>
        <v>10</v>
      </c>
      <c r="M116" s="10" t="s">
        <v>113</v>
      </c>
      <c r="N116" s="7">
        <v>28</v>
      </c>
      <c r="O116" s="7">
        <v>65</v>
      </c>
      <c r="P116" s="7" t="s">
        <v>65</v>
      </c>
      <c r="Q116" s="7">
        <v>1364.69</v>
      </c>
      <c r="R116" s="7">
        <v>8.0500000000000007</v>
      </c>
      <c r="S116" s="7" t="s">
        <v>66</v>
      </c>
      <c r="T116" s="7" t="s">
        <v>380</v>
      </c>
      <c r="U116" s="11">
        <v>20</v>
      </c>
      <c r="V116" s="11">
        <v>737</v>
      </c>
      <c r="W116" s="7">
        <v>807</v>
      </c>
      <c r="X116" s="7" t="s">
        <v>349</v>
      </c>
      <c r="Y116" s="32">
        <f t="shared" si="19"/>
        <v>1</v>
      </c>
      <c r="Z116" s="13"/>
      <c r="AC116" s="13">
        <v>4.54</v>
      </c>
      <c r="AD116" s="7">
        <v>0.06</v>
      </c>
      <c r="AE116" s="7">
        <v>0.02</v>
      </c>
      <c r="AF116" s="7">
        <v>76.989999999999995</v>
      </c>
      <c r="AG116" s="7">
        <v>0.95</v>
      </c>
      <c r="AH116" s="7">
        <v>0.03</v>
      </c>
      <c r="AI116" s="7">
        <v>10.91</v>
      </c>
      <c r="AJ116" s="7">
        <v>0.06</v>
      </c>
      <c r="AK116" s="7">
        <v>0.21</v>
      </c>
      <c r="AL116" s="7">
        <v>0.66</v>
      </c>
      <c r="AM116" s="7">
        <v>2.09</v>
      </c>
      <c r="AN116" s="13">
        <v>1.2813663469492029</v>
      </c>
      <c r="AO116" s="7">
        <v>1.1894953784974295E-2</v>
      </c>
      <c r="AP116" s="7">
        <v>2.8430403749306461E-2</v>
      </c>
      <c r="AQ116" s="7">
        <v>0.10700148684009211</v>
      </c>
      <c r="AR116" s="7">
        <v>8.4581617031354408E-4</v>
      </c>
      <c r="AS116" s="7">
        <v>1.0699497480268344E-3</v>
      </c>
      <c r="AT116" s="7">
        <v>1.6375383332837109E-2</v>
      </c>
      <c r="AU116" s="7">
        <v>2.2187778674253682E-2</v>
      </c>
      <c r="AV116" s="7">
        <v>3.3882553389223409E-3</v>
      </c>
      <c r="AW116" s="8">
        <v>1.4265986464432042E-4</v>
      </c>
      <c r="AX116" s="7">
        <v>369</v>
      </c>
      <c r="AY116" s="7">
        <v>231</v>
      </c>
      <c r="AZ116" s="7">
        <v>98</v>
      </c>
      <c r="BA116" s="7">
        <v>135</v>
      </c>
      <c r="BB116" s="7">
        <v>112</v>
      </c>
      <c r="BC116" s="7">
        <v>5.5499996999999999</v>
      </c>
      <c r="BD116" s="7">
        <v>14.420000099999999</v>
      </c>
      <c r="BE116" s="7">
        <v>15.625</v>
      </c>
      <c r="BF116" s="7">
        <v>16.766666399999998</v>
      </c>
      <c r="BG116" s="7">
        <v>16.0333328</v>
      </c>
      <c r="BH116" s="13">
        <f t="shared" si="16"/>
        <v>16.652749959480385</v>
      </c>
      <c r="BI116" s="7">
        <f t="shared" si="17"/>
        <v>96.00016381718747</v>
      </c>
      <c r="BJ116" s="32">
        <f t="shared" si="20"/>
        <v>1</v>
      </c>
      <c r="BK116" s="32">
        <f t="shared" si="21"/>
        <v>9.2830234017733625E-3</v>
      </c>
      <c r="BL116" s="32">
        <f t="shared" si="22"/>
        <v>2.2187568619229176E-2</v>
      </c>
      <c r="BM116" s="32">
        <f t="shared" si="23"/>
        <v>8.3505772642500933E-2</v>
      </c>
      <c r="BN116" s="32">
        <f t="shared" si="24"/>
        <v>6.6008926512495236E-4</v>
      </c>
      <c r="BO116" s="32">
        <f t="shared" si="25"/>
        <v>8.3500690538211109E-4</v>
      </c>
      <c r="BP116" s="32">
        <f t="shared" si="26"/>
        <v>1.2779626507146185E-2</v>
      </c>
      <c r="BQ116" s="32">
        <f t="shared" si="27"/>
        <v>1.7315718277665419E-2</v>
      </c>
      <c r="BR116" s="32">
        <f t="shared" si="28"/>
        <v>2.6442518542721342E-3</v>
      </c>
      <c r="BS116" s="32">
        <f t="shared" si="29"/>
        <v>1.1133417463630007E-4</v>
      </c>
      <c r="BT116" s="7">
        <f t="shared" si="30"/>
        <v>0</v>
      </c>
      <c r="BU116" s="7"/>
      <c r="BZ116" s="7"/>
      <c r="CA116" s="7"/>
      <c r="CB116" s="7"/>
      <c r="CC116" s="7"/>
      <c r="CD116" s="7"/>
      <c r="CE116" s="7"/>
    </row>
    <row r="117" spans="1:83" x14ac:dyDescent="0.2">
      <c r="A117" s="7">
        <v>4</v>
      </c>
      <c r="B117" s="8">
        <v>116</v>
      </c>
      <c r="C117" s="7" t="s">
        <v>448</v>
      </c>
      <c r="D117" s="7" t="s">
        <v>449</v>
      </c>
      <c r="E117" s="7" t="s">
        <v>450</v>
      </c>
      <c r="H117" s="9">
        <v>41.535916999999998</v>
      </c>
      <c r="I117" s="9">
        <v>-72.310277999999997</v>
      </c>
      <c r="J117" s="7" t="s">
        <v>451</v>
      </c>
      <c r="K117" s="7" t="s">
        <v>107</v>
      </c>
      <c r="L117" s="32">
        <f t="shared" si="18"/>
        <v>1</v>
      </c>
      <c r="M117" s="10" t="s">
        <v>108</v>
      </c>
      <c r="N117" s="7">
        <v>20</v>
      </c>
      <c r="O117" s="7">
        <v>36</v>
      </c>
      <c r="P117" s="7" t="s">
        <v>87</v>
      </c>
      <c r="Q117" s="7">
        <v>1316.26</v>
      </c>
      <c r="R117" s="7">
        <v>9.15</v>
      </c>
      <c r="S117" s="7" t="s">
        <v>66</v>
      </c>
      <c r="T117" s="7" t="s">
        <v>380</v>
      </c>
      <c r="U117" s="11">
        <v>2</v>
      </c>
      <c r="V117" s="11">
        <v>112.8</v>
      </c>
      <c r="W117" s="7">
        <v>160</v>
      </c>
      <c r="X117" s="7" t="s">
        <v>68</v>
      </c>
      <c r="Y117" s="32">
        <f t="shared" si="19"/>
        <v>1</v>
      </c>
      <c r="Z117" s="13"/>
      <c r="AC117" s="13">
        <v>3.66</v>
      </c>
      <c r="AD117" s="7">
        <v>0.1</v>
      </c>
      <c r="AE117" s="7">
        <v>7.0000000000000007E-2</v>
      </c>
      <c r="AF117" s="7">
        <v>76.98</v>
      </c>
      <c r="AG117" s="7">
        <v>0.46</v>
      </c>
      <c r="AH117" s="7">
        <v>0.01</v>
      </c>
      <c r="AI117" s="7">
        <v>10.48</v>
      </c>
      <c r="AJ117" s="7">
        <v>1.07</v>
      </c>
      <c r="AK117" s="7">
        <v>1.48</v>
      </c>
      <c r="AL117" s="7">
        <v>0.63</v>
      </c>
      <c r="AM117" s="7">
        <v>1.72</v>
      </c>
      <c r="AN117" s="13">
        <v>1.2811999141206605</v>
      </c>
      <c r="AO117" s="7">
        <v>5.7596618327243956E-3</v>
      </c>
      <c r="AP117" s="7">
        <v>2.2919664696577458E-2</v>
      </c>
      <c r="AQ117" s="7">
        <v>0.10278419634135337</v>
      </c>
      <c r="AR117" s="7">
        <v>1.4096936171892403E-3</v>
      </c>
      <c r="AS117" s="7">
        <v>1.9080770506478547E-2</v>
      </c>
      <c r="AT117" s="7">
        <v>1.5631047726799061E-2</v>
      </c>
      <c r="AU117" s="7">
        <v>1.8259798717567624E-2</v>
      </c>
      <c r="AV117" s="7">
        <v>2.3879132864786025E-2</v>
      </c>
      <c r="AW117" s="8">
        <v>4.9930952625512148E-4</v>
      </c>
      <c r="AX117" s="7">
        <v>371</v>
      </c>
      <c r="AY117" s="7">
        <v>260</v>
      </c>
      <c r="AZ117" s="7">
        <v>101</v>
      </c>
      <c r="BA117" s="7">
        <v>137</v>
      </c>
      <c r="BB117" s="7">
        <v>110</v>
      </c>
      <c r="BC117" s="7">
        <v>5.2416663000000003</v>
      </c>
      <c r="BD117" s="7">
        <v>12.75</v>
      </c>
      <c r="BE117" s="7">
        <v>15.2000008</v>
      </c>
      <c r="BF117" s="7">
        <v>16.299999199999998</v>
      </c>
      <c r="BG117" s="7">
        <v>15.5666666</v>
      </c>
      <c r="BH117" s="13">
        <f t="shared" si="16"/>
        <v>26.65147616921934</v>
      </c>
      <c r="BI117" s="7">
        <f t="shared" si="17"/>
        <v>70.523744387612226</v>
      </c>
      <c r="BJ117" s="32">
        <f t="shared" si="20"/>
        <v>1</v>
      </c>
      <c r="BK117" s="32">
        <f t="shared" si="21"/>
        <v>4.4955215569753492E-3</v>
      </c>
      <c r="BL117" s="32">
        <f t="shared" si="22"/>
        <v>1.7889218102475565E-2</v>
      </c>
      <c r="BM117" s="32">
        <f t="shared" si="23"/>
        <v>8.0224947885590786E-2</v>
      </c>
      <c r="BN117" s="32">
        <f t="shared" si="24"/>
        <v>1.1002916887929784E-3</v>
      </c>
      <c r="BO117" s="32">
        <f t="shared" si="25"/>
        <v>1.4892890872205885E-2</v>
      </c>
      <c r="BP117" s="32">
        <f t="shared" si="26"/>
        <v>1.2200319056005621E-2</v>
      </c>
      <c r="BQ117" s="32">
        <f t="shared" si="27"/>
        <v>1.425210735367561E-2</v>
      </c>
      <c r="BR117" s="32">
        <f t="shared" si="28"/>
        <v>1.8638100581809081E-2</v>
      </c>
      <c r="BS117" s="32">
        <f t="shared" si="29"/>
        <v>3.8972023081801241E-4</v>
      </c>
      <c r="BT117" s="7">
        <f t="shared" si="30"/>
        <v>0</v>
      </c>
      <c r="BU117" s="7"/>
      <c r="BZ117" s="7"/>
      <c r="CA117" s="7"/>
      <c r="CB117" s="7"/>
      <c r="CC117" s="7"/>
      <c r="CD117" s="7"/>
      <c r="CE117" s="7"/>
    </row>
    <row r="118" spans="1:83" x14ac:dyDescent="0.2">
      <c r="A118" s="7">
        <v>4</v>
      </c>
      <c r="B118" s="8">
        <v>117</v>
      </c>
      <c r="C118" s="7" t="s">
        <v>118</v>
      </c>
      <c r="D118" s="7" t="s">
        <v>395</v>
      </c>
      <c r="E118" s="7" t="s">
        <v>452</v>
      </c>
      <c r="H118" s="9">
        <v>39.250169</v>
      </c>
      <c r="I118" s="9">
        <v>-79.766807999999997</v>
      </c>
      <c r="J118" s="7" t="s">
        <v>453</v>
      </c>
      <c r="K118" s="7" t="s">
        <v>107</v>
      </c>
      <c r="L118" s="32">
        <f t="shared" si="18"/>
        <v>1</v>
      </c>
      <c r="M118" s="10" t="s">
        <v>108</v>
      </c>
      <c r="N118" s="7">
        <v>20</v>
      </c>
      <c r="O118" s="7">
        <v>35</v>
      </c>
      <c r="P118" s="7" t="s">
        <v>65</v>
      </c>
      <c r="Q118" s="7">
        <v>1356.35</v>
      </c>
      <c r="R118" s="7">
        <v>9.5500000000000007</v>
      </c>
      <c r="S118" s="7" t="s">
        <v>66</v>
      </c>
      <c r="T118" s="7" t="s">
        <v>380</v>
      </c>
      <c r="U118" s="11">
        <v>42</v>
      </c>
      <c r="V118" s="11">
        <v>770</v>
      </c>
      <c r="W118" s="7">
        <v>701</v>
      </c>
      <c r="X118" s="7" t="s">
        <v>134</v>
      </c>
      <c r="Y118" s="32">
        <f t="shared" si="19"/>
        <v>1</v>
      </c>
      <c r="Z118" s="13"/>
      <c r="AC118" s="13">
        <v>3.74</v>
      </c>
      <c r="AD118" s="7">
        <v>0.02</v>
      </c>
      <c r="AE118" s="7">
        <v>0.03</v>
      </c>
      <c r="AF118" s="7">
        <v>76.930000000000007</v>
      </c>
      <c r="AG118" s="7">
        <v>0.88</v>
      </c>
      <c r="AH118" s="7">
        <v>0.03</v>
      </c>
      <c r="AI118" s="7">
        <v>9.09</v>
      </c>
      <c r="AJ118" s="7">
        <v>7.0000000000000007E-2</v>
      </c>
      <c r="AK118" s="7">
        <v>0.23</v>
      </c>
      <c r="AL118" s="7">
        <v>0.44</v>
      </c>
      <c r="AM118" s="7">
        <v>1.24</v>
      </c>
      <c r="AN118" s="13">
        <v>1.2803677499779478</v>
      </c>
      <c r="AO118" s="7">
        <v>1.1018483506081452E-2</v>
      </c>
      <c r="AP118" s="7">
        <v>2.3420640974098277E-2</v>
      </c>
      <c r="AQ118" s="7">
        <v>8.9151559612872341E-2</v>
      </c>
      <c r="AR118" s="7">
        <v>2.8193872343784806E-4</v>
      </c>
      <c r="AS118" s="7">
        <v>1.2482747060313069E-3</v>
      </c>
      <c r="AT118" s="7">
        <v>1.0916922221891405E-2</v>
      </c>
      <c r="AU118" s="7">
        <v>1.3164040935920846E-2</v>
      </c>
      <c r="AV118" s="7">
        <v>3.7109463235816121E-3</v>
      </c>
      <c r="AW118" s="8">
        <v>2.1398979696648062E-4</v>
      </c>
      <c r="AX118" s="7">
        <v>355</v>
      </c>
      <c r="AY118" s="7">
        <v>227</v>
      </c>
      <c r="AZ118" s="7">
        <v>99</v>
      </c>
      <c r="BA118" s="7">
        <v>134</v>
      </c>
      <c r="BB118" s="7">
        <v>108</v>
      </c>
      <c r="BC118" s="7">
        <v>5.6083335999999999</v>
      </c>
      <c r="BD118" s="7">
        <v>14.519999500000001</v>
      </c>
      <c r="BE118" s="7">
        <v>15.699999800000001</v>
      </c>
      <c r="BF118" s="7">
        <v>16.833334000000001</v>
      </c>
      <c r="BG118" s="7">
        <v>16.0666656</v>
      </c>
      <c r="BH118" s="13">
        <f t="shared" si="16"/>
        <v>10.919581537974816</v>
      </c>
      <c r="BI118" s="7">
        <f t="shared" si="17"/>
        <v>94.730443211971263</v>
      </c>
      <c r="BJ118" s="32">
        <f t="shared" si="20"/>
        <v>1</v>
      </c>
      <c r="BK118" s="32">
        <f t="shared" si="21"/>
        <v>8.6057177762179863E-3</v>
      </c>
      <c r="BL118" s="32">
        <f t="shared" si="22"/>
        <v>1.8292120349408723E-2</v>
      </c>
      <c r="BM118" s="32">
        <f t="shared" si="23"/>
        <v>6.9629651023628045E-2</v>
      </c>
      <c r="BN118" s="32">
        <f t="shared" si="24"/>
        <v>2.2020136280588448E-4</v>
      </c>
      <c r="BO118" s="32">
        <f t="shared" si="25"/>
        <v>9.7493451084878266E-4</v>
      </c>
      <c r="BP118" s="32">
        <f t="shared" si="26"/>
        <v>8.5263958125151394E-3</v>
      </c>
      <c r="BQ118" s="32">
        <f t="shared" si="27"/>
        <v>1.0281453071703481E-2</v>
      </c>
      <c r="BR118" s="32">
        <f t="shared" si="28"/>
        <v>2.8983441074999952E-3</v>
      </c>
      <c r="BS118" s="32">
        <f t="shared" si="29"/>
        <v>1.6713151121634096E-4</v>
      </c>
      <c r="BT118" s="7">
        <f t="shared" si="30"/>
        <v>0</v>
      </c>
      <c r="BU118" s="7"/>
      <c r="BZ118" s="7"/>
      <c r="CA118" s="7"/>
      <c r="CB118" s="7"/>
      <c r="CC118" s="7"/>
      <c r="CD118" s="7"/>
      <c r="CE118" s="7"/>
    </row>
    <row r="119" spans="1:83" x14ac:dyDescent="0.2">
      <c r="A119" s="7">
        <v>4</v>
      </c>
      <c r="B119" s="8">
        <v>118</v>
      </c>
      <c r="C119" s="7" t="s">
        <v>376</v>
      </c>
      <c r="D119" s="7" t="s">
        <v>386</v>
      </c>
      <c r="E119" s="7" t="s">
        <v>454</v>
      </c>
      <c r="H119" s="9">
        <v>38.114933000000001</v>
      </c>
      <c r="I119" s="9">
        <v>-80.922816999999995</v>
      </c>
      <c r="J119" s="7" t="s">
        <v>455</v>
      </c>
      <c r="K119" s="7" t="s">
        <v>144</v>
      </c>
      <c r="L119" s="32">
        <f t="shared" si="18"/>
        <v>10</v>
      </c>
      <c r="M119" s="10" t="s">
        <v>132</v>
      </c>
      <c r="N119" s="7">
        <v>22</v>
      </c>
      <c r="O119" s="7">
        <v>35</v>
      </c>
      <c r="P119" s="7" t="s">
        <v>137</v>
      </c>
      <c r="Q119" s="7">
        <v>1201.18</v>
      </c>
      <c r="R119" s="7">
        <v>10.66</v>
      </c>
      <c r="T119" s="7" t="s">
        <v>380</v>
      </c>
      <c r="U119" s="11">
        <v>30.127814999999998</v>
      </c>
      <c r="W119" s="7">
        <v>630</v>
      </c>
      <c r="Y119" s="32">
        <f t="shared" si="19"/>
        <v>-99</v>
      </c>
      <c r="Z119" s="13"/>
      <c r="AC119" s="13">
        <v>2.52</v>
      </c>
      <c r="AD119" s="7">
        <v>0.02</v>
      </c>
      <c r="AE119" s="7">
        <v>7.0000000000000007E-2</v>
      </c>
      <c r="AF119" s="7">
        <v>76.819999999999993</v>
      </c>
      <c r="AG119" s="7">
        <v>1.04</v>
      </c>
      <c r="AH119" s="7">
        <v>0.03</v>
      </c>
      <c r="AI119" s="7">
        <v>11.6</v>
      </c>
      <c r="AJ119" s="7">
        <v>0.03</v>
      </c>
      <c r="AK119" s="7">
        <v>0.14000000000000001</v>
      </c>
      <c r="AL119" s="7">
        <v>0.38</v>
      </c>
      <c r="AM119" s="7">
        <v>1.63</v>
      </c>
      <c r="AN119" s="13">
        <v>1.2785369888639793</v>
      </c>
      <c r="AO119" s="7">
        <v>1.3021844143550808E-2</v>
      </c>
      <c r="AP119" s="7">
        <v>1.5780752741905789E-2</v>
      </c>
      <c r="AQ119" s="7">
        <v>0.11376876694271938</v>
      </c>
      <c r="AR119" s="7">
        <v>2.8193872343784806E-4</v>
      </c>
      <c r="AS119" s="7">
        <v>5.3497487401341721E-4</v>
      </c>
      <c r="AT119" s="7">
        <v>9.4282510098153052E-3</v>
      </c>
      <c r="AU119" s="7">
        <v>1.7304344133508853E-2</v>
      </c>
      <c r="AV119" s="7">
        <v>2.2588368926148945E-3</v>
      </c>
      <c r="AW119" s="8">
        <v>4.9930952625512148E-4</v>
      </c>
      <c r="AX119" s="7">
        <v>1558</v>
      </c>
      <c r="AY119" s="7">
        <v>1032</v>
      </c>
      <c r="AZ119" s="7">
        <v>297</v>
      </c>
      <c r="BA119" s="7">
        <v>99</v>
      </c>
      <c r="BB119" s="7">
        <v>106</v>
      </c>
      <c r="BC119" s="7">
        <v>10.2249994</v>
      </c>
      <c r="BD119" s="7">
        <v>10.833334000000001</v>
      </c>
      <c r="BE119" s="7">
        <v>14.039999</v>
      </c>
      <c r="BF119" s="7">
        <v>16.5</v>
      </c>
      <c r="BG119" s="7">
        <v>16.899999600000001</v>
      </c>
      <c r="BH119" s="13">
        <f t="shared" si="16"/>
        <v>12.210077661664249</v>
      </c>
      <c r="BI119" s="7">
        <f t="shared" si="17"/>
        <v>97.603165786513046</v>
      </c>
      <c r="BJ119" s="32">
        <f t="shared" si="20"/>
        <v>1</v>
      </c>
      <c r="BK119" s="32">
        <f t="shared" si="21"/>
        <v>1.0184956913230278E-2</v>
      </c>
      <c r="BL119" s="32">
        <f t="shared" si="22"/>
        <v>1.2342820645281048E-2</v>
      </c>
      <c r="BM119" s="32">
        <f t="shared" si="23"/>
        <v>8.8983555371211082E-2</v>
      </c>
      <c r="BN119" s="32">
        <f t="shared" si="24"/>
        <v>2.2051667327071983E-4</v>
      </c>
      <c r="BO119" s="32">
        <f t="shared" si="25"/>
        <v>4.184273733752196E-4</v>
      </c>
      <c r="BP119" s="32">
        <f t="shared" si="26"/>
        <v>7.3742497025389977E-3</v>
      </c>
      <c r="BQ119" s="32">
        <f t="shared" si="27"/>
        <v>1.3534488469421844E-2</v>
      </c>
      <c r="BR119" s="32">
        <f t="shared" si="28"/>
        <v>1.7667356613764792E-3</v>
      </c>
      <c r="BS119" s="32">
        <f t="shared" si="29"/>
        <v>3.9053193658384017E-4</v>
      </c>
      <c r="BT119" s="7">
        <f t="shared" si="30"/>
        <v>0</v>
      </c>
      <c r="BU119" s="7"/>
      <c r="BZ119" s="7"/>
      <c r="CA119" s="7"/>
      <c r="CB119" s="7"/>
      <c r="CC119" s="7"/>
      <c r="CD119" s="7"/>
      <c r="CE119" s="7"/>
    </row>
    <row r="120" spans="1:83" x14ac:dyDescent="0.2">
      <c r="A120" s="7">
        <v>4</v>
      </c>
      <c r="B120" s="8">
        <v>119</v>
      </c>
      <c r="C120" s="7" t="s">
        <v>118</v>
      </c>
      <c r="D120" s="7" t="s">
        <v>119</v>
      </c>
      <c r="E120" s="7" t="s">
        <v>456</v>
      </c>
      <c r="H120" s="9">
        <v>37.999749999999999</v>
      </c>
      <c r="I120" s="9">
        <v>-80.628889000000001</v>
      </c>
      <c r="J120" s="7" t="s">
        <v>457</v>
      </c>
      <c r="K120" s="7" t="s">
        <v>144</v>
      </c>
      <c r="L120" s="32">
        <f t="shared" si="18"/>
        <v>10</v>
      </c>
      <c r="M120" s="10" t="s">
        <v>132</v>
      </c>
      <c r="N120" s="7">
        <v>19</v>
      </c>
      <c r="O120" s="7">
        <v>42</v>
      </c>
      <c r="P120" s="7" t="s">
        <v>109</v>
      </c>
      <c r="Q120" s="7">
        <v>1471.86</v>
      </c>
      <c r="R120" s="7">
        <v>9.26</v>
      </c>
      <c r="S120" s="7" t="s">
        <v>66</v>
      </c>
      <c r="T120" s="7" t="s">
        <v>380</v>
      </c>
      <c r="U120" s="11">
        <v>42</v>
      </c>
      <c r="V120" s="11">
        <v>861</v>
      </c>
      <c r="W120" s="7">
        <v>971</v>
      </c>
      <c r="X120" s="7" t="s">
        <v>349</v>
      </c>
      <c r="Y120" s="32">
        <f t="shared" si="19"/>
        <v>1</v>
      </c>
      <c r="Z120" s="13"/>
      <c r="AC120" s="13">
        <v>3.76</v>
      </c>
      <c r="AD120" s="7">
        <v>0.03</v>
      </c>
      <c r="AE120" s="7">
        <v>0.02</v>
      </c>
      <c r="AF120" s="7">
        <v>76.16</v>
      </c>
      <c r="AG120" s="7">
        <v>1.02</v>
      </c>
      <c r="AH120" s="7">
        <v>0.03</v>
      </c>
      <c r="AI120" s="7">
        <v>8.9</v>
      </c>
      <c r="AJ120" s="7">
        <v>0.1</v>
      </c>
      <c r="AK120" s="7">
        <v>0.11</v>
      </c>
      <c r="AL120" s="7">
        <v>0.37</v>
      </c>
      <c r="AM120" s="7">
        <v>0.98</v>
      </c>
      <c r="AN120" s="13">
        <v>1.2675524221801702</v>
      </c>
      <c r="AO120" s="7">
        <v>1.2771424063867139E-2</v>
      </c>
      <c r="AP120" s="7">
        <v>2.3545885043478477E-2</v>
      </c>
      <c r="AQ120" s="7">
        <v>8.728810567156918E-2</v>
      </c>
      <c r="AR120" s="7">
        <v>4.2290808515677204E-4</v>
      </c>
      <c r="AS120" s="7">
        <v>1.783249580044724E-3</v>
      </c>
      <c r="AT120" s="7">
        <v>9.1801391411359557E-3</v>
      </c>
      <c r="AU120" s="7">
        <v>1.0403838804195507E-2</v>
      </c>
      <c r="AV120" s="7">
        <v>1.7748004156259883E-3</v>
      </c>
      <c r="AW120" s="8">
        <v>1.4265986464432042E-4</v>
      </c>
      <c r="AX120" s="7">
        <v>1360</v>
      </c>
      <c r="AY120" s="7">
        <v>906</v>
      </c>
      <c r="AZ120" s="7">
        <v>274</v>
      </c>
      <c r="BA120" s="7">
        <v>95</v>
      </c>
      <c r="BB120" s="7">
        <v>99</v>
      </c>
      <c r="BC120" s="7">
        <v>10.658333799999999</v>
      </c>
      <c r="BD120" s="7">
        <v>11.3111105</v>
      </c>
      <c r="BE120" s="7">
        <v>14.579999000000001</v>
      </c>
      <c r="BF120" s="7">
        <v>17.233333600000002</v>
      </c>
      <c r="BG120" s="7">
        <v>17.4666672</v>
      </c>
      <c r="BH120" s="13">
        <f t="shared" si="16"/>
        <v>8.3986121334249635</v>
      </c>
      <c r="BI120" s="7">
        <f t="shared" si="17"/>
        <v>96.08343361418234</v>
      </c>
      <c r="BJ120" s="32">
        <f t="shared" si="20"/>
        <v>1</v>
      </c>
      <c r="BK120" s="32">
        <f t="shared" si="21"/>
        <v>1.007565749580636E-2</v>
      </c>
      <c r="BL120" s="32">
        <f t="shared" si="22"/>
        <v>1.8575866868669563E-2</v>
      </c>
      <c r="BM120" s="32">
        <f t="shared" si="23"/>
        <v>6.8863507452760819E-2</v>
      </c>
      <c r="BN120" s="32">
        <f t="shared" si="24"/>
        <v>3.3364149502343801E-4</v>
      </c>
      <c r="BO120" s="32">
        <f t="shared" si="25"/>
        <v>1.4068448364270118E-3</v>
      </c>
      <c r="BP120" s="32">
        <f t="shared" si="26"/>
        <v>7.24241378936128E-3</v>
      </c>
      <c r="BQ120" s="32">
        <f t="shared" si="27"/>
        <v>8.2078173826539407E-3</v>
      </c>
      <c r="BR120" s="32">
        <f t="shared" si="28"/>
        <v>1.4001791046822029E-3</v>
      </c>
      <c r="BS120" s="32">
        <f t="shared" si="29"/>
        <v>1.1254750663404336E-4</v>
      </c>
      <c r="BT120" s="7">
        <f t="shared" si="30"/>
        <v>0</v>
      </c>
      <c r="BU120" s="7"/>
      <c r="BZ120" s="7"/>
      <c r="CA120" s="7"/>
      <c r="CB120" s="7"/>
      <c r="CC120" s="7"/>
      <c r="CD120" s="7"/>
      <c r="CE120" s="7"/>
    </row>
    <row r="121" spans="1:83" x14ac:dyDescent="0.2">
      <c r="A121" s="7">
        <v>4</v>
      </c>
      <c r="B121" s="8">
        <v>120</v>
      </c>
      <c r="C121" s="7" t="s">
        <v>427</v>
      </c>
      <c r="D121" s="7" t="s">
        <v>428</v>
      </c>
      <c r="E121" s="7" t="s">
        <v>429</v>
      </c>
      <c r="H121" s="9">
        <v>39.25</v>
      </c>
      <c r="I121" s="9">
        <v>-74.861110999999994</v>
      </c>
      <c r="J121" s="7" t="s">
        <v>458</v>
      </c>
      <c r="K121" s="7" t="s">
        <v>144</v>
      </c>
      <c r="L121" s="32">
        <f t="shared" si="18"/>
        <v>10</v>
      </c>
      <c r="M121" s="10" t="s">
        <v>132</v>
      </c>
      <c r="N121" s="7">
        <v>14</v>
      </c>
      <c r="O121" s="7">
        <v>41</v>
      </c>
      <c r="P121" s="7" t="s">
        <v>87</v>
      </c>
      <c r="Q121" s="7">
        <v>1125.6500000000001</v>
      </c>
      <c r="R121" s="7">
        <v>12.695</v>
      </c>
      <c r="S121" s="7" t="s">
        <v>66</v>
      </c>
      <c r="T121" s="7" t="s">
        <v>380</v>
      </c>
      <c r="U121" s="11">
        <v>2</v>
      </c>
      <c r="V121" s="11">
        <v>38</v>
      </c>
      <c r="W121" s="7">
        <v>9</v>
      </c>
      <c r="X121" s="7" t="s">
        <v>432</v>
      </c>
      <c r="Y121" s="32">
        <f t="shared" si="19"/>
        <v>-99</v>
      </c>
      <c r="Z121" s="13"/>
      <c r="AC121" s="13">
        <v>1.41</v>
      </c>
      <c r="AD121" s="7">
        <v>0.02</v>
      </c>
      <c r="AE121" s="7">
        <v>0.06</v>
      </c>
      <c r="AF121" s="7">
        <v>76.099999999999994</v>
      </c>
      <c r="AG121" s="7">
        <v>1.06</v>
      </c>
      <c r="AH121" s="7">
        <v>0.03</v>
      </c>
      <c r="AI121" s="7">
        <v>3.29</v>
      </c>
      <c r="AJ121" s="7">
        <v>0.06</v>
      </c>
      <c r="AK121" s="7">
        <v>0.18</v>
      </c>
      <c r="AL121" s="7">
        <v>0.09</v>
      </c>
      <c r="AM121" s="7">
        <v>0.78</v>
      </c>
      <c r="AN121" s="13">
        <v>1.2665538252089148</v>
      </c>
      <c r="AO121" s="7">
        <v>1.3272264223234478E-2</v>
      </c>
      <c r="AP121" s="7">
        <v>8.8297068913044292E-3</v>
      </c>
      <c r="AQ121" s="7">
        <v>3.226717614151265E-2</v>
      </c>
      <c r="AR121" s="7">
        <v>2.8193872343784806E-4</v>
      </c>
      <c r="AS121" s="7">
        <v>1.0699497480268344E-3</v>
      </c>
      <c r="AT121" s="7">
        <v>2.2330068181141511E-3</v>
      </c>
      <c r="AU121" s="7">
        <v>8.2806063951760163E-3</v>
      </c>
      <c r="AV121" s="7">
        <v>2.9042188619334353E-3</v>
      </c>
      <c r="AW121" s="8">
        <v>4.2797959393296123E-4</v>
      </c>
      <c r="AX121" s="7">
        <v>1299</v>
      </c>
      <c r="AY121" s="7">
        <v>831</v>
      </c>
      <c r="AZ121" s="7">
        <v>236</v>
      </c>
      <c r="BA121" s="7">
        <v>78</v>
      </c>
      <c r="BB121" s="7">
        <v>84</v>
      </c>
      <c r="BC121" s="7">
        <v>10.708334900000001</v>
      </c>
      <c r="BD121" s="7">
        <v>10.487501099999999</v>
      </c>
      <c r="BE121" s="7">
        <v>13.675000199999999</v>
      </c>
      <c r="BF121" s="7">
        <v>17.166665999999999</v>
      </c>
      <c r="BG121" s="7">
        <v>17.4666672</v>
      </c>
      <c r="BH121" s="13">
        <f t="shared" si="16"/>
        <v>6.3972466950920053</v>
      </c>
      <c r="BI121" s="7">
        <f t="shared" si="17"/>
        <v>89.034157983890054</v>
      </c>
      <c r="BJ121" s="32">
        <f t="shared" si="20"/>
        <v>1</v>
      </c>
      <c r="BK121" s="32">
        <f t="shared" si="21"/>
        <v>1.0479036862918362E-2</v>
      </c>
      <c r="BL121" s="32">
        <f t="shared" si="22"/>
        <v>6.9714422834323614E-3</v>
      </c>
      <c r="BM121" s="32">
        <f t="shared" si="23"/>
        <v>2.5476355997890783E-2</v>
      </c>
      <c r="BN121" s="32">
        <f t="shared" si="24"/>
        <v>2.226030333857647E-4</v>
      </c>
      <c r="BO121" s="32">
        <f t="shared" si="25"/>
        <v>8.4477242635175732E-4</v>
      </c>
      <c r="BP121" s="32">
        <f t="shared" si="26"/>
        <v>1.7630571821500144E-3</v>
      </c>
      <c r="BQ121" s="32">
        <f t="shared" si="27"/>
        <v>6.5379032697723298E-3</v>
      </c>
      <c r="BR121" s="32">
        <f t="shared" si="28"/>
        <v>2.2930086381874786E-3</v>
      </c>
      <c r="BS121" s="32">
        <f t="shared" si="29"/>
        <v>3.3790872951046283E-4</v>
      </c>
      <c r="BT121" s="7">
        <f t="shared" si="30"/>
        <v>0</v>
      </c>
      <c r="BU121" s="7"/>
      <c r="BZ121" s="7"/>
      <c r="CA121" s="7"/>
      <c r="CB121" s="7"/>
      <c r="CC121" s="7"/>
      <c r="CD121" s="7"/>
      <c r="CE121" s="7"/>
    </row>
    <row r="122" spans="1:83" x14ac:dyDescent="0.2">
      <c r="A122" s="7">
        <v>4</v>
      </c>
      <c r="B122" s="8">
        <v>121</v>
      </c>
      <c r="C122" s="7" t="s">
        <v>448</v>
      </c>
      <c r="D122" s="7" t="s">
        <v>449</v>
      </c>
      <c r="E122" s="7" t="s">
        <v>459</v>
      </c>
      <c r="H122" s="9">
        <v>41.347360999999999</v>
      </c>
      <c r="I122" s="9">
        <v>-71.853250000000003</v>
      </c>
      <c r="J122" s="7" t="s">
        <v>460</v>
      </c>
      <c r="K122" s="7" t="s">
        <v>107</v>
      </c>
      <c r="L122" s="32">
        <f t="shared" si="18"/>
        <v>1</v>
      </c>
      <c r="M122" s="10" t="s">
        <v>108</v>
      </c>
      <c r="N122" s="7">
        <v>20</v>
      </c>
      <c r="O122" s="7">
        <v>43</v>
      </c>
      <c r="P122" s="7" t="s">
        <v>87</v>
      </c>
      <c r="Q122" s="7">
        <v>1216.95</v>
      </c>
      <c r="R122" s="7">
        <v>10.57</v>
      </c>
      <c r="S122" s="7" t="s">
        <v>66</v>
      </c>
      <c r="T122" s="7" t="s">
        <v>380</v>
      </c>
      <c r="U122" s="11">
        <v>2</v>
      </c>
      <c r="V122" s="11">
        <v>32</v>
      </c>
      <c r="W122" s="7">
        <v>13</v>
      </c>
      <c r="X122" s="7" t="s">
        <v>68</v>
      </c>
      <c r="Y122" s="32">
        <f t="shared" si="19"/>
        <v>1</v>
      </c>
      <c r="Z122" s="13"/>
      <c r="AC122" s="13">
        <v>2.02</v>
      </c>
      <c r="AD122" s="7">
        <v>0.04</v>
      </c>
      <c r="AE122" s="7">
        <v>0.06</v>
      </c>
      <c r="AF122" s="7">
        <v>75.989999999999995</v>
      </c>
      <c r="AG122" s="7">
        <v>0.45</v>
      </c>
      <c r="AH122" s="7">
        <v>0.01</v>
      </c>
      <c r="AI122" s="7">
        <v>7.78</v>
      </c>
      <c r="AJ122" s="7">
        <v>1.23</v>
      </c>
      <c r="AK122" s="7">
        <v>2.14</v>
      </c>
      <c r="AL122" s="7">
        <v>0.38</v>
      </c>
      <c r="AM122" s="7">
        <v>2.2999999999999998</v>
      </c>
      <c r="AN122" s="13">
        <v>1.2647230640949465</v>
      </c>
      <c r="AO122" s="7">
        <v>5.6344517928825612E-3</v>
      </c>
      <c r="AP122" s="7">
        <v>1.2649651007400673E-2</v>
      </c>
      <c r="AQ122" s="7">
        <v>7.6303535070203168E-2</v>
      </c>
      <c r="AR122" s="7">
        <v>5.6387744687569612E-4</v>
      </c>
      <c r="AS122" s="7">
        <v>2.1933969834550104E-2</v>
      </c>
      <c r="AT122" s="7">
        <v>9.4282510098153052E-3</v>
      </c>
      <c r="AU122" s="7">
        <v>2.4417172703724149E-2</v>
      </c>
      <c r="AV122" s="7">
        <v>3.4527935358541956E-2</v>
      </c>
      <c r="AW122" s="8">
        <v>4.2797959393296123E-4</v>
      </c>
      <c r="AX122" s="7">
        <v>1230</v>
      </c>
      <c r="AY122" s="7">
        <v>782</v>
      </c>
      <c r="AZ122" s="7">
        <v>220</v>
      </c>
      <c r="BA122" s="7">
        <v>69</v>
      </c>
      <c r="BB122" s="7">
        <v>77</v>
      </c>
      <c r="BC122" s="7">
        <v>11</v>
      </c>
      <c r="BD122" s="7">
        <v>10.7874994</v>
      </c>
      <c r="BE122" s="7">
        <v>13.975000400000001</v>
      </c>
      <c r="BF122" s="7">
        <v>17.5666656</v>
      </c>
      <c r="BG122" s="7">
        <v>17.933332400000001</v>
      </c>
      <c r="BH122" s="13">
        <f t="shared" si="16"/>
        <v>34.09040001216291</v>
      </c>
      <c r="BI122" s="7">
        <f t="shared" si="17"/>
        <v>57.472437796222408</v>
      </c>
      <c r="BJ122" s="32">
        <f t="shared" si="20"/>
        <v>1</v>
      </c>
      <c r="BK122" s="32">
        <f t="shared" si="21"/>
        <v>4.4550874043833887E-3</v>
      </c>
      <c r="BL122" s="32">
        <f t="shared" si="22"/>
        <v>1.000191375212481E-2</v>
      </c>
      <c r="BM122" s="32">
        <f t="shared" si="23"/>
        <v>6.0332208082887334E-2</v>
      </c>
      <c r="BN122" s="32">
        <f t="shared" si="24"/>
        <v>4.4585052877106716E-4</v>
      </c>
      <c r="BO122" s="32">
        <f t="shared" si="25"/>
        <v>1.7342903325833121E-2</v>
      </c>
      <c r="BP122" s="32">
        <f t="shared" si="26"/>
        <v>7.4547948697071429E-3</v>
      </c>
      <c r="BQ122" s="32">
        <f t="shared" si="27"/>
        <v>1.9306339385213488E-2</v>
      </c>
      <c r="BR122" s="32">
        <f t="shared" si="28"/>
        <v>2.7300787293897125E-2</v>
      </c>
      <c r="BS122" s="32">
        <f t="shared" si="29"/>
        <v>3.3839787229564711E-4</v>
      </c>
      <c r="BT122" s="7">
        <f t="shared" si="30"/>
        <v>0</v>
      </c>
      <c r="BU122" s="7"/>
      <c r="BZ122" s="7"/>
      <c r="CA122" s="7"/>
      <c r="CB122" s="7"/>
      <c r="CC122" s="7"/>
      <c r="CD122" s="7"/>
      <c r="CE122" s="7"/>
    </row>
    <row r="123" spans="1:83" x14ac:dyDescent="0.2">
      <c r="A123" s="7">
        <v>4</v>
      </c>
      <c r="B123" s="8">
        <v>122</v>
      </c>
      <c r="C123" s="7" t="s">
        <v>118</v>
      </c>
      <c r="D123" s="7" t="s">
        <v>383</v>
      </c>
      <c r="E123" s="7" t="s">
        <v>461</v>
      </c>
      <c r="H123" s="9">
        <v>39.201110999999997</v>
      </c>
      <c r="I123" s="9">
        <v>-79.625277999999994</v>
      </c>
      <c r="J123" s="7" t="s">
        <v>462</v>
      </c>
      <c r="K123" s="7" t="s">
        <v>107</v>
      </c>
      <c r="L123" s="32">
        <f t="shared" si="18"/>
        <v>1</v>
      </c>
      <c r="M123" s="10" t="s">
        <v>108</v>
      </c>
      <c r="N123" s="7">
        <v>21</v>
      </c>
      <c r="O123" s="7">
        <v>36</v>
      </c>
      <c r="P123" s="7" t="s">
        <v>109</v>
      </c>
      <c r="Q123" s="7">
        <v>1339.64</v>
      </c>
      <c r="R123" s="7">
        <v>9.2050000000000001</v>
      </c>
      <c r="S123" s="7" t="s">
        <v>66</v>
      </c>
      <c r="T123" s="7" t="s">
        <v>380</v>
      </c>
      <c r="U123" s="11">
        <v>37</v>
      </c>
      <c r="W123" s="7">
        <v>640</v>
      </c>
      <c r="X123" s="7" t="s">
        <v>134</v>
      </c>
      <c r="Y123" s="32">
        <f t="shared" si="19"/>
        <v>1</v>
      </c>
      <c r="Z123" s="13"/>
      <c r="AC123" s="13">
        <v>2.7</v>
      </c>
      <c r="AD123" s="7">
        <v>0.01</v>
      </c>
      <c r="AE123" s="7">
        <v>0.04</v>
      </c>
      <c r="AF123" s="7">
        <v>75.709999999999994</v>
      </c>
      <c r="AG123" s="7">
        <v>1.1000000000000001</v>
      </c>
      <c r="AH123" s="7">
        <v>0.03</v>
      </c>
      <c r="AI123" s="7">
        <v>8.92</v>
      </c>
      <c r="AJ123" s="7">
        <v>0.05</v>
      </c>
      <c r="AK123" s="7">
        <v>0.33</v>
      </c>
      <c r="AL123" s="7">
        <v>0.41</v>
      </c>
      <c r="AM123" s="7">
        <v>1.31</v>
      </c>
      <c r="AN123" s="13">
        <v>1.2600629448957548</v>
      </c>
      <c r="AO123" s="7">
        <v>1.3773104382601816E-2</v>
      </c>
      <c r="AP123" s="7">
        <v>1.6907949366327633E-2</v>
      </c>
      <c r="AQ123" s="7">
        <v>8.7484258718022151E-2</v>
      </c>
      <c r="AR123" s="7">
        <v>1.4096936171892403E-4</v>
      </c>
      <c r="AS123" s="7">
        <v>8.9162479002236202E-4</v>
      </c>
      <c r="AT123" s="7">
        <v>1.0172586615853355E-2</v>
      </c>
      <c r="AU123" s="7">
        <v>1.3907172279077668E-2</v>
      </c>
      <c r="AV123" s="7">
        <v>5.3244012468779654E-3</v>
      </c>
      <c r="AW123" s="8">
        <v>2.8531972928864084E-4</v>
      </c>
      <c r="AX123" s="7">
        <v>404</v>
      </c>
      <c r="AY123" s="7">
        <v>274</v>
      </c>
      <c r="AZ123" s="7">
        <v>105</v>
      </c>
      <c r="BA123" s="7">
        <v>142</v>
      </c>
      <c r="BB123" s="7">
        <v>115</v>
      </c>
      <c r="BC123" s="7">
        <v>5.0833335000000002</v>
      </c>
      <c r="BD123" s="7">
        <v>12.6166658</v>
      </c>
      <c r="BE123" s="7">
        <v>15.1500006</v>
      </c>
      <c r="BF123" s="7">
        <v>16.299999199999998</v>
      </c>
      <c r="BG123" s="7">
        <v>15.5333328</v>
      </c>
      <c r="BH123" s="13">
        <f t="shared" si="16"/>
        <v>11.812254426484014</v>
      </c>
      <c r="BI123" s="7">
        <f t="shared" si="17"/>
        <v>93.366054272771265</v>
      </c>
      <c r="BJ123" s="32">
        <f t="shared" si="20"/>
        <v>1</v>
      </c>
      <c r="BK123" s="32">
        <f t="shared" si="21"/>
        <v>1.0930489177857118E-2</v>
      </c>
      <c r="BL123" s="32">
        <f t="shared" si="22"/>
        <v>1.3418337103569402E-2</v>
      </c>
      <c r="BM123" s="32">
        <f t="shared" si="23"/>
        <v>6.9428482975713357E-2</v>
      </c>
      <c r="BN123" s="32">
        <f t="shared" si="24"/>
        <v>1.1187485695850412E-4</v>
      </c>
      <c r="BO123" s="32">
        <f t="shared" si="25"/>
        <v>7.0760337301731084E-4</v>
      </c>
      <c r="BP123" s="32">
        <f t="shared" si="26"/>
        <v>8.0730781403106303E-3</v>
      </c>
      <c r="BQ123" s="32">
        <f t="shared" si="27"/>
        <v>1.103688695506256E-2</v>
      </c>
      <c r="BR123" s="32">
        <f t="shared" si="28"/>
        <v>4.2255041848869336E-3</v>
      </c>
      <c r="BS123" s="32">
        <f t="shared" si="29"/>
        <v>2.2643291785097721E-4</v>
      </c>
      <c r="BT123" s="7">
        <f t="shared" si="30"/>
        <v>0</v>
      </c>
      <c r="BU123" s="7"/>
      <c r="BZ123" s="7"/>
      <c r="CA123" s="7"/>
      <c r="CB123" s="7"/>
      <c r="CC123" s="7"/>
      <c r="CD123" s="7"/>
      <c r="CE123" s="7"/>
    </row>
    <row r="124" spans="1:83" x14ac:dyDescent="0.2">
      <c r="A124" s="7">
        <v>4</v>
      </c>
      <c r="B124" s="8">
        <v>123</v>
      </c>
      <c r="C124" s="7" t="s">
        <v>224</v>
      </c>
      <c r="D124" s="7" t="s">
        <v>404</v>
      </c>
      <c r="E124" s="7" t="s">
        <v>463</v>
      </c>
      <c r="H124" s="9">
        <v>40.250357999999999</v>
      </c>
      <c r="I124" s="9">
        <v>-85.149396999999993</v>
      </c>
      <c r="J124" s="7" t="s">
        <v>464</v>
      </c>
      <c r="K124" s="7" t="s">
        <v>100</v>
      </c>
      <c r="L124" s="32">
        <f t="shared" si="18"/>
        <v>8</v>
      </c>
      <c r="M124" s="10" t="s">
        <v>93</v>
      </c>
      <c r="N124" s="7">
        <v>38</v>
      </c>
      <c r="O124" s="7">
        <v>53</v>
      </c>
      <c r="P124" s="7" t="s">
        <v>75</v>
      </c>
      <c r="Q124" s="7">
        <v>968.23</v>
      </c>
      <c r="R124" s="7">
        <v>10.11</v>
      </c>
      <c r="S124" s="7" t="s">
        <v>66</v>
      </c>
      <c r="T124" s="7" t="s">
        <v>380</v>
      </c>
      <c r="U124" s="11">
        <v>3</v>
      </c>
      <c r="V124" s="11">
        <v>294</v>
      </c>
      <c r="W124" s="7">
        <v>292</v>
      </c>
      <c r="X124" s="7" t="s">
        <v>182</v>
      </c>
      <c r="Y124" s="32">
        <f t="shared" si="19"/>
        <v>1</v>
      </c>
      <c r="Z124" s="13"/>
      <c r="AC124" s="13">
        <v>4</v>
      </c>
      <c r="AD124" s="7">
        <v>0.04</v>
      </c>
      <c r="AE124" s="7">
        <v>0.05</v>
      </c>
      <c r="AF124" s="7">
        <v>75.510000000000005</v>
      </c>
      <c r="AG124" s="7">
        <v>0.84</v>
      </c>
      <c r="AH124" s="7">
        <v>0.02</v>
      </c>
      <c r="AI124" s="7">
        <v>11.15</v>
      </c>
      <c r="AJ124" s="7">
        <v>0.49</v>
      </c>
      <c r="AK124" s="7">
        <v>0.9</v>
      </c>
      <c r="AL124" s="7">
        <v>0.9</v>
      </c>
      <c r="AM124" s="7">
        <v>2.36</v>
      </c>
      <c r="AN124" s="13">
        <v>1.2567342883249035</v>
      </c>
      <c r="AO124" s="7">
        <v>1.0517643346714114E-2</v>
      </c>
      <c r="AP124" s="7">
        <v>2.5048813876040934E-2</v>
      </c>
      <c r="AQ124" s="7">
        <v>0.10935532339752768</v>
      </c>
      <c r="AR124" s="7">
        <v>5.6387744687569612E-4</v>
      </c>
      <c r="AS124" s="7">
        <v>8.7379229422191469E-3</v>
      </c>
      <c r="AT124" s="7">
        <v>2.2330068181141513E-2</v>
      </c>
      <c r="AU124" s="7">
        <v>2.5054142426429997E-2</v>
      </c>
      <c r="AV124" s="7">
        <v>1.4521094309667177E-2</v>
      </c>
      <c r="AW124" s="8">
        <v>3.5664966161080109E-4</v>
      </c>
      <c r="AX124" s="7">
        <v>1216</v>
      </c>
      <c r="AY124" s="7">
        <v>775</v>
      </c>
      <c r="AZ124" s="7">
        <v>216</v>
      </c>
      <c r="BA124" s="7">
        <v>68</v>
      </c>
      <c r="BB124" s="7">
        <v>75</v>
      </c>
      <c r="BC124" s="7">
        <v>10.9833336</v>
      </c>
      <c r="BD124" s="7">
        <v>10.7750006</v>
      </c>
      <c r="BE124" s="7">
        <v>13.975000400000001</v>
      </c>
      <c r="BF124" s="7">
        <v>17.5333328</v>
      </c>
      <c r="BG124" s="7">
        <v>17.866666800000001</v>
      </c>
      <c r="BH124" s="13">
        <f t="shared" si="16"/>
        <v>25.476920035526852</v>
      </c>
      <c r="BI124" s="7">
        <f t="shared" si="17"/>
        <v>82.461159827823565</v>
      </c>
      <c r="BJ124" s="32">
        <f t="shared" si="20"/>
        <v>1</v>
      </c>
      <c r="BK124" s="32">
        <f t="shared" si="21"/>
        <v>8.369027124049461E-3</v>
      </c>
      <c r="BL124" s="32">
        <f t="shared" si="22"/>
        <v>1.9931670607498429E-2</v>
      </c>
      <c r="BM124" s="32">
        <f t="shared" si="23"/>
        <v>8.701546891291316E-2</v>
      </c>
      <c r="BN124" s="32">
        <f t="shared" si="24"/>
        <v>4.4868469979225781E-4</v>
      </c>
      <c r="BO124" s="32">
        <f t="shared" si="25"/>
        <v>6.9528801938442313E-3</v>
      </c>
      <c r="BP124" s="32">
        <f t="shared" si="26"/>
        <v>1.776832890499485E-2</v>
      </c>
      <c r="BQ124" s="32">
        <f t="shared" si="27"/>
        <v>1.9935910605116514E-2</v>
      </c>
      <c r="BR124" s="32">
        <f t="shared" si="28"/>
        <v>1.1554625702957694E-2</v>
      </c>
      <c r="BS124" s="32">
        <f t="shared" si="29"/>
        <v>2.8379082589222426E-4</v>
      </c>
      <c r="BT124" s="7">
        <f t="shared" si="30"/>
        <v>0</v>
      </c>
      <c r="BU124" s="7"/>
      <c r="BZ124" s="7"/>
      <c r="CA124" s="7"/>
      <c r="CB124" s="7"/>
      <c r="CC124" s="7"/>
      <c r="CD124" s="7"/>
      <c r="CE124" s="7"/>
    </row>
    <row r="125" spans="1:83" x14ac:dyDescent="0.2">
      <c r="A125" s="7">
        <v>4</v>
      </c>
      <c r="B125" s="8">
        <v>124</v>
      </c>
      <c r="C125" s="7" t="s">
        <v>118</v>
      </c>
      <c r="D125" s="7" t="s">
        <v>404</v>
      </c>
      <c r="E125" s="7" t="s">
        <v>465</v>
      </c>
      <c r="H125" s="9">
        <v>38.966717000000003</v>
      </c>
      <c r="I125" s="9">
        <v>-79.733491999999998</v>
      </c>
      <c r="J125" s="7" t="s">
        <v>466</v>
      </c>
      <c r="K125" s="7" t="s">
        <v>100</v>
      </c>
      <c r="L125" s="32">
        <f t="shared" si="18"/>
        <v>8</v>
      </c>
      <c r="M125" s="10" t="s">
        <v>108</v>
      </c>
      <c r="N125" s="7">
        <v>28</v>
      </c>
      <c r="O125" s="7">
        <v>75</v>
      </c>
      <c r="P125" s="7" t="s">
        <v>137</v>
      </c>
      <c r="Q125" s="7">
        <v>1309.9000000000001</v>
      </c>
      <c r="R125" s="7">
        <v>8.69</v>
      </c>
      <c r="S125" s="7" t="s">
        <v>66</v>
      </c>
      <c r="T125" s="7" t="s">
        <v>380</v>
      </c>
      <c r="U125" s="11">
        <v>49</v>
      </c>
      <c r="V125" s="11">
        <v>747</v>
      </c>
      <c r="W125" s="7">
        <v>768</v>
      </c>
      <c r="X125" s="7" t="s">
        <v>134</v>
      </c>
      <c r="Y125" s="32">
        <f t="shared" si="19"/>
        <v>1</v>
      </c>
      <c r="Z125" s="13"/>
      <c r="AC125" s="13">
        <v>4.58</v>
      </c>
      <c r="AD125" s="7">
        <v>0.06</v>
      </c>
      <c r="AE125" s="7">
        <v>0.02</v>
      </c>
      <c r="AF125" s="7">
        <v>75</v>
      </c>
      <c r="AG125" s="7">
        <v>0.86</v>
      </c>
      <c r="AH125" s="7">
        <v>0.03</v>
      </c>
      <c r="AI125" s="7">
        <v>10.66</v>
      </c>
      <c r="AJ125" s="7">
        <v>7.0000000000000007E-2</v>
      </c>
      <c r="AK125" s="7">
        <v>0.22</v>
      </c>
      <c r="AL125" s="7">
        <v>0.66</v>
      </c>
      <c r="AM125" s="7">
        <v>1.86</v>
      </c>
      <c r="AN125" s="13">
        <v>1.2482462140692328</v>
      </c>
      <c r="AO125" s="7">
        <v>1.0768063426397783E-2</v>
      </c>
      <c r="AP125" s="7">
        <v>2.868089188806687E-2</v>
      </c>
      <c r="AQ125" s="7">
        <v>0.10454957375943005</v>
      </c>
      <c r="AR125" s="7">
        <v>8.4581617031354408E-4</v>
      </c>
      <c r="AS125" s="7">
        <v>1.2482747060313069E-3</v>
      </c>
      <c r="AT125" s="7">
        <v>1.6375383332837109E-2</v>
      </c>
      <c r="AU125" s="7">
        <v>1.9746061403881271E-2</v>
      </c>
      <c r="AV125" s="7">
        <v>3.5496008312519765E-3</v>
      </c>
      <c r="AW125" s="8">
        <v>1.4265986464432042E-4</v>
      </c>
      <c r="AX125" s="7">
        <v>350</v>
      </c>
      <c r="AY125" s="7">
        <v>224</v>
      </c>
      <c r="AZ125" s="7">
        <v>97</v>
      </c>
      <c r="BA125" s="7">
        <v>130</v>
      </c>
      <c r="BB125" s="7">
        <v>106</v>
      </c>
      <c r="BC125" s="7">
        <v>5.5999999000000003</v>
      </c>
      <c r="BD125" s="7">
        <v>14.460001</v>
      </c>
      <c r="BE125" s="7">
        <v>15.600000400000001</v>
      </c>
      <c r="BF125" s="7">
        <v>16.700000800000002</v>
      </c>
      <c r="BG125" s="7">
        <v>15.9333334</v>
      </c>
      <c r="BH125" s="13">
        <f t="shared" si="16"/>
        <v>15.404360314863434</v>
      </c>
      <c r="BI125" s="7">
        <f t="shared" si="17"/>
        <v>95.612265701539783</v>
      </c>
      <c r="BJ125" s="32">
        <f t="shared" si="20"/>
        <v>1</v>
      </c>
      <c r="BK125" s="32">
        <f t="shared" si="21"/>
        <v>8.6265540444094967E-3</v>
      </c>
      <c r="BL125" s="32">
        <f t="shared" si="22"/>
        <v>2.2976950832935682E-2</v>
      </c>
      <c r="BM125" s="32">
        <f t="shared" si="23"/>
        <v>8.3757172728449639E-2</v>
      </c>
      <c r="BN125" s="32">
        <f t="shared" si="24"/>
        <v>6.776036336262677E-4</v>
      </c>
      <c r="BO125" s="32">
        <f t="shared" si="25"/>
        <v>1.0000228255946247E-3</v>
      </c>
      <c r="BP125" s="32">
        <f t="shared" si="26"/>
        <v>1.3118712597135795E-2</v>
      </c>
      <c r="BQ125" s="32">
        <f t="shared" si="27"/>
        <v>1.581904369612298E-2</v>
      </c>
      <c r="BR125" s="32">
        <f t="shared" si="28"/>
        <v>2.8436704163359084E-3</v>
      </c>
      <c r="BS125" s="32">
        <f t="shared" si="29"/>
        <v>1.1428824140331655E-4</v>
      </c>
      <c r="BT125" s="7">
        <f t="shared" si="30"/>
        <v>0</v>
      </c>
      <c r="BU125" s="7"/>
      <c r="BZ125" s="7"/>
      <c r="CA125" s="7"/>
      <c r="CB125" s="7"/>
      <c r="CC125" s="7"/>
      <c r="CD125" s="7"/>
      <c r="CE125" s="7"/>
    </row>
    <row r="126" spans="1:83" x14ac:dyDescent="0.2">
      <c r="A126" s="7">
        <v>4</v>
      </c>
      <c r="B126" s="8">
        <v>125</v>
      </c>
      <c r="C126" s="7" t="s">
        <v>407</v>
      </c>
      <c r="E126" s="7" t="s">
        <v>467</v>
      </c>
      <c r="H126" s="9">
        <v>38.908000000000001</v>
      </c>
      <c r="I126" s="9">
        <v>-76.970804999999999</v>
      </c>
      <c r="J126" s="7" t="s">
        <v>468</v>
      </c>
      <c r="K126" s="7" t="s">
        <v>144</v>
      </c>
      <c r="L126" s="32">
        <f t="shared" si="18"/>
        <v>10</v>
      </c>
      <c r="M126" s="10" t="s">
        <v>132</v>
      </c>
      <c r="N126" s="7">
        <v>30</v>
      </c>
      <c r="O126" s="7">
        <v>39</v>
      </c>
      <c r="P126" s="7" t="s">
        <v>65</v>
      </c>
      <c r="Q126" s="7">
        <v>1096.9000000000001</v>
      </c>
      <c r="R126" s="7">
        <v>13.455</v>
      </c>
      <c r="S126" s="7" t="s">
        <v>159</v>
      </c>
      <c r="T126" s="7" t="s">
        <v>380</v>
      </c>
      <c r="U126" s="11">
        <v>6</v>
      </c>
      <c r="V126" s="11">
        <v>13</v>
      </c>
      <c r="W126" s="7">
        <v>28</v>
      </c>
      <c r="Y126" s="32">
        <f t="shared" si="19"/>
        <v>-99</v>
      </c>
      <c r="Z126" s="13"/>
      <c r="AC126" s="13">
        <v>4.8099999999999996</v>
      </c>
      <c r="AD126" s="7">
        <v>0.03</v>
      </c>
      <c r="AE126" s="7">
        <v>0.05</v>
      </c>
      <c r="AF126" s="7">
        <v>74.97</v>
      </c>
      <c r="AG126" s="7">
        <v>1.03</v>
      </c>
      <c r="AH126" s="7">
        <v>0.02</v>
      </c>
      <c r="AI126" s="7">
        <v>8.5299999999999994</v>
      </c>
      <c r="AJ126" s="7">
        <v>0.19</v>
      </c>
      <c r="AK126" s="7">
        <v>0.1</v>
      </c>
      <c r="AL126" s="7">
        <v>0.27</v>
      </c>
      <c r="AM126" s="7">
        <v>0.61</v>
      </c>
      <c r="AN126" s="13">
        <v>1.247746915583605</v>
      </c>
      <c r="AO126" s="7">
        <v>1.2896634103708973E-2</v>
      </c>
      <c r="AP126" s="7">
        <v>3.0121198685939224E-2</v>
      </c>
      <c r="AQ126" s="7">
        <v>8.3659274312189336E-2</v>
      </c>
      <c r="AR126" s="7">
        <v>4.2290808515677204E-4</v>
      </c>
      <c r="AS126" s="7">
        <v>3.3881742020849758E-3</v>
      </c>
      <c r="AT126" s="7">
        <v>6.6990204543424543E-3</v>
      </c>
      <c r="AU126" s="7">
        <v>6.4758588475094482E-3</v>
      </c>
      <c r="AV126" s="7">
        <v>1.6134549232963531E-3</v>
      </c>
      <c r="AW126" s="8">
        <v>3.5664966161080109E-4</v>
      </c>
      <c r="AX126" s="7">
        <v>290</v>
      </c>
      <c r="AY126" s="7">
        <v>142</v>
      </c>
      <c r="AZ126" s="7">
        <v>52</v>
      </c>
      <c r="BA126" s="7">
        <v>75</v>
      </c>
      <c r="BB126" s="7">
        <v>88</v>
      </c>
      <c r="BC126" s="7">
        <v>8.8583326000000007</v>
      </c>
      <c r="BD126" s="7">
        <v>15.2199993</v>
      </c>
      <c r="BE126" s="7">
        <v>17.149999600000001</v>
      </c>
      <c r="BF126" s="7">
        <v>19.299999199999998</v>
      </c>
      <c r="BG126" s="7">
        <v>18.833334000000001</v>
      </c>
      <c r="BH126" s="13">
        <f t="shared" si="16"/>
        <v>6.0718899761529697</v>
      </c>
      <c r="BI126" s="7">
        <f t="shared" si="17"/>
        <v>94.358698218202605</v>
      </c>
      <c r="BJ126" s="32">
        <f t="shared" si="20"/>
        <v>1</v>
      </c>
      <c r="BK126" s="32">
        <f t="shared" si="21"/>
        <v>1.0335937474689623E-2</v>
      </c>
      <c r="BL126" s="32">
        <f t="shared" si="22"/>
        <v>2.4140471364620223E-2</v>
      </c>
      <c r="BM126" s="32">
        <f t="shared" si="23"/>
        <v>6.7048271782791491E-2</v>
      </c>
      <c r="BN126" s="32">
        <f t="shared" si="24"/>
        <v>3.3893739176984181E-4</v>
      </c>
      <c r="BO126" s="32">
        <f t="shared" si="25"/>
        <v>2.7154338430083278E-3</v>
      </c>
      <c r="BP126" s="32">
        <f t="shared" si="26"/>
        <v>5.3688936199126095E-3</v>
      </c>
      <c r="BQ126" s="32">
        <f t="shared" si="27"/>
        <v>5.1900419601362139E-3</v>
      </c>
      <c r="BR126" s="32">
        <f t="shared" si="28"/>
        <v>1.293094699850808E-3</v>
      </c>
      <c r="BS126" s="32">
        <f t="shared" si="29"/>
        <v>2.8583493748328474E-4</v>
      </c>
      <c r="BT126" s="7">
        <f t="shared" si="30"/>
        <v>0</v>
      </c>
      <c r="BU126" s="7"/>
      <c r="BZ126" s="7"/>
      <c r="CA126" s="7"/>
      <c r="CB126" s="7"/>
      <c r="CC126" s="7"/>
      <c r="CD126" s="7"/>
      <c r="CE126" s="7"/>
    </row>
    <row r="127" spans="1:83" x14ac:dyDescent="0.2">
      <c r="A127" s="7">
        <v>4</v>
      </c>
      <c r="B127" s="8">
        <v>126</v>
      </c>
      <c r="C127" s="7" t="s">
        <v>421</v>
      </c>
      <c r="D127" s="7" t="s">
        <v>166</v>
      </c>
      <c r="E127" s="7" t="s">
        <v>469</v>
      </c>
      <c r="H127" s="9">
        <v>38.424999999999997</v>
      </c>
      <c r="I127" s="9">
        <v>-81.054721999999998</v>
      </c>
      <c r="J127" s="7" t="s">
        <v>470</v>
      </c>
      <c r="K127" s="7" t="s">
        <v>107</v>
      </c>
      <c r="L127" s="32">
        <f t="shared" si="18"/>
        <v>1</v>
      </c>
      <c r="M127" s="10" t="s">
        <v>108</v>
      </c>
      <c r="N127" s="7">
        <v>23</v>
      </c>
      <c r="O127" s="7">
        <v>36</v>
      </c>
      <c r="P127" s="7" t="s">
        <v>65</v>
      </c>
      <c r="Q127" s="7">
        <v>1222.1099999999999</v>
      </c>
      <c r="R127" s="7">
        <v>11.89</v>
      </c>
      <c r="S127" s="7" t="s">
        <v>66</v>
      </c>
      <c r="T127" s="7" t="s">
        <v>380</v>
      </c>
      <c r="U127" s="11">
        <v>54</v>
      </c>
      <c r="V127" s="11">
        <v>792</v>
      </c>
      <c r="W127" s="7">
        <v>369</v>
      </c>
      <c r="X127" s="7" t="s">
        <v>349</v>
      </c>
      <c r="Y127" s="32">
        <f t="shared" si="19"/>
        <v>1</v>
      </c>
      <c r="Z127" s="13"/>
      <c r="AC127" s="13">
        <v>2.73</v>
      </c>
      <c r="AD127" s="7">
        <v>0.08</v>
      </c>
      <c r="AE127" s="7">
        <v>7.0000000000000007E-2</v>
      </c>
      <c r="AF127" s="7">
        <v>74.87</v>
      </c>
      <c r="AG127" s="7">
        <v>0.62</v>
      </c>
      <c r="AH127" s="7">
        <v>0.02</v>
      </c>
      <c r="AI127" s="7">
        <v>8.64</v>
      </c>
      <c r="AJ127" s="7">
        <v>0.05</v>
      </c>
      <c r="AK127" s="7">
        <v>0.12</v>
      </c>
      <c r="AL127" s="7">
        <v>0.37</v>
      </c>
      <c r="AM127" s="7">
        <v>1.21</v>
      </c>
      <c r="AN127" s="13">
        <v>1.2460825872981796</v>
      </c>
      <c r="AO127" s="7">
        <v>7.7630224701937508E-3</v>
      </c>
      <c r="AP127" s="7">
        <v>1.709581547039794E-2</v>
      </c>
      <c r="AQ127" s="7">
        <v>8.4738116067680655E-2</v>
      </c>
      <c r="AR127" s="7">
        <v>1.1277548937513922E-3</v>
      </c>
      <c r="AS127" s="7">
        <v>8.9162479002236202E-4</v>
      </c>
      <c r="AT127" s="7">
        <v>9.1801391411359557E-3</v>
      </c>
      <c r="AU127" s="7">
        <v>1.2845556074567922E-2</v>
      </c>
      <c r="AV127" s="7">
        <v>1.9361459079556235E-3</v>
      </c>
      <c r="AW127" s="8">
        <v>4.9930952625512148E-4</v>
      </c>
      <c r="AX127" s="7">
        <v>1156</v>
      </c>
      <c r="AY127" s="7">
        <v>739</v>
      </c>
      <c r="AZ127" s="7">
        <v>210</v>
      </c>
      <c r="BA127" s="7">
        <v>66</v>
      </c>
      <c r="BB127" s="7">
        <v>72</v>
      </c>
      <c r="BC127" s="7">
        <v>11.0666666</v>
      </c>
      <c r="BD127" s="7">
        <v>10.875</v>
      </c>
      <c r="BE127" s="7">
        <v>14.0750008</v>
      </c>
      <c r="BF127" s="7">
        <v>17.633333199999999</v>
      </c>
      <c r="BG127" s="7">
        <v>17.866666800000001</v>
      </c>
      <c r="BH127" s="13">
        <f t="shared" si="16"/>
        <v>9.6363055260351427</v>
      </c>
      <c r="BI127" s="7">
        <f t="shared" si="17"/>
        <v>96.770693699995775</v>
      </c>
      <c r="BJ127" s="32">
        <f t="shared" si="20"/>
        <v>1</v>
      </c>
      <c r="BK127" s="32">
        <f t="shared" si="21"/>
        <v>6.2299421798565824E-3</v>
      </c>
      <c r="BL127" s="32">
        <f t="shared" si="22"/>
        <v>1.3719648797489391E-2</v>
      </c>
      <c r="BM127" s="32">
        <f t="shared" si="23"/>
        <v>6.800361142307125E-2</v>
      </c>
      <c r="BN127" s="32">
        <f t="shared" si="24"/>
        <v>9.0504024793143804E-4</v>
      </c>
      <c r="BO127" s="32">
        <f t="shared" si="25"/>
        <v>7.1554229158729262E-4</v>
      </c>
      <c r="BP127" s="32">
        <f t="shared" si="26"/>
        <v>7.367199601946775E-3</v>
      </c>
      <c r="BQ127" s="32">
        <f t="shared" si="27"/>
        <v>1.0308751767746245E-2</v>
      </c>
      <c r="BR127" s="32">
        <f t="shared" si="28"/>
        <v>1.5537861837502077E-3</v>
      </c>
      <c r="BS127" s="32">
        <f t="shared" si="29"/>
        <v>4.0070339746721775E-4</v>
      </c>
      <c r="BT127" s="7">
        <f t="shared" si="30"/>
        <v>0</v>
      </c>
      <c r="BU127" s="7"/>
      <c r="BZ127" s="7"/>
      <c r="CA127" s="7"/>
      <c r="CB127" s="7"/>
      <c r="CC127" s="7"/>
      <c r="CD127" s="7"/>
      <c r="CE127" s="7"/>
    </row>
    <row r="128" spans="1:83" x14ac:dyDescent="0.2">
      <c r="A128" s="7">
        <v>4</v>
      </c>
      <c r="B128" s="8">
        <v>127</v>
      </c>
      <c r="C128" s="7" t="s">
        <v>118</v>
      </c>
      <c r="D128" s="7" t="s">
        <v>383</v>
      </c>
      <c r="E128" s="7" t="s">
        <v>471</v>
      </c>
      <c r="H128" s="9">
        <v>39.093333000000001</v>
      </c>
      <c r="I128" s="9">
        <v>-79.718610999999996</v>
      </c>
      <c r="J128" s="7" t="s">
        <v>472</v>
      </c>
      <c r="K128" s="7" t="s">
        <v>144</v>
      </c>
      <c r="L128" s="32">
        <f t="shared" si="18"/>
        <v>10</v>
      </c>
      <c r="M128" s="10" t="s">
        <v>132</v>
      </c>
      <c r="N128" s="7">
        <v>33</v>
      </c>
      <c r="O128" s="7">
        <v>46</v>
      </c>
      <c r="P128" s="7" t="s">
        <v>75</v>
      </c>
      <c r="Q128" s="7">
        <v>1348.31</v>
      </c>
      <c r="R128" s="7">
        <v>9.2349999999999994</v>
      </c>
      <c r="S128" s="7" t="s">
        <v>66</v>
      </c>
      <c r="T128" s="7" t="s">
        <v>380</v>
      </c>
      <c r="U128" s="11">
        <v>38</v>
      </c>
      <c r="W128" s="7">
        <v>662</v>
      </c>
      <c r="X128" s="7" t="s">
        <v>349</v>
      </c>
      <c r="Y128" s="32">
        <f t="shared" si="19"/>
        <v>1</v>
      </c>
      <c r="Z128" s="13"/>
      <c r="AC128" s="13">
        <v>4.59</v>
      </c>
      <c r="AD128" s="7">
        <v>0.03</v>
      </c>
      <c r="AE128" s="7">
        <v>0.05</v>
      </c>
      <c r="AF128" s="7">
        <v>74.83</v>
      </c>
      <c r="AG128" s="7">
        <v>1.06</v>
      </c>
      <c r="AH128" s="7">
        <v>0.03</v>
      </c>
      <c r="AI128" s="7">
        <v>12.86</v>
      </c>
      <c r="AJ128" s="7">
        <v>0.06</v>
      </c>
      <c r="AK128" s="7">
        <v>0.28999999999999998</v>
      </c>
      <c r="AL128" s="7">
        <v>0.72</v>
      </c>
      <c r="AM128" s="7">
        <v>1.91</v>
      </c>
      <c r="AN128" s="13">
        <v>1.2454168559840091</v>
      </c>
      <c r="AO128" s="7">
        <v>1.3272264223234478E-2</v>
      </c>
      <c r="AP128" s="7">
        <v>2.8743513922756973E-2</v>
      </c>
      <c r="AQ128" s="7">
        <v>0.12612640886925613</v>
      </c>
      <c r="AR128" s="7">
        <v>4.2290808515677204E-4</v>
      </c>
      <c r="AS128" s="7">
        <v>1.0699497480268344E-3</v>
      </c>
      <c r="AT128" s="7">
        <v>1.7864054544913209E-2</v>
      </c>
      <c r="AU128" s="7">
        <v>2.0276869506136143E-2</v>
      </c>
      <c r="AV128" s="7">
        <v>4.6790192775594229E-3</v>
      </c>
      <c r="AW128" s="8">
        <v>3.5664966161080109E-4</v>
      </c>
      <c r="AX128" s="7">
        <v>1216</v>
      </c>
      <c r="AY128" s="7">
        <v>786</v>
      </c>
      <c r="AZ128" s="7">
        <v>248</v>
      </c>
      <c r="BA128" s="7">
        <v>86</v>
      </c>
      <c r="BB128" s="7">
        <v>90</v>
      </c>
      <c r="BC128" s="7">
        <v>11.050000199999999</v>
      </c>
      <c r="BD128" s="7">
        <v>10.837499599999999</v>
      </c>
      <c r="BE128" s="7">
        <v>14.125</v>
      </c>
      <c r="BF128" s="7">
        <v>17.766666399999998</v>
      </c>
      <c r="BG128" s="7">
        <v>17.933332400000001</v>
      </c>
      <c r="BH128" s="13">
        <f t="shared" si="16"/>
        <v>16.383346555775475</v>
      </c>
      <c r="BI128" s="7">
        <f t="shared" si="17"/>
        <v>95.640604700165881</v>
      </c>
      <c r="BJ128" s="32">
        <f t="shared" si="20"/>
        <v>1</v>
      </c>
      <c r="BK128" s="32">
        <f t="shared" si="21"/>
        <v>1.065688500959625E-2</v>
      </c>
      <c r="BL128" s="32">
        <f t="shared" si="22"/>
        <v>2.3079432227570584E-2</v>
      </c>
      <c r="BM128" s="32">
        <f t="shared" si="23"/>
        <v>0.10127244405215885</v>
      </c>
      <c r="BN128" s="32">
        <f t="shared" si="24"/>
        <v>3.3957151224087986E-4</v>
      </c>
      <c r="BO128" s="32">
        <f t="shared" si="25"/>
        <v>8.591097373428936E-4</v>
      </c>
      <c r="BP128" s="32">
        <f t="shared" si="26"/>
        <v>1.4343835527100479E-2</v>
      </c>
      <c r="BQ128" s="32">
        <f t="shared" si="27"/>
        <v>1.6281190838801762E-2</v>
      </c>
      <c r="BR128" s="32">
        <f t="shared" si="28"/>
        <v>3.7569904848144282E-3</v>
      </c>
      <c r="BS128" s="32">
        <f t="shared" si="29"/>
        <v>2.863697081801665E-4</v>
      </c>
      <c r="BT128" s="7">
        <f t="shared" si="30"/>
        <v>0</v>
      </c>
      <c r="BU128" s="7"/>
      <c r="BZ128" s="7"/>
      <c r="CA128" s="7"/>
      <c r="CB128" s="7"/>
      <c r="CC128" s="7"/>
      <c r="CD128" s="7"/>
      <c r="CE128" s="7"/>
    </row>
    <row r="129" spans="1:83" x14ac:dyDescent="0.2">
      <c r="A129" s="7">
        <v>4</v>
      </c>
      <c r="B129" s="8">
        <v>128</v>
      </c>
      <c r="C129" s="7" t="s">
        <v>96</v>
      </c>
      <c r="D129" s="7" t="s">
        <v>473</v>
      </c>
      <c r="E129" s="7" t="s">
        <v>474</v>
      </c>
      <c r="H129" s="9">
        <v>38.815277999999999</v>
      </c>
      <c r="I129" s="9">
        <v>-89.081109999999995</v>
      </c>
      <c r="J129" s="7" t="s">
        <v>475</v>
      </c>
      <c r="K129" s="7" t="s">
        <v>100</v>
      </c>
      <c r="L129" s="32">
        <f t="shared" si="18"/>
        <v>8</v>
      </c>
      <c r="M129" s="10" t="s">
        <v>93</v>
      </c>
      <c r="N129" s="7">
        <v>15</v>
      </c>
      <c r="O129" s="7">
        <v>46</v>
      </c>
      <c r="P129" s="7" t="s">
        <v>137</v>
      </c>
      <c r="Q129" s="7">
        <v>1037.4000000000001</v>
      </c>
      <c r="R129" s="7">
        <v>12.33</v>
      </c>
      <c r="S129" s="7" t="s">
        <v>159</v>
      </c>
      <c r="T129" s="7" t="s">
        <v>380</v>
      </c>
      <c r="U129" s="11">
        <v>30</v>
      </c>
      <c r="W129" s="7">
        <v>152</v>
      </c>
      <c r="Y129" s="32">
        <f t="shared" si="19"/>
        <v>-99</v>
      </c>
      <c r="Z129" s="13"/>
      <c r="AC129" s="13">
        <v>6.71</v>
      </c>
      <c r="AD129" s="7">
        <v>0.09</v>
      </c>
      <c r="AE129" s="7">
        <v>0.12</v>
      </c>
      <c r="AF129" s="7">
        <v>74.59</v>
      </c>
      <c r="AG129" s="7">
        <v>0.65</v>
      </c>
      <c r="AH129" s="7">
        <v>0.02</v>
      </c>
      <c r="AI129" s="7">
        <v>12.31</v>
      </c>
      <c r="AJ129" s="7">
        <v>0.53</v>
      </c>
      <c r="AK129" s="7">
        <v>0.67</v>
      </c>
      <c r="AL129" s="7">
        <v>1.06</v>
      </c>
      <c r="AM129" s="7">
        <v>2.2599999999999998</v>
      </c>
      <c r="AN129" s="13">
        <v>1.2414224680989876</v>
      </c>
      <c r="AO129" s="7">
        <v>8.1386525897192558E-3</v>
      </c>
      <c r="AP129" s="7">
        <v>4.2019385277058667E-2</v>
      </c>
      <c r="AQ129" s="7">
        <v>0.12073220009179962</v>
      </c>
      <c r="AR129" s="7">
        <v>1.2687242554703161E-3</v>
      </c>
      <c r="AS129" s="7">
        <v>9.4512227742370378E-3</v>
      </c>
      <c r="AT129" s="7">
        <v>2.6299858080011115E-2</v>
      </c>
      <c r="AU129" s="7">
        <v>2.399252622192025E-2</v>
      </c>
      <c r="AV129" s="7">
        <v>1.0810147986085565E-2</v>
      </c>
      <c r="AW129" s="8">
        <v>8.5595918786592247E-4</v>
      </c>
      <c r="AX129" s="7">
        <v>1230</v>
      </c>
      <c r="AY129" s="7">
        <v>782</v>
      </c>
      <c r="AZ129" s="7">
        <v>220</v>
      </c>
      <c r="BA129" s="7">
        <v>69</v>
      </c>
      <c r="BB129" s="7">
        <v>77</v>
      </c>
      <c r="BC129" s="7">
        <v>11</v>
      </c>
      <c r="BD129" s="7">
        <v>10.7874994</v>
      </c>
      <c r="BE129" s="7">
        <v>13.975000400000001</v>
      </c>
      <c r="BF129" s="7">
        <v>17.5666656</v>
      </c>
      <c r="BG129" s="7">
        <v>17.933332400000001</v>
      </c>
      <c r="BH129" s="13">
        <f t="shared" si="16"/>
        <v>24.135398791100194</v>
      </c>
      <c r="BI129" s="7">
        <f t="shared" si="17"/>
        <v>85.629578258165225</v>
      </c>
      <c r="BJ129" s="32">
        <f t="shared" si="20"/>
        <v>1</v>
      </c>
      <c r="BK129" s="32">
        <f t="shared" si="21"/>
        <v>6.5559088858622959E-3</v>
      </c>
      <c r="BL129" s="32">
        <f t="shared" si="22"/>
        <v>3.3847772500367024E-2</v>
      </c>
      <c r="BM129" s="32">
        <f t="shared" si="23"/>
        <v>9.7253113419703927E-2</v>
      </c>
      <c r="BN129" s="32">
        <f t="shared" si="24"/>
        <v>1.0219923419085013E-3</v>
      </c>
      <c r="BO129" s="32">
        <f t="shared" si="25"/>
        <v>7.6132203316006224E-3</v>
      </c>
      <c r="BP129" s="32">
        <f t="shared" si="26"/>
        <v>2.1185260260582005E-2</v>
      </c>
      <c r="BQ129" s="32">
        <f t="shared" si="27"/>
        <v>1.9326640880489649E-2</v>
      </c>
      <c r="BR129" s="32">
        <f t="shared" si="28"/>
        <v>8.7078720289631446E-3</v>
      </c>
      <c r="BS129" s="32">
        <f t="shared" si="29"/>
        <v>6.8949870802376253E-4</v>
      </c>
      <c r="BT129" s="7">
        <f t="shared" si="30"/>
        <v>0</v>
      </c>
      <c r="BU129" s="7"/>
      <c r="BZ129" s="7"/>
      <c r="CA129" s="7"/>
      <c r="CB129" s="7"/>
      <c r="CC129" s="7"/>
      <c r="CD129" s="7"/>
      <c r="CE129" s="7"/>
    </row>
    <row r="130" spans="1:83" x14ac:dyDescent="0.2">
      <c r="A130" s="7">
        <v>4</v>
      </c>
      <c r="B130" s="8">
        <v>129</v>
      </c>
      <c r="C130" s="7" t="s">
        <v>118</v>
      </c>
      <c r="D130" s="7" t="s">
        <v>476</v>
      </c>
      <c r="E130" s="7" t="s">
        <v>477</v>
      </c>
      <c r="H130" s="9">
        <v>38.404443999999998</v>
      </c>
      <c r="I130" s="9">
        <v>-80.609166999999999</v>
      </c>
      <c r="J130" s="7" t="s">
        <v>478</v>
      </c>
      <c r="K130" s="7" t="s">
        <v>144</v>
      </c>
      <c r="L130" s="32">
        <f t="shared" si="18"/>
        <v>10</v>
      </c>
      <c r="M130" s="10" t="s">
        <v>132</v>
      </c>
      <c r="N130" s="7">
        <v>15</v>
      </c>
      <c r="O130" s="7">
        <v>47</v>
      </c>
      <c r="P130" s="7" t="s">
        <v>137</v>
      </c>
      <c r="Q130" s="7">
        <v>1400</v>
      </c>
      <c r="R130" s="7">
        <v>9.8949999999999996</v>
      </c>
      <c r="S130" s="7" t="s">
        <v>66</v>
      </c>
      <c r="T130" s="7" t="s">
        <v>380</v>
      </c>
      <c r="U130" s="11">
        <v>34</v>
      </c>
      <c r="V130" s="11">
        <v>793.4</v>
      </c>
      <c r="W130" s="7">
        <v>759</v>
      </c>
      <c r="X130" s="7" t="s">
        <v>349</v>
      </c>
      <c r="Y130" s="32">
        <f t="shared" si="19"/>
        <v>1</v>
      </c>
      <c r="Z130" s="13"/>
      <c r="AC130" s="13">
        <v>4.87</v>
      </c>
      <c r="AD130" s="7">
        <v>0.03</v>
      </c>
      <c r="AE130" s="7">
        <v>0.06</v>
      </c>
      <c r="AF130" s="7">
        <v>74.31</v>
      </c>
      <c r="AG130" s="7">
        <v>1.02</v>
      </c>
      <c r="AH130" s="7">
        <v>0.03</v>
      </c>
      <c r="AI130" s="7">
        <v>12.77</v>
      </c>
      <c r="AJ130" s="7">
        <v>0.05</v>
      </c>
      <c r="AK130" s="7">
        <v>0.25</v>
      </c>
      <c r="AL130" s="7">
        <v>0.54</v>
      </c>
      <c r="AM130" s="7">
        <v>2.0099999999999998</v>
      </c>
      <c r="AN130" s="13">
        <v>1.2367623488997959</v>
      </c>
      <c r="AO130" s="7">
        <v>1.2771424063867139E-2</v>
      </c>
      <c r="AP130" s="7">
        <v>3.049693089407984E-2</v>
      </c>
      <c r="AQ130" s="7">
        <v>0.12524372016021779</v>
      </c>
      <c r="AR130" s="7">
        <v>4.2290808515677204E-4</v>
      </c>
      <c r="AS130" s="7">
        <v>8.9162479002236202E-4</v>
      </c>
      <c r="AT130" s="7">
        <v>1.3398040908684909E-2</v>
      </c>
      <c r="AU130" s="7">
        <v>2.1338485710645887E-2</v>
      </c>
      <c r="AV130" s="7">
        <v>4.0336373082408821E-3</v>
      </c>
      <c r="AW130" s="8">
        <v>4.2797959393296123E-4</v>
      </c>
      <c r="AX130" s="7">
        <v>1142</v>
      </c>
      <c r="AY130" s="7">
        <v>731</v>
      </c>
      <c r="AZ130" s="7">
        <v>214</v>
      </c>
      <c r="BA130" s="7">
        <v>69</v>
      </c>
      <c r="BB130" s="7">
        <v>74</v>
      </c>
      <c r="BC130" s="7">
        <v>11.1083345</v>
      </c>
      <c r="BD130" s="7">
        <v>10.899999599999999</v>
      </c>
      <c r="BE130" s="7">
        <v>14.125</v>
      </c>
      <c r="BF130" s="7">
        <v>17.733333600000002</v>
      </c>
      <c r="BG130" s="7">
        <v>17.9666672</v>
      </c>
      <c r="BH130" s="13">
        <f t="shared" ref="BH130:BH193" si="31">100*((4.2*AV130)+(1.66*AT130)+(5.54*AU130)+(2.05*AS130))</f>
        <v>15.922506625955272</v>
      </c>
      <c r="BI130" s="7">
        <f t="shared" ref="BI130:BI193" si="32">(AQ130/(AQ130+AS130+AV130))*100</f>
        <v>96.216255199350812</v>
      </c>
      <c r="BJ130" s="32">
        <f t="shared" si="20"/>
        <v>1</v>
      </c>
      <c r="BK130" s="32">
        <f t="shared" si="21"/>
        <v>1.0326498114393921E-2</v>
      </c>
      <c r="BL130" s="32">
        <f t="shared" si="22"/>
        <v>2.4658683150574099E-2</v>
      </c>
      <c r="BM130" s="32">
        <f t="shared" si="23"/>
        <v>0.10126741024387799</v>
      </c>
      <c r="BN130" s="32">
        <f t="shared" si="24"/>
        <v>3.4194773598418836E-4</v>
      </c>
      <c r="BO130" s="32">
        <f t="shared" si="25"/>
        <v>7.2093461675603015E-4</v>
      </c>
      <c r="BP130" s="32">
        <f t="shared" si="26"/>
        <v>1.0833157170901582E-2</v>
      </c>
      <c r="BQ130" s="32">
        <f t="shared" si="27"/>
        <v>1.7253505274985339E-2</v>
      </c>
      <c r="BR130" s="32">
        <f t="shared" si="28"/>
        <v>3.261448985594639E-3</v>
      </c>
      <c r="BS130" s="32">
        <f t="shared" si="29"/>
        <v>3.4604836920665083E-4</v>
      </c>
      <c r="BT130" s="7">
        <f t="shared" si="30"/>
        <v>0</v>
      </c>
      <c r="BU130" s="7"/>
      <c r="BZ130" s="7"/>
      <c r="CA130" s="7"/>
      <c r="CB130" s="7"/>
      <c r="CC130" s="7"/>
      <c r="CD130" s="7"/>
      <c r="CE130" s="7"/>
    </row>
    <row r="131" spans="1:83" x14ac:dyDescent="0.2">
      <c r="A131" s="7">
        <v>4</v>
      </c>
      <c r="B131" s="8">
        <v>130</v>
      </c>
      <c r="C131" s="7" t="s">
        <v>96</v>
      </c>
      <c r="D131" s="7" t="s">
        <v>479</v>
      </c>
      <c r="E131" s="7" t="s">
        <v>480</v>
      </c>
      <c r="H131" s="9">
        <v>37.249166000000002</v>
      </c>
      <c r="I131" s="9">
        <v>-89.378332999999998</v>
      </c>
      <c r="J131" s="7" t="s">
        <v>481</v>
      </c>
      <c r="K131" s="7" t="s">
        <v>100</v>
      </c>
      <c r="L131" s="32">
        <f t="shared" ref="L131:L194" si="33">IF(K131="Inceptisols",1, IF(K131="Andisols",2, IF(K131="Entisols",3,IF(K131="Spodosols",4,IF(K131="Vertisols",5,IF(K131="Mollisols",6,IF(K131="Aridisols",7,IF(K131="Alfisols",8,IF(K131="Histosols",9,IF(K131="Ultisols",10,IF(K131="Oxisols",11,-99)))))))))))</f>
        <v>8</v>
      </c>
      <c r="M131" s="10" t="s">
        <v>132</v>
      </c>
      <c r="N131" s="7">
        <v>32</v>
      </c>
      <c r="O131" s="7">
        <v>63</v>
      </c>
      <c r="P131" s="7" t="s">
        <v>75</v>
      </c>
      <c r="Q131" s="7">
        <v>1210.17</v>
      </c>
      <c r="R131" s="7">
        <v>13.49</v>
      </c>
      <c r="S131" s="7" t="s">
        <v>66</v>
      </c>
      <c r="T131" s="7" t="s">
        <v>380</v>
      </c>
      <c r="U131" s="11">
        <v>4</v>
      </c>
      <c r="V131" s="11">
        <v>217</v>
      </c>
      <c r="W131" s="7">
        <v>179</v>
      </c>
      <c r="X131" s="7" t="s">
        <v>102</v>
      </c>
      <c r="Y131" s="32">
        <f t="shared" ref="Y131:Y194" si="34">IF(OR(X131="Till",X131="Lacustrine",X131="Alluvium",X131="Loess",X131="Residuum",X131="Glacial",X131="Colluvium",X131="Eolian", X131="Unknown Sedimentary"),1,IF(OR(X131="Ash", X131="Plutonic, undivided granitic rocks",X131="Volcanic, interlayered sedimentary and volcanic rocks"), 2, IF(X131= "Metamorphic and undivided crystalline, orthogneiss",3,-99)))</f>
        <v>1</v>
      </c>
      <c r="Z131" s="13"/>
      <c r="AC131" s="13">
        <v>4.57</v>
      </c>
      <c r="AD131" s="7">
        <v>0.12</v>
      </c>
      <c r="AE131" s="7">
        <v>0.16</v>
      </c>
      <c r="AF131" s="7">
        <v>74.150000000000006</v>
      </c>
      <c r="AG131" s="7">
        <v>0.74</v>
      </c>
      <c r="AH131" s="7">
        <v>0.03</v>
      </c>
      <c r="AI131" s="7">
        <v>11.84</v>
      </c>
      <c r="AJ131" s="7">
        <v>0.42</v>
      </c>
      <c r="AK131" s="7">
        <v>0.92</v>
      </c>
      <c r="AL131" s="7">
        <v>0.92</v>
      </c>
      <c r="AM131" s="7">
        <v>2.41</v>
      </c>
      <c r="AN131" s="13">
        <v>1.2340994236431149</v>
      </c>
      <c r="AO131" s="7">
        <v>9.2655429482957664E-3</v>
      </c>
      <c r="AP131" s="7">
        <v>2.861826985337677E-2</v>
      </c>
      <c r="AQ131" s="7">
        <v>0.11612260350015495</v>
      </c>
      <c r="AR131" s="7">
        <v>1.6916323406270882E-3</v>
      </c>
      <c r="AS131" s="7">
        <v>7.4896482361878408E-3</v>
      </c>
      <c r="AT131" s="7">
        <v>2.2826291918500215E-2</v>
      </c>
      <c r="AU131" s="7">
        <v>2.5584950528684872E-2</v>
      </c>
      <c r="AV131" s="7">
        <v>1.4843785294326449E-2</v>
      </c>
      <c r="AW131" s="8">
        <v>1.1412789171545634E-3</v>
      </c>
      <c r="AX131" s="7">
        <v>1326</v>
      </c>
      <c r="AY131" s="7">
        <v>850</v>
      </c>
      <c r="AZ131" s="7">
        <v>248</v>
      </c>
      <c r="BA131" s="7">
        <v>78</v>
      </c>
      <c r="BB131" s="7">
        <v>86</v>
      </c>
      <c r="BC131" s="7">
        <v>10.7833328</v>
      </c>
      <c r="BD131" s="7">
        <v>10.550000199999999</v>
      </c>
      <c r="BE131" s="7">
        <v>13.75</v>
      </c>
      <c r="BF131" s="7">
        <v>17.266666399999998</v>
      </c>
      <c r="BG131" s="7">
        <v>17.633333199999999</v>
      </c>
      <c r="BH131" s="13">
        <f t="shared" si="31"/>
        <v>25.732994763398075</v>
      </c>
      <c r="BI131" s="7">
        <f t="shared" si="32"/>
        <v>83.869657105982881</v>
      </c>
      <c r="BJ131" s="32">
        <f t="shared" ref="BJ131:BJ194" si="35">AN131/$AN131</f>
        <v>1</v>
      </c>
      <c r="BK131" s="32">
        <f t="shared" ref="BK131:BK194" si="36">AO131/$AN131</f>
        <v>7.5079388019998281E-3</v>
      </c>
      <c r="BL131" s="32">
        <f t="shared" ref="BL131:BL194" si="37">AP131/$AN131</f>
        <v>2.3189598265020171E-2</v>
      </c>
      <c r="BM131" s="32">
        <f t="shared" ref="BM131:BM194" si="38">AQ131/$AN131</f>
        <v>9.4095014773895605E-2</v>
      </c>
      <c r="BN131" s="32">
        <f t="shared" ref="BN131:BN194" si="39">AR131/$AN131</f>
        <v>1.370742347187325E-3</v>
      </c>
      <c r="BO131" s="32">
        <f t="shared" ref="BO131:BO194" si="40">AS131/$AN131</f>
        <v>6.068918024512219E-3</v>
      </c>
      <c r="BP131" s="32">
        <f t="shared" ref="BP131:BP194" si="41">AT131/$AN131</f>
        <v>1.8496315192430779E-2</v>
      </c>
      <c r="BQ131" s="32">
        <f t="shared" ref="BQ131:BQ194" si="42">AU131/$AN131</f>
        <v>2.0731676912348757E-2</v>
      </c>
      <c r="BR131" s="32">
        <f t="shared" ref="BR131:BR194" si="43">AV131/$AN131</f>
        <v>1.2028030327173278E-2</v>
      </c>
      <c r="BS131" s="32">
        <f t="shared" ref="BS131:BS194" si="44">AW131/$AN131</f>
        <v>9.2478684884679605E-4</v>
      </c>
      <c r="BT131" s="7">
        <f t="shared" ref="BT131:BT194" si="45">IF(T131="Cultivated Crops",1,IF(T131 =" Pasture Hay", 1, IF(T131 ="Developed, Low Int", 1, IF(T131 ="Developed, Medium", 1, IF(T131 ="Developed, Open Sp", 1,  IF(T131 ="Developed, High In", 1, 0))))))</f>
        <v>0</v>
      </c>
      <c r="BU131" s="7"/>
      <c r="BZ131" s="7"/>
      <c r="CA131" s="7"/>
      <c r="CB131" s="7"/>
      <c r="CC131" s="7"/>
      <c r="CD131" s="7"/>
      <c r="CE131" s="7"/>
    </row>
    <row r="132" spans="1:83" x14ac:dyDescent="0.2">
      <c r="A132" s="7">
        <v>4</v>
      </c>
      <c r="B132" s="8">
        <v>131</v>
      </c>
      <c r="C132" s="7" t="s">
        <v>145</v>
      </c>
      <c r="D132" s="7" t="s">
        <v>482</v>
      </c>
      <c r="E132" s="7" t="s">
        <v>483</v>
      </c>
      <c r="H132" s="9">
        <v>35.430276999999997</v>
      </c>
      <c r="I132" s="9">
        <v>-83.486110999999994</v>
      </c>
      <c r="J132" s="7" t="s">
        <v>484</v>
      </c>
      <c r="K132" s="7" t="s">
        <v>107</v>
      </c>
      <c r="L132" s="32">
        <f t="shared" si="33"/>
        <v>1</v>
      </c>
      <c r="M132" s="10" t="s">
        <v>113</v>
      </c>
      <c r="N132" s="7">
        <v>18</v>
      </c>
      <c r="O132" s="7">
        <v>43</v>
      </c>
      <c r="P132" s="7" t="s">
        <v>65</v>
      </c>
      <c r="Q132" s="7">
        <v>1439.41</v>
      </c>
      <c r="R132" s="7">
        <v>12.925000000000001</v>
      </c>
      <c r="S132" s="7" t="s">
        <v>66</v>
      </c>
      <c r="T132" s="7" t="s">
        <v>380</v>
      </c>
      <c r="U132" s="11">
        <v>28</v>
      </c>
      <c r="V132" s="11">
        <v>536</v>
      </c>
      <c r="W132" s="7">
        <v>593</v>
      </c>
      <c r="Y132" s="32">
        <f t="shared" si="34"/>
        <v>-99</v>
      </c>
      <c r="Z132" s="13"/>
      <c r="AC132" s="13">
        <v>3.57</v>
      </c>
      <c r="AD132" s="7">
        <v>0.04</v>
      </c>
      <c r="AE132" s="7">
        <v>0.08</v>
      </c>
      <c r="AF132" s="7">
        <v>73.55</v>
      </c>
      <c r="AG132" s="7">
        <v>0.88</v>
      </c>
      <c r="AH132" s="7">
        <v>0.02</v>
      </c>
      <c r="AI132" s="7">
        <v>10.41</v>
      </c>
      <c r="AJ132" s="7">
        <v>7.0000000000000007E-2</v>
      </c>
      <c r="AK132" s="7">
        <v>0.15</v>
      </c>
      <c r="AL132" s="7">
        <v>0.39</v>
      </c>
      <c r="AM132" s="7">
        <v>1.85</v>
      </c>
      <c r="AN132" s="13">
        <v>1.2241134539305609</v>
      </c>
      <c r="AO132" s="7">
        <v>1.1018483506081452E-2</v>
      </c>
      <c r="AP132" s="7">
        <v>2.2356066384366532E-2</v>
      </c>
      <c r="AQ132" s="7">
        <v>0.10209766067876799</v>
      </c>
      <c r="AR132" s="7">
        <v>5.6387744687569612E-4</v>
      </c>
      <c r="AS132" s="7">
        <v>1.2482747060313069E-3</v>
      </c>
      <c r="AT132" s="7">
        <v>9.6763628784946563E-3</v>
      </c>
      <c r="AU132" s="7">
        <v>1.9639899783430295E-2</v>
      </c>
      <c r="AV132" s="7">
        <v>2.4201823849445293E-3</v>
      </c>
      <c r="AW132" s="8">
        <v>5.7063945857728168E-4</v>
      </c>
      <c r="AX132" s="7">
        <v>1458</v>
      </c>
      <c r="AY132" s="7">
        <v>970</v>
      </c>
      <c r="AZ132" s="7">
        <v>287</v>
      </c>
      <c r="BA132" s="7">
        <v>98</v>
      </c>
      <c r="BB132" s="7">
        <v>104</v>
      </c>
      <c r="BC132" s="7">
        <v>10.324999800000001</v>
      </c>
      <c r="BD132" s="7">
        <v>10.966666200000001</v>
      </c>
      <c r="BE132" s="7">
        <v>14.199999800000001</v>
      </c>
      <c r="BF132" s="7">
        <v>16.766666399999998</v>
      </c>
      <c r="BG132" s="7">
        <v>17.066667599999999</v>
      </c>
      <c r="BH132" s="13">
        <f t="shared" si="31"/>
        <v>13.759153634263615</v>
      </c>
      <c r="BI132" s="7">
        <f t="shared" si="32"/>
        <v>96.531538484789451</v>
      </c>
      <c r="BJ132" s="32">
        <f t="shared" si="35"/>
        <v>1</v>
      </c>
      <c r="BK132" s="32">
        <f t="shared" si="36"/>
        <v>9.0011946774228389E-3</v>
      </c>
      <c r="BL132" s="32">
        <f t="shared" si="37"/>
        <v>1.8263067293789178E-2</v>
      </c>
      <c r="BM132" s="32">
        <f t="shared" si="38"/>
        <v>8.3405390530541121E-2</v>
      </c>
      <c r="BN132" s="32">
        <f t="shared" si="39"/>
        <v>4.6064149124831256E-4</v>
      </c>
      <c r="BO132" s="32">
        <f t="shared" si="40"/>
        <v>1.0197377555349674E-3</v>
      </c>
      <c r="BP132" s="32">
        <f t="shared" si="41"/>
        <v>7.9047925234580069E-3</v>
      </c>
      <c r="BQ132" s="32">
        <f t="shared" si="42"/>
        <v>1.6044182604453582E-2</v>
      </c>
      <c r="BR132" s="32">
        <f t="shared" si="43"/>
        <v>1.9770899316345694E-3</v>
      </c>
      <c r="BS132" s="32">
        <f t="shared" si="44"/>
        <v>4.6616549858592747E-4</v>
      </c>
      <c r="BT132" s="7">
        <f t="shared" si="45"/>
        <v>0</v>
      </c>
      <c r="BU132" s="7"/>
      <c r="BZ132" s="7"/>
      <c r="CA132" s="7"/>
      <c r="CB132" s="7"/>
      <c r="CC132" s="7"/>
      <c r="CD132" s="7"/>
      <c r="CE132" s="7"/>
    </row>
    <row r="133" spans="1:83" x14ac:dyDescent="0.2">
      <c r="A133" s="7">
        <v>4</v>
      </c>
      <c r="B133" s="8">
        <v>132</v>
      </c>
      <c r="C133" s="7" t="s">
        <v>376</v>
      </c>
      <c r="D133" s="7" t="s">
        <v>386</v>
      </c>
      <c r="E133" s="7" t="s">
        <v>485</v>
      </c>
      <c r="H133" s="9">
        <v>37.890250000000002</v>
      </c>
      <c r="I133" s="9">
        <v>-80.778111999999993</v>
      </c>
      <c r="J133" s="7" t="s">
        <v>486</v>
      </c>
      <c r="K133" s="7" t="s">
        <v>107</v>
      </c>
      <c r="L133" s="32">
        <f t="shared" si="33"/>
        <v>1</v>
      </c>
      <c r="M133" s="10" t="s">
        <v>108</v>
      </c>
      <c r="N133" s="7">
        <v>30</v>
      </c>
      <c r="O133" s="7">
        <v>60</v>
      </c>
      <c r="P133" s="7" t="s">
        <v>65</v>
      </c>
      <c r="Q133" s="7">
        <v>1267.92</v>
      </c>
      <c r="R133" s="7">
        <v>9.4049999999999994</v>
      </c>
      <c r="T133" s="7" t="s">
        <v>380</v>
      </c>
      <c r="U133" s="11">
        <v>52</v>
      </c>
      <c r="V133" s="11">
        <v>739</v>
      </c>
      <c r="W133" s="7">
        <v>967</v>
      </c>
      <c r="X133" s="7" t="s">
        <v>349</v>
      </c>
      <c r="Y133" s="32">
        <f t="shared" si="34"/>
        <v>1</v>
      </c>
      <c r="Z133" s="13"/>
      <c r="AC133" s="13">
        <v>3.28</v>
      </c>
      <c r="AD133" s="7">
        <v>0.02</v>
      </c>
      <c r="AE133" s="7">
        <v>7.0000000000000007E-2</v>
      </c>
      <c r="AF133" s="7">
        <v>73.489999999999995</v>
      </c>
      <c r="AG133" s="7">
        <v>0.77</v>
      </c>
      <c r="AH133" s="7">
        <v>0.02</v>
      </c>
      <c r="AI133" s="7">
        <v>9.69</v>
      </c>
      <c r="AJ133" s="7">
        <v>0.05</v>
      </c>
      <c r="AK133" s="7">
        <v>0.33</v>
      </c>
      <c r="AL133" s="7">
        <v>0.51</v>
      </c>
      <c r="AM133" s="7">
        <v>2.0499999999999998</v>
      </c>
      <c r="AN133" s="13">
        <v>1.2231148569593056</v>
      </c>
      <c r="AO133" s="7">
        <v>9.6411730678212706E-3</v>
      </c>
      <c r="AP133" s="7">
        <v>2.0540027378353566E-2</v>
      </c>
      <c r="AQ133" s="7">
        <v>9.5036151006461275E-2</v>
      </c>
      <c r="AR133" s="7">
        <v>2.8193872343784806E-4</v>
      </c>
      <c r="AS133" s="7">
        <v>8.9162479002236202E-4</v>
      </c>
      <c r="AT133" s="7">
        <v>1.2653705302646857E-2</v>
      </c>
      <c r="AU133" s="7">
        <v>2.1763132192449783E-2</v>
      </c>
      <c r="AV133" s="7">
        <v>5.3244012468779654E-3</v>
      </c>
      <c r="AW133" s="8">
        <v>4.9930952625512148E-4</v>
      </c>
      <c r="AX133" s="7">
        <v>1180</v>
      </c>
      <c r="AY133" s="7">
        <v>756</v>
      </c>
      <c r="AZ133" s="7">
        <v>221</v>
      </c>
      <c r="BA133" s="7">
        <v>71</v>
      </c>
      <c r="BB133" s="7">
        <v>77</v>
      </c>
      <c r="BC133" s="7">
        <v>11.041667</v>
      </c>
      <c r="BD133" s="7">
        <v>10.837499599999999</v>
      </c>
      <c r="BE133" s="7">
        <v>14.074998900000001</v>
      </c>
      <c r="BF133" s="7">
        <v>17.666665999999999</v>
      </c>
      <c r="BG133" s="7">
        <v>17.933332400000001</v>
      </c>
      <c r="BH133" s="13">
        <f t="shared" si="31"/>
        <v>16.576321920499886</v>
      </c>
      <c r="BI133" s="7">
        <f t="shared" si="32"/>
        <v>93.860847027280911</v>
      </c>
      <c r="BJ133" s="32">
        <f t="shared" si="35"/>
        <v>1</v>
      </c>
      <c r="BK133" s="32">
        <f t="shared" si="36"/>
        <v>7.8824756423852716E-3</v>
      </c>
      <c r="BL133" s="32">
        <f t="shared" si="37"/>
        <v>1.6793212233082177E-2</v>
      </c>
      <c r="BM133" s="32">
        <f t="shared" si="38"/>
        <v>7.7700103523166697E-2</v>
      </c>
      <c r="BN133" s="32">
        <f t="shared" si="39"/>
        <v>2.3050878814337588E-4</v>
      </c>
      <c r="BO133" s="32">
        <f t="shared" si="40"/>
        <v>7.2897879127963808E-4</v>
      </c>
      <c r="BP133" s="32">
        <f t="shared" si="41"/>
        <v>1.0345475922109463E-2</v>
      </c>
      <c r="BQ133" s="32">
        <f t="shared" si="42"/>
        <v>1.7793204022190916E-2</v>
      </c>
      <c r="BR133" s="32">
        <f t="shared" si="43"/>
        <v>4.3531490248712714E-3</v>
      </c>
      <c r="BS133" s="32">
        <f t="shared" si="44"/>
        <v>4.0822783192775335E-4</v>
      </c>
      <c r="BT133" s="7">
        <f t="shared" si="45"/>
        <v>0</v>
      </c>
      <c r="BU133" s="7"/>
      <c r="BZ133" s="7"/>
      <c r="CA133" s="7"/>
      <c r="CB133" s="7"/>
      <c r="CC133" s="7"/>
      <c r="CD133" s="7"/>
      <c r="CE133" s="7"/>
    </row>
    <row r="134" spans="1:83" x14ac:dyDescent="0.2">
      <c r="A134" s="7">
        <v>4</v>
      </c>
      <c r="B134" s="8">
        <v>133</v>
      </c>
      <c r="C134" s="7" t="s">
        <v>96</v>
      </c>
      <c r="D134" s="7" t="s">
        <v>404</v>
      </c>
      <c r="E134" s="7" t="s">
        <v>487</v>
      </c>
      <c r="H134" s="9">
        <v>37.964722000000002</v>
      </c>
      <c r="I134" s="9">
        <v>-89.793054999999995</v>
      </c>
      <c r="J134" s="7" t="s">
        <v>488</v>
      </c>
      <c r="K134" s="7" t="s">
        <v>100</v>
      </c>
      <c r="L134" s="32">
        <f t="shared" si="33"/>
        <v>8</v>
      </c>
      <c r="M134" s="10" t="s">
        <v>132</v>
      </c>
      <c r="N134" s="7">
        <v>30</v>
      </c>
      <c r="O134" s="7">
        <v>51</v>
      </c>
      <c r="P134" s="7" t="s">
        <v>109</v>
      </c>
      <c r="Q134" s="7">
        <v>1082</v>
      </c>
      <c r="R134" s="7">
        <v>13.25</v>
      </c>
      <c r="T134" s="7" t="s">
        <v>380</v>
      </c>
      <c r="U134" s="11">
        <v>19</v>
      </c>
      <c r="V134" s="11">
        <v>137</v>
      </c>
      <c r="W134" s="7">
        <v>148</v>
      </c>
      <c r="X134" s="7" t="s">
        <v>102</v>
      </c>
      <c r="Y134" s="32">
        <f t="shared" si="34"/>
        <v>1</v>
      </c>
      <c r="Z134" s="13"/>
      <c r="AC134" s="13">
        <v>4.0199999999999996</v>
      </c>
      <c r="AD134" s="7">
        <v>0.08</v>
      </c>
      <c r="AE134" s="7">
        <v>0.13</v>
      </c>
      <c r="AF134" s="7">
        <v>73.38</v>
      </c>
      <c r="AG134" s="7">
        <v>0.73</v>
      </c>
      <c r="AH134" s="7">
        <v>0.03</v>
      </c>
      <c r="AI134" s="7">
        <v>10.47</v>
      </c>
      <c r="AJ134" s="7">
        <v>0.37</v>
      </c>
      <c r="AK134" s="7">
        <v>0.8</v>
      </c>
      <c r="AL134" s="7">
        <v>0.85</v>
      </c>
      <c r="AM134" s="7">
        <v>2.02</v>
      </c>
      <c r="AN134" s="13">
        <v>1.2212840958453373</v>
      </c>
      <c r="AO134" s="7">
        <v>9.1403329084539329E-3</v>
      </c>
      <c r="AP134" s="7">
        <v>2.5174057945421137E-2</v>
      </c>
      <c r="AQ134" s="7">
        <v>0.10268611981812689</v>
      </c>
      <c r="AR134" s="7">
        <v>1.1277548937513922E-3</v>
      </c>
      <c r="AS134" s="7">
        <v>6.5980234461654784E-3</v>
      </c>
      <c r="AT134" s="7">
        <v>2.1089508837744762E-2</v>
      </c>
      <c r="AU134" s="7">
        <v>2.1444647331096862E-2</v>
      </c>
      <c r="AV134" s="7">
        <v>1.2907639386370824E-2</v>
      </c>
      <c r="AW134" s="8">
        <v>9.2728912018808277E-4</v>
      </c>
      <c r="AX134" s="7">
        <v>1128</v>
      </c>
      <c r="AY134" s="7">
        <v>721</v>
      </c>
      <c r="AZ134" s="7">
        <v>207</v>
      </c>
      <c r="BA134" s="7">
        <v>63</v>
      </c>
      <c r="BB134" s="7">
        <v>71</v>
      </c>
      <c r="BC134" s="7">
        <v>11.166667</v>
      </c>
      <c r="BD134" s="7">
        <v>10.9749994</v>
      </c>
      <c r="BE134" s="7">
        <v>14.199999800000001</v>
      </c>
      <c r="BF134" s="7">
        <v>17.766666399999998</v>
      </c>
      <c r="BG134" s="7">
        <v>18.066667599999999</v>
      </c>
      <c r="BH134" s="13">
        <f t="shared" si="31"/>
        <v>22.154996437232963</v>
      </c>
      <c r="BI134" s="7">
        <f t="shared" si="32"/>
        <v>84.036845678648078</v>
      </c>
      <c r="BJ134" s="32">
        <f t="shared" si="35"/>
        <v>1</v>
      </c>
      <c r="BK134" s="32">
        <f t="shared" si="36"/>
        <v>7.4841987540395019E-3</v>
      </c>
      <c r="BL134" s="32">
        <f t="shared" si="37"/>
        <v>2.0612778002317624E-2</v>
      </c>
      <c r="BM134" s="32">
        <f t="shared" si="38"/>
        <v>8.4080452834400132E-2</v>
      </c>
      <c r="BN134" s="32">
        <f t="shared" si="39"/>
        <v>9.2341732573762302E-4</v>
      </c>
      <c r="BO134" s="32">
        <f t="shared" si="40"/>
        <v>5.4025295740861333E-3</v>
      </c>
      <c r="BP134" s="32">
        <f t="shared" si="41"/>
        <v>1.7268307111743087E-2</v>
      </c>
      <c r="BQ134" s="32">
        <f t="shared" si="42"/>
        <v>1.7559098168926455E-2</v>
      </c>
      <c r="BR134" s="32">
        <f t="shared" si="43"/>
        <v>1.0568908110963757E-2</v>
      </c>
      <c r="BS134" s="32">
        <f t="shared" si="44"/>
        <v>7.5927388503838685E-4</v>
      </c>
      <c r="BT134" s="7">
        <f t="shared" si="45"/>
        <v>0</v>
      </c>
      <c r="BU134" s="7"/>
      <c r="BZ134" s="7"/>
      <c r="CA134" s="7"/>
      <c r="CB134" s="7"/>
      <c r="CC134" s="7"/>
      <c r="CD134" s="7"/>
      <c r="CE134" s="7"/>
    </row>
    <row r="135" spans="1:83" x14ac:dyDescent="0.2">
      <c r="A135" s="7">
        <v>4</v>
      </c>
      <c r="B135" s="8">
        <v>134</v>
      </c>
      <c r="C135" s="7" t="s">
        <v>489</v>
      </c>
      <c r="D135" s="7" t="s">
        <v>490</v>
      </c>
      <c r="E135" s="7" t="s">
        <v>491</v>
      </c>
      <c r="H135" s="9">
        <v>38.503610999999999</v>
      </c>
      <c r="I135" s="9">
        <v>-75.445832999999993</v>
      </c>
      <c r="J135" s="7" t="s">
        <v>492</v>
      </c>
      <c r="K135" s="7" t="s">
        <v>144</v>
      </c>
      <c r="L135" s="32">
        <f t="shared" si="33"/>
        <v>10</v>
      </c>
      <c r="M135" s="10" t="s">
        <v>93</v>
      </c>
      <c r="N135" s="7">
        <v>63</v>
      </c>
      <c r="O135" s="7">
        <v>94</v>
      </c>
      <c r="P135" s="7" t="s">
        <v>87</v>
      </c>
      <c r="Q135" s="7">
        <v>1146.56</v>
      </c>
      <c r="R135" s="7">
        <v>13.38</v>
      </c>
      <c r="T135" s="7" t="s">
        <v>380</v>
      </c>
      <c r="U135" s="11">
        <v>0.10731300000000001</v>
      </c>
      <c r="V135" s="11">
        <v>13.926603</v>
      </c>
      <c r="W135" s="7">
        <v>14</v>
      </c>
      <c r="X135" s="7" t="s">
        <v>134</v>
      </c>
      <c r="Y135" s="32">
        <f t="shared" si="34"/>
        <v>1</v>
      </c>
      <c r="Z135" s="13"/>
      <c r="AC135" s="13">
        <v>1.39</v>
      </c>
      <c r="AD135" s="7">
        <v>0.01</v>
      </c>
      <c r="AE135" s="7">
        <v>0.02</v>
      </c>
      <c r="AF135" s="7">
        <v>72.47</v>
      </c>
      <c r="AG135" s="7">
        <v>0.57999999999999996</v>
      </c>
      <c r="AH135" s="7">
        <v>0.02</v>
      </c>
      <c r="AI135" s="7">
        <v>4.34</v>
      </c>
      <c r="AJ135" s="7">
        <v>0.08</v>
      </c>
      <c r="AK135" s="7">
        <v>0.2</v>
      </c>
      <c r="AL135" s="7">
        <v>0.08</v>
      </c>
      <c r="AM135" s="7">
        <v>1.04</v>
      </c>
      <c r="AN135" s="13">
        <v>1.206138708447964</v>
      </c>
      <c r="AO135" s="7">
        <v>7.2621823108264113E-3</v>
      </c>
      <c r="AP135" s="7">
        <v>8.7044628219242245E-3</v>
      </c>
      <c r="AQ135" s="7">
        <v>4.2565211080293285E-2</v>
      </c>
      <c r="AR135" s="7">
        <v>1.4096936171892403E-4</v>
      </c>
      <c r="AS135" s="7">
        <v>1.4265996640357792E-3</v>
      </c>
      <c r="AT135" s="7">
        <v>1.9848949494348012E-3</v>
      </c>
      <c r="AU135" s="7">
        <v>1.1040808526901355E-2</v>
      </c>
      <c r="AV135" s="7">
        <v>3.2269098465927061E-3</v>
      </c>
      <c r="AW135" s="8">
        <v>1.4265986464432042E-4</v>
      </c>
      <c r="AX135" s="7">
        <v>327</v>
      </c>
      <c r="AY135" s="7">
        <v>129</v>
      </c>
      <c r="AZ135" s="7">
        <v>36</v>
      </c>
      <c r="BA135" s="7">
        <v>60</v>
      </c>
      <c r="BB135" s="7">
        <v>72</v>
      </c>
      <c r="BC135" s="7">
        <v>8.6833334000000004</v>
      </c>
      <c r="BD135" s="7">
        <v>11.600000400000001</v>
      </c>
      <c r="BE135" s="7">
        <v>14.300000199999999</v>
      </c>
      <c r="BF135" s="7">
        <v>19.933332400000001</v>
      </c>
      <c r="BG135" s="7">
        <v>19.266666399999998</v>
      </c>
      <c r="BH135" s="13">
        <f t="shared" si="31"/>
        <v>8.0938555522057989</v>
      </c>
      <c r="BI135" s="7">
        <f t="shared" si="32"/>
        <v>90.144778485329908</v>
      </c>
      <c r="BJ135" s="32">
        <f t="shared" si="35"/>
        <v>1</v>
      </c>
      <c r="BK135" s="32">
        <f t="shared" si="36"/>
        <v>6.0210175330259047E-3</v>
      </c>
      <c r="BL135" s="32">
        <f t="shared" si="37"/>
        <v>7.2168008214618688E-3</v>
      </c>
      <c r="BM135" s="32">
        <f t="shared" si="38"/>
        <v>3.5290477606066864E-2</v>
      </c>
      <c r="BN135" s="32">
        <f t="shared" si="39"/>
        <v>1.168765754150455E-4</v>
      </c>
      <c r="BO135" s="32">
        <f t="shared" si="40"/>
        <v>1.1827824229864077E-3</v>
      </c>
      <c r="BP135" s="32">
        <f t="shared" si="41"/>
        <v>1.645660599010976E-3</v>
      </c>
      <c r="BQ135" s="32">
        <f t="shared" si="42"/>
        <v>9.1538464436718512E-3</v>
      </c>
      <c r="BR135" s="32">
        <f t="shared" si="43"/>
        <v>2.6754052614272128E-3</v>
      </c>
      <c r="BS135" s="32">
        <f t="shared" si="44"/>
        <v>1.1827815793085058E-4</v>
      </c>
      <c r="BT135" s="7">
        <f t="shared" si="45"/>
        <v>0</v>
      </c>
      <c r="BU135" s="7"/>
      <c r="BZ135" s="7"/>
      <c r="CA135" s="7"/>
      <c r="CB135" s="7"/>
      <c r="CC135" s="7"/>
      <c r="CD135" s="7"/>
      <c r="CE135" s="7"/>
    </row>
    <row r="136" spans="1:83" x14ac:dyDescent="0.2">
      <c r="A136" s="7">
        <v>4</v>
      </c>
      <c r="B136" s="8">
        <v>135</v>
      </c>
      <c r="C136" s="7" t="s">
        <v>59</v>
      </c>
      <c r="D136" s="7" t="s">
        <v>60</v>
      </c>
      <c r="E136" s="7" t="s">
        <v>493</v>
      </c>
      <c r="H136" s="9">
        <v>46.945554999999999</v>
      </c>
      <c r="I136" s="9">
        <v>-68.863056</v>
      </c>
      <c r="J136" s="7" t="s">
        <v>494</v>
      </c>
      <c r="K136" s="7" t="s">
        <v>63</v>
      </c>
      <c r="L136" s="32">
        <f t="shared" si="33"/>
        <v>4</v>
      </c>
      <c r="M136" s="10" t="s">
        <v>495</v>
      </c>
      <c r="N136" s="7">
        <v>5</v>
      </c>
      <c r="O136" s="7">
        <v>15</v>
      </c>
      <c r="P136" s="7" t="s">
        <v>87</v>
      </c>
      <c r="Q136" s="7">
        <v>1016.25</v>
      </c>
      <c r="R136" s="7">
        <v>3</v>
      </c>
      <c r="S136" s="7" t="s">
        <v>66</v>
      </c>
      <c r="T136" s="7" t="s">
        <v>380</v>
      </c>
      <c r="U136" s="11">
        <v>20</v>
      </c>
      <c r="V136" s="11">
        <v>447</v>
      </c>
      <c r="W136" s="7">
        <v>461</v>
      </c>
      <c r="X136" s="7" t="s">
        <v>68</v>
      </c>
      <c r="Y136" s="32">
        <f t="shared" si="34"/>
        <v>1</v>
      </c>
      <c r="Z136" s="13"/>
      <c r="AC136" s="13">
        <v>3.67</v>
      </c>
      <c r="AD136" s="7">
        <v>0.03</v>
      </c>
      <c r="AE136" s="7">
        <v>0.22</v>
      </c>
      <c r="AF136" s="7">
        <v>72.37</v>
      </c>
      <c r="AG136" s="7">
        <v>0.56999999999999995</v>
      </c>
      <c r="AH136" s="7">
        <v>0.03</v>
      </c>
      <c r="AI136" s="7">
        <v>11.02</v>
      </c>
      <c r="AJ136" s="7">
        <v>1.02</v>
      </c>
      <c r="AK136" s="7">
        <v>2.09</v>
      </c>
      <c r="AL136" s="7">
        <v>1.01</v>
      </c>
      <c r="AM136" s="7">
        <v>1.75</v>
      </c>
      <c r="AN136" s="13">
        <v>1.2044743801625384</v>
      </c>
      <c r="AO136" s="7">
        <v>7.1369722709845769E-3</v>
      </c>
      <c r="AP136" s="7">
        <v>2.2982286731267558E-2</v>
      </c>
      <c r="AQ136" s="7">
        <v>0.10808032859558341</v>
      </c>
      <c r="AR136" s="7">
        <v>4.2290808515677204E-4</v>
      </c>
      <c r="AS136" s="7">
        <v>1.8189145716456186E-2</v>
      </c>
      <c r="AT136" s="7">
        <v>2.5059298736614364E-2</v>
      </c>
      <c r="AU136" s="7">
        <v>1.8578283578920548E-2</v>
      </c>
      <c r="AV136" s="7">
        <v>3.3721207896893778E-2</v>
      </c>
      <c r="AW136" s="8">
        <v>1.5692585110875248E-3</v>
      </c>
      <c r="AX136" s="7">
        <v>1358</v>
      </c>
      <c r="AY136" s="7">
        <v>871</v>
      </c>
      <c r="AZ136" s="7">
        <v>252</v>
      </c>
      <c r="BA136" s="7">
        <v>80</v>
      </c>
      <c r="BB136" s="7">
        <v>87</v>
      </c>
      <c r="BC136" s="7">
        <v>10.7666664</v>
      </c>
      <c r="BD136" s="7">
        <v>10.537500400000001</v>
      </c>
      <c r="BE136" s="7">
        <v>13.725000400000001</v>
      </c>
      <c r="BF136" s="7">
        <v>17.166665999999999</v>
      </c>
      <c r="BG136" s="7">
        <v>17.5</v>
      </c>
      <c r="BH136" s="13">
        <f t="shared" si="31"/>
        <v>32.343894881568872</v>
      </c>
      <c r="BI136" s="7">
        <f t="shared" si="32"/>
        <v>67.554139468222445</v>
      </c>
      <c r="BJ136" s="32">
        <f t="shared" si="35"/>
        <v>1</v>
      </c>
      <c r="BK136" s="32">
        <f t="shared" si="36"/>
        <v>5.9253832115727318E-3</v>
      </c>
      <c r="BL136" s="32">
        <f t="shared" si="37"/>
        <v>1.9080760130544414E-2</v>
      </c>
      <c r="BM136" s="32">
        <f t="shared" si="38"/>
        <v>8.9732359920348365E-2</v>
      </c>
      <c r="BN136" s="32">
        <f t="shared" si="39"/>
        <v>3.5111422220512694E-4</v>
      </c>
      <c r="BO136" s="32">
        <f t="shared" si="40"/>
        <v>1.510131391420849E-2</v>
      </c>
      <c r="BP136" s="32">
        <f t="shared" si="41"/>
        <v>2.0805173733319859E-2</v>
      </c>
      <c r="BQ136" s="32">
        <f t="shared" si="42"/>
        <v>1.5424390825493102E-2</v>
      </c>
      <c r="BR136" s="32">
        <f t="shared" si="43"/>
        <v>2.7996616991009183E-2</v>
      </c>
      <c r="BS136" s="32">
        <f t="shared" si="44"/>
        <v>1.302857526015423E-3</v>
      </c>
      <c r="BT136" s="7">
        <f t="shared" si="45"/>
        <v>0</v>
      </c>
      <c r="BU136" s="7"/>
      <c r="BZ136" s="7"/>
      <c r="CA136" s="7"/>
      <c r="CB136" s="7"/>
      <c r="CC136" s="7"/>
      <c r="CD136" s="7"/>
      <c r="CE136" s="7"/>
    </row>
    <row r="137" spans="1:83" x14ac:dyDescent="0.2">
      <c r="A137" s="7">
        <v>4</v>
      </c>
      <c r="B137" s="8">
        <v>136</v>
      </c>
      <c r="C137" s="7" t="s">
        <v>448</v>
      </c>
      <c r="D137" s="7" t="s">
        <v>449</v>
      </c>
      <c r="E137" s="7" t="s">
        <v>496</v>
      </c>
      <c r="H137" s="9">
        <v>41.503056000000001</v>
      </c>
      <c r="I137" s="9">
        <v>-72.299610999999999</v>
      </c>
      <c r="J137" s="7" t="s">
        <v>497</v>
      </c>
      <c r="K137" s="7" t="s">
        <v>107</v>
      </c>
      <c r="L137" s="32">
        <f t="shared" si="33"/>
        <v>1</v>
      </c>
      <c r="M137" s="10" t="s">
        <v>108</v>
      </c>
      <c r="N137" s="7">
        <v>12</v>
      </c>
      <c r="O137" s="7">
        <v>47</v>
      </c>
      <c r="P137" s="7" t="s">
        <v>87</v>
      </c>
      <c r="Q137" s="7">
        <v>1313.56</v>
      </c>
      <c r="R137" s="7">
        <v>9.31</v>
      </c>
      <c r="S137" s="7" t="s">
        <v>66</v>
      </c>
      <c r="T137" s="7" t="s">
        <v>380</v>
      </c>
      <c r="U137" s="11">
        <v>23</v>
      </c>
      <c r="V137" s="11">
        <v>112.8</v>
      </c>
      <c r="W137" s="7">
        <v>124</v>
      </c>
      <c r="X137" s="7" t="s">
        <v>68</v>
      </c>
      <c r="Y137" s="32">
        <f t="shared" si="34"/>
        <v>1</v>
      </c>
      <c r="Z137" s="13"/>
      <c r="AC137" s="13">
        <v>5.36</v>
      </c>
      <c r="AD137" s="7">
        <v>0.19</v>
      </c>
      <c r="AE137" s="7">
        <v>0.11</v>
      </c>
      <c r="AF137" s="7">
        <v>72.209999999999994</v>
      </c>
      <c r="AG137" s="7">
        <v>0.66</v>
      </c>
      <c r="AH137" s="7">
        <v>0.01</v>
      </c>
      <c r="AI137" s="7">
        <v>12.57</v>
      </c>
      <c r="AJ137" s="7">
        <v>0.73</v>
      </c>
      <c r="AK137" s="7">
        <v>1.61</v>
      </c>
      <c r="AL137" s="7">
        <v>0.78</v>
      </c>
      <c r="AM137" s="7">
        <v>1.92</v>
      </c>
      <c r="AN137" s="13">
        <v>1.2018114549058572</v>
      </c>
      <c r="AO137" s="7">
        <v>8.2638626295610893E-3</v>
      </c>
      <c r="AP137" s="7">
        <v>3.3565410593894854E-2</v>
      </c>
      <c r="AQ137" s="7">
        <v>0.12328218969568816</v>
      </c>
      <c r="AR137" s="7">
        <v>2.6784178726595564E-3</v>
      </c>
      <c r="AS137" s="7">
        <v>1.3017721934326485E-2</v>
      </c>
      <c r="AT137" s="7">
        <v>1.9352725756989313E-2</v>
      </c>
      <c r="AU137" s="7">
        <v>2.0383031126587115E-2</v>
      </c>
      <c r="AV137" s="7">
        <v>2.5976624265071285E-2</v>
      </c>
      <c r="AW137" s="8">
        <v>7.8462925554376238E-4</v>
      </c>
      <c r="AX137" s="7">
        <v>223</v>
      </c>
      <c r="AY137" s="7">
        <v>52</v>
      </c>
      <c r="AZ137" s="7">
        <v>53</v>
      </c>
      <c r="BA137" s="7">
        <v>47</v>
      </c>
      <c r="BB137" s="7">
        <v>53</v>
      </c>
      <c r="BC137" s="7">
        <v>10.274999599999999</v>
      </c>
      <c r="BD137" s="7">
        <v>12.449999800000001</v>
      </c>
      <c r="BE137" s="7">
        <v>12.449999800000001</v>
      </c>
      <c r="BF137" s="7">
        <v>22.333334000000001</v>
      </c>
      <c r="BG137" s="7">
        <v>21.433332400000001</v>
      </c>
      <c r="BH137" s="13">
        <f t="shared" si="31"/>
        <v>28.083566907656358</v>
      </c>
      <c r="BI137" s="7">
        <f t="shared" si="32"/>
        <v>75.970434675406082</v>
      </c>
      <c r="BJ137" s="32">
        <f t="shared" si="35"/>
        <v>1</v>
      </c>
      <c r="BK137" s="32">
        <f t="shared" si="36"/>
        <v>6.8761722946037588E-3</v>
      </c>
      <c r="BL137" s="32">
        <f t="shared" si="37"/>
        <v>2.7929015368325118E-2</v>
      </c>
      <c r="BM137" s="32">
        <f t="shared" si="38"/>
        <v>0.10258030841064446</v>
      </c>
      <c r="BN137" s="32">
        <f t="shared" si="39"/>
        <v>2.228650643764556E-3</v>
      </c>
      <c r="BO137" s="32">
        <f t="shared" si="40"/>
        <v>1.0831750588819456E-2</v>
      </c>
      <c r="BP137" s="32">
        <f t="shared" si="41"/>
        <v>1.6102963304260809E-2</v>
      </c>
      <c r="BQ137" s="32">
        <f t="shared" si="42"/>
        <v>1.6960256988217674E-2</v>
      </c>
      <c r="BR137" s="32">
        <f t="shared" si="43"/>
        <v>2.1614558722196687E-2</v>
      </c>
      <c r="BS137" s="32">
        <f t="shared" si="44"/>
        <v>6.5287217253660271E-4</v>
      </c>
      <c r="BT137" s="7">
        <f t="shared" si="45"/>
        <v>0</v>
      </c>
      <c r="BU137" s="7"/>
      <c r="BZ137" s="7"/>
      <c r="CA137" s="7"/>
      <c r="CB137" s="7"/>
      <c r="CC137" s="7"/>
      <c r="CD137" s="7"/>
      <c r="CE137" s="7"/>
    </row>
    <row r="138" spans="1:83" x14ac:dyDescent="0.2">
      <c r="A138" s="7">
        <v>4</v>
      </c>
      <c r="B138" s="8">
        <v>137</v>
      </c>
      <c r="C138" s="7" t="s">
        <v>376</v>
      </c>
      <c r="D138" s="7" t="s">
        <v>377</v>
      </c>
      <c r="E138" s="7" t="s">
        <v>498</v>
      </c>
      <c r="H138" s="9">
        <v>37.834888999999997</v>
      </c>
      <c r="I138" s="9">
        <v>-81.059667000000005</v>
      </c>
      <c r="J138" s="7" t="s">
        <v>499</v>
      </c>
      <c r="K138" s="7" t="s">
        <v>100</v>
      </c>
      <c r="L138" s="32">
        <f t="shared" si="33"/>
        <v>8</v>
      </c>
      <c r="M138" s="10" t="s">
        <v>108</v>
      </c>
      <c r="N138" s="7">
        <v>25</v>
      </c>
      <c r="O138" s="7">
        <v>46</v>
      </c>
      <c r="P138" s="7" t="s">
        <v>75</v>
      </c>
      <c r="Q138" s="7">
        <v>1047.92</v>
      </c>
      <c r="R138" s="7">
        <v>11.375</v>
      </c>
      <c r="S138" s="7" t="s">
        <v>66</v>
      </c>
      <c r="T138" s="7" t="s">
        <v>380</v>
      </c>
      <c r="U138" s="11">
        <v>84</v>
      </c>
      <c r="V138" s="11">
        <v>454</v>
      </c>
      <c r="W138" s="7">
        <v>563</v>
      </c>
      <c r="X138" s="7" t="s">
        <v>134</v>
      </c>
      <c r="Y138" s="32">
        <f t="shared" si="34"/>
        <v>1</v>
      </c>
      <c r="Z138" s="13"/>
      <c r="AC138" s="13">
        <v>5.05</v>
      </c>
      <c r="AD138" s="7">
        <v>0.1</v>
      </c>
      <c r="AE138" s="7">
        <v>0.06</v>
      </c>
      <c r="AF138" s="7">
        <v>72.14</v>
      </c>
      <c r="AG138" s="7">
        <v>1.1000000000000001</v>
      </c>
      <c r="AH138" s="7">
        <v>0.03</v>
      </c>
      <c r="AI138" s="7">
        <v>10.98</v>
      </c>
      <c r="AJ138" s="7">
        <v>0.23</v>
      </c>
      <c r="AK138" s="7">
        <v>0.31</v>
      </c>
      <c r="AL138" s="7">
        <v>0.85</v>
      </c>
      <c r="AM138" s="7">
        <v>1.72</v>
      </c>
      <c r="AN138" s="13">
        <v>1.2006464251060593</v>
      </c>
      <c r="AO138" s="7">
        <v>1.3773104382601816E-2</v>
      </c>
      <c r="AP138" s="7">
        <v>3.1624127518501681E-2</v>
      </c>
      <c r="AQ138" s="7">
        <v>0.10768802250267749</v>
      </c>
      <c r="AR138" s="7">
        <v>1.4096936171892403E-3</v>
      </c>
      <c r="AS138" s="7">
        <v>4.1014740341028654E-3</v>
      </c>
      <c r="AT138" s="7">
        <v>2.1089508837744762E-2</v>
      </c>
      <c r="AU138" s="7">
        <v>1.8259798717567624E-2</v>
      </c>
      <c r="AV138" s="7">
        <v>5.0017102622186942E-3</v>
      </c>
      <c r="AW138" s="8">
        <v>4.2797959393296123E-4</v>
      </c>
      <c r="AX138" s="7">
        <v>329</v>
      </c>
      <c r="AY138" s="7">
        <v>130</v>
      </c>
      <c r="AZ138" s="7">
        <v>36</v>
      </c>
      <c r="BA138" s="7">
        <v>60</v>
      </c>
      <c r="BB138" s="7">
        <v>72</v>
      </c>
      <c r="BC138" s="7">
        <v>8.6750001999999995</v>
      </c>
      <c r="BD138" s="7">
        <v>11.625</v>
      </c>
      <c r="BE138" s="7">
        <v>14.300000199999999</v>
      </c>
      <c r="BF138" s="7">
        <v>19.899999600000001</v>
      </c>
      <c r="BG138" s="7">
        <v>19.233333600000002</v>
      </c>
      <c r="BH138" s="13">
        <f t="shared" si="31"/>
        <v>16.558307443721031</v>
      </c>
      <c r="BI138" s="7">
        <f t="shared" si="32"/>
        <v>92.205591032218365</v>
      </c>
      <c r="BJ138" s="32">
        <f t="shared" si="35"/>
        <v>1</v>
      </c>
      <c r="BK138" s="32">
        <f t="shared" si="36"/>
        <v>1.1471407480670395E-2</v>
      </c>
      <c r="BL138" s="32">
        <f t="shared" si="37"/>
        <v>2.6339250971165934E-2</v>
      </c>
      <c r="BM138" s="32">
        <f t="shared" si="38"/>
        <v>8.9691702945073809E-2</v>
      </c>
      <c r="BN138" s="32">
        <f t="shared" si="39"/>
        <v>1.1741122013208133E-3</v>
      </c>
      <c r="BO138" s="32">
        <f t="shared" si="40"/>
        <v>3.4160548420743941E-3</v>
      </c>
      <c r="BP138" s="32">
        <f t="shared" si="41"/>
        <v>1.7565128581365507E-2</v>
      </c>
      <c r="BQ138" s="32">
        <f t="shared" si="42"/>
        <v>1.520830640540544E-2</v>
      </c>
      <c r="BR138" s="32">
        <f t="shared" si="43"/>
        <v>4.1658477946801588E-3</v>
      </c>
      <c r="BS138" s="32">
        <f t="shared" si="44"/>
        <v>3.5645764230310813E-4</v>
      </c>
      <c r="BT138" s="7">
        <f t="shared" si="45"/>
        <v>0</v>
      </c>
      <c r="BU138" s="7"/>
      <c r="BZ138" s="7"/>
      <c r="CA138" s="7"/>
      <c r="CB138" s="7"/>
      <c r="CC138" s="7"/>
      <c r="CD138" s="7"/>
      <c r="CE138" s="7"/>
    </row>
    <row r="139" spans="1:83" x14ac:dyDescent="0.2">
      <c r="A139" s="7">
        <v>4</v>
      </c>
      <c r="B139" s="8">
        <v>138</v>
      </c>
      <c r="C139" s="7" t="s">
        <v>376</v>
      </c>
      <c r="D139" s="7" t="s">
        <v>386</v>
      </c>
      <c r="E139" s="7" t="s">
        <v>500</v>
      </c>
      <c r="H139" s="9">
        <v>37.917532999999999</v>
      </c>
      <c r="I139" s="9">
        <v>-81.154366999999993</v>
      </c>
      <c r="J139" s="7" t="s">
        <v>501</v>
      </c>
      <c r="K139" s="7" t="s">
        <v>144</v>
      </c>
      <c r="L139" s="32">
        <f t="shared" si="33"/>
        <v>10</v>
      </c>
      <c r="M139" s="10" t="s">
        <v>113</v>
      </c>
      <c r="N139" s="7">
        <v>17</v>
      </c>
      <c r="O139" s="7">
        <v>29</v>
      </c>
      <c r="P139" s="7" t="s">
        <v>87</v>
      </c>
      <c r="Q139" s="7">
        <v>1154.25</v>
      </c>
      <c r="R139" s="7">
        <v>11.005000000000001</v>
      </c>
      <c r="T139" s="7" t="s">
        <v>380</v>
      </c>
      <c r="U139" s="11">
        <v>32</v>
      </c>
      <c r="V139" s="11">
        <v>626</v>
      </c>
      <c r="W139" s="7">
        <v>555</v>
      </c>
      <c r="Y139" s="32">
        <f t="shared" si="34"/>
        <v>-99</v>
      </c>
      <c r="Z139" s="13"/>
      <c r="AC139" s="13">
        <v>1.35</v>
      </c>
      <c r="AD139" s="7">
        <v>0.01</v>
      </c>
      <c r="AE139" s="7">
        <v>0.04</v>
      </c>
      <c r="AF139" s="7">
        <v>71.900000000000006</v>
      </c>
      <c r="AG139" s="7">
        <v>0.59</v>
      </c>
      <c r="AH139" s="7">
        <v>0.02</v>
      </c>
      <c r="AI139" s="7">
        <v>6.23</v>
      </c>
      <c r="AJ139" s="7">
        <v>0.01</v>
      </c>
      <c r="AK139" s="7">
        <v>7.0000000000000007E-2</v>
      </c>
      <c r="AL139" s="7">
        <v>0.18</v>
      </c>
      <c r="AM139" s="7">
        <v>0.98</v>
      </c>
      <c r="AN139" s="13">
        <v>1.1966520372210379</v>
      </c>
      <c r="AO139" s="7">
        <v>7.3873923506682466E-3</v>
      </c>
      <c r="AP139" s="7">
        <v>8.4539746831638167E-3</v>
      </c>
      <c r="AQ139" s="7">
        <v>6.1101673970098427E-2</v>
      </c>
      <c r="AR139" s="7">
        <v>1.4096936171892403E-4</v>
      </c>
      <c r="AS139" s="7">
        <v>1.783249580044724E-4</v>
      </c>
      <c r="AT139" s="7">
        <v>4.4660136362283023E-3</v>
      </c>
      <c r="AU139" s="7">
        <v>1.0403838804195507E-2</v>
      </c>
      <c r="AV139" s="7">
        <v>1.1294184463074473E-3</v>
      </c>
      <c r="AW139" s="8">
        <v>2.8531972928864084E-4</v>
      </c>
      <c r="AX139" s="7">
        <v>475</v>
      </c>
      <c r="AY139" s="7">
        <v>239</v>
      </c>
      <c r="AZ139" s="7">
        <v>93</v>
      </c>
      <c r="BA139" s="7">
        <v>77</v>
      </c>
      <c r="BB139" s="7">
        <v>89</v>
      </c>
      <c r="BC139" s="7">
        <v>7.4333328999999999</v>
      </c>
      <c r="BD139" s="7">
        <v>13.800000199999999</v>
      </c>
      <c r="BE139" s="7">
        <v>16.240001700000001</v>
      </c>
      <c r="BF139" s="7">
        <v>18.433332400000001</v>
      </c>
      <c r="BG139" s="7">
        <v>17.866666800000001</v>
      </c>
      <c r="BH139" s="13">
        <f t="shared" si="31"/>
        <v>7.0159973249782528</v>
      </c>
      <c r="BI139" s="7">
        <f t="shared" si="32"/>
        <v>97.904573605508233</v>
      </c>
      <c r="BJ139" s="32">
        <f t="shared" si="35"/>
        <v>1</v>
      </c>
      <c r="BK139" s="32">
        <f t="shared" si="36"/>
        <v>6.1733838416586388E-3</v>
      </c>
      <c r="BL139" s="32">
        <f t="shared" si="37"/>
        <v>7.0646891662812196E-3</v>
      </c>
      <c r="BM139" s="32">
        <f t="shared" si="38"/>
        <v>5.1060518905724404E-2</v>
      </c>
      <c r="BN139" s="32">
        <f t="shared" si="39"/>
        <v>1.1780313519232749E-4</v>
      </c>
      <c r="BO139" s="32">
        <f t="shared" si="40"/>
        <v>1.4901989254837442E-4</v>
      </c>
      <c r="BP139" s="32">
        <f t="shared" si="41"/>
        <v>3.732090446776525E-3</v>
      </c>
      <c r="BQ139" s="32">
        <f t="shared" si="42"/>
        <v>8.6941220008751614E-3</v>
      </c>
      <c r="BR139" s="32">
        <f t="shared" si="43"/>
        <v>9.4381525387302566E-4</v>
      </c>
      <c r="BS139" s="32">
        <f t="shared" si="44"/>
        <v>2.3843165800413745E-4</v>
      </c>
      <c r="BT139" s="7">
        <f t="shared" si="45"/>
        <v>0</v>
      </c>
      <c r="BU139" s="7"/>
      <c r="BZ139" s="7"/>
      <c r="CA139" s="7"/>
      <c r="CB139" s="7"/>
      <c r="CC139" s="7"/>
      <c r="CD139" s="7"/>
      <c r="CE139" s="7"/>
    </row>
    <row r="140" spans="1:83" x14ac:dyDescent="0.2">
      <c r="A140" s="7">
        <v>4</v>
      </c>
      <c r="B140" s="8">
        <v>139</v>
      </c>
      <c r="C140" s="7" t="s">
        <v>118</v>
      </c>
      <c r="D140" s="7" t="s">
        <v>383</v>
      </c>
      <c r="E140" s="7" t="s">
        <v>502</v>
      </c>
      <c r="H140" s="9">
        <v>39.171111000000003</v>
      </c>
      <c r="I140" s="9">
        <v>-79.597499999999997</v>
      </c>
      <c r="J140" s="7" t="s">
        <v>503</v>
      </c>
      <c r="K140" s="7" t="s">
        <v>107</v>
      </c>
      <c r="L140" s="32">
        <f t="shared" si="33"/>
        <v>1</v>
      </c>
      <c r="M140" s="10" t="s">
        <v>113</v>
      </c>
      <c r="N140" s="7">
        <v>25</v>
      </c>
      <c r="O140" s="7">
        <v>61</v>
      </c>
      <c r="P140" s="7" t="s">
        <v>65</v>
      </c>
      <c r="Q140" s="7">
        <v>1314.86</v>
      </c>
      <c r="R140" s="7">
        <v>9.5950000000000006</v>
      </c>
      <c r="T140" s="7" t="s">
        <v>380</v>
      </c>
      <c r="U140" s="11">
        <v>37.353436000000002</v>
      </c>
      <c r="W140" s="7">
        <v>639</v>
      </c>
      <c r="X140" s="7" t="s">
        <v>134</v>
      </c>
      <c r="Y140" s="32">
        <f t="shared" si="34"/>
        <v>1</v>
      </c>
      <c r="Z140" s="13"/>
      <c r="AC140" s="13">
        <v>4.95</v>
      </c>
      <c r="AD140" s="7">
        <v>0.04</v>
      </c>
      <c r="AE140" s="7">
        <v>0.04</v>
      </c>
      <c r="AF140" s="7">
        <v>71.84</v>
      </c>
      <c r="AG140" s="7">
        <v>1</v>
      </c>
      <c r="AH140" s="7">
        <v>0.03</v>
      </c>
      <c r="AI140" s="7">
        <v>11.56</v>
      </c>
      <c r="AJ140" s="7">
        <v>0.12</v>
      </c>
      <c r="AK140" s="7">
        <v>0.41</v>
      </c>
      <c r="AL140" s="7">
        <v>0.78</v>
      </c>
      <c r="AM140" s="7">
        <v>2.57</v>
      </c>
      <c r="AN140" s="13">
        <v>1.1956534402497825</v>
      </c>
      <c r="AO140" s="7">
        <v>1.2521003984183468E-2</v>
      </c>
      <c r="AP140" s="7">
        <v>3.0997907171600659E-2</v>
      </c>
      <c r="AQ140" s="7">
        <v>0.11337646084981345</v>
      </c>
      <c r="AR140" s="7">
        <v>5.6387744687569612E-4</v>
      </c>
      <c r="AS140" s="7">
        <v>2.1398994960536689E-3</v>
      </c>
      <c r="AT140" s="7">
        <v>1.9352725756989313E-2</v>
      </c>
      <c r="AU140" s="7">
        <v>2.728353645590046E-2</v>
      </c>
      <c r="AV140" s="7">
        <v>6.615165185515047E-3</v>
      </c>
      <c r="AW140" s="8">
        <v>2.8531972928864084E-4</v>
      </c>
      <c r="AX140" s="7">
        <v>272</v>
      </c>
      <c r="AY140" s="7">
        <v>119</v>
      </c>
      <c r="AZ140" s="7">
        <v>89</v>
      </c>
      <c r="BA140" s="7">
        <v>69</v>
      </c>
      <c r="BB140" s="7">
        <v>86</v>
      </c>
      <c r="BC140" s="7">
        <v>10.5583334</v>
      </c>
      <c r="BD140" s="7">
        <v>18.824998900000001</v>
      </c>
      <c r="BE140" s="7">
        <v>18.824998900000001</v>
      </c>
      <c r="BF140" s="7">
        <v>22.299999199999998</v>
      </c>
      <c r="BG140" s="7">
        <v>21.399999600000001</v>
      </c>
      <c r="BH140" s="13">
        <f t="shared" si="31"/>
        <v>21.544680446836402</v>
      </c>
      <c r="BI140" s="7">
        <f t="shared" si="32"/>
        <v>92.83144573567202</v>
      </c>
      <c r="BJ140" s="32">
        <f t="shared" si="35"/>
        <v>1</v>
      </c>
      <c r="BK140" s="32">
        <f t="shared" si="36"/>
        <v>1.0472101331944247E-2</v>
      </c>
      <c r="BL140" s="32">
        <f t="shared" si="37"/>
        <v>2.5925494903544059E-2</v>
      </c>
      <c r="BM140" s="32">
        <f t="shared" si="38"/>
        <v>9.482384864474451E-2</v>
      </c>
      <c r="BN140" s="32">
        <f t="shared" si="39"/>
        <v>4.7160609244589904E-4</v>
      </c>
      <c r="BO140" s="32">
        <f t="shared" si="40"/>
        <v>1.7897322284345413E-3</v>
      </c>
      <c r="BP140" s="32">
        <f t="shared" si="41"/>
        <v>1.6185898944886871E-2</v>
      </c>
      <c r="BQ140" s="32">
        <f t="shared" si="42"/>
        <v>2.2818933595173438E-2</v>
      </c>
      <c r="BR140" s="32">
        <f t="shared" si="43"/>
        <v>5.5326777499449011E-3</v>
      </c>
      <c r="BS140" s="32">
        <f t="shared" si="44"/>
        <v>2.3863079357596716E-4</v>
      </c>
      <c r="BT140" s="7">
        <f t="shared" si="45"/>
        <v>0</v>
      </c>
      <c r="BU140" s="7"/>
      <c r="BZ140" s="7"/>
      <c r="CA140" s="7"/>
      <c r="CB140" s="7"/>
      <c r="CC140" s="7"/>
      <c r="CD140" s="7"/>
      <c r="CE140" s="7"/>
    </row>
    <row r="141" spans="1:83" x14ac:dyDescent="0.2">
      <c r="A141" s="7">
        <v>4</v>
      </c>
      <c r="B141" s="8">
        <v>140</v>
      </c>
      <c r="C141" s="7" t="s">
        <v>376</v>
      </c>
      <c r="D141" s="7" t="s">
        <v>377</v>
      </c>
      <c r="E141" s="7" t="s">
        <v>504</v>
      </c>
      <c r="H141" s="9">
        <v>37.871110999999999</v>
      </c>
      <c r="I141" s="9">
        <v>-81.292500000000004</v>
      </c>
      <c r="J141" s="7" t="s">
        <v>505</v>
      </c>
      <c r="K141" s="7" t="s">
        <v>107</v>
      </c>
      <c r="L141" s="32">
        <f t="shared" si="33"/>
        <v>1</v>
      </c>
      <c r="M141" s="10" t="s">
        <v>108</v>
      </c>
      <c r="N141" s="7">
        <v>13</v>
      </c>
      <c r="O141" s="7">
        <v>30</v>
      </c>
      <c r="P141" s="7" t="s">
        <v>109</v>
      </c>
      <c r="Q141" s="7">
        <v>1192.93</v>
      </c>
      <c r="R141" s="7">
        <v>10.625</v>
      </c>
      <c r="T141" s="7" t="s">
        <v>380</v>
      </c>
      <c r="U141" s="11">
        <v>52</v>
      </c>
      <c r="W141" s="7">
        <v>766</v>
      </c>
      <c r="X141" s="7" t="s">
        <v>134</v>
      </c>
      <c r="Y141" s="32">
        <f t="shared" si="34"/>
        <v>1</v>
      </c>
      <c r="Z141" s="13"/>
      <c r="AC141" s="13">
        <v>5.34</v>
      </c>
      <c r="AD141" s="7">
        <v>0.06</v>
      </c>
      <c r="AE141" s="7">
        <v>0.14000000000000001</v>
      </c>
      <c r="AF141" s="7">
        <v>71.81</v>
      </c>
      <c r="AG141" s="7">
        <v>1.03</v>
      </c>
      <c r="AH141" s="7">
        <v>0.03</v>
      </c>
      <c r="AI141" s="7">
        <v>12.49</v>
      </c>
      <c r="AJ141" s="7">
        <v>0.05</v>
      </c>
      <c r="AK141" s="7">
        <v>0.31</v>
      </c>
      <c r="AL141" s="7">
        <v>0.53</v>
      </c>
      <c r="AM141" s="7">
        <v>2.72</v>
      </c>
      <c r="AN141" s="13">
        <v>1.1951541417641547</v>
      </c>
      <c r="AO141" s="7">
        <v>1.2896634103708973E-2</v>
      </c>
      <c r="AP141" s="7">
        <v>3.3440166524514647E-2</v>
      </c>
      <c r="AQ141" s="7">
        <v>0.1224975775098763</v>
      </c>
      <c r="AR141" s="7">
        <v>8.4581617031354408E-4</v>
      </c>
      <c r="AS141" s="7">
        <v>8.9162479002236202E-4</v>
      </c>
      <c r="AT141" s="7">
        <v>1.3149929040005557E-2</v>
      </c>
      <c r="AU141" s="7">
        <v>2.8875960762665083E-2</v>
      </c>
      <c r="AV141" s="7">
        <v>5.0017102622186942E-3</v>
      </c>
      <c r="AW141" s="8">
        <v>9.9861905251024297E-4</v>
      </c>
      <c r="AX141" s="7">
        <v>668</v>
      </c>
      <c r="AY141" s="7">
        <v>204</v>
      </c>
      <c r="AZ141" s="7">
        <v>46</v>
      </c>
      <c r="BA141" s="7">
        <v>156</v>
      </c>
      <c r="BB141" s="7">
        <v>140</v>
      </c>
      <c r="BC141" s="7">
        <v>-0.1166666</v>
      </c>
      <c r="BD141" s="7">
        <v>9.6499995999999992</v>
      </c>
      <c r="BE141" s="7">
        <v>11.75</v>
      </c>
      <c r="BF141" s="7">
        <v>10.4666672</v>
      </c>
      <c r="BG141" s="7">
        <v>10.2333336</v>
      </c>
      <c r="BH141" s="13">
        <f t="shared" si="31"/>
        <v>20.463671875243815</v>
      </c>
      <c r="BI141" s="7">
        <f t="shared" si="32"/>
        <v>95.409850327693746</v>
      </c>
      <c r="BJ141" s="32">
        <f t="shared" si="35"/>
        <v>1</v>
      </c>
      <c r="BK141" s="32">
        <f t="shared" si="36"/>
        <v>1.0790770540001129E-2</v>
      </c>
      <c r="BL141" s="32">
        <f t="shared" si="37"/>
        <v>2.7979793865880734E-2</v>
      </c>
      <c r="BM141" s="32">
        <f t="shared" si="38"/>
        <v>0.10249521231550844</v>
      </c>
      <c r="BN141" s="32">
        <f t="shared" si="39"/>
        <v>7.0770467235719366E-4</v>
      </c>
      <c r="BO141" s="32">
        <f t="shared" si="40"/>
        <v>7.4603330136667045E-4</v>
      </c>
      <c r="BP141" s="32">
        <f t="shared" si="41"/>
        <v>1.1002705492527586E-2</v>
      </c>
      <c r="BQ141" s="32">
        <f t="shared" si="42"/>
        <v>2.4160867417521204E-2</v>
      </c>
      <c r="BR141" s="32">
        <f t="shared" si="43"/>
        <v>4.1849917825961102E-3</v>
      </c>
      <c r="BS141" s="32">
        <f t="shared" si="44"/>
        <v>8.3555670152821605E-4</v>
      </c>
      <c r="BT141" s="7">
        <f t="shared" si="45"/>
        <v>0</v>
      </c>
      <c r="BU141" s="7"/>
      <c r="BZ141" s="7"/>
      <c r="CA141" s="7"/>
      <c r="CB141" s="7"/>
      <c r="CC141" s="7"/>
      <c r="CD141" s="7"/>
      <c r="CE141" s="7"/>
    </row>
    <row r="142" spans="1:83" x14ac:dyDescent="0.2">
      <c r="A142" s="7">
        <v>4</v>
      </c>
      <c r="B142" s="8">
        <v>141</v>
      </c>
      <c r="C142" s="7" t="s">
        <v>145</v>
      </c>
      <c r="D142" s="7" t="s">
        <v>506</v>
      </c>
      <c r="E142" s="7" t="s">
        <v>507</v>
      </c>
      <c r="H142" s="9">
        <v>35.687221999999998</v>
      </c>
      <c r="I142" s="9">
        <v>-83.5</v>
      </c>
      <c r="J142" s="7" t="s">
        <v>508</v>
      </c>
      <c r="K142" s="7" t="s">
        <v>107</v>
      </c>
      <c r="L142" s="32">
        <f t="shared" si="33"/>
        <v>1</v>
      </c>
      <c r="M142" s="10" t="s">
        <v>113</v>
      </c>
      <c r="N142" s="7">
        <v>33</v>
      </c>
      <c r="O142" s="7">
        <v>114</v>
      </c>
      <c r="P142" s="7" t="s">
        <v>87</v>
      </c>
      <c r="Q142" s="7">
        <v>1508.65</v>
      </c>
      <c r="R142" s="7">
        <v>12.105</v>
      </c>
      <c r="S142" s="7" t="s">
        <v>66</v>
      </c>
      <c r="T142" s="7" t="s">
        <v>380</v>
      </c>
      <c r="U142" s="11">
        <v>8</v>
      </c>
      <c r="V142" s="11">
        <v>594</v>
      </c>
      <c r="W142" s="7">
        <v>725</v>
      </c>
      <c r="X142" s="7" t="s">
        <v>349</v>
      </c>
      <c r="Y142" s="32">
        <f t="shared" si="34"/>
        <v>1</v>
      </c>
      <c r="Z142" s="13"/>
      <c r="AC142" s="13">
        <v>4.05</v>
      </c>
      <c r="AD142" s="7">
        <v>0.04</v>
      </c>
      <c r="AE142" s="7">
        <v>0.06</v>
      </c>
      <c r="AF142" s="7">
        <v>71.81</v>
      </c>
      <c r="AG142" s="7">
        <v>0.79</v>
      </c>
      <c r="AH142" s="7">
        <v>0.03</v>
      </c>
      <c r="AI142" s="7">
        <v>11.44</v>
      </c>
      <c r="AJ142" s="7">
        <v>0.06</v>
      </c>
      <c r="AK142" s="7">
        <v>1.39</v>
      </c>
      <c r="AL142" s="7">
        <v>0.6</v>
      </c>
      <c r="AM142" s="7">
        <v>2.59</v>
      </c>
      <c r="AN142" s="13">
        <v>1.1951541417641547</v>
      </c>
      <c r="AO142" s="7">
        <v>9.8915931475049412E-3</v>
      </c>
      <c r="AP142" s="7">
        <v>2.5361924049491447E-2</v>
      </c>
      <c r="AQ142" s="7">
        <v>0.11219954257109566</v>
      </c>
      <c r="AR142" s="7">
        <v>5.6387744687569612E-4</v>
      </c>
      <c r="AS142" s="7">
        <v>1.0699497480268344E-3</v>
      </c>
      <c r="AT142" s="7">
        <v>1.4886712120761007E-2</v>
      </c>
      <c r="AU142" s="7">
        <v>2.7495859696802412E-2</v>
      </c>
      <c r="AV142" s="7">
        <v>2.2427023433819304E-2</v>
      </c>
      <c r="AW142" s="8">
        <v>4.2797959393296123E-4</v>
      </c>
      <c r="AX142" s="7">
        <v>168</v>
      </c>
      <c r="AY142" s="7">
        <v>0</v>
      </c>
      <c r="AZ142" s="7">
        <v>1</v>
      </c>
      <c r="BA142" s="7">
        <v>48</v>
      </c>
      <c r="BB142" s="7">
        <v>53</v>
      </c>
      <c r="BC142" s="7">
        <v>9.7250004000000008</v>
      </c>
      <c r="BD142" s="14"/>
      <c r="BE142" s="14"/>
      <c r="BF142" s="7">
        <v>20.4666672</v>
      </c>
      <c r="BG142" s="7">
        <v>19.9333344</v>
      </c>
      <c r="BH142" s="13">
        <f t="shared" si="31"/>
        <v>27.342590024624471</v>
      </c>
      <c r="BI142" s="7">
        <f t="shared" si="32"/>
        <v>82.684173538673392</v>
      </c>
      <c r="BJ142" s="32">
        <f t="shared" si="35"/>
        <v>1</v>
      </c>
      <c r="BK142" s="32">
        <f t="shared" si="36"/>
        <v>8.2764162394183428E-3</v>
      </c>
      <c r="BL142" s="32">
        <f t="shared" si="37"/>
        <v>2.1220630179179207E-2</v>
      </c>
      <c r="BM142" s="32">
        <f t="shared" si="38"/>
        <v>9.3878721288183864E-2</v>
      </c>
      <c r="BN142" s="32">
        <f t="shared" si="39"/>
        <v>4.7180311490479582E-4</v>
      </c>
      <c r="BO142" s="32">
        <f t="shared" si="40"/>
        <v>8.9523996164000454E-4</v>
      </c>
      <c r="BP142" s="32">
        <f t="shared" si="41"/>
        <v>1.2455893010408586E-2</v>
      </c>
      <c r="BQ142" s="32">
        <f t="shared" si="42"/>
        <v>2.3006120077713205E-2</v>
      </c>
      <c r="BR142" s="32">
        <f t="shared" si="43"/>
        <v>1.8764963154221267E-2</v>
      </c>
      <c r="BS142" s="32">
        <f t="shared" si="44"/>
        <v>3.5809572922637824E-4</v>
      </c>
      <c r="BT142" s="7">
        <f t="shared" si="45"/>
        <v>0</v>
      </c>
      <c r="BU142" s="7"/>
      <c r="BZ142" s="7"/>
      <c r="CA142" s="7"/>
      <c r="CB142" s="7"/>
      <c r="CC142" s="7"/>
      <c r="CD142" s="7"/>
      <c r="CE142" s="7"/>
    </row>
    <row r="143" spans="1:83" x14ac:dyDescent="0.2">
      <c r="A143" s="7">
        <v>4</v>
      </c>
      <c r="B143" s="8">
        <v>142</v>
      </c>
      <c r="C143" s="7" t="s">
        <v>118</v>
      </c>
      <c r="D143" s="7" t="s">
        <v>509</v>
      </c>
      <c r="E143" s="7" t="s">
        <v>510</v>
      </c>
      <c r="H143" s="9">
        <v>37.779693999999999</v>
      </c>
      <c r="I143" s="9">
        <v>-80.761972</v>
      </c>
      <c r="J143" s="7" t="s">
        <v>511</v>
      </c>
      <c r="K143" s="7" t="s">
        <v>100</v>
      </c>
      <c r="L143" s="32">
        <f t="shared" si="33"/>
        <v>8</v>
      </c>
      <c r="M143" s="10" t="s">
        <v>132</v>
      </c>
      <c r="N143" s="7">
        <v>18</v>
      </c>
      <c r="O143" s="7">
        <v>45</v>
      </c>
      <c r="P143" s="7" t="s">
        <v>109</v>
      </c>
      <c r="Q143" s="7">
        <v>1060.3599999999999</v>
      </c>
      <c r="R143" s="7">
        <v>10.345000000000001</v>
      </c>
      <c r="S143" s="7" t="s">
        <v>66</v>
      </c>
      <c r="T143" s="7" t="s">
        <v>380</v>
      </c>
      <c r="U143" s="11">
        <v>60</v>
      </c>
      <c r="V143" s="11">
        <v>685</v>
      </c>
      <c r="W143" s="7">
        <v>660</v>
      </c>
      <c r="X143" s="7" t="s">
        <v>349</v>
      </c>
      <c r="Y143" s="32">
        <f t="shared" si="34"/>
        <v>1</v>
      </c>
      <c r="Z143" s="13"/>
      <c r="AC143" s="13">
        <v>5.64</v>
      </c>
      <c r="AD143" s="7">
        <v>0.04</v>
      </c>
      <c r="AE143" s="7">
        <v>0.06</v>
      </c>
      <c r="AF143" s="7">
        <v>71.739999999999995</v>
      </c>
      <c r="AG143" s="7">
        <v>1.1499999999999999</v>
      </c>
      <c r="AH143" s="7">
        <v>0.02</v>
      </c>
      <c r="AI143" s="7">
        <v>12.18</v>
      </c>
      <c r="AJ143" s="7">
        <v>0.12</v>
      </c>
      <c r="AK143" s="7">
        <v>0.83</v>
      </c>
      <c r="AL143" s="7">
        <v>1.07</v>
      </c>
      <c r="AM143" s="7">
        <v>1.82</v>
      </c>
      <c r="AN143" s="13">
        <v>1.1939891119643566</v>
      </c>
      <c r="AO143" s="7">
        <v>1.4399154581810987E-2</v>
      </c>
      <c r="AP143" s="7">
        <v>3.5318827565217717E-2</v>
      </c>
      <c r="AQ143" s="7">
        <v>0.11945720528985534</v>
      </c>
      <c r="AR143" s="7">
        <v>5.6387744687569612E-4</v>
      </c>
      <c r="AS143" s="7">
        <v>2.1398994960536689E-3</v>
      </c>
      <c r="AT143" s="7">
        <v>2.6547969948690468E-2</v>
      </c>
      <c r="AU143" s="7">
        <v>1.9321414922077371E-2</v>
      </c>
      <c r="AV143" s="7">
        <v>1.339167586335973E-2</v>
      </c>
      <c r="AW143" s="8">
        <v>4.2797959393296123E-4</v>
      </c>
      <c r="AX143" s="7">
        <v>406</v>
      </c>
      <c r="AY143" s="7">
        <v>111</v>
      </c>
      <c r="AZ143" s="7">
        <v>41</v>
      </c>
      <c r="BA143" s="7">
        <v>81</v>
      </c>
      <c r="BB143" s="7">
        <v>64</v>
      </c>
      <c r="BC143" s="7">
        <v>5.3166671000000001</v>
      </c>
      <c r="BD143" s="7">
        <v>8.4666662000000006</v>
      </c>
      <c r="BE143" s="7">
        <v>11.399999599999999</v>
      </c>
      <c r="BF143" s="7">
        <v>15.199999800000001</v>
      </c>
      <c r="BG143" s="7">
        <v>15.766667399999999</v>
      </c>
      <c r="BH143" s="13">
        <f t="shared" si="31"/>
        <v>21.174210137615571</v>
      </c>
      <c r="BI143" s="7">
        <f t="shared" si="32"/>
        <v>88.494173156680375</v>
      </c>
      <c r="BJ143" s="32">
        <f t="shared" si="35"/>
        <v>1</v>
      </c>
      <c r="BK143" s="32">
        <f t="shared" si="36"/>
        <v>1.2059703424029913E-2</v>
      </c>
      <c r="BL143" s="32">
        <f t="shared" si="37"/>
        <v>2.9580527335890869E-2</v>
      </c>
      <c r="BM143" s="32">
        <f t="shared" si="38"/>
        <v>0.10004882296901667</v>
      </c>
      <c r="BN143" s="32">
        <f t="shared" si="39"/>
        <v>4.7226347478831045E-4</v>
      </c>
      <c r="BO143" s="32">
        <f t="shared" si="40"/>
        <v>1.7922269764529895E-3</v>
      </c>
      <c r="BP143" s="32">
        <f t="shared" si="41"/>
        <v>2.2234683451186267E-2</v>
      </c>
      <c r="BQ143" s="32">
        <f t="shared" si="42"/>
        <v>1.6182237114616301E-2</v>
      </c>
      <c r="BR143" s="32">
        <f t="shared" si="43"/>
        <v>1.1215911208208322E-2</v>
      </c>
      <c r="BS143" s="32">
        <f t="shared" si="44"/>
        <v>3.5844513961173996E-4</v>
      </c>
      <c r="BT143" s="7">
        <f t="shared" si="45"/>
        <v>0</v>
      </c>
      <c r="BU143" s="7"/>
      <c r="BZ143" s="7"/>
      <c r="CA143" s="7"/>
      <c r="CB143" s="7"/>
      <c r="CC143" s="7"/>
      <c r="CD143" s="7"/>
      <c r="CE143" s="7"/>
    </row>
    <row r="144" spans="1:83" x14ac:dyDescent="0.2">
      <c r="A144" s="7">
        <v>4</v>
      </c>
      <c r="B144" s="8">
        <v>143</v>
      </c>
      <c r="C144" s="7" t="s">
        <v>96</v>
      </c>
      <c r="D144" s="7" t="s">
        <v>203</v>
      </c>
      <c r="E144" s="7" t="s">
        <v>512</v>
      </c>
      <c r="H144" s="9">
        <v>40.547221999999998</v>
      </c>
      <c r="I144" s="9">
        <v>-91.031388000000007</v>
      </c>
      <c r="J144" s="7" t="s">
        <v>513</v>
      </c>
      <c r="K144" s="7" t="s">
        <v>100</v>
      </c>
      <c r="L144" s="32">
        <f t="shared" si="33"/>
        <v>8</v>
      </c>
      <c r="M144" s="10" t="s">
        <v>132</v>
      </c>
      <c r="N144" s="7">
        <v>33</v>
      </c>
      <c r="O144" s="7">
        <v>61</v>
      </c>
      <c r="P144" s="7" t="s">
        <v>137</v>
      </c>
      <c r="Q144" s="7">
        <v>977.78</v>
      </c>
      <c r="R144" s="7">
        <v>10.845000000000001</v>
      </c>
      <c r="T144" s="7" t="s">
        <v>380</v>
      </c>
      <c r="U144" s="11">
        <v>20</v>
      </c>
      <c r="W144" s="7">
        <v>188</v>
      </c>
      <c r="X144" s="7" t="s">
        <v>68</v>
      </c>
      <c r="Y144" s="32">
        <f t="shared" si="34"/>
        <v>1</v>
      </c>
      <c r="Z144" s="13"/>
      <c r="AC144" s="13">
        <v>3.99</v>
      </c>
      <c r="AD144" s="7">
        <v>0.03</v>
      </c>
      <c r="AE144" s="7">
        <v>7.0000000000000007E-2</v>
      </c>
      <c r="AF144" s="7">
        <v>71.709999999999994</v>
      </c>
      <c r="AG144" s="7">
        <v>0.59</v>
      </c>
      <c r="AH144" s="7">
        <v>0.02</v>
      </c>
      <c r="AI144" s="7">
        <v>10.1</v>
      </c>
      <c r="AJ144" s="7">
        <v>0.52</v>
      </c>
      <c r="AK144" s="7">
        <v>0.59</v>
      </c>
      <c r="AL144" s="7">
        <v>0.61</v>
      </c>
      <c r="AM144" s="7">
        <v>1.53</v>
      </c>
      <c r="AN144" s="13">
        <v>1.1934898134787291</v>
      </c>
      <c r="AO144" s="7">
        <v>7.3873923506682466E-3</v>
      </c>
      <c r="AP144" s="7">
        <v>2.4986191841350834E-2</v>
      </c>
      <c r="AQ144" s="7">
        <v>9.9057288458747048E-2</v>
      </c>
      <c r="AR144" s="7">
        <v>4.2290808515677204E-4</v>
      </c>
      <c r="AS144" s="7">
        <v>9.2728978162325646E-3</v>
      </c>
      <c r="AT144" s="7">
        <v>1.5134823989440358E-2</v>
      </c>
      <c r="AU144" s="7">
        <v>1.6242727928999109E-2</v>
      </c>
      <c r="AV144" s="7">
        <v>9.5193840474484814E-3</v>
      </c>
      <c r="AW144" s="8">
        <v>4.9930952625512148E-4</v>
      </c>
      <c r="AX144" s="7">
        <v>186</v>
      </c>
      <c r="AY144" s="7">
        <v>0</v>
      </c>
      <c r="AZ144" s="7">
        <v>1</v>
      </c>
      <c r="BA144" s="7">
        <v>53</v>
      </c>
      <c r="BB144" s="7">
        <v>57</v>
      </c>
      <c r="BC144" s="7">
        <v>9.6333331999999992</v>
      </c>
      <c r="BD144" s="14"/>
      <c r="BE144" s="14"/>
      <c r="BF144" s="7">
        <v>20.4666672</v>
      </c>
      <c r="BG144" s="7">
        <v>20.066667599999999</v>
      </c>
      <c r="BH144" s="13">
        <f t="shared" si="31"/>
        <v>17.409937407168641</v>
      </c>
      <c r="BI144" s="7">
        <f t="shared" si="32"/>
        <v>84.054009011431532</v>
      </c>
      <c r="BJ144" s="32">
        <f t="shared" si="35"/>
        <v>1</v>
      </c>
      <c r="BK144" s="32">
        <f t="shared" si="36"/>
        <v>6.1897405970611644E-3</v>
      </c>
      <c r="BL144" s="32">
        <f t="shared" si="37"/>
        <v>2.093540435717858E-2</v>
      </c>
      <c r="BM144" s="32">
        <f t="shared" si="38"/>
        <v>8.2998017528125717E-2</v>
      </c>
      <c r="BN144" s="32">
        <f t="shared" si="39"/>
        <v>3.5434578525986668E-4</v>
      </c>
      <c r="BO144" s="32">
        <f t="shared" si="40"/>
        <v>7.7695659497958765E-3</v>
      </c>
      <c r="BP144" s="32">
        <f t="shared" si="41"/>
        <v>1.2681150537285335E-2</v>
      </c>
      <c r="BQ144" s="32">
        <f t="shared" si="42"/>
        <v>1.3609439934519052E-2</v>
      </c>
      <c r="BR144" s="32">
        <f t="shared" si="43"/>
        <v>7.9760915760996899E-3</v>
      </c>
      <c r="BS144" s="32">
        <f t="shared" si="44"/>
        <v>4.1836094503375535E-4</v>
      </c>
      <c r="BT144" s="7">
        <f t="shared" si="45"/>
        <v>0</v>
      </c>
      <c r="BU144" s="7"/>
      <c r="BZ144" s="7"/>
      <c r="CA144" s="7"/>
      <c r="CB144" s="7"/>
      <c r="CC144" s="7"/>
      <c r="CD144" s="7"/>
      <c r="CE144" s="7"/>
    </row>
    <row r="145" spans="1:83" x14ac:dyDescent="0.2">
      <c r="A145" s="7">
        <v>4</v>
      </c>
      <c r="B145" s="8">
        <v>144</v>
      </c>
      <c r="C145" s="7" t="s">
        <v>224</v>
      </c>
      <c r="D145" s="7" t="s">
        <v>404</v>
      </c>
      <c r="E145" s="7" t="s">
        <v>514</v>
      </c>
      <c r="H145" s="9">
        <v>40.252861000000003</v>
      </c>
      <c r="I145" s="9">
        <v>-85.151514000000006</v>
      </c>
      <c r="J145" s="7" t="s">
        <v>515</v>
      </c>
      <c r="K145" s="7" t="s">
        <v>100</v>
      </c>
      <c r="L145" s="32">
        <f t="shared" si="33"/>
        <v>8</v>
      </c>
      <c r="M145" s="10" t="s">
        <v>181</v>
      </c>
      <c r="N145" s="7">
        <v>34</v>
      </c>
      <c r="O145" s="7">
        <v>42</v>
      </c>
      <c r="P145" s="7" t="s">
        <v>75</v>
      </c>
      <c r="Q145" s="7">
        <v>968.23</v>
      </c>
      <c r="R145" s="7">
        <v>10.11</v>
      </c>
      <c r="S145" s="7" t="s">
        <v>66</v>
      </c>
      <c r="T145" s="7" t="s">
        <v>380</v>
      </c>
      <c r="U145" s="11">
        <v>1</v>
      </c>
      <c r="V145" s="11">
        <v>297</v>
      </c>
      <c r="W145" s="7">
        <v>292</v>
      </c>
      <c r="X145" s="7" t="s">
        <v>182</v>
      </c>
      <c r="Y145" s="32">
        <f t="shared" si="34"/>
        <v>1</v>
      </c>
      <c r="Z145" s="13"/>
      <c r="AC145" s="13">
        <v>5.15</v>
      </c>
      <c r="AD145" s="7">
        <v>0.1</v>
      </c>
      <c r="AE145" s="7">
        <v>0.06</v>
      </c>
      <c r="AF145" s="7">
        <v>71.52</v>
      </c>
      <c r="AG145" s="7">
        <v>0.74</v>
      </c>
      <c r="AH145" s="7">
        <v>0.02</v>
      </c>
      <c r="AI145" s="7">
        <v>11.67</v>
      </c>
      <c r="AJ145" s="7">
        <v>0.68</v>
      </c>
      <c r="AK145" s="7">
        <v>0.91</v>
      </c>
      <c r="AL145" s="7">
        <v>1.07</v>
      </c>
      <c r="AM145" s="7">
        <v>2.33</v>
      </c>
      <c r="AN145" s="13">
        <v>1.1903275897364203</v>
      </c>
      <c r="AO145" s="7">
        <v>9.2655429482957664E-3</v>
      </c>
      <c r="AP145" s="7">
        <v>3.2250347865402706E-2</v>
      </c>
      <c r="AQ145" s="7">
        <v>0.11445530260530476</v>
      </c>
      <c r="AR145" s="7">
        <v>1.4096936171892403E-3</v>
      </c>
      <c r="AS145" s="7">
        <v>1.2126097144304125E-2</v>
      </c>
      <c r="AT145" s="7">
        <v>2.6547969948690468E-2</v>
      </c>
      <c r="AU145" s="7">
        <v>2.4735657565077073E-2</v>
      </c>
      <c r="AV145" s="7">
        <v>1.4682439801996813E-2</v>
      </c>
      <c r="AW145" s="8">
        <v>4.2797959393296123E-4</v>
      </c>
      <c r="AX145" s="7">
        <v>154</v>
      </c>
      <c r="AY145" s="7">
        <v>0</v>
      </c>
      <c r="AZ145" s="7">
        <v>1</v>
      </c>
      <c r="BA145" s="7">
        <v>34</v>
      </c>
      <c r="BB145" s="7">
        <v>43</v>
      </c>
      <c r="BC145" s="7">
        <v>19.600000399999999</v>
      </c>
      <c r="BD145" s="14"/>
      <c r="BE145" s="14"/>
      <c r="BF145" s="7">
        <v>30.8333321</v>
      </c>
      <c r="BG145" s="7">
        <v>30.3333321</v>
      </c>
      <c r="BH145" s="13">
        <f t="shared" si="31"/>
        <v>26.762991933956325</v>
      </c>
      <c r="BI145" s="7">
        <f t="shared" si="32"/>
        <v>81.022364228952299</v>
      </c>
      <c r="BJ145" s="32">
        <f t="shared" si="35"/>
        <v>1</v>
      </c>
      <c r="BK145" s="32">
        <f t="shared" si="36"/>
        <v>7.7840277148809754E-3</v>
      </c>
      <c r="BL145" s="32">
        <f t="shared" si="37"/>
        <v>2.7093674164558389E-2</v>
      </c>
      <c r="BM145" s="32">
        <f t="shared" si="38"/>
        <v>9.615445663210169E-2</v>
      </c>
      <c r="BN145" s="32">
        <f t="shared" si="39"/>
        <v>1.1842904670481471E-3</v>
      </c>
      <c r="BO145" s="32">
        <f t="shared" si="40"/>
        <v>1.0187193213751571E-2</v>
      </c>
      <c r="BP145" s="32">
        <f t="shared" si="41"/>
        <v>2.2303078730258708E-2</v>
      </c>
      <c r="BQ145" s="32">
        <f t="shared" si="42"/>
        <v>2.0780546278486585E-2</v>
      </c>
      <c r="BR145" s="32">
        <f t="shared" si="43"/>
        <v>1.2334789119059244E-2</v>
      </c>
      <c r="BS145" s="32">
        <f t="shared" si="44"/>
        <v>3.5954773931412505E-4</v>
      </c>
      <c r="BT145" s="7">
        <f t="shared" si="45"/>
        <v>0</v>
      </c>
      <c r="BU145" s="7"/>
      <c r="BZ145" s="7"/>
      <c r="CA145" s="7"/>
      <c r="CB145" s="7"/>
      <c r="CC145" s="7"/>
      <c r="CD145" s="7"/>
      <c r="CE145" s="7"/>
    </row>
    <row r="146" spans="1:83" x14ac:dyDescent="0.2">
      <c r="A146" s="7">
        <v>4</v>
      </c>
      <c r="B146" s="8">
        <v>145</v>
      </c>
      <c r="C146" s="7" t="s">
        <v>118</v>
      </c>
      <c r="D146" s="7" t="s">
        <v>383</v>
      </c>
      <c r="E146" s="7" t="s">
        <v>516</v>
      </c>
      <c r="H146" s="9">
        <v>39.041666999999997</v>
      </c>
      <c r="I146" s="9">
        <v>-79.775278</v>
      </c>
      <c r="J146" s="7" t="s">
        <v>517</v>
      </c>
      <c r="K146" s="7" t="s">
        <v>144</v>
      </c>
      <c r="L146" s="32">
        <f t="shared" si="33"/>
        <v>10</v>
      </c>
      <c r="M146" s="10" t="s">
        <v>132</v>
      </c>
      <c r="N146" s="7">
        <v>17</v>
      </c>
      <c r="O146" s="7">
        <v>38</v>
      </c>
      <c r="P146" s="7" t="s">
        <v>109</v>
      </c>
      <c r="Q146" s="7">
        <v>1325.28</v>
      </c>
      <c r="R146" s="7">
        <v>9.0649999999999995</v>
      </c>
      <c r="S146" s="7" t="s">
        <v>66</v>
      </c>
      <c r="T146" s="7" t="s">
        <v>380</v>
      </c>
      <c r="U146" s="11">
        <v>48</v>
      </c>
      <c r="W146" s="7">
        <v>774</v>
      </c>
      <c r="X146" s="7" t="s">
        <v>134</v>
      </c>
      <c r="Y146" s="32">
        <f t="shared" si="34"/>
        <v>1</v>
      </c>
      <c r="Z146" s="13"/>
      <c r="AC146" s="13">
        <v>4.4400000000000004</v>
      </c>
      <c r="AD146" s="7">
        <v>0.08</v>
      </c>
      <c r="AE146" s="7">
        <v>0.06</v>
      </c>
      <c r="AF146" s="7">
        <v>71.38</v>
      </c>
      <c r="AG146" s="7">
        <v>1.21</v>
      </c>
      <c r="AH146" s="7">
        <v>0.04</v>
      </c>
      <c r="AI146" s="7">
        <v>12.02</v>
      </c>
      <c r="AJ146" s="7">
        <v>0.14000000000000001</v>
      </c>
      <c r="AK146" s="7">
        <v>0.2</v>
      </c>
      <c r="AL146" s="7">
        <v>0.55000000000000004</v>
      </c>
      <c r="AM146" s="7">
        <v>2.27</v>
      </c>
      <c r="AN146" s="13">
        <v>1.1879975301368244</v>
      </c>
      <c r="AO146" s="7">
        <v>1.5150414820861997E-2</v>
      </c>
      <c r="AP146" s="7">
        <v>2.7804183402405442E-2</v>
      </c>
      <c r="AQ146" s="7">
        <v>0.11788798091823163</v>
      </c>
      <c r="AR146" s="7">
        <v>1.1277548937513922E-3</v>
      </c>
      <c r="AS146" s="7">
        <v>2.4965494120626139E-3</v>
      </c>
      <c r="AT146" s="7">
        <v>1.3646152777364258E-2</v>
      </c>
      <c r="AU146" s="7">
        <v>2.4098687842371225E-2</v>
      </c>
      <c r="AV146" s="7">
        <v>3.2269098465927061E-3</v>
      </c>
      <c r="AW146" s="8">
        <v>4.2797959393296123E-4</v>
      </c>
      <c r="AX146" s="7">
        <v>227</v>
      </c>
      <c r="AY146" s="7">
        <v>31</v>
      </c>
      <c r="AZ146" s="7">
        <v>1</v>
      </c>
      <c r="BA146" s="7">
        <v>60</v>
      </c>
      <c r="BB146" s="7">
        <v>75</v>
      </c>
      <c r="BC146" s="7">
        <v>13.633332299999999</v>
      </c>
      <c r="BD146" s="7">
        <v>25.399999600000001</v>
      </c>
      <c r="BE146" s="7">
        <v>25.399999600000001</v>
      </c>
      <c r="BF146" s="7">
        <v>25.233333600000002</v>
      </c>
      <c r="BG146" s="7">
        <v>24.3333321</v>
      </c>
      <c r="BH146" s="13">
        <f t="shared" si="31"/>
        <v>17.483029190757897</v>
      </c>
      <c r="BI146" s="7">
        <f t="shared" si="32"/>
        <v>95.369798094363176</v>
      </c>
      <c r="BJ146" s="32">
        <f t="shared" si="35"/>
        <v>1</v>
      </c>
      <c r="BK146" s="32">
        <f t="shared" si="36"/>
        <v>1.2752900941736039E-2</v>
      </c>
      <c r="BL146" s="32">
        <f t="shared" si="37"/>
        <v>2.3404243440811844E-2</v>
      </c>
      <c r="BM146" s="32">
        <f t="shared" si="38"/>
        <v>9.9232513475557643E-2</v>
      </c>
      <c r="BN146" s="32">
        <f t="shared" si="39"/>
        <v>9.4929060468796267E-4</v>
      </c>
      <c r="BO146" s="32">
        <f t="shared" si="40"/>
        <v>2.1014769380665972E-3</v>
      </c>
      <c r="BP146" s="32">
        <f t="shared" si="41"/>
        <v>1.1486684467932017E-2</v>
      </c>
      <c r="BQ146" s="32">
        <f t="shared" si="42"/>
        <v>2.0285132949388981E-2</v>
      </c>
      <c r="BR146" s="32">
        <f t="shared" si="43"/>
        <v>2.7162597267530141E-3</v>
      </c>
      <c r="BS146" s="32">
        <f t="shared" si="44"/>
        <v>3.6025293241448897E-4</v>
      </c>
      <c r="BT146" s="7">
        <f t="shared" si="45"/>
        <v>0</v>
      </c>
      <c r="BU146" s="7"/>
      <c r="BZ146" s="7"/>
      <c r="CA146" s="7"/>
      <c r="CB146" s="7"/>
      <c r="CC146" s="7"/>
      <c r="CD146" s="7"/>
      <c r="CE146" s="7"/>
    </row>
    <row r="147" spans="1:83" x14ac:dyDescent="0.2">
      <c r="A147" s="7">
        <v>4</v>
      </c>
      <c r="B147" s="8">
        <v>146</v>
      </c>
      <c r="C147" s="7" t="s">
        <v>118</v>
      </c>
      <c r="D147" s="7" t="s">
        <v>383</v>
      </c>
      <c r="E147" s="7" t="s">
        <v>518</v>
      </c>
      <c r="H147" s="9">
        <v>39.186943999999997</v>
      </c>
      <c r="I147" s="9">
        <v>-79.597778000000005</v>
      </c>
      <c r="J147" s="7" t="s">
        <v>519</v>
      </c>
      <c r="K147" s="7" t="s">
        <v>107</v>
      </c>
      <c r="L147" s="32">
        <f t="shared" si="33"/>
        <v>1</v>
      </c>
      <c r="M147" s="10" t="s">
        <v>108</v>
      </c>
      <c r="N147" s="7">
        <v>36</v>
      </c>
      <c r="O147" s="7">
        <v>62</v>
      </c>
      <c r="P147" s="7" t="s">
        <v>75</v>
      </c>
      <c r="Q147" s="7">
        <v>1308.47</v>
      </c>
      <c r="R147" s="7">
        <v>9.7750000000000004</v>
      </c>
      <c r="T147" s="7" t="s">
        <v>380</v>
      </c>
      <c r="U147" s="11">
        <v>77.819655999999995</v>
      </c>
      <c r="W147" s="7">
        <v>636</v>
      </c>
      <c r="X147" s="7" t="s">
        <v>349</v>
      </c>
      <c r="Y147" s="32">
        <f t="shared" si="34"/>
        <v>1</v>
      </c>
      <c r="Z147" s="13"/>
      <c r="AC147" s="13">
        <v>4.13</v>
      </c>
      <c r="AD147" s="7">
        <v>0.13</v>
      </c>
      <c r="AE147" s="7">
        <v>0.06</v>
      </c>
      <c r="AF147" s="7">
        <v>70.790000000000006</v>
      </c>
      <c r="AG147" s="7">
        <v>1.22</v>
      </c>
      <c r="AH147" s="7">
        <v>0.03</v>
      </c>
      <c r="AI147" s="7">
        <v>13.71</v>
      </c>
      <c r="AJ147" s="7">
        <v>0.13</v>
      </c>
      <c r="AK147" s="7">
        <v>0.56000000000000005</v>
      </c>
      <c r="AL147" s="7">
        <v>0.86</v>
      </c>
      <c r="AM147" s="7">
        <v>2.61</v>
      </c>
      <c r="AN147" s="13">
        <v>1.1781779932528134</v>
      </c>
      <c r="AO147" s="7">
        <v>1.5275624860703831E-2</v>
      </c>
      <c r="AP147" s="7">
        <v>2.5862900327012266E-2</v>
      </c>
      <c r="AQ147" s="7">
        <v>0.13446291334350713</v>
      </c>
      <c r="AR147" s="7">
        <v>1.8326017023460122E-3</v>
      </c>
      <c r="AS147" s="7">
        <v>2.3182244540581412E-3</v>
      </c>
      <c r="AT147" s="7">
        <v>2.1337620706424112E-2</v>
      </c>
      <c r="AU147" s="7">
        <v>2.770818293770436E-2</v>
      </c>
      <c r="AV147" s="7">
        <v>9.035347570459578E-3</v>
      </c>
      <c r="AW147" s="8">
        <v>4.2797959393296123E-4</v>
      </c>
      <c r="AX147" s="7">
        <v>376</v>
      </c>
      <c r="AY147" s="7">
        <v>142</v>
      </c>
      <c r="AZ147" s="7">
        <v>31</v>
      </c>
      <c r="BA147" s="7">
        <v>88</v>
      </c>
      <c r="BB147" s="7">
        <v>91</v>
      </c>
      <c r="BC147" s="7">
        <v>3.3249998000000001</v>
      </c>
      <c r="BD147" s="7">
        <v>10.5599995</v>
      </c>
      <c r="BE147" s="7">
        <v>14.100000400000001</v>
      </c>
      <c r="BF147" s="7">
        <v>12.600000400000001</v>
      </c>
      <c r="BG147" s="7">
        <v>12.699999800000001</v>
      </c>
      <c r="BH147" s="13">
        <f t="shared" si="31"/>
        <v>23.162460377429561</v>
      </c>
      <c r="BI147" s="7">
        <f t="shared" si="32"/>
        <v>92.2137939370418</v>
      </c>
      <c r="BJ147" s="32">
        <f t="shared" si="35"/>
        <v>1</v>
      </c>
      <c r="BK147" s="32">
        <f t="shared" si="36"/>
        <v>1.2965464427433069E-2</v>
      </c>
      <c r="BL147" s="32">
        <f t="shared" si="37"/>
        <v>2.1951607036563112E-2</v>
      </c>
      <c r="BM147" s="32">
        <f t="shared" si="38"/>
        <v>0.11412784325759689</v>
      </c>
      <c r="BN147" s="32">
        <f t="shared" si="39"/>
        <v>1.555454025487618E-3</v>
      </c>
      <c r="BO147" s="32">
        <f t="shared" si="40"/>
        <v>1.9676351683142468E-3</v>
      </c>
      <c r="BP147" s="32">
        <f t="shared" si="41"/>
        <v>1.8110693654626333E-2</v>
      </c>
      <c r="BQ147" s="32">
        <f t="shared" si="42"/>
        <v>2.351782421364472E-2</v>
      </c>
      <c r="BR147" s="32">
        <f t="shared" si="43"/>
        <v>7.668915581689E-3</v>
      </c>
      <c r="BS147" s="32">
        <f t="shared" si="44"/>
        <v>3.6325546427103003E-4</v>
      </c>
      <c r="BT147" s="7">
        <f t="shared" si="45"/>
        <v>0</v>
      </c>
      <c r="BU147" s="7"/>
      <c r="BZ147" s="7"/>
      <c r="CA147" s="7"/>
      <c r="CB147" s="7"/>
      <c r="CC147" s="7"/>
      <c r="CD147" s="7"/>
      <c r="CE147" s="7"/>
    </row>
    <row r="148" spans="1:83" x14ac:dyDescent="0.2">
      <c r="A148" s="7">
        <v>4</v>
      </c>
      <c r="B148" s="8">
        <v>147</v>
      </c>
      <c r="C148" s="7" t="s">
        <v>376</v>
      </c>
      <c r="D148" s="7" t="s">
        <v>386</v>
      </c>
      <c r="E148" s="7" t="s">
        <v>520</v>
      </c>
      <c r="H148" s="9">
        <v>38.0383</v>
      </c>
      <c r="I148" s="9">
        <v>-80.950999999999993</v>
      </c>
      <c r="J148" s="7" t="s">
        <v>521</v>
      </c>
      <c r="K148" s="7" t="s">
        <v>144</v>
      </c>
      <c r="L148" s="32">
        <f t="shared" si="33"/>
        <v>10</v>
      </c>
      <c r="M148" s="10" t="s">
        <v>132</v>
      </c>
      <c r="N148" s="7">
        <v>19</v>
      </c>
      <c r="O148" s="7">
        <v>40</v>
      </c>
      <c r="P148" s="7" t="s">
        <v>75</v>
      </c>
      <c r="Q148" s="7">
        <v>1239.18</v>
      </c>
      <c r="R148" s="7">
        <v>10.585000000000001</v>
      </c>
      <c r="S148" s="7" t="s">
        <v>66</v>
      </c>
      <c r="T148" s="7" t="s">
        <v>380</v>
      </c>
      <c r="U148" s="11">
        <v>18</v>
      </c>
      <c r="V148" s="11">
        <v>731.5</v>
      </c>
      <c r="W148" s="7">
        <v>758</v>
      </c>
      <c r="X148" s="7" t="s">
        <v>134</v>
      </c>
      <c r="Y148" s="32">
        <f t="shared" si="34"/>
        <v>1</v>
      </c>
      <c r="Z148" s="13"/>
      <c r="AC148" s="13">
        <v>3.1</v>
      </c>
      <c r="AD148" s="7">
        <v>0.03</v>
      </c>
      <c r="AE148" s="7">
        <v>0.05</v>
      </c>
      <c r="AF148" s="7">
        <v>70.66</v>
      </c>
      <c r="AG148" s="7">
        <v>0.94</v>
      </c>
      <c r="AH148" s="7">
        <v>0.02</v>
      </c>
      <c r="AI148" s="7">
        <v>12.51</v>
      </c>
      <c r="AJ148" s="7">
        <v>0.03</v>
      </c>
      <c r="AK148" s="7">
        <v>0.12</v>
      </c>
      <c r="AL148" s="7">
        <v>0.47</v>
      </c>
      <c r="AM148" s="7">
        <v>1.64</v>
      </c>
      <c r="AN148" s="13">
        <v>1.1760143664817597</v>
      </c>
      <c r="AO148" s="7">
        <v>1.176974374513246E-2</v>
      </c>
      <c r="AP148" s="7">
        <v>1.9412830753931725E-2</v>
      </c>
      <c r="AQ148" s="7">
        <v>0.12269373055632926</v>
      </c>
      <c r="AR148" s="7">
        <v>4.2290808515677204E-4</v>
      </c>
      <c r="AS148" s="7">
        <v>5.3497487401341721E-4</v>
      </c>
      <c r="AT148" s="7">
        <v>1.1661257827929455E-2</v>
      </c>
      <c r="AU148" s="7">
        <v>1.7410505753959828E-2</v>
      </c>
      <c r="AV148" s="7">
        <v>1.9361459079556235E-3</v>
      </c>
      <c r="AW148" s="8">
        <v>3.5664966161080109E-4</v>
      </c>
      <c r="AX148" s="7">
        <v>221</v>
      </c>
      <c r="AY148" s="7">
        <v>30</v>
      </c>
      <c r="AZ148" s="7">
        <v>31</v>
      </c>
      <c r="BA148" s="7">
        <v>38</v>
      </c>
      <c r="BB148" s="7">
        <v>33</v>
      </c>
      <c r="BC148" s="7">
        <v>9.5333337999999994</v>
      </c>
      <c r="BD148" s="7">
        <v>12.800000199999999</v>
      </c>
      <c r="BE148" s="7">
        <v>12.800000199999999</v>
      </c>
      <c r="BF148" s="7">
        <v>20.5666656</v>
      </c>
      <c r="BG148" s="7">
        <v>19.9666672</v>
      </c>
      <c r="BH148" s="13">
        <f t="shared" si="31"/>
        <v>12.504040117644147</v>
      </c>
      <c r="BI148" s="7">
        <f t="shared" si="32"/>
        <v>98.025707093047998</v>
      </c>
      <c r="BJ148" s="32">
        <f t="shared" si="35"/>
        <v>1</v>
      </c>
      <c r="BK148" s="32">
        <f t="shared" si="36"/>
        <v>1.0008163233875775E-2</v>
      </c>
      <c r="BL148" s="32">
        <f t="shared" si="37"/>
        <v>1.6507307484693746E-2</v>
      </c>
      <c r="BM148" s="32">
        <f t="shared" si="38"/>
        <v>0.10433012899611739</v>
      </c>
      <c r="BN148" s="32">
        <f t="shared" si="39"/>
        <v>3.5961132551634643E-4</v>
      </c>
      <c r="BO148" s="32">
        <f t="shared" si="40"/>
        <v>4.5490504985401027E-4</v>
      </c>
      <c r="BP148" s="32">
        <f t="shared" si="41"/>
        <v>9.9159144312292932E-3</v>
      </c>
      <c r="BQ148" s="32">
        <f t="shared" si="42"/>
        <v>1.480467097187445E-2</v>
      </c>
      <c r="BR148" s="32">
        <f t="shared" si="43"/>
        <v>1.6463624621763102E-3</v>
      </c>
      <c r="BS148" s="32">
        <f t="shared" si="44"/>
        <v>3.0326981691369739E-4</v>
      </c>
      <c r="BT148" s="7">
        <f t="shared" si="45"/>
        <v>0</v>
      </c>
      <c r="BU148" s="7"/>
      <c r="BZ148" s="7"/>
      <c r="CA148" s="7"/>
      <c r="CB148" s="7"/>
      <c r="CC148" s="7"/>
      <c r="CD148" s="7"/>
      <c r="CE148" s="7"/>
    </row>
    <row r="149" spans="1:83" x14ac:dyDescent="0.2">
      <c r="A149" s="7">
        <v>4</v>
      </c>
      <c r="B149" s="8">
        <v>148</v>
      </c>
      <c r="C149" s="7" t="s">
        <v>118</v>
      </c>
      <c r="D149" s="7" t="s">
        <v>119</v>
      </c>
      <c r="E149" s="7" t="s">
        <v>522</v>
      </c>
      <c r="H149" s="9">
        <v>38.038389000000002</v>
      </c>
      <c r="I149" s="9">
        <v>-80.788888999999998</v>
      </c>
      <c r="J149" s="7" t="s">
        <v>523</v>
      </c>
      <c r="K149" s="7" t="s">
        <v>107</v>
      </c>
      <c r="L149" s="32">
        <f t="shared" si="33"/>
        <v>1</v>
      </c>
      <c r="M149" s="10" t="s">
        <v>108</v>
      </c>
      <c r="N149" s="7">
        <v>22</v>
      </c>
      <c r="O149" s="7">
        <v>55</v>
      </c>
      <c r="P149" s="7" t="s">
        <v>109</v>
      </c>
      <c r="Q149" s="7">
        <v>1261.44</v>
      </c>
      <c r="R149" s="7">
        <v>9.7449999999999992</v>
      </c>
      <c r="T149" s="7" t="s">
        <v>380</v>
      </c>
      <c r="U149" s="11">
        <v>55</v>
      </c>
      <c r="W149" s="7">
        <v>832</v>
      </c>
      <c r="Y149" s="32">
        <f t="shared" si="34"/>
        <v>-99</v>
      </c>
      <c r="Z149" s="13"/>
      <c r="AC149" s="13">
        <v>2.98</v>
      </c>
      <c r="AD149" s="7">
        <v>0.01</v>
      </c>
      <c r="AE149" s="7">
        <v>0.04</v>
      </c>
      <c r="AF149" s="7">
        <v>70.53</v>
      </c>
      <c r="AG149" s="7">
        <v>0.95</v>
      </c>
      <c r="AH149" s="7">
        <v>0.03</v>
      </c>
      <c r="AI149" s="7">
        <v>9.08</v>
      </c>
      <c r="AJ149" s="7">
        <v>7.0000000000000007E-2</v>
      </c>
      <c r="AK149" s="7">
        <v>0.4</v>
      </c>
      <c r="AL149" s="7">
        <v>0.42</v>
      </c>
      <c r="AM149" s="7">
        <v>1.72</v>
      </c>
      <c r="AN149" s="13">
        <v>1.1738507397107065</v>
      </c>
      <c r="AO149" s="7">
        <v>1.1894953784974295E-2</v>
      </c>
      <c r="AP149" s="7">
        <v>1.8661366337650497E-2</v>
      </c>
      <c r="AQ149" s="7">
        <v>8.9053483089645863E-2</v>
      </c>
      <c r="AR149" s="7">
        <v>1.4096936171892403E-4</v>
      </c>
      <c r="AS149" s="7">
        <v>1.2482747060313069E-3</v>
      </c>
      <c r="AT149" s="7">
        <v>1.0420698484532705E-2</v>
      </c>
      <c r="AU149" s="7">
        <v>1.8259798717567624E-2</v>
      </c>
      <c r="AV149" s="7">
        <v>6.4538196931854122E-3</v>
      </c>
      <c r="AW149" s="8">
        <v>2.8531972928864084E-4</v>
      </c>
      <c r="AX149" s="7">
        <v>273</v>
      </c>
      <c r="AY149" s="7">
        <v>182</v>
      </c>
      <c r="AZ149" s="7">
        <v>77</v>
      </c>
      <c r="BA149" s="7">
        <v>107</v>
      </c>
      <c r="BB149" s="7">
        <v>89</v>
      </c>
      <c r="BC149" s="7">
        <v>4.6416664000000001</v>
      </c>
      <c r="BD149" s="7">
        <v>12.920000099999999</v>
      </c>
      <c r="BE149" s="7">
        <v>14.25</v>
      </c>
      <c r="BF149" s="7">
        <v>15.133333199999999</v>
      </c>
      <c r="BG149" s="7">
        <v>14.899999599999999</v>
      </c>
      <c r="BH149" s="13">
        <f t="shared" si="31"/>
        <v>14.812265023839183</v>
      </c>
      <c r="BI149" s="7">
        <f t="shared" si="32"/>
        <v>92.03963781818851</v>
      </c>
      <c r="BJ149" s="32">
        <f t="shared" si="35"/>
        <v>1</v>
      </c>
      <c r="BK149" s="32">
        <f t="shared" si="36"/>
        <v>1.0133276218666255E-2</v>
      </c>
      <c r="BL149" s="32">
        <f t="shared" si="37"/>
        <v>1.5897563213402719E-2</v>
      </c>
      <c r="BM149" s="32">
        <f t="shared" si="38"/>
        <v>7.5864400879104052E-2</v>
      </c>
      <c r="BN149" s="32">
        <f t="shared" si="39"/>
        <v>1.2009138551436759E-4</v>
      </c>
      <c r="BO149" s="32">
        <f t="shared" si="40"/>
        <v>1.0634015584800348E-3</v>
      </c>
      <c r="BP149" s="32">
        <f t="shared" si="41"/>
        <v>8.8773624550433621E-3</v>
      </c>
      <c r="BQ149" s="32">
        <f t="shared" si="42"/>
        <v>1.5555468936423483E-2</v>
      </c>
      <c r="BR149" s="32">
        <f t="shared" si="43"/>
        <v>5.4979900551717035E-3</v>
      </c>
      <c r="BS149" s="32">
        <f t="shared" si="44"/>
        <v>2.4306303999003945E-4</v>
      </c>
      <c r="BT149" s="7">
        <f t="shared" si="45"/>
        <v>0</v>
      </c>
      <c r="BU149" s="7"/>
      <c r="BZ149" s="7"/>
      <c r="CA149" s="7"/>
      <c r="CB149" s="7"/>
      <c r="CC149" s="7"/>
      <c r="CD149" s="7"/>
      <c r="CE149" s="7"/>
    </row>
    <row r="150" spans="1:83" x14ac:dyDescent="0.2">
      <c r="A150" s="7">
        <v>4</v>
      </c>
      <c r="B150" s="8">
        <v>149</v>
      </c>
      <c r="C150" s="7" t="s">
        <v>118</v>
      </c>
      <c r="D150" s="7" t="s">
        <v>435</v>
      </c>
      <c r="E150" s="7" t="s">
        <v>524</v>
      </c>
      <c r="H150" s="9">
        <v>38.342944000000003</v>
      </c>
      <c r="I150" s="9">
        <v>-80.808971999999997</v>
      </c>
      <c r="J150" s="7" t="s">
        <v>525</v>
      </c>
      <c r="K150" s="7" t="s">
        <v>144</v>
      </c>
      <c r="L150" s="32">
        <f t="shared" si="33"/>
        <v>10</v>
      </c>
      <c r="M150" s="10" t="s">
        <v>132</v>
      </c>
      <c r="N150" s="7">
        <v>38</v>
      </c>
      <c r="O150" s="7">
        <v>60</v>
      </c>
      <c r="P150" s="7" t="s">
        <v>137</v>
      </c>
      <c r="Q150" s="7">
        <v>1295.68</v>
      </c>
      <c r="R150" s="7">
        <v>10.49</v>
      </c>
      <c r="S150" s="7" t="s">
        <v>66</v>
      </c>
      <c r="T150" s="7" t="s">
        <v>380</v>
      </c>
      <c r="U150" s="11">
        <v>23</v>
      </c>
      <c r="V150" s="11">
        <v>631.70000000000005</v>
      </c>
      <c r="W150" s="7">
        <v>583</v>
      </c>
      <c r="X150" s="7" t="s">
        <v>349</v>
      </c>
      <c r="Y150" s="32">
        <f t="shared" si="34"/>
        <v>1</v>
      </c>
      <c r="Z150" s="13"/>
      <c r="AC150" s="13">
        <v>4.68</v>
      </c>
      <c r="AD150" s="7">
        <v>0.03</v>
      </c>
      <c r="AE150" s="7">
        <v>0.09</v>
      </c>
      <c r="AF150" s="7">
        <v>70.42</v>
      </c>
      <c r="AG150" s="7">
        <v>1.05</v>
      </c>
      <c r="AH150" s="7">
        <v>0.03</v>
      </c>
      <c r="AI150" s="7">
        <v>15.84</v>
      </c>
      <c r="AJ150" s="7">
        <v>0.06</v>
      </c>
      <c r="AK150" s="7">
        <v>0.25</v>
      </c>
      <c r="AL150" s="7">
        <v>0.8</v>
      </c>
      <c r="AM150" s="7">
        <v>2.77</v>
      </c>
      <c r="AN150" s="13">
        <v>1.1720199785967382</v>
      </c>
      <c r="AO150" s="7">
        <v>1.3147054183392643E-2</v>
      </c>
      <c r="AP150" s="7">
        <v>2.9307112234967892E-2</v>
      </c>
      <c r="AQ150" s="7">
        <v>0.15535321279074785</v>
      </c>
      <c r="AR150" s="7">
        <v>4.2290808515677204E-4</v>
      </c>
      <c r="AS150" s="7">
        <v>1.0699497480268344E-3</v>
      </c>
      <c r="AT150" s="7">
        <v>1.9848949494348012E-2</v>
      </c>
      <c r="AU150" s="7">
        <v>2.9406768864919955E-2</v>
      </c>
      <c r="AV150" s="7">
        <v>4.0336373082408821E-3</v>
      </c>
      <c r="AW150" s="8">
        <v>6.4196939089944188E-4</v>
      </c>
      <c r="AX150" s="7">
        <v>250</v>
      </c>
      <c r="AY150" s="7">
        <v>61</v>
      </c>
      <c r="AZ150" s="7">
        <v>33</v>
      </c>
      <c r="BA150" s="7">
        <v>43</v>
      </c>
      <c r="BB150" s="7">
        <v>37</v>
      </c>
      <c r="BC150" s="7">
        <v>9.7833337999999994</v>
      </c>
      <c r="BD150" s="7">
        <v>9.8999995999999992</v>
      </c>
      <c r="BE150" s="7">
        <v>12.100000400000001</v>
      </c>
      <c r="BF150" s="7">
        <v>20.299999199999998</v>
      </c>
      <c r="BG150" s="7">
        <v>20.366666800000001</v>
      </c>
      <c r="BH150" s="13">
        <f t="shared" si="31"/>
        <v>21.499742935034092</v>
      </c>
      <c r="BI150" s="7">
        <f t="shared" si="32"/>
        <v>96.819338874305345</v>
      </c>
      <c r="BJ150" s="32">
        <f t="shared" si="35"/>
        <v>1</v>
      </c>
      <c r="BK150" s="32">
        <f t="shared" si="36"/>
        <v>1.1217431804476265E-2</v>
      </c>
      <c r="BL150" s="32">
        <f t="shared" si="37"/>
        <v>2.5005642199083803E-2</v>
      </c>
      <c r="BM150" s="32">
        <f t="shared" si="38"/>
        <v>0.13255167627496636</v>
      </c>
      <c r="BN150" s="32">
        <f t="shared" si="39"/>
        <v>3.6083692503528883E-4</v>
      </c>
      <c r="BO150" s="32">
        <f t="shared" si="40"/>
        <v>9.129108441546255E-4</v>
      </c>
      <c r="BP150" s="32">
        <f t="shared" si="41"/>
        <v>1.6935675036967541E-2</v>
      </c>
      <c r="BQ150" s="32">
        <f t="shared" si="42"/>
        <v>2.509067200384138E-2</v>
      </c>
      <c r="BR150" s="32">
        <f t="shared" si="43"/>
        <v>3.4416113905074929E-3</v>
      </c>
      <c r="BS150" s="32">
        <f t="shared" si="44"/>
        <v>5.4774611578556288E-4</v>
      </c>
      <c r="BT150" s="7">
        <f t="shared" si="45"/>
        <v>0</v>
      </c>
      <c r="BU150" s="7"/>
      <c r="BZ150" s="7"/>
      <c r="CA150" s="7"/>
      <c r="CB150" s="7"/>
      <c r="CC150" s="7"/>
      <c r="CD150" s="7"/>
      <c r="CE150" s="7"/>
    </row>
    <row r="151" spans="1:83" x14ac:dyDescent="0.2">
      <c r="A151" s="7">
        <v>4</v>
      </c>
      <c r="B151" s="8">
        <v>150</v>
      </c>
      <c r="C151" s="7" t="s">
        <v>526</v>
      </c>
      <c r="D151" s="7" t="s">
        <v>527</v>
      </c>
      <c r="E151" s="7" t="s">
        <v>528</v>
      </c>
      <c r="H151" s="9">
        <v>40.864221999999998</v>
      </c>
      <c r="I151" s="9">
        <v>-73.801193999999995</v>
      </c>
      <c r="J151" s="7" t="s">
        <v>529</v>
      </c>
      <c r="K151" s="7" t="s">
        <v>107</v>
      </c>
      <c r="L151" s="32">
        <f t="shared" si="33"/>
        <v>1</v>
      </c>
      <c r="M151" s="10" t="s">
        <v>113</v>
      </c>
      <c r="N151" s="7">
        <v>30</v>
      </c>
      <c r="O151" s="7">
        <v>41</v>
      </c>
      <c r="P151" s="7" t="s">
        <v>65</v>
      </c>
      <c r="Q151" s="7">
        <v>1229.19</v>
      </c>
      <c r="R151" s="7">
        <v>12.01</v>
      </c>
      <c r="S151" s="7" t="s">
        <v>66</v>
      </c>
      <c r="T151" s="7" t="s">
        <v>380</v>
      </c>
      <c r="U151" s="11">
        <v>4</v>
      </c>
      <c r="W151" s="7">
        <v>7</v>
      </c>
      <c r="Y151" s="32">
        <f t="shared" si="34"/>
        <v>-99</v>
      </c>
      <c r="Z151" s="13"/>
      <c r="AC151" s="13">
        <v>3.94</v>
      </c>
      <c r="AD151" s="7">
        <v>0.05</v>
      </c>
      <c r="AE151" s="7">
        <v>0.1</v>
      </c>
      <c r="AF151" s="7">
        <v>70.010000000000005</v>
      </c>
      <c r="AG151" s="7">
        <v>0.82</v>
      </c>
      <c r="AH151" s="7">
        <v>0.02</v>
      </c>
      <c r="AI151" s="7">
        <v>6.64</v>
      </c>
      <c r="AJ151" s="7">
        <v>0.75</v>
      </c>
      <c r="AK151" s="7">
        <v>1.75</v>
      </c>
      <c r="AL151" s="7">
        <v>0.99</v>
      </c>
      <c r="AM151" s="7">
        <v>1.6</v>
      </c>
      <c r="AN151" s="13">
        <v>1.1651962326264933</v>
      </c>
      <c r="AO151" s="7">
        <v>1.0267223267030444E-2</v>
      </c>
      <c r="AP151" s="7">
        <v>2.4673081667900321E-2</v>
      </c>
      <c r="AQ151" s="7">
        <v>6.51228114223842E-2</v>
      </c>
      <c r="AR151" s="7">
        <v>7.0484680859462016E-4</v>
      </c>
      <c r="AS151" s="7">
        <v>1.337437185033543E-2</v>
      </c>
      <c r="AT151" s="7">
        <v>2.4563074999255665E-2</v>
      </c>
      <c r="AU151" s="7">
        <v>1.6985859272155932E-2</v>
      </c>
      <c r="AV151" s="7">
        <v>2.8235461157686177E-2</v>
      </c>
      <c r="AW151" s="8">
        <v>7.1329932322160218E-4</v>
      </c>
      <c r="AX151" s="7">
        <v>361</v>
      </c>
      <c r="AY151" s="7">
        <v>77</v>
      </c>
      <c r="AZ151" s="7">
        <v>37</v>
      </c>
      <c r="BA151" s="7">
        <v>74</v>
      </c>
      <c r="BB151" s="7">
        <v>59</v>
      </c>
      <c r="BC151" s="7">
        <v>5.6166668</v>
      </c>
      <c r="BD151" s="7">
        <v>9.9499998000000005</v>
      </c>
      <c r="BE151" s="7">
        <v>12.300000199999999</v>
      </c>
      <c r="BF151" s="7">
        <v>15.833333</v>
      </c>
      <c r="BG151" s="7">
        <v>16.233333600000002</v>
      </c>
      <c r="BH151" s="13">
        <f t="shared" si="31"/>
        <v>28.088276402197788</v>
      </c>
      <c r="BI151" s="7">
        <f t="shared" si="32"/>
        <v>61.014895461385322</v>
      </c>
      <c r="BJ151" s="32">
        <f t="shared" si="35"/>
        <v>1</v>
      </c>
      <c r="BK151" s="32">
        <f t="shared" si="36"/>
        <v>8.8115829587664223E-3</v>
      </c>
      <c r="BL151" s="32">
        <f t="shared" si="37"/>
        <v>2.1175044148816213E-2</v>
      </c>
      <c r="BM151" s="32">
        <f t="shared" si="38"/>
        <v>5.5889994834251652E-2</v>
      </c>
      <c r="BN151" s="32">
        <f t="shared" si="39"/>
        <v>6.0491682761950759E-4</v>
      </c>
      <c r="BO151" s="32">
        <f t="shared" si="40"/>
        <v>1.1478214120370075E-2</v>
      </c>
      <c r="BP151" s="32">
        <f t="shared" si="41"/>
        <v>2.1080633726293058E-2</v>
      </c>
      <c r="BQ151" s="32">
        <f t="shared" si="42"/>
        <v>1.4577681249335788E-2</v>
      </c>
      <c r="BR151" s="32">
        <f t="shared" si="43"/>
        <v>2.4232365645432984E-2</v>
      </c>
      <c r="BS151" s="32">
        <f t="shared" si="44"/>
        <v>6.1217098309161125E-4</v>
      </c>
      <c r="BT151" s="7">
        <f t="shared" si="45"/>
        <v>0</v>
      </c>
      <c r="BU151" s="7"/>
      <c r="BZ151" s="7"/>
      <c r="CA151" s="7"/>
      <c r="CB151" s="7"/>
      <c r="CC151" s="7"/>
      <c r="CD151" s="7"/>
      <c r="CE151" s="7"/>
    </row>
    <row r="152" spans="1:83" x14ac:dyDescent="0.2">
      <c r="A152" s="7">
        <v>4</v>
      </c>
      <c r="B152" s="8">
        <v>151</v>
      </c>
      <c r="C152" s="7" t="s">
        <v>118</v>
      </c>
      <c r="D152" s="7" t="s">
        <v>435</v>
      </c>
      <c r="E152" s="7" t="s">
        <v>530</v>
      </c>
      <c r="H152" s="9">
        <v>38.148860999999997</v>
      </c>
      <c r="I152" s="9">
        <v>-80.850583999999998</v>
      </c>
      <c r="J152" s="7" t="s">
        <v>531</v>
      </c>
      <c r="K152" s="7" t="s">
        <v>107</v>
      </c>
      <c r="L152" s="32">
        <f t="shared" si="33"/>
        <v>1</v>
      </c>
      <c r="M152" s="10" t="s">
        <v>108</v>
      </c>
      <c r="N152" s="7">
        <v>17</v>
      </c>
      <c r="O152" s="7">
        <v>29</v>
      </c>
      <c r="P152" s="7" t="s">
        <v>109</v>
      </c>
      <c r="Q152" s="7">
        <v>1243.45</v>
      </c>
      <c r="R152" s="7">
        <v>10.435</v>
      </c>
      <c r="T152" s="7" t="s">
        <v>380</v>
      </c>
      <c r="U152" s="11">
        <v>50</v>
      </c>
      <c r="V152" s="11">
        <v>555</v>
      </c>
      <c r="W152" s="7">
        <v>641</v>
      </c>
      <c r="X152" s="7" t="s">
        <v>134</v>
      </c>
      <c r="Y152" s="32">
        <f t="shared" si="34"/>
        <v>1</v>
      </c>
      <c r="Z152" s="13"/>
      <c r="AC152" s="13">
        <v>3.74</v>
      </c>
      <c r="AD152" s="7">
        <v>0.02</v>
      </c>
      <c r="AE152" s="7">
        <v>0.06</v>
      </c>
      <c r="AF152" s="7">
        <v>69.42</v>
      </c>
      <c r="AG152" s="7">
        <v>0.97</v>
      </c>
      <c r="AH152" s="7">
        <v>0.02</v>
      </c>
      <c r="AI152" s="7">
        <v>11.83</v>
      </c>
      <c r="AJ152" s="7">
        <v>0.05</v>
      </c>
      <c r="AK152" s="7">
        <v>0.64</v>
      </c>
      <c r="AL152" s="7">
        <v>0.75</v>
      </c>
      <c r="AM152" s="7">
        <v>2.54</v>
      </c>
      <c r="AN152" s="13">
        <v>1.1553766957424818</v>
      </c>
      <c r="AO152" s="7">
        <v>1.2145373864657964E-2</v>
      </c>
      <c r="AP152" s="7">
        <v>2.3420640974098277E-2</v>
      </c>
      <c r="AQ152" s="7">
        <v>0.11602452697692847</v>
      </c>
      <c r="AR152" s="7">
        <v>2.8193872343784806E-4</v>
      </c>
      <c r="AS152" s="7">
        <v>8.9162479002236202E-4</v>
      </c>
      <c r="AT152" s="7">
        <v>1.8608390150951261E-2</v>
      </c>
      <c r="AU152" s="7">
        <v>2.696505159454754E-2</v>
      </c>
      <c r="AV152" s="7">
        <v>1.032611150909666E-2</v>
      </c>
      <c r="AW152" s="8">
        <v>4.2797959393296123E-4</v>
      </c>
      <c r="AX152" s="7">
        <v>235</v>
      </c>
      <c r="AY152" s="7">
        <v>131</v>
      </c>
      <c r="AZ152" s="7">
        <v>89</v>
      </c>
      <c r="BA152" s="7">
        <v>80</v>
      </c>
      <c r="BB152" s="7">
        <v>102</v>
      </c>
      <c r="BC152" s="7">
        <v>20.766666399999998</v>
      </c>
      <c r="BD152" s="7">
        <v>25.225000399999999</v>
      </c>
      <c r="BE152" s="7">
        <v>25.225000399999999</v>
      </c>
      <c r="BF152" s="7">
        <v>30.600000399999999</v>
      </c>
      <c r="BG152" s="7">
        <v>30.133333199999999</v>
      </c>
      <c r="BH152" s="13">
        <f t="shared" si="31"/>
        <v>22.547381264212429</v>
      </c>
      <c r="BI152" s="7">
        <f t="shared" si="32"/>
        <v>91.183954127896527</v>
      </c>
      <c r="BJ152" s="32">
        <f t="shared" si="35"/>
        <v>1</v>
      </c>
      <c r="BK152" s="32">
        <f t="shared" si="36"/>
        <v>1.051204677176993E-2</v>
      </c>
      <c r="BL152" s="32">
        <f t="shared" si="37"/>
        <v>2.0270999978104481E-2</v>
      </c>
      <c r="BM152" s="32">
        <f t="shared" si="38"/>
        <v>0.10042138412906747</v>
      </c>
      <c r="BN152" s="32">
        <f t="shared" si="39"/>
        <v>2.4402320427336063E-4</v>
      </c>
      <c r="BO152" s="32">
        <f t="shared" si="40"/>
        <v>7.7171782441862007E-4</v>
      </c>
      <c r="BP152" s="32">
        <f t="shared" si="41"/>
        <v>1.6105907466822254E-2</v>
      </c>
      <c r="BQ152" s="32">
        <f t="shared" si="42"/>
        <v>2.3338753234259189E-2</v>
      </c>
      <c r="BR152" s="32">
        <f t="shared" si="43"/>
        <v>8.9374413965142094E-3</v>
      </c>
      <c r="BS152" s="32">
        <f t="shared" si="44"/>
        <v>3.7042429149735268E-4</v>
      </c>
      <c r="BT152" s="7">
        <f t="shared" si="45"/>
        <v>0</v>
      </c>
      <c r="BU152" s="7"/>
      <c r="BZ152" s="7"/>
      <c r="CA152" s="7"/>
      <c r="CB152" s="7"/>
      <c r="CC152" s="7"/>
      <c r="CD152" s="7"/>
      <c r="CE152" s="7"/>
    </row>
    <row r="153" spans="1:83" x14ac:dyDescent="0.2">
      <c r="A153" s="7">
        <v>4</v>
      </c>
      <c r="B153" s="8">
        <v>152</v>
      </c>
      <c r="C153" s="7" t="s">
        <v>224</v>
      </c>
      <c r="D153" s="7" t="s">
        <v>404</v>
      </c>
      <c r="E153" s="7" t="s">
        <v>532</v>
      </c>
      <c r="H153" s="9">
        <v>40.252394000000002</v>
      </c>
      <c r="I153" s="9">
        <v>-85.153822000000005</v>
      </c>
      <c r="J153" s="7" t="s">
        <v>533</v>
      </c>
      <c r="K153" s="7" t="s">
        <v>92</v>
      </c>
      <c r="L153" s="32">
        <f t="shared" si="33"/>
        <v>6</v>
      </c>
      <c r="M153" s="10" t="s">
        <v>101</v>
      </c>
      <c r="N153" s="7">
        <v>33</v>
      </c>
      <c r="O153" s="7">
        <v>56</v>
      </c>
      <c r="P153" s="7" t="s">
        <v>75</v>
      </c>
      <c r="Q153" s="7">
        <v>968.23</v>
      </c>
      <c r="R153" s="7">
        <v>10.11</v>
      </c>
      <c r="S153" s="7" t="s">
        <v>66</v>
      </c>
      <c r="T153" s="7" t="s">
        <v>380</v>
      </c>
      <c r="U153" s="11">
        <v>0</v>
      </c>
      <c r="V153" s="11">
        <v>295</v>
      </c>
      <c r="W153" s="7">
        <v>292</v>
      </c>
      <c r="X153" s="7" t="s">
        <v>182</v>
      </c>
      <c r="Y153" s="32">
        <f t="shared" si="34"/>
        <v>1</v>
      </c>
      <c r="Z153" s="13"/>
      <c r="AC153" s="13">
        <v>4.72</v>
      </c>
      <c r="AD153" s="7">
        <v>0.11</v>
      </c>
      <c r="AE153" s="7">
        <v>0.22</v>
      </c>
      <c r="AF153" s="7">
        <v>69.37</v>
      </c>
      <c r="AG153" s="7">
        <v>0.67</v>
      </c>
      <c r="AH153" s="7">
        <v>0.02</v>
      </c>
      <c r="AI153" s="7">
        <v>11.79</v>
      </c>
      <c r="AJ153" s="7">
        <v>1.25</v>
      </c>
      <c r="AK153" s="7">
        <v>1.04</v>
      </c>
      <c r="AL153" s="7">
        <v>1.19</v>
      </c>
      <c r="AM153" s="7">
        <v>2.5499999999999998</v>
      </c>
      <c r="AN153" s="13">
        <v>1.1545445315997691</v>
      </c>
      <c r="AO153" s="7">
        <v>8.3890726694029246E-3</v>
      </c>
      <c r="AP153" s="7">
        <v>2.9557600373728302E-2</v>
      </c>
      <c r="AQ153" s="7">
        <v>0.11563222088402253</v>
      </c>
      <c r="AR153" s="7">
        <v>1.5506629789081641E-3</v>
      </c>
      <c r="AS153" s="7">
        <v>2.229061975055905E-2</v>
      </c>
      <c r="AT153" s="7">
        <v>2.9525312372842664E-2</v>
      </c>
      <c r="AU153" s="7">
        <v>2.7071213214998512E-2</v>
      </c>
      <c r="AV153" s="7">
        <v>1.6779931202282071E-2</v>
      </c>
      <c r="AW153" s="8">
        <v>1.5692585110875248E-3</v>
      </c>
      <c r="AX153" s="7">
        <v>271</v>
      </c>
      <c r="AY153" s="7">
        <v>56</v>
      </c>
      <c r="AZ153" s="7">
        <v>57</v>
      </c>
      <c r="BA153" s="7">
        <v>50</v>
      </c>
      <c r="BB153" s="7">
        <v>36</v>
      </c>
      <c r="BC153" s="7">
        <v>9.4583340000000007</v>
      </c>
      <c r="BD153" s="7">
        <v>14.5</v>
      </c>
      <c r="BE153" s="7">
        <v>14.5</v>
      </c>
      <c r="BF153" s="7">
        <v>20.0333328</v>
      </c>
      <c r="BG153" s="7">
        <v>19.9333344</v>
      </c>
      <c r="BH153" s="13">
        <f t="shared" si="31"/>
        <v>31.515802128824134</v>
      </c>
      <c r="BI153" s="7">
        <f t="shared" si="32"/>
        <v>74.744763465491374</v>
      </c>
      <c r="BJ153" s="32">
        <f t="shared" si="35"/>
        <v>1</v>
      </c>
      <c r="BK153" s="32">
        <f t="shared" si="36"/>
        <v>7.2661317426871283E-3</v>
      </c>
      <c r="BL153" s="32">
        <f t="shared" si="37"/>
        <v>2.5601091655401517E-2</v>
      </c>
      <c r="BM153" s="32">
        <f t="shared" si="38"/>
        <v>0.10015397216753459</v>
      </c>
      <c r="BN153" s="32">
        <f t="shared" si="39"/>
        <v>1.3430949924118753E-3</v>
      </c>
      <c r="BO153" s="32">
        <f t="shared" si="40"/>
        <v>1.9306851438352531E-2</v>
      </c>
      <c r="BP153" s="32">
        <f t="shared" si="41"/>
        <v>2.5573125648026385E-2</v>
      </c>
      <c r="BQ153" s="32">
        <f t="shared" si="42"/>
        <v>2.344752625304793E-2</v>
      </c>
      <c r="BR153" s="32">
        <f t="shared" si="43"/>
        <v>1.4533810297495698E-2</v>
      </c>
      <c r="BS153" s="32">
        <f t="shared" si="44"/>
        <v>1.3592013717419079E-3</v>
      </c>
      <c r="BT153" s="7">
        <f t="shared" si="45"/>
        <v>0</v>
      </c>
      <c r="BU153" s="7"/>
      <c r="BZ153" s="7"/>
      <c r="CA153" s="7"/>
      <c r="CB153" s="7"/>
      <c r="CC153" s="7"/>
      <c r="CD153" s="7"/>
      <c r="CE153" s="7"/>
    </row>
    <row r="154" spans="1:83" x14ac:dyDescent="0.2">
      <c r="A154" s="7">
        <v>4</v>
      </c>
      <c r="B154" s="8">
        <v>153</v>
      </c>
      <c r="C154" s="7" t="s">
        <v>427</v>
      </c>
      <c r="D154" s="7" t="s">
        <v>534</v>
      </c>
      <c r="E154" s="7" t="s">
        <v>535</v>
      </c>
      <c r="H154" s="9">
        <v>40.850943999999998</v>
      </c>
      <c r="I154" s="9">
        <v>-74.184276999999994</v>
      </c>
      <c r="J154" s="7" t="s">
        <v>536</v>
      </c>
      <c r="K154" s="7" t="s">
        <v>107</v>
      </c>
      <c r="L154" s="32">
        <f t="shared" si="33"/>
        <v>1</v>
      </c>
      <c r="M154" s="10" t="s">
        <v>93</v>
      </c>
      <c r="N154" s="7">
        <v>25</v>
      </c>
      <c r="O154" s="7">
        <v>69</v>
      </c>
      <c r="P154" s="7" t="s">
        <v>65</v>
      </c>
      <c r="Q154" s="7">
        <v>1290.5899999999999</v>
      </c>
      <c r="R154" s="7">
        <v>11.285</v>
      </c>
      <c r="S154" s="7" t="s">
        <v>66</v>
      </c>
      <c r="T154" s="7" t="s">
        <v>380</v>
      </c>
      <c r="U154" s="11">
        <v>3</v>
      </c>
      <c r="W154" s="7">
        <v>84</v>
      </c>
      <c r="X154" s="7" t="s">
        <v>68</v>
      </c>
      <c r="Y154" s="32">
        <f t="shared" si="34"/>
        <v>1</v>
      </c>
      <c r="Z154" s="13"/>
      <c r="AC154" s="13">
        <v>2.71</v>
      </c>
      <c r="AD154" s="7">
        <v>0.03</v>
      </c>
      <c r="AE154" s="7">
        <v>0.1</v>
      </c>
      <c r="AF154" s="7">
        <v>69.260000000000005</v>
      </c>
      <c r="AG154" s="7">
        <v>0.57999999999999996</v>
      </c>
      <c r="AH154" s="7">
        <v>0.02</v>
      </c>
      <c r="AI154" s="7">
        <v>5.89</v>
      </c>
      <c r="AJ154" s="7">
        <v>0.03</v>
      </c>
      <c r="AK154" s="7">
        <v>0.76</v>
      </c>
      <c r="AL154" s="7">
        <v>0.47</v>
      </c>
      <c r="AM154" s="7">
        <v>1.38</v>
      </c>
      <c r="AN154" s="13">
        <v>1.1527137704858008</v>
      </c>
      <c r="AO154" s="7">
        <v>7.2621823108264113E-3</v>
      </c>
      <c r="AP154" s="7">
        <v>1.6970571401017733E-2</v>
      </c>
      <c r="AQ154" s="7">
        <v>5.7767072180398026E-2</v>
      </c>
      <c r="AR154" s="7">
        <v>4.2290808515677204E-4</v>
      </c>
      <c r="AS154" s="7">
        <v>5.3497487401341721E-4</v>
      </c>
      <c r="AT154" s="7">
        <v>1.1661257827929455E-2</v>
      </c>
      <c r="AU154" s="7">
        <v>1.465030362223449E-2</v>
      </c>
      <c r="AV154" s="7">
        <v>1.2262257417052282E-2</v>
      </c>
      <c r="AW154" s="8">
        <v>7.1329932322160218E-4</v>
      </c>
      <c r="AX154" s="7">
        <v>312</v>
      </c>
      <c r="AY154" s="7">
        <v>140</v>
      </c>
      <c r="AZ154" s="7">
        <v>83</v>
      </c>
      <c r="BA154" s="7">
        <v>72</v>
      </c>
      <c r="BB154" s="7">
        <v>88</v>
      </c>
      <c r="BC154" s="7">
        <v>10.2333336</v>
      </c>
      <c r="BD154" s="7">
        <v>16.219999300000001</v>
      </c>
      <c r="BE154" s="7">
        <v>18.224998500000002</v>
      </c>
      <c r="BF154" s="7">
        <v>20.9666672</v>
      </c>
      <c r="BG154" s="7">
        <v>20.5666656</v>
      </c>
      <c r="BH154" s="13">
        <f t="shared" si="31"/>
        <v>15.311854970488902</v>
      </c>
      <c r="BI154" s="7">
        <f t="shared" si="32"/>
        <v>81.864439270083196</v>
      </c>
      <c r="BJ154" s="32">
        <f t="shared" si="35"/>
        <v>1</v>
      </c>
      <c r="BK154" s="32">
        <f t="shared" si="36"/>
        <v>6.3000742220385118E-3</v>
      </c>
      <c r="BL154" s="32">
        <f t="shared" si="37"/>
        <v>1.4722276974157808E-2</v>
      </c>
      <c r="BM154" s="32">
        <f t="shared" si="38"/>
        <v>5.0113977692877405E-2</v>
      </c>
      <c r="BN154" s="32">
        <f t="shared" si="39"/>
        <v>3.6688039649126537E-4</v>
      </c>
      <c r="BO154" s="32">
        <f t="shared" si="40"/>
        <v>4.6410035839856143E-4</v>
      </c>
      <c r="BP154" s="32">
        <f t="shared" si="41"/>
        <v>1.0116351627355786E-2</v>
      </c>
      <c r="BQ154" s="32">
        <f t="shared" si="42"/>
        <v>1.2709402800020557E-2</v>
      </c>
      <c r="BR154" s="32">
        <f t="shared" si="43"/>
        <v>1.0637729617721548E-2</v>
      </c>
      <c r="BS154" s="32">
        <f t="shared" si="44"/>
        <v>6.1880003647478649E-4</v>
      </c>
      <c r="BT154" s="7">
        <f t="shared" si="45"/>
        <v>0</v>
      </c>
      <c r="BU154" s="7"/>
      <c r="BZ154" s="7"/>
      <c r="CA154" s="7"/>
      <c r="CB154" s="7"/>
      <c r="CC154" s="7"/>
      <c r="CD154" s="7"/>
      <c r="CE154" s="7"/>
    </row>
    <row r="155" spans="1:83" x14ac:dyDescent="0.2">
      <c r="A155" s="7">
        <v>4</v>
      </c>
      <c r="B155" s="8">
        <v>154</v>
      </c>
      <c r="C155" s="7" t="s">
        <v>118</v>
      </c>
      <c r="D155" s="7" t="s">
        <v>404</v>
      </c>
      <c r="E155" s="7" t="s">
        <v>537</v>
      </c>
      <c r="H155" s="9">
        <v>38.950116999999999</v>
      </c>
      <c r="I155" s="9">
        <v>-79.600016999999994</v>
      </c>
      <c r="J155" s="7" t="s">
        <v>538</v>
      </c>
      <c r="K155" s="7" t="s">
        <v>107</v>
      </c>
      <c r="L155" s="32">
        <f t="shared" si="33"/>
        <v>1</v>
      </c>
      <c r="M155" s="10" t="s">
        <v>113</v>
      </c>
      <c r="N155" s="7">
        <v>20</v>
      </c>
      <c r="O155" s="7">
        <v>36</v>
      </c>
      <c r="P155" s="7" t="s">
        <v>75</v>
      </c>
      <c r="Q155" s="7">
        <v>1371.56</v>
      </c>
      <c r="R155" s="7">
        <v>8.2449999999999992</v>
      </c>
      <c r="S155" s="7" t="s">
        <v>66</v>
      </c>
      <c r="T155" s="7" t="s">
        <v>380</v>
      </c>
      <c r="U155" s="11">
        <v>64</v>
      </c>
      <c r="V155" s="11">
        <v>733</v>
      </c>
      <c r="W155" s="7">
        <v>779</v>
      </c>
      <c r="X155" s="7" t="s">
        <v>134</v>
      </c>
      <c r="Y155" s="32">
        <f t="shared" si="34"/>
        <v>1</v>
      </c>
      <c r="Z155" s="13"/>
      <c r="AC155" s="13">
        <v>6.41</v>
      </c>
      <c r="AD155" s="7">
        <v>0.18</v>
      </c>
      <c r="AE155" s="7">
        <v>0.06</v>
      </c>
      <c r="AF155" s="7">
        <v>68.95</v>
      </c>
      <c r="AG155" s="7">
        <v>1</v>
      </c>
      <c r="AH155" s="7">
        <v>0.02</v>
      </c>
      <c r="AI155" s="7">
        <v>12.69</v>
      </c>
      <c r="AJ155" s="7">
        <v>0.05</v>
      </c>
      <c r="AK155" s="7">
        <v>0.25</v>
      </c>
      <c r="AL155" s="7">
        <v>0.69</v>
      </c>
      <c r="AM155" s="7">
        <v>2.7</v>
      </c>
      <c r="AN155" s="13">
        <v>1.1475543528009813</v>
      </c>
      <c r="AO155" s="7">
        <v>1.2521003984183468E-2</v>
      </c>
      <c r="AP155" s="7">
        <v>4.0140724236355597E-2</v>
      </c>
      <c r="AQ155" s="7">
        <v>0.12445910797440594</v>
      </c>
      <c r="AR155" s="7">
        <v>2.5374485109406321E-3</v>
      </c>
      <c r="AS155" s="7">
        <v>8.9162479002236202E-4</v>
      </c>
      <c r="AT155" s="7">
        <v>1.7119718938875157E-2</v>
      </c>
      <c r="AU155" s="7">
        <v>2.8663637521763135E-2</v>
      </c>
      <c r="AV155" s="7">
        <v>4.0336373082408821E-3</v>
      </c>
      <c r="AW155" s="8">
        <v>4.2797959393296123E-4</v>
      </c>
      <c r="AX155" s="7">
        <v>454</v>
      </c>
      <c r="AY155" s="7">
        <v>336</v>
      </c>
      <c r="AZ155" s="7">
        <v>161</v>
      </c>
      <c r="BA155" s="7">
        <v>161</v>
      </c>
      <c r="BB155" s="7">
        <v>195</v>
      </c>
      <c r="BC155" s="7">
        <v>14.0583344</v>
      </c>
      <c r="BD155" s="7">
        <v>15.5</v>
      </c>
      <c r="BE155" s="7">
        <v>21.225000399999999</v>
      </c>
      <c r="BF155" s="7">
        <v>23.799999199999998</v>
      </c>
      <c r="BG155" s="7">
        <v>23.333334000000001</v>
      </c>
      <c r="BH155" s="13">
        <f t="shared" si="31"/>
        <v>20.59843928232581</v>
      </c>
      <c r="BI155" s="7">
        <f t="shared" si="32"/>
        <v>96.193309829079837</v>
      </c>
      <c r="BJ155" s="32">
        <f t="shared" si="35"/>
        <v>1</v>
      </c>
      <c r="BK155" s="32">
        <f t="shared" si="36"/>
        <v>1.0911033497996733E-2</v>
      </c>
      <c r="BL155" s="32">
        <f t="shared" si="37"/>
        <v>3.4979366457352584E-2</v>
      </c>
      <c r="BM155" s="32">
        <f t="shared" si="38"/>
        <v>0.1084559591191675</v>
      </c>
      <c r="BN155" s="32">
        <f t="shared" si="39"/>
        <v>2.2111793700639627E-3</v>
      </c>
      <c r="BO155" s="32">
        <f t="shared" si="40"/>
        <v>7.7697826499116183E-4</v>
      </c>
      <c r="BP155" s="32">
        <f t="shared" si="41"/>
        <v>1.4918438413909451E-2</v>
      </c>
      <c r="BQ155" s="32">
        <f t="shared" si="42"/>
        <v>2.4978021696140287E-2</v>
      </c>
      <c r="BR155" s="32">
        <f t="shared" si="43"/>
        <v>3.514985846548769E-3</v>
      </c>
      <c r="BS155" s="32">
        <f t="shared" si="44"/>
        <v>3.729493011710837E-4</v>
      </c>
      <c r="BT155" s="7">
        <f t="shared" si="45"/>
        <v>0</v>
      </c>
      <c r="BU155" s="7"/>
      <c r="BZ155" s="7"/>
      <c r="CA155" s="7"/>
      <c r="CB155" s="7"/>
      <c r="CC155" s="7"/>
      <c r="CD155" s="7"/>
      <c r="CE155" s="7"/>
    </row>
    <row r="156" spans="1:83" x14ac:dyDescent="0.2">
      <c r="A156" s="7">
        <v>4</v>
      </c>
      <c r="B156" s="8">
        <v>155</v>
      </c>
      <c r="C156" s="7" t="s">
        <v>145</v>
      </c>
      <c r="D156" s="7" t="s">
        <v>482</v>
      </c>
      <c r="E156" s="7" t="s">
        <v>539</v>
      </c>
      <c r="H156" s="9">
        <v>35.496110999999999</v>
      </c>
      <c r="I156" s="9">
        <v>-83.402500000000003</v>
      </c>
      <c r="J156" s="7" t="s">
        <v>540</v>
      </c>
      <c r="K156" s="7" t="s">
        <v>107</v>
      </c>
      <c r="L156" s="32">
        <f t="shared" si="33"/>
        <v>1</v>
      </c>
      <c r="M156" s="10" t="s">
        <v>186</v>
      </c>
      <c r="N156" s="7">
        <v>51</v>
      </c>
      <c r="O156" s="7">
        <v>102</v>
      </c>
      <c r="P156" s="7" t="s">
        <v>87</v>
      </c>
      <c r="Q156" s="7">
        <v>1514.19</v>
      </c>
      <c r="R156" s="7">
        <v>11.71</v>
      </c>
      <c r="S156" s="7" t="s">
        <v>66</v>
      </c>
      <c r="T156" s="7" t="s">
        <v>380</v>
      </c>
      <c r="U156" s="11">
        <v>7</v>
      </c>
      <c r="V156" s="11">
        <v>743.85</v>
      </c>
      <c r="W156" s="7">
        <v>745</v>
      </c>
      <c r="X156" s="7" t="s">
        <v>349</v>
      </c>
      <c r="Y156" s="32">
        <f t="shared" si="34"/>
        <v>1</v>
      </c>
      <c r="Z156" s="13"/>
      <c r="AC156" s="13">
        <v>4.9400000000000004</v>
      </c>
      <c r="AD156" s="7">
        <v>0.28000000000000003</v>
      </c>
      <c r="AE156" s="7">
        <v>0.03</v>
      </c>
      <c r="AF156" s="7">
        <v>68.83</v>
      </c>
      <c r="AG156" s="7">
        <v>0.75</v>
      </c>
      <c r="AH156" s="7">
        <v>0.02</v>
      </c>
      <c r="AI156" s="7">
        <v>12.3</v>
      </c>
      <c r="AJ156" s="7">
        <v>0.12</v>
      </c>
      <c r="AK156" s="7">
        <v>0.38</v>
      </c>
      <c r="AL156" s="7">
        <v>0.89</v>
      </c>
      <c r="AM156" s="7">
        <v>2.94</v>
      </c>
      <c r="AN156" s="13">
        <v>1.1455571588584705</v>
      </c>
      <c r="AO156" s="7">
        <v>9.3907529881376017E-3</v>
      </c>
      <c r="AP156" s="7">
        <v>3.0935285136910559E-2</v>
      </c>
      <c r="AQ156" s="7">
        <v>0.12063412356857314</v>
      </c>
      <c r="AR156" s="7">
        <v>3.9471421281298729E-3</v>
      </c>
      <c r="AS156" s="7">
        <v>2.1398994960536689E-3</v>
      </c>
      <c r="AT156" s="7">
        <v>2.2081956312462164E-2</v>
      </c>
      <c r="AU156" s="7">
        <v>3.1211516412586522E-2</v>
      </c>
      <c r="AV156" s="7">
        <v>6.131128708526141E-3</v>
      </c>
      <c r="AW156" s="8">
        <v>2.1398979696648062E-4</v>
      </c>
      <c r="AX156" s="7">
        <v>320</v>
      </c>
      <c r="AY156" s="7">
        <v>200</v>
      </c>
      <c r="AZ156" s="7">
        <v>88</v>
      </c>
      <c r="BA156" s="7">
        <v>122</v>
      </c>
      <c r="BB156" s="7">
        <v>102</v>
      </c>
      <c r="BC156" s="7">
        <v>4.6249995000000004</v>
      </c>
      <c r="BD156" s="7">
        <v>13.160000800000001</v>
      </c>
      <c r="BE156" s="7">
        <v>14.324999800000001</v>
      </c>
      <c r="BF156" s="7">
        <v>15.433332399999999</v>
      </c>
      <c r="BG156" s="7">
        <v>14.699999800000001</v>
      </c>
      <c r="BH156" s="13">
        <f t="shared" si="31"/>
        <v>23.970538294713634</v>
      </c>
      <c r="BI156" s="7">
        <f t="shared" si="32"/>
        <v>93.583632546249859</v>
      </c>
      <c r="BJ156" s="32">
        <f t="shared" si="35"/>
        <v>1</v>
      </c>
      <c r="BK156" s="32">
        <f t="shared" si="36"/>
        <v>8.1975420567362497E-3</v>
      </c>
      <c r="BL156" s="32">
        <f t="shared" si="37"/>
        <v>2.7004575806358785E-2</v>
      </c>
      <c r="BM156" s="32">
        <f t="shared" si="38"/>
        <v>0.1053060710552262</v>
      </c>
      <c r="BN156" s="32">
        <f t="shared" si="39"/>
        <v>3.4456090624610447E-3</v>
      </c>
      <c r="BO156" s="32">
        <f t="shared" si="40"/>
        <v>1.8679988855257511E-3</v>
      </c>
      <c r="BP156" s="32">
        <f t="shared" si="41"/>
        <v>1.9276171548232898E-2</v>
      </c>
      <c r="BQ156" s="32">
        <f t="shared" si="42"/>
        <v>2.7245708493226387E-2</v>
      </c>
      <c r="BR156" s="32">
        <f t="shared" si="43"/>
        <v>5.3520932247813052E-3</v>
      </c>
      <c r="BS156" s="32">
        <f t="shared" si="44"/>
        <v>1.8679975530834099E-4</v>
      </c>
      <c r="BT156" s="7">
        <f t="shared" si="45"/>
        <v>0</v>
      </c>
      <c r="BU156" s="7"/>
      <c r="BZ156" s="7"/>
      <c r="CA156" s="7"/>
      <c r="CB156" s="7"/>
      <c r="CC156" s="7"/>
      <c r="CD156" s="7"/>
      <c r="CE156" s="7"/>
    </row>
    <row r="157" spans="1:83" x14ac:dyDescent="0.2">
      <c r="A157" s="7">
        <v>4</v>
      </c>
      <c r="B157" s="8">
        <v>156</v>
      </c>
      <c r="C157" s="7" t="s">
        <v>224</v>
      </c>
      <c r="D157" s="7" t="s">
        <v>541</v>
      </c>
      <c r="E157" s="7" t="s">
        <v>542</v>
      </c>
      <c r="H157" s="9">
        <v>39.877499999999998</v>
      </c>
      <c r="I157" s="9">
        <v>-87.077777999999995</v>
      </c>
      <c r="J157" s="7" t="s">
        <v>543</v>
      </c>
      <c r="K157" s="7" t="s">
        <v>100</v>
      </c>
      <c r="L157" s="32">
        <f t="shared" si="33"/>
        <v>8</v>
      </c>
      <c r="M157" s="10" t="s">
        <v>93</v>
      </c>
      <c r="N157" s="7">
        <v>20</v>
      </c>
      <c r="O157" s="7">
        <v>41</v>
      </c>
      <c r="P157" s="7" t="s">
        <v>75</v>
      </c>
      <c r="Q157" s="7">
        <v>1049.21</v>
      </c>
      <c r="R157" s="7">
        <v>10.824999999999999</v>
      </c>
      <c r="S157" s="7" t="s">
        <v>94</v>
      </c>
      <c r="T157" s="7" t="s">
        <v>380</v>
      </c>
      <c r="U157" s="11">
        <v>6</v>
      </c>
      <c r="V157" s="11">
        <v>220</v>
      </c>
      <c r="W157" s="7">
        <v>211</v>
      </c>
      <c r="X157" s="7" t="s">
        <v>68</v>
      </c>
      <c r="Y157" s="32">
        <f t="shared" si="34"/>
        <v>1</v>
      </c>
      <c r="Z157" s="13"/>
      <c r="AC157" s="13">
        <v>4.8600000000000003</v>
      </c>
      <c r="AD157" s="7">
        <v>0.06</v>
      </c>
      <c r="AE157" s="7">
        <v>0.09</v>
      </c>
      <c r="AF157" s="7">
        <v>68.599999999999994</v>
      </c>
      <c r="AG157" s="7">
        <v>0.7</v>
      </c>
      <c r="AH157" s="7">
        <v>0.03</v>
      </c>
      <c r="AI157" s="7">
        <v>12.11</v>
      </c>
      <c r="AJ157" s="7">
        <v>0.61</v>
      </c>
      <c r="AK157" s="7">
        <v>1</v>
      </c>
      <c r="AL157" s="7">
        <v>0.98</v>
      </c>
      <c r="AM157" s="7">
        <v>2.5499999999999998</v>
      </c>
      <c r="AN157" s="13">
        <v>1.1417292038019915</v>
      </c>
      <c r="AO157" s="7">
        <v>8.764702788928427E-3</v>
      </c>
      <c r="AP157" s="7">
        <v>3.043430885938974E-2</v>
      </c>
      <c r="AQ157" s="7">
        <v>0.11877066962726997</v>
      </c>
      <c r="AR157" s="7">
        <v>8.4581617031354408E-4</v>
      </c>
      <c r="AS157" s="7">
        <v>1.0877822438272816E-2</v>
      </c>
      <c r="AT157" s="7">
        <v>2.4314963130576312E-2</v>
      </c>
      <c r="AU157" s="7">
        <v>2.7071213214998512E-2</v>
      </c>
      <c r="AV157" s="7">
        <v>1.6134549232963528E-2</v>
      </c>
      <c r="AW157" s="8">
        <v>6.4196939089944188E-4</v>
      </c>
      <c r="AX157" s="7">
        <v>364</v>
      </c>
      <c r="AY157" s="7">
        <v>100</v>
      </c>
      <c r="AZ157" s="7">
        <v>36</v>
      </c>
      <c r="BA157" s="7">
        <v>68</v>
      </c>
      <c r="BB157" s="7">
        <v>52</v>
      </c>
      <c r="BC157" s="7">
        <v>7.0083332</v>
      </c>
      <c r="BD157" s="7">
        <v>10.666667</v>
      </c>
      <c r="BE157" s="7">
        <v>14.300000199999999</v>
      </c>
      <c r="BF157" s="7">
        <v>17.766666399999998</v>
      </c>
      <c r="BG157" s="7">
        <v>17.866666800000001</v>
      </c>
      <c r="BH157" s="13">
        <f t="shared" si="31"/>
        <v>28.040200278475453</v>
      </c>
      <c r="BI157" s="7">
        <f t="shared" si="32"/>
        <v>81.470840894363249</v>
      </c>
      <c r="BJ157" s="32">
        <f t="shared" si="35"/>
        <v>1</v>
      </c>
      <c r="BK157" s="32">
        <f t="shared" si="36"/>
        <v>7.6766914253762726E-3</v>
      </c>
      <c r="BL157" s="32">
        <f t="shared" si="37"/>
        <v>2.6656328626825525E-2</v>
      </c>
      <c r="BM157" s="32">
        <f t="shared" si="38"/>
        <v>0.10402700503040492</v>
      </c>
      <c r="BN157" s="32">
        <f t="shared" si="39"/>
        <v>7.408202991540828E-4</v>
      </c>
      <c r="BO157" s="32">
        <f t="shared" si="40"/>
        <v>9.5274977657130531E-3</v>
      </c>
      <c r="BP157" s="32">
        <f t="shared" si="41"/>
        <v>2.1296611358986681E-2</v>
      </c>
      <c r="BQ157" s="32">
        <f t="shared" si="42"/>
        <v>2.3710712772214797E-2</v>
      </c>
      <c r="BR157" s="32">
        <f t="shared" si="43"/>
        <v>1.4131677791226685E-2</v>
      </c>
      <c r="BS157" s="32">
        <f t="shared" si="44"/>
        <v>5.6227815559211866E-4</v>
      </c>
      <c r="BT157" s="7">
        <f t="shared" si="45"/>
        <v>0</v>
      </c>
      <c r="BU157" s="7"/>
      <c r="BZ157" s="7"/>
      <c r="CA157" s="7"/>
      <c r="CB157" s="7"/>
      <c r="CC157" s="7"/>
      <c r="CD157" s="7"/>
      <c r="CE157" s="7"/>
    </row>
    <row r="158" spans="1:83" x14ac:dyDescent="0.2">
      <c r="A158" s="7">
        <v>4</v>
      </c>
      <c r="B158" s="8">
        <v>157</v>
      </c>
      <c r="C158" s="7" t="s">
        <v>145</v>
      </c>
      <c r="D158" s="7" t="s">
        <v>482</v>
      </c>
      <c r="E158" s="7" t="s">
        <v>544</v>
      </c>
      <c r="H158" s="9">
        <v>35.466500000000003</v>
      </c>
      <c r="I158" s="9">
        <v>-83.500388999999998</v>
      </c>
      <c r="J158" s="7" t="s">
        <v>545</v>
      </c>
      <c r="K158" s="7" t="s">
        <v>107</v>
      </c>
      <c r="L158" s="32">
        <f t="shared" si="33"/>
        <v>1</v>
      </c>
      <c r="M158" s="10" t="s">
        <v>186</v>
      </c>
      <c r="N158" s="7">
        <v>41</v>
      </c>
      <c r="O158" s="7">
        <v>71</v>
      </c>
      <c r="P158" s="7" t="s">
        <v>87</v>
      </c>
      <c r="Q158" s="7">
        <v>1535.45</v>
      </c>
      <c r="R158" s="7">
        <v>11.88</v>
      </c>
      <c r="S158" s="7" t="s">
        <v>66</v>
      </c>
      <c r="T158" s="7" t="s">
        <v>380</v>
      </c>
      <c r="U158" s="11">
        <v>12</v>
      </c>
      <c r="V158" s="11">
        <v>609.6</v>
      </c>
      <c r="W158" s="7">
        <v>820</v>
      </c>
      <c r="X158" s="7" t="s">
        <v>349</v>
      </c>
      <c r="Y158" s="32">
        <f t="shared" si="34"/>
        <v>1</v>
      </c>
      <c r="Z158" s="13"/>
      <c r="AC158" s="13">
        <v>4.47</v>
      </c>
      <c r="AD158" s="7">
        <v>0.06</v>
      </c>
      <c r="AE158" s="7">
        <v>0.04</v>
      </c>
      <c r="AF158" s="7">
        <v>68.34</v>
      </c>
      <c r="AG158" s="7">
        <v>0.83</v>
      </c>
      <c r="AH158" s="7">
        <v>0.02</v>
      </c>
      <c r="AI158" s="7">
        <v>12.05</v>
      </c>
      <c r="AJ158" s="7">
        <v>0.18</v>
      </c>
      <c r="AK158" s="7">
        <v>0.46</v>
      </c>
      <c r="AL158" s="7">
        <v>0.93</v>
      </c>
      <c r="AM158" s="7">
        <v>2.29</v>
      </c>
      <c r="AN158" s="13">
        <v>1.1374019502598849</v>
      </c>
      <c r="AO158" s="7">
        <v>1.0392433306872279E-2</v>
      </c>
      <c r="AP158" s="7">
        <v>2.7992049506475745E-2</v>
      </c>
      <c r="AQ158" s="7">
        <v>0.11818221048791108</v>
      </c>
      <c r="AR158" s="7">
        <v>8.4581617031354408E-4</v>
      </c>
      <c r="AS158" s="7">
        <v>3.2098492440805031E-3</v>
      </c>
      <c r="AT158" s="7">
        <v>2.3074403787179565E-2</v>
      </c>
      <c r="AU158" s="7">
        <v>2.4311011083273177E-2</v>
      </c>
      <c r="AV158" s="7">
        <v>7.4218926471632243E-3</v>
      </c>
      <c r="AW158" s="8">
        <v>2.8531972928864084E-4</v>
      </c>
      <c r="AX158" s="7">
        <v>282</v>
      </c>
      <c r="AY158" s="7">
        <v>56</v>
      </c>
      <c r="AZ158" s="7">
        <v>28</v>
      </c>
      <c r="BA158" s="7">
        <v>67</v>
      </c>
      <c r="BB158" s="7">
        <v>80</v>
      </c>
      <c r="BC158" s="7">
        <v>10.033333799999999</v>
      </c>
      <c r="BD158" s="7">
        <v>22.100000399999999</v>
      </c>
      <c r="BE158" s="7">
        <v>22.100000399999999</v>
      </c>
      <c r="BF158" s="7">
        <v>20.9333344</v>
      </c>
      <c r="BG158" s="7">
        <v>20.366666800000001</v>
      </c>
      <c r="BH158" s="13">
        <f t="shared" si="31"/>
        <v>21.073865175650205</v>
      </c>
      <c r="BI158" s="7">
        <f t="shared" si="32"/>
        <v>91.746436084850544</v>
      </c>
      <c r="BJ158" s="32">
        <f t="shared" si="35"/>
        <v>1</v>
      </c>
      <c r="BK158" s="32">
        <f t="shared" si="36"/>
        <v>9.1369926915438396E-3</v>
      </c>
      <c r="BL158" s="32">
        <f t="shared" si="37"/>
        <v>2.461051653734183E-2</v>
      </c>
      <c r="BM158" s="32">
        <f t="shared" si="38"/>
        <v>0.10390540517440439</v>
      </c>
      <c r="BN158" s="32">
        <f t="shared" si="39"/>
        <v>7.4363875507711555E-4</v>
      </c>
      <c r="BO158" s="32">
        <f t="shared" si="40"/>
        <v>2.8220887465043335E-3</v>
      </c>
      <c r="BP158" s="32">
        <f t="shared" si="41"/>
        <v>2.0286938827480731E-2</v>
      </c>
      <c r="BQ158" s="32">
        <f t="shared" si="42"/>
        <v>2.1374159836562927E-2</v>
      </c>
      <c r="BR158" s="32">
        <f t="shared" si="43"/>
        <v>6.5253032540232561E-3</v>
      </c>
      <c r="BS158" s="32">
        <f t="shared" si="44"/>
        <v>2.5085215408980806E-4</v>
      </c>
      <c r="BT158" s="7">
        <f t="shared" si="45"/>
        <v>0</v>
      </c>
      <c r="BU158" s="7"/>
      <c r="BZ158" s="7"/>
      <c r="CA158" s="7"/>
      <c r="CB158" s="7"/>
      <c r="CC158" s="7"/>
      <c r="CD158" s="7"/>
      <c r="CE158" s="7"/>
    </row>
    <row r="159" spans="1:83" x14ac:dyDescent="0.2">
      <c r="A159" s="7">
        <v>4</v>
      </c>
      <c r="B159" s="8">
        <v>158</v>
      </c>
      <c r="C159" s="7" t="s">
        <v>118</v>
      </c>
      <c r="D159" s="7" t="s">
        <v>509</v>
      </c>
      <c r="E159" s="7" t="s">
        <v>546</v>
      </c>
      <c r="H159" s="9">
        <v>37.752611000000002</v>
      </c>
      <c r="I159" s="9">
        <v>-80.901250000000005</v>
      </c>
      <c r="J159" s="7" t="s">
        <v>547</v>
      </c>
      <c r="K159" s="7" t="s">
        <v>107</v>
      </c>
      <c r="L159" s="32">
        <f t="shared" si="33"/>
        <v>1</v>
      </c>
      <c r="M159" s="10" t="s">
        <v>132</v>
      </c>
      <c r="N159" s="7">
        <v>27</v>
      </c>
      <c r="O159" s="7">
        <v>53</v>
      </c>
      <c r="P159" s="7" t="s">
        <v>75</v>
      </c>
      <c r="Q159" s="7">
        <v>1011.51</v>
      </c>
      <c r="R159" s="7">
        <v>11.065</v>
      </c>
      <c r="S159" s="7" t="s">
        <v>66</v>
      </c>
      <c r="T159" s="7" t="s">
        <v>380</v>
      </c>
      <c r="U159" s="11">
        <v>66.599999999999994</v>
      </c>
      <c r="V159" s="11">
        <v>503</v>
      </c>
      <c r="W159" s="7">
        <v>608</v>
      </c>
      <c r="X159" s="7" t="s">
        <v>349</v>
      </c>
      <c r="Y159" s="32">
        <f t="shared" si="34"/>
        <v>1</v>
      </c>
      <c r="Z159" s="13"/>
      <c r="AC159" s="13">
        <v>6.2</v>
      </c>
      <c r="AD159" s="7">
        <v>0.13</v>
      </c>
      <c r="AE159" s="7">
        <v>0.06</v>
      </c>
      <c r="AF159" s="7">
        <v>68.239999999999995</v>
      </c>
      <c r="AG159" s="7">
        <v>1.19</v>
      </c>
      <c r="AH159" s="7">
        <v>0.02</v>
      </c>
      <c r="AI159" s="7">
        <v>13.28</v>
      </c>
      <c r="AJ159" s="7">
        <v>0.12</v>
      </c>
      <c r="AK159" s="7">
        <v>0.59</v>
      </c>
      <c r="AL159" s="7">
        <v>1.1399999999999999</v>
      </c>
      <c r="AM159" s="7">
        <v>2.12</v>
      </c>
      <c r="AN159" s="13">
        <v>1.135737621974459</v>
      </c>
      <c r="AO159" s="7">
        <v>1.4899994741178327E-2</v>
      </c>
      <c r="AP159" s="7">
        <v>3.882566150786345E-2</v>
      </c>
      <c r="AQ159" s="7">
        <v>0.1302456228447684</v>
      </c>
      <c r="AR159" s="7">
        <v>1.8326017023460122E-3</v>
      </c>
      <c r="AS159" s="7">
        <v>2.1398994960536689E-3</v>
      </c>
      <c r="AT159" s="7">
        <v>2.8284753029445914E-2</v>
      </c>
      <c r="AU159" s="7">
        <v>2.250626353560661E-2</v>
      </c>
      <c r="AV159" s="7">
        <v>9.5193840474484814E-3</v>
      </c>
      <c r="AW159" s="8">
        <v>4.2797959393296123E-4</v>
      </c>
      <c r="AX159" s="7">
        <v>424</v>
      </c>
      <c r="AY159" s="7">
        <v>291</v>
      </c>
      <c r="AZ159" s="7">
        <v>111</v>
      </c>
      <c r="BA159" s="7">
        <v>151</v>
      </c>
      <c r="BB159" s="7">
        <v>124</v>
      </c>
      <c r="BC159" s="7">
        <v>4.3666663000000003</v>
      </c>
      <c r="BD159" s="7">
        <v>11.833333</v>
      </c>
      <c r="BE159" s="7">
        <v>14.274999599999999</v>
      </c>
      <c r="BF159" s="7">
        <v>15.333333</v>
      </c>
      <c r="BG159" s="7">
        <v>14.699999800000001</v>
      </c>
      <c r="BH159" s="13">
        <f t="shared" si="31"/>
        <v>21.60055969823345</v>
      </c>
      <c r="BI159" s="7">
        <f t="shared" si="32"/>
        <v>91.783734727535901</v>
      </c>
      <c r="BJ159" s="32">
        <f t="shared" si="35"/>
        <v>1</v>
      </c>
      <c r="BK159" s="32">
        <f t="shared" si="36"/>
        <v>1.3119222655735362E-2</v>
      </c>
      <c r="BL159" s="32">
        <f t="shared" si="37"/>
        <v>3.4185414620998243E-2</v>
      </c>
      <c r="BM159" s="32">
        <f t="shared" si="38"/>
        <v>0.11467932410158146</v>
      </c>
      <c r="BN159" s="32">
        <f t="shared" si="39"/>
        <v>1.6135784065689994E-3</v>
      </c>
      <c r="BO159" s="32">
        <f t="shared" si="40"/>
        <v>1.8841495206731753E-3</v>
      </c>
      <c r="BP159" s="32">
        <f t="shared" si="41"/>
        <v>2.4904302263293338E-2</v>
      </c>
      <c r="BQ159" s="32">
        <f t="shared" si="42"/>
        <v>1.9816428636466127E-2</v>
      </c>
      <c r="BR159" s="32">
        <f t="shared" si="43"/>
        <v>8.3816753652126152E-3</v>
      </c>
      <c r="BS159" s="32">
        <f t="shared" si="44"/>
        <v>3.7682963534211938E-4</v>
      </c>
      <c r="BT159" s="7">
        <f t="shared" si="45"/>
        <v>0</v>
      </c>
      <c r="BU159" s="7"/>
      <c r="BZ159" s="7"/>
      <c r="CA159" s="7"/>
      <c r="CB159" s="7"/>
      <c r="CC159" s="7"/>
      <c r="CD159" s="7"/>
      <c r="CE159" s="7"/>
    </row>
    <row r="160" spans="1:83" x14ac:dyDescent="0.2">
      <c r="A160" s="7">
        <v>4</v>
      </c>
      <c r="B160" s="8">
        <v>159</v>
      </c>
      <c r="C160" s="7" t="s">
        <v>145</v>
      </c>
      <c r="D160" s="7" t="s">
        <v>482</v>
      </c>
      <c r="E160" s="7" t="s">
        <v>548</v>
      </c>
      <c r="H160" s="9">
        <v>35.562778000000002</v>
      </c>
      <c r="I160" s="9">
        <v>-83.499443999999997</v>
      </c>
      <c r="J160" s="7" t="s">
        <v>549</v>
      </c>
      <c r="K160" s="7" t="s">
        <v>107</v>
      </c>
      <c r="L160" s="32">
        <f t="shared" si="33"/>
        <v>1</v>
      </c>
      <c r="M160" s="10" t="s">
        <v>113</v>
      </c>
      <c r="N160" s="7">
        <v>30</v>
      </c>
      <c r="O160" s="7">
        <v>71</v>
      </c>
      <c r="P160" s="7" t="s">
        <v>87</v>
      </c>
      <c r="Q160" s="7">
        <v>2362.81</v>
      </c>
      <c r="R160" s="7">
        <v>7.04</v>
      </c>
      <c r="S160" s="7" t="s">
        <v>66</v>
      </c>
      <c r="T160" s="7" t="s">
        <v>380</v>
      </c>
      <c r="U160" s="11">
        <v>25</v>
      </c>
      <c r="V160" s="11">
        <v>2011.7</v>
      </c>
      <c r="W160" s="7">
        <v>1965</v>
      </c>
      <c r="X160" s="7" t="s">
        <v>134</v>
      </c>
      <c r="Y160" s="32">
        <f t="shared" si="34"/>
        <v>1</v>
      </c>
      <c r="Z160" s="13"/>
      <c r="AC160" s="13">
        <v>6.28</v>
      </c>
      <c r="AD160" s="7">
        <v>0.09</v>
      </c>
      <c r="AE160" s="7">
        <v>0.12</v>
      </c>
      <c r="AF160" s="7">
        <v>67.89</v>
      </c>
      <c r="AG160" s="7">
        <v>0.93</v>
      </c>
      <c r="AH160" s="7">
        <v>0.02</v>
      </c>
      <c r="AI160" s="7">
        <v>11.96</v>
      </c>
      <c r="AJ160" s="7">
        <v>0.14000000000000001</v>
      </c>
      <c r="AK160" s="7">
        <v>0.69</v>
      </c>
      <c r="AL160" s="7">
        <v>0.96</v>
      </c>
      <c r="AM160" s="7">
        <v>2.1800000000000002</v>
      </c>
      <c r="AN160" s="13">
        <v>1.1299124729754695</v>
      </c>
      <c r="AO160" s="7">
        <v>1.1644533705290627E-2</v>
      </c>
      <c r="AP160" s="7">
        <v>3.9326637785384269E-2</v>
      </c>
      <c r="AQ160" s="7">
        <v>0.11729952177887275</v>
      </c>
      <c r="AR160" s="7">
        <v>1.2687242554703161E-3</v>
      </c>
      <c r="AS160" s="7">
        <v>2.4965494120626139E-3</v>
      </c>
      <c r="AT160" s="7">
        <v>2.3818739393217613E-2</v>
      </c>
      <c r="AU160" s="7">
        <v>2.3143233258312457E-2</v>
      </c>
      <c r="AV160" s="7">
        <v>1.1132838970744834E-2</v>
      </c>
      <c r="AW160" s="8">
        <v>8.5595918786592247E-4</v>
      </c>
      <c r="AX160" s="7">
        <v>139</v>
      </c>
      <c r="AY160" s="7">
        <v>0</v>
      </c>
      <c r="AZ160" s="7">
        <v>1</v>
      </c>
      <c r="BA160" s="7">
        <v>34</v>
      </c>
      <c r="BB160" s="7">
        <v>30</v>
      </c>
      <c r="BC160" s="7">
        <v>11.4083328</v>
      </c>
      <c r="BD160" s="14"/>
      <c r="BE160" s="14"/>
      <c r="BF160" s="7">
        <v>22.133333199999999</v>
      </c>
      <c r="BG160" s="7">
        <v>21.9666672</v>
      </c>
      <c r="BH160" s="13">
        <f t="shared" si="31"/>
        <v>21.962846961564892</v>
      </c>
      <c r="BI160" s="7">
        <f t="shared" si="32"/>
        <v>89.590237659523083</v>
      </c>
      <c r="BJ160" s="32">
        <f t="shared" si="35"/>
        <v>1</v>
      </c>
      <c r="BK160" s="32">
        <f t="shared" si="36"/>
        <v>1.0305695338176367E-2</v>
      </c>
      <c r="BL160" s="32">
        <f t="shared" si="37"/>
        <v>3.4805030235503964E-2</v>
      </c>
      <c r="BM160" s="32">
        <f t="shared" si="38"/>
        <v>0.10381292762436771</v>
      </c>
      <c r="BN160" s="32">
        <f t="shared" si="39"/>
        <v>1.1228518011924453E-3</v>
      </c>
      <c r="BO160" s="32">
        <f t="shared" si="40"/>
        <v>2.2095069058652777E-3</v>
      </c>
      <c r="BP160" s="32">
        <f t="shared" si="41"/>
        <v>2.1080163254145013E-2</v>
      </c>
      <c r="BQ160" s="32">
        <f t="shared" si="42"/>
        <v>2.0482323907238521E-2</v>
      </c>
      <c r="BR160" s="32">
        <f t="shared" si="43"/>
        <v>9.8528330618636601E-3</v>
      </c>
      <c r="BS160" s="32">
        <f t="shared" si="44"/>
        <v>7.5754468451159885E-4</v>
      </c>
      <c r="BT160" s="7">
        <f t="shared" si="45"/>
        <v>0</v>
      </c>
      <c r="BU160" s="7"/>
      <c r="BZ160" s="7"/>
      <c r="CA160" s="7"/>
      <c r="CB160" s="7"/>
      <c r="CC160" s="7"/>
      <c r="CD160" s="7"/>
      <c r="CE160" s="7"/>
    </row>
    <row r="161" spans="1:83" x14ac:dyDescent="0.2">
      <c r="A161" s="7">
        <v>4</v>
      </c>
      <c r="B161" s="8">
        <v>160</v>
      </c>
      <c r="C161" s="7" t="s">
        <v>59</v>
      </c>
      <c r="D161" s="7" t="s">
        <v>550</v>
      </c>
      <c r="E161" s="7" t="s">
        <v>551</v>
      </c>
      <c r="H161" s="9">
        <v>46.037360999999997</v>
      </c>
      <c r="I161" s="9">
        <v>-69.595611000000005</v>
      </c>
      <c r="J161" s="7" t="s">
        <v>552</v>
      </c>
      <c r="K161" s="7" t="s">
        <v>63</v>
      </c>
      <c r="L161" s="32">
        <f t="shared" si="33"/>
        <v>4</v>
      </c>
      <c r="M161" s="10" t="s">
        <v>64</v>
      </c>
      <c r="N161" s="7">
        <v>13</v>
      </c>
      <c r="O161" s="7">
        <v>15</v>
      </c>
      <c r="P161" s="7" t="s">
        <v>109</v>
      </c>
      <c r="Q161" s="7">
        <v>1040.3499999999999</v>
      </c>
      <c r="R161" s="7">
        <v>3.23</v>
      </c>
      <c r="S161" s="7" t="s">
        <v>66</v>
      </c>
      <c r="T161" s="7" t="s">
        <v>380</v>
      </c>
      <c r="U161" s="11">
        <v>7</v>
      </c>
      <c r="V161" s="11">
        <v>413</v>
      </c>
      <c r="W161" s="7">
        <v>409</v>
      </c>
      <c r="X161" s="7" t="s">
        <v>68</v>
      </c>
      <c r="Y161" s="32">
        <f t="shared" si="34"/>
        <v>1</v>
      </c>
      <c r="Z161" s="13"/>
      <c r="AC161" s="13">
        <v>5.23</v>
      </c>
      <c r="AD161" s="7">
        <v>0.02</v>
      </c>
      <c r="AE161" s="7">
        <v>0.24</v>
      </c>
      <c r="AF161" s="7">
        <v>67.64</v>
      </c>
      <c r="AG161" s="7">
        <v>0.73</v>
      </c>
      <c r="AH161" s="7">
        <v>0.02</v>
      </c>
      <c r="AI161" s="7">
        <v>9.11</v>
      </c>
      <c r="AJ161" s="7">
        <v>0.22</v>
      </c>
      <c r="AK161" s="7">
        <v>1.1100000000000001</v>
      </c>
      <c r="AL161" s="7">
        <v>0.95</v>
      </c>
      <c r="AM161" s="7">
        <v>1.0900000000000001</v>
      </c>
      <c r="AN161" s="13">
        <v>1.1257516522619053</v>
      </c>
      <c r="AO161" s="7">
        <v>9.1403329084539329E-3</v>
      </c>
      <c r="AP161" s="7">
        <v>3.2751324142923526E-2</v>
      </c>
      <c r="AQ161" s="7">
        <v>8.9347712659325298E-2</v>
      </c>
      <c r="AR161" s="7">
        <v>2.8193872343784806E-4</v>
      </c>
      <c r="AS161" s="7">
        <v>3.9231490760983931E-3</v>
      </c>
      <c r="AT161" s="7">
        <v>2.3570627524538264E-2</v>
      </c>
      <c r="AU161" s="7">
        <v>1.1571616629156229E-2</v>
      </c>
      <c r="AV161" s="7">
        <v>1.790934964858952E-2</v>
      </c>
      <c r="AW161" s="8">
        <v>1.7119183757318449E-3</v>
      </c>
      <c r="AX161" s="7">
        <v>420</v>
      </c>
      <c r="AY161" s="7">
        <v>290</v>
      </c>
      <c r="AZ161" s="7">
        <v>112</v>
      </c>
      <c r="BA161" s="7">
        <v>151</v>
      </c>
      <c r="BB161" s="7">
        <v>123</v>
      </c>
      <c r="BC161" s="7">
        <v>4.3666663000000003</v>
      </c>
      <c r="BD161" s="7">
        <v>11.8499994</v>
      </c>
      <c r="BE161" s="7">
        <v>14.2999992</v>
      </c>
      <c r="BF161" s="7">
        <v>15.366666800000001</v>
      </c>
      <c r="BG161" s="7">
        <v>14.699999800000001</v>
      </c>
      <c r="BH161" s="13">
        <f t="shared" si="31"/>
        <v>18.64957219463367</v>
      </c>
      <c r="BI161" s="7">
        <f t="shared" si="32"/>
        <v>80.36296346903039</v>
      </c>
      <c r="BJ161" s="32">
        <f t="shared" si="35"/>
        <v>1</v>
      </c>
      <c r="BK161" s="32">
        <f t="shared" si="36"/>
        <v>8.1193155613752017E-3</v>
      </c>
      <c r="BL161" s="32">
        <f t="shared" si="37"/>
        <v>2.9092850165592255E-2</v>
      </c>
      <c r="BM161" s="32">
        <f t="shared" si="38"/>
        <v>7.936716102508426E-2</v>
      </c>
      <c r="BN161" s="32">
        <f t="shared" si="39"/>
        <v>2.5044486754371222E-4</v>
      </c>
      <c r="BO161" s="32">
        <f t="shared" si="40"/>
        <v>3.4849152281640847E-3</v>
      </c>
      <c r="BP161" s="32">
        <f t="shared" si="41"/>
        <v>2.0937679706868929E-2</v>
      </c>
      <c r="BQ161" s="32">
        <f t="shared" si="42"/>
        <v>1.0279013675801472E-2</v>
      </c>
      <c r="BR161" s="32">
        <f t="shared" si="43"/>
        <v>1.5908792683186686E-2</v>
      </c>
      <c r="BS161" s="32">
        <f t="shared" si="44"/>
        <v>1.5206891966733425E-3</v>
      </c>
      <c r="BT161" s="7">
        <f t="shared" si="45"/>
        <v>0</v>
      </c>
      <c r="BU161" s="7"/>
      <c r="BZ161" s="7"/>
      <c r="CA161" s="7"/>
      <c r="CB161" s="7"/>
      <c r="CC161" s="7"/>
      <c r="CD161" s="7"/>
      <c r="CE161" s="7"/>
    </row>
    <row r="162" spans="1:83" x14ac:dyDescent="0.2">
      <c r="A162" s="7">
        <v>4</v>
      </c>
      <c r="B162" s="8">
        <v>161</v>
      </c>
      <c r="C162" s="7" t="s">
        <v>376</v>
      </c>
      <c r="D162" s="7" t="s">
        <v>386</v>
      </c>
      <c r="E162" s="7" t="s">
        <v>553</v>
      </c>
      <c r="H162" s="9">
        <v>37.889194000000003</v>
      </c>
      <c r="I162" s="9">
        <v>-80.778194999999997</v>
      </c>
      <c r="J162" s="7" t="s">
        <v>554</v>
      </c>
      <c r="K162" s="7" t="s">
        <v>92</v>
      </c>
      <c r="L162" s="32">
        <f t="shared" si="33"/>
        <v>6</v>
      </c>
      <c r="M162" s="10" t="s">
        <v>555</v>
      </c>
      <c r="N162" s="7">
        <v>54</v>
      </c>
      <c r="O162" s="7">
        <v>96</v>
      </c>
      <c r="P162" s="7" t="s">
        <v>109</v>
      </c>
      <c r="Q162" s="7">
        <v>1267.92</v>
      </c>
      <c r="R162" s="7">
        <v>9.4049999999999994</v>
      </c>
      <c r="T162" s="7" t="s">
        <v>380</v>
      </c>
      <c r="U162" s="11">
        <v>20.638161</v>
      </c>
      <c r="W162" s="7">
        <v>967</v>
      </c>
      <c r="X162" s="7" t="s">
        <v>349</v>
      </c>
      <c r="Y162" s="32">
        <f t="shared" si="34"/>
        <v>1</v>
      </c>
      <c r="Z162" s="13"/>
      <c r="AC162" s="13">
        <v>4.42</v>
      </c>
      <c r="AD162" s="7">
        <v>7.0000000000000007E-2</v>
      </c>
      <c r="AE162" s="7">
        <v>0.09</v>
      </c>
      <c r="AF162" s="7">
        <v>67.08</v>
      </c>
      <c r="AG162" s="7">
        <v>0.92</v>
      </c>
      <c r="AH162" s="7">
        <v>0.02</v>
      </c>
      <c r="AI162" s="7">
        <v>11.65</v>
      </c>
      <c r="AJ162" s="7">
        <v>0.11</v>
      </c>
      <c r="AK162" s="7">
        <v>0.23</v>
      </c>
      <c r="AL162" s="7">
        <v>0.62</v>
      </c>
      <c r="AM162" s="7">
        <v>2.48</v>
      </c>
      <c r="AN162" s="13">
        <v>1.1164314138635218</v>
      </c>
      <c r="AO162" s="7">
        <v>1.1519323665448791E-2</v>
      </c>
      <c r="AP162" s="7">
        <v>2.7678939333025232E-2</v>
      </c>
      <c r="AQ162" s="7">
        <v>0.1142591495588518</v>
      </c>
      <c r="AR162" s="7">
        <v>9.8678553203246822E-4</v>
      </c>
      <c r="AS162" s="7">
        <v>1.9615745380491966E-3</v>
      </c>
      <c r="AT162" s="7">
        <v>1.5382935858119709E-2</v>
      </c>
      <c r="AU162" s="7">
        <v>2.6328081871841692E-2</v>
      </c>
      <c r="AV162" s="7">
        <v>3.7109463235816121E-3</v>
      </c>
      <c r="AW162" s="8">
        <v>6.4196939089944188E-4</v>
      </c>
      <c r="AX162" s="7">
        <v>196</v>
      </c>
      <c r="AY162" s="7">
        <v>0</v>
      </c>
      <c r="AZ162" s="7">
        <v>1</v>
      </c>
      <c r="BA162" s="7">
        <v>43</v>
      </c>
      <c r="BB162" s="7">
        <v>54</v>
      </c>
      <c r="BC162" s="7">
        <v>16.575000800000002</v>
      </c>
      <c r="BD162" s="14"/>
      <c r="BE162" s="14"/>
      <c r="BF162" s="7">
        <v>27.166665999999999</v>
      </c>
      <c r="BG162" s="7">
        <v>26.833334000000001</v>
      </c>
      <c r="BH162" s="13">
        <f t="shared" si="31"/>
        <v>19.100044945652531</v>
      </c>
      <c r="BI162" s="7">
        <f t="shared" si="32"/>
        <v>95.270206075056862</v>
      </c>
      <c r="BJ162" s="32">
        <f t="shared" si="35"/>
        <v>1</v>
      </c>
      <c r="BK162" s="32">
        <f t="shared" si="36"/>
        <v>1.0317985970660774E-2</v>
      </c>
      <c r="BL162" s="32">
        <f t="shared" si="37"/>
        <v>2.4792332954193318E-2</v>
      </c>
      <c r="BM162" s="32">
        <f t="shared" si="38"/>
        <v>0.1023431875348676</v>
      </c>
      <c r="BN162" s="32">
        <f t="shared" si="39"/>
        <v>8.8387474571106775E-4</v>
      </c>
      <c r="BO162" s="32">
        <f t="shared" si="40"/>
        <v>1.7570040700135559E-3</v>
      </c>
      <c r="BP162" s="32">
        <f t="shared" si="41"/>
        <v>1.377866626386437E-2</v>
      </c>
      <c r="BQ162" s="32">
        <f t="shared" si="42"/>
        <v>2.3582354943534549E-2</v>
      </c>
      <c r="BR162" s="32">
        <f t="shared" si="43"/>
        <v>3.3239357810073739E-3</v>
      </c>
      <c r="BS162" s="32">
        <f t="shared" si="44"/>
        <v>5.7501910366158818E-4</v>
      </c>
      <c r="BT162" s="7">
        <f t="shared" si="45"/>
        <v>0</v>
      </c>
      <c r="BU162" s="7"/>
      <c r="BZ162" s="7"/>
      <c r="CA162" s="7"/>
      <c r="CB162" s="7"/>
      <c r="CC162" s="7"/>
      <c r="CD162" s="7"/>
      <c r="CE162" s="7"/>
    </row>
    <row r="163" spans="1:83" x14ac:dyDescent="0.2">
      <c r="A163" s="7">
        <v>4</v>
      </c>
      <c r="B163" s="8">
        <v>162</v>
      </c>
      <c r="C163" s="7" t="s">
        <v>118</v>
      </c>
      <c r="D163" s="7" t="s">
        <v>404</v>
      </c>
      <c r="E163" s="7" t="s">
        <v>556</v>
      </c>
      <c r="H163" s="9">
        <v>38.657221999999997</v>
      </c>
      <c r="I163" s="9">
        <v>-79.915278000000001</v>
      </c>
      <c r="J163" s="7" t="s">
        <v>557</v>
      </c>
      <c r="K163" s="7" t="s">
        <v>100</v>
      </c>
      <c r="L163" s="32">
        <f t="shared" si="33"/>
        <v>8</v>
      </c>
      <c r="M163" s="10" t="s">
        <v>132</v>
      </c>
      <c r="N163" s="7">
        <v>22</v>
      </c>
      <c r="O163" s="7">
        <v>52</v>
      </c>
      <c r="P163" s="7" t="s">
        <v>75</v>
      </c>
      <c r="Q163" s="7">
        <v>1432.76</v>
      </c>
      <c r="R163" s="7">
        <v>7.39</v>
      </c>
      <c r="S163" s="7" t="s">
        <v>66</v>
      </c>
      <c r="T163" s="7" t="s">
        <v>380</v>
      </c>
      <c r="U163" s="11">
        <v>47</v>
      </c>
      <c r="V163" s="11">
        <v>980</v>
      </c>
      <c r="W163" s="7">
        <v>1021</v>
      </c>
      <c r="X163" s="7" t="s">
        <v>134</v>
      </c>
      <c r="Y163" s="32">
        <f t="shared" si="34"/>
        <v>1</v>
      </c>
      <c r="Z163" s="13"/>
      <c r="AC163" s="13">
        <v>6.28</v>
      </c>
      <c r="AD163" s="7">
        <v>0.16</v>
      </c>
      <c r="AE163" s="7">
        <v>0.03</v>
      </c>
      <c r="AF163" s="7">
        <v>67.040000000000006</v>
      </c>
      <c r="AG163" s="7">
        <v>0.99</v>
      </c>
      <c r="AH163" s="7">
        <v>0.02</v>
      </c>
      <c r="AI163" s="7">
        <v>14.28</v>
      </c>
      <c r="AJ163" s="7">
        <v>0.13</v>
      </c>
      <c r="AK163" s="7">
        <v>0.48</v>
      </c>
      <c r="AL163" s="7">
        <v>1.45</v>
      </c>
      <c r="AM163" s="7">
        <v>2.35</v>
      </c>
      <c r="AN163" s="13">
        <v>1.1157656825493516</v>
      </c>
      <c r="AO163" s="7">
        <v>1.2395793944341635E-2</v>
      </c>
      <c r="AP163" s="7">
        <v>3.9326637785384269E-2</v>
      </c>
      <c r="AQ163" s="7">
        <v>0.14005327516741661</v>
      </c>
      <c r="AR163" s="7">
        <v>2.2555097875027845E-3</v>
      </c>
      <c r="AS163" s="7">
        <v>2.3182244540581412E-3</v>
      </c>
      <c r="AT163" s="7">
        <v>3.5976220958505771E-2</v>
      </c>
      <c r="AU163" s="7">
        <v>2.4947980805979025E-2</v>
      </c>
      <c r="AV163" s="7">
        <v>7.7445836318224938E-3</v>
      </c>
      <c r="AW163" s="8">
        <v>2.1398979696648062E-4</v>
      </c>
      <c r="AX163" s="7">
        <v>370</v>
      </c>
      <c r="AY163" s="7">
        <v>187</v>
      </c>
      <c r="AZ163" s="7">
        <v>68</v>
      </c>
      <c r="BA163" s="7">
        <v>93</v>
      </c>
      <c r="BB163" s="7">
        <v>79</v>
      </c>
      <c r="BC163" s="7">
        <v>5.5499996999999999</v>
      </c>
      <c r="BD163" s="7">
        <v>12.6833334</v>
      </c>
      <c r="BE163" s="7">
        <v>15.199999800000001</v>
      </c>
      <c r="BF163" s="7">
        <v>15.8666658</v>
      </c>
      <c r="BG163" s="7">
        <v>16.099998500000002</v>
      </c>
      <c r="BH163" s="13">
        <f t="shared" si="31"/>
        <v>23.521195184071704</v>
      </c>
      <c r="BI163" s="7">
        <f t="shared" si="32"/>
        <v>93.296648921420882</v>
      </c>
      <c r="BJ163" s="32">
        <f t="shared" si="35"/>
        <v>1</v>
      </c>
      <c r="BK163" s="32">
        <f t="shared" si="36"/>
        <v>1.1109674852177894E-2</v>
      </c>
      <c r="BL163" s="32">
        <f t="shared" si="37"/>
        <v>3.5246323130793018E-2</v>
      </c>
      <c r="BM163" s="32">
        <f t="shared" si="38"/>
        <v>0.12552212113874717</v>
      </c>
      <c r="BN163" s="32">
        <f t="shared" si="39"/>
        <v>2.0214905537776482E-3</v>
      </c>
      <c r="BO163" s="32">
        <f t="shared" si="40"/>
        <v>2.0776982930334957E-3</v>
      </c>
      <c r="BP163" s="32">
        <f t="shared" si="41"/>
        <v>3.2243527042618556E-2</v>
      </c>
      <c r="BQ163" s="32">
        <f t="shared" si="42"/>
        <v>2.2359516156633136E-2</v>
      </c>
      <c r="BR163" s="32">
        <f t="shared" si="43"/>
        <v>6.9410484234712442E-3</v>
      </c>
      <c r="BS163" s="32">
        <f t="shared" si="44"/>
        <v>1.9178739793963471E-4</v>
      </c>
      <c r="BT163" s="7">
        <f t="shared" si="45"/>
        <v>0</v>
      </c>
      <c r="BU163" s="7"/>
      <c r="BZ163" s="7"/>
      <c r="CA163" s="7"/>
      <c r="CB163" s="7"/>
      <c r="CC163" s="7"/>
      <c r="CD163" s="7"/>
      <c r="CE163" s="7"/>
    </row>
    <row r="164" spans="1:83" x14ac:dyDescent="0.2">
      <c r="A164" s="7">
        <v>4</v>
      </c>
      <c r="B164" s="8">
        <v>163</v>
      </c>
      <c r="C164" s="7" t="s">
        <v>118</v>
      </c>
      <c r="D164" s="7" t="s">
        <v>119</v>
      </c>
      <c r="E164" s="7" t="s">
        <v>558</v>
      </c>
      <c r="H164" s="9">
        <v>37.823915999999997</v>
      </c>
      <c r="I164" s="9">
        <v>-80.546833000000007</v>
      </c>
      <c r="J164" s="7" t="s">
        <v>559</v>
      </c>
      <c r="K164" s="7" t="s">
        <v>92</v>
      </c>
      <c r="L164" s="32">
        <f t="shared" si="33"/>
        <v>6</v>
      </c>
      <c r="M164" s="10" t="s">
        <v>108</v>
      </c>
      <c r="N164" s="7">
        <v>59</v>
      </c>
      <c r="O164" s="7">
        <v>76</v>
      </c>
      <c r="P164" s="7" t="s">
        <v>65</v>
      </c>
      <c r="Q164" s="7">
        <v>1048.27</v>
      </c>
      <c r="R164" s="7">
        <v>10.99</v>
      </c>
      <c r="T164" s="7" t="s">
        <v>380</v>
      </c>
      <c r="U164" s="11">
        <v>67</v>
      </c>
      <c r="W164" s="7">
        <v>654</v>
      </c>
      <c r="X164" s="7" t="s">
        <v>349</v>
      </c>
      <c r="Y164" s="32">
        <f t="shared" si="34"/>
        <v>1</v>
      </c>
      <c r="Z164" s="13"/>
      <c r="AC164" s="13">
        <v>4.53</v>
      </c>
      <c r="AD164" s="7">
        <v>0.15</v>
      </c>
      <c r="AE164" s="7">
        <v>0.18</v>
      </c>
      <c r="AF164" s="7">
        <v>66.97</v>
      </c>
      <c r="AG164" s="7">
        <v>0.87</v>
      </c>
      <c r="AH164" s="7">
        <v>0.02</v>
      </c>
      <c r="AI164" s="7">
        <v>10.86</v>
      </c>
      <c r="AJ164" s="7">
        <v>0.31</v>
      </c>
      <c r="AK164" s="7">
        <v>0.57999999999999996</v>
      </c>
      <c r="AL164" s="7">
        <v>0.62</v>
      </c>
      <c r="AM164" s="7">
        <v>2.19</v>
      </c>
      <c r="AN164" s="13">
        <v>1.1146006527495536</v>
      </c>
      <c r="AO164" s="7">
        <v>1.0893273466239618E-2</v>
      </c>
      <c r="AP164" s="7">
        <v>2.8367781714616361E-2</v>
      </c>
      <c r="AQ164" s="7">
        <v>0.10651110422395969</v>
      </c>
      <c r="AR164" s="7">
        <v>2.1145404257838602E-3</v>
      </c>
      <c r="AS164" s="7">
        <v>5.5280736981386447E-3</v>
      </c>
      <c r="AT164" s="7">
        <v>1.5382935858119709E-2</v>
      </c>
      <c r="AU164" s="7">
        <v>2.324939487876343E-2</v>
      </c>
      <c r="AV164" s="7">
        <v>9.3580385551188458E-3</v>
      </c>
      <c r="AW164" s="8">
        <v>1.2839387817988838E-3</v>
      </c>
      <c r="AX164" s="7">
        <v>464</v>
      </c>
      <c r="AY164" s="7">
        <v>342</v>
      </c>
      <c r="AZ164" s="7">
        <v>161</v>
      </c>
      <c r="BA164" s="7">
        <v>162</v>
      </c>
      <c r="BB164" s="7">
        <v>196</v>
      </c>
      <c r="BC164" s="7">
        <v>13.8666658</v>
      </c>
      <c r="BD164" s="7">
        <v>15.3142862</v>
      </c>
      <c r="BE164" s="7">
        <v>21.025001499999998</v>
      </c>
      <c r="BF164" s="7">
        <v>23.566667599999999</v>
      </c>
      <c r="BG164" s="7">
        <v>23.100000399999999</v>
      </c>
      <c r="BH164" s="13">
        <f t="shared" si="31"/>
        <v>20.497363416551149</v>
      </c>
      <c r="BI164" s="7">
        <f t="shared" si="32"/>
        <v>87.737682390723364</v>
      </c>
      <c r="BJ164" s="32">
        <f t="shared" si="35"/>
        <v>1</v>
      </c>
      <c r="BK164" s="32">
        <f t="shared" si="36"/>
        <v>9.7732523656500082E-3</v>
      </c>
      <c r="BL164" s="32">
        <f t="shared" si="37"/>
        <v>2.5451072224511331E-2</v>
      </c>
      <c r="BM164" s="32">
        <f t="shared" si="38"/>
        <v>9.5559879640490689E-2</v>
      </c>
      <c r="BN164" s="32">
        <f t="shared" si="39"/>
        <v>1.8971282858731551E-3</v>
      </c>
      <c r="BO164" s="32">
        <f t="shared" si="40"/>
        <v>4.9596899880703562E-3</v>
      </c>
      <c r="BP164" s="32">
        <f t="shared" si="41"/>
        <v>1.3801298088398119E-2</v>
      </c>
      <c r="BQ164" s="32">
        <f t="shared" si="42"/>
        <v>2.0858946046201067E-2</v>
      </c>
      <c r="BR164" s="32">
        <f t="shared" si="43"/>
        <v>8.3958667456671236E-3</v>
      </c>
      <c r="BS164" s="32">
        <f t="shared" si="44"/>
        <v>1.1519271755597831E-3</v>
      </c>
      <c r="BT164" s="7">
        <f t="shared" si="45"/>
        <v>0</v>
      </c>
      <c r="BU164" s="7"/>
      <c r="BZ164" s="7"/>
      <c r="CA164" s="7"/>
      <c r="CB164" s="7"/>
      <c r="CC164" s="7"/>
      <c r="CD164" s="7"/>
      <c r="CE164" s="7"/>
    </row>
    <row r="165" spans="1:83" x14ac:dyDescent="0.2">
      <c r="A165" s="7">
        <v>4</v>
      </c>
      <c r="B165" s="8">
        <v>164</v>
      </c>
      <c r="C165" s="7" t="s">
        <v>118</v>
      </c>
      <c r="D165" s="7" t="s">
        <v>386</v>
      </c>
      <c r="E165" s="7" t="s">
        <v>560</v>
      </c>
      <c r="H165" s="9">
        <v>37.901333000000001</v>
      </c>
      <c r="I165" s="9">
        <v>-80.802750000000003</v>
      </c>
      <c r="J165" s="7" t="s">
        <v>561</v>
      </c>
      <c r="K165" s="7" t="s">
        <v>107</v>
      </c>
      <c r="L165" s="32">
        <f t="shared" si="33"/>
        <v>1</v>
      </c>
      <c r="M165" s="10" t="s">
        <v>108</v>
      </c>
      <c r="N165" s="7">
        <v>25</v>
      </c>
      <c r="O165" s="7">
        <v>51</v>
      </c>
      <c r="P165" s="7" t="s">
        <v>109</v>
      </c>
      <c r="Q165" s="7">
        <v>1325.11</v>
      </c>
      <c r="R165" s="7">
        <v>9.3650000000000002</v>
      </c>
      <c r="T165" s="7" t="s">
        <v>380</v>
      </c>
      <c r="U165" s="11">
        <v>62</v>
      </c>
      <c r="V165" s="11">
        <v>2200</v>
      </c>
      <c r="W165" s="7">
        <v>854</v>
      </c>
      <c r="Y165" s="32">
        <f t="shared" si="34"/>
        <v>-99</v>
      </c>
      <c r="Z165" s="13"/>
      <c r="AC165" s="13">
        <v>4.01</v>
      </c>
      <c r="AD165" s="7">
        <v>0.02</v>
      </c>
      <c r="AE165" s="7">
        <v>0.1</v>
      </c>
      <c r="AF165" s="7">
        <v>66.819999999999993</v>
      </c>
      <c r="AG165" s="7">
        <v>0.98</v>
      </c>
      <c r="AH165" s="7">
        <v>0.02</v>
      </c>
      <c r="AI165" s="7">
        <v>12.54</v>
      </c>
      <c r="AJ165" s="7">
        <v>0.04</v>
      </c>
      <c r="AK165" s="7">
        <v>0.18</v>
      </c>
      <c r="AL165" s="7">
        <v>0.53</v>
      </c>
      <c r="AM165" s="7">
        <v>2.2200000000000002</v>
      </c>
      <c r="AN165" s="13">
        <v>1.112104160321415</v>
      </c>
      <c r="AO165" s="7">
        <v>1.22705839044998E-2</v>
      </c>
      <c r="AP165" s="7">
        <v>2.5111435910731037E-2</v>
      </c>
      <c r="AQ165" s="7">
        <v>0.1229879601260087</v>
      </c>
      <c r="AR165" s="7">
        <v>2.8193872343784806E-4</v>
      </c>
      <c r="AS165" s="7">
        <v>7.1329983201788962E-4</v>
      </c>
      <c r="AT165" s="7">
        <v>1.3149929040005557E-2</v>
      </c>
      <c r="AU165" s="7">
        <v>2.3567879740116357E-2</v>
      </c>
      <c r="AV165" s="7">
        <v>2.9042188619334353E-3</v>
      </c>
      <c r="AW165" s="8">
        <v>7.1329932322160218E-4</v>
      </c>
      <c r="AX165" s="7">
        <v>273</v>
      </c>
      <c r="AY165" s="7">
        <v>182</v>
      </c>
      <c r="AZ165" s="7">
        <v>77</v>
      </c>
      <c r="BA165" s="7">
        <v>107</v>
      </c>
      <c r="BB165" s="7">
        <v>89</v>
      </c>
      <c r="BC165" s="7">
        <v>4.6416664000000001</v>
      </c>
      <c r="BD165" s="7">
        <v>12.920000099999999</v>
      </c>
      <c r="BE165" s="7">
        <v>14.25</v>
      </c>
      <c r="BF165" s="7">
        <v>15.133333199999999</v>
      </c>
      <c r="BG165" s="7">
        <v>14.899999599999999</v>
      </c>
      <c r="BH165" s="13">
        <f t="shared" si="31"/>
        <v>16.605491984241098</v>
      </c>
      <c r="BI165" s="7">
        <f t="shared" si="32"/>
        <v>97.142683928319073</v>
      </c>
      <c r="BJ165" s="32">
        <f t="shared" si="35"/>
        <v>1</v>
      </c>
      <c r="BK165" s="32">
        <f t="shared" si="36"/>
        <v>1.1033664239645875E-2</v>
      </c>
      <c r="BL165" s="32">
        <f t="shared" si="37"/>
        <v>2.2580111473976906E-2</v>
      </c>
      <c r="BM165" s="32">
        <f t="shared" si="38"/>
        <v>0.11059032464230986</v>
      </c>
      <c r="BN165" s="32">
        <f t="shared" si="39"/>
        <v>2.5351827058749918E-4</v>
      </c>
      <c r="BO165" s="32">
        <f t="shared" si="40"/>
        <v>6.4139660426388038E-4</v>
      </c>
      <c r="BP165" s="32">
        <f t="shared" si="41"/>
        <v>1.1824368174474797E-2</v>
      </c>
      <c r="BQ165" s="32">
        <f t="shared" si="42"/>
        <v>2.1192151401811934E-2</v>
      </c>
      <c r="BR165" s="32">
        <f t="shared" si="43"/>
        <v>2.6114629956011243E-3</v>
      </c>
      <c r="BS165" s="32">
        <f t="shared" si="44"/>
        <v>6.4139614675611661E-4</v>
      </c>
      <c r="BT165" s="7">
        <f t="shared" si="45"/>
        <v>0</v>
      </c>
      <c r="BU165" s="7"/>
      <c r="BZ165" s="7"/>
      <c r="CA165" s="7"/>
      <c r="CB165" s="7"/>
      <c r="CC165" s="7"/>
      <c r="CD165" s="7"/>
      <c r="CE165" s="7"/>
    </row>
    <row r="166" spans="1:83" x14ac:dyDescent="0.2">
      <c r="A166" s="7">
        <v>4</v>
      </c>
      <c r="B166" s="8">
        <v>165</v>
      </c>
      <c r="C166" s="7" t="s">
        <v>376</v>
      </c>
      <c r="D166" s="7" t="s">
        <v>562</v>
      </c>
      <c r="E166" s="7" t="s">
        <v>563</v>
      </c>
      <c r="H166" s="9">
        <v>35.786324999999998</v>
      </c>
      <c r="I166" s="9">
        <v>-78.922397000000004</v>
      </c>
      <c r="J166" s="7" t="s">
        <v>564</v>
      </c>
      <c r="K166" s="7" t="s">
        <v>144</v>
      </c>
      <c r="L166" s="32">
        <f t="shared" si="33"/>
        <v>10</v>
      </c>
      <c r="M166" s="10" t="s">
        <v>93</v>
      </c>
      <c r="N166" s="7">
        <v>33</v>
      </c>
      <c r="O166" s="7">
        <v>66</v>
      </c>
      <c r="P166" s="7" t="s">
        <v>346</v>
      </c>
      <c r="Q166" s="7">
        <v>1189.5999999999999</v>
      </c>
      <c r="R166" s="7">
        <v>15.205</v>
      </c>
      <c r="T166" s="7" t="s">
        <v>380</v>
      </c>
      <c r="U166" s="11">
        <v>4.2428150000000002</v>
      </c>
      <c r="V166" s="11">
        <v>106.833878</v>
      </c>
      <c r="W166" s="7">
        <v>95</v>
      </c>
      <c r="Y166" s="32">
        <f t="shared" si="34"/>
        <v>-99</v>
      </c>
      <c r="Z166" s="13"/>
      <c r="AC166" s="13">
        <v>4.01</v>
      </c>
      <c r="AD166" s="7">
        <v>0.01</v>
      </c>
      <c r="AE166" s="7">
        <v>0.03</v>
      </c>
      <c r="AF166" s="7">
        <v>66.73</v>
      </c>
      <c r="AG166" s="7">
        <v>0.6</v>
      </c>
      <c r="AH166" s="7">
        <v>0.01</v>
      </c>
      <c r="AI166" s="7">
        <v>8.48</v>
      </c>
      <c r="AJ166" s="7">
        <v>0.06</v>
      </c>
      <c r="AK166" s="7">
        <v>0.1</v>
      </c>
      <c r="AL166" s="7">
        <v>0.26</v>
      </c>
      <c r="AM166" s="7">
        <v>1.07</v>
      </c>
      <c r="AN166" s="13">
        <v>1.1106062648645321</v>
      </c>
      <c r="AO166" s="7">
        <v>7.512602390510081E-3</v>
      </c>
      <c r="AP166" s="7">
        <v>2.5111435910731037E-2</v>
      </c>
      <c r="AQ166" s="7">
        <v>8.3168891696056929E-2</v>
      </c>
      <c r="AR166" s="7">
        <v>1.4096936171892403E-4</v>
      </c>
      <c r="AS166" s="7">
        <v>1.0699497480268344E-3</v>
      </c>
      <c r="AT166" s="7">
        <v>6.4509085856631039E-3</v>
      </c>
      <c r="AU166" s="7">
        <v>1.1359293388254279E-2</v>
      </c>
      <c r="AV166" s="7">
        <v>1.6134549232963531E-3</v>
      </c>
      <c r="AW166" s="8">
        <v>2.1398979696648062E-4</v>
      </c>
      <c r="AX166" s="7">
        <v>184</v>
      </c>
      <c r="AY166" s="7">
        <v>0</v>
      </c>
      <c r="AZ166" s="7">
        <v>1</v>
      </c>
      <c r="BA166" s="7">
        <v>35</v>
      </c>
      <c r="BB166" s="7">
        <v>29</v>
      </c>
      <c r="BC166" s="7">
        <v>10.7000008</v>
      </c>
      <c r="BD166" s="14"/>
      <c r="BE166" s="14"/>
      <c r="BF166" s="7">
        <v>21.666665999999999</v>
      </c>
      <c r="BG166" s="7">
        <v>21.700000800000002</v>
      </c>
      <c r="BH166" s="13">
        <f t="shared" si="31"/>
        <v>8.2608901284429148</v>
      </c>
      <c r="BI166" s="7">
        <f t="shared" si="32"/>
        <v>96.874393831190801</v>
      </c>
      <c r="BJ166" s="32">
        <f t="shared" si="35"/>
        <v>1</v>
      </c>
      <c r="BK166" s="32">
        <f t="shared" si="36"/>
        <v>6.7644156423216665E-3</v>
      </c>
      <c r="BL166" s="32">
        <f t="shared" si="37"/>
        <v>2.2610565692958742E-2</v>
      </c>
      <c r="BM166" s="32">
        <f t="shared" si="38"/>
        <v>7.4886027863530547E-2</v>
      </c>
      <c r="BN166" s="32">
        <f t="shared" si="39"/>
        <v>1.269300977120987E-4</v>
      </c>
      <c r="BO166" s="32">
        <f t="shared" si="40"/>
        <v>9.6339250180381723E-4</v>
      </c>
      <c r="BP166" s="32">
        <f t="shared" si="41"/>
        <v>5.8084568669797337E-3</v>
      </c>
      <c r="BQ166" s="32">
        <f t="shared" si="42"/>
        <v>1.0228011265216342E-2</v>
      </c>
      <c r="BR166" s="32">
        <f t="shared" si="43"/>
        <v>1.4527695136792307E-3</v>
      </c>
      <c r="BS166" s="32">
        <f t="shared" si="44"/>
        <v>1.9267836292331952E-4</v>
      </c>
      <c r="BT166" s="7">
        <f t="shared" si="45"/>
        <v>0</v>
      </c>
      <c r="BU166" s="7"/>
      <c r="BZ166" s="7"/>
      <c r="CA166" s="7"/>
      <c r="CB166" s="7"/>
      <c r="CC166" s="7"/>
      <c r="CD166" s="7"/>
      <c r="CE166" s="7"/>
    </row>
    <row r="167" spans="1:83" x14ac:dyDescent="0.2">
      <c r="A167" s="7">
        <v>4</v>
      </c>
      <c r="B167" s="8">
        <v>166</v>
      </c>
      <c r="C167" s="7" t="s">
        <v>118</v>
      </c>
      <c r="D167" s="7" t="s">
        <v>435</v>
      </c>
      <c r="E167" s="7" t="s">
        <v>565</v>
      </c>
      <c r="H167" s="9">
        <v>38.175865999999999</v>
      </c>
      <c r="I167" s="9">
        <v>-80.933733000000004</v>
      </c>
      <c r="J167" s="7" t="s">
        <v>566</v>
      </c>
      <c r="K167" s="7" t="s">
        <v>107</v>
      </c>
      <c r="L167" s="32">
        <f t="shared" si="33"/>
        <v>1</v>
      </c>
      <c r="M167" s="10" t="s">
        <v>108</v>
      </c>
      <c r="N167" s="7">
        <v>27</v>
      </c>
      <c r="O167" s="7">
        <v>60</v>
      </c>
      <c r="P167" s="7" t="s">
        <v>109</v>
      </c>
      <c r="Q167" s="7">
        <v>1197.75</v>
      </c>
      <c r="R167" s="7">
        <v>10.835000000000001</v>
      </c>
      <c r="S167" s="7" t="s">
        <v>66</v>
      </c>
      <c r="T167" s="7" t="s">
        <v>380</v>
      </c>
      <c r="U167" s="11">
        <v>50</v>
      </c>
      <c r="V167" s="11">
        <v>509</v>
      </c>
      <c r="W167" s="7">
        <v>495</v>
      </c>
      <c r="X167" s="7" t="s">
        <v>349</v>
      </c>
      <c r="Y167" s="32">
        <f t="shared" si="34"/>
        <v>1</v>
      </c>
      <c r="Z167" s="13"/>
      <c r="AC167" s="13">
        <v>5.0199999999999996</v>
      </c>
      <c r="AD167" s="7">
        <v>0.06</v>
      </c>
      <c r="AE167" s="7">
        <v>7.0000000000000007E-2</v>
      </c>
      <c r="AF167" s="7">
        <v>66.510000000000005</v>
      </c>
      <c r="AG167" s="7">
        <v>1</v>
      </c>
      <c r="AH167" s="7">
        <v>0.03</v>
      </c>
      <c r="AI167" s="7">
        <v>12.88</v>
      </c>
      <c r="AJ167" s="7">
        <v>0.1</v>
      </c>
      <c r="AK167" s="7">
        <v>0.39</v>
      </c>
      <c r="AL167" s="7">
        <v>0.78</v>
      </c>
      <c r="AM167" s="7">
        <v>2.78</v>
      </c>
      <c r="AN167" s="13">
        <v>1.1069447426365957</v>
      </c>
      <c r="AO167" s="7">
        <v>1.2521003984183468E-2</v>
      </c>
      <c r="AP167" s="7">
        <v>3.1436261414431371E-2</v>
      </c>
      <c r="AQ167" s="7">
        <v>0.12632256191570912</v>
      </c>
      <c r="AR167" s="7">
        <v>8.4581617031354408E-4</v>
      </c>
      <c r="AS167" s="7">
        <v>1.783249580044724E-3</v>
      </c>
      <c r="AT167" s="7">
        <v>1.9352725756989313E-2</v>
      </c>
      <c r="AU167" s="7">
        <v>2.9512930485370927E-2</v>
      </c>
      <c r="AV167" s="7">
        <v>6.2924742008557766E-3</v>
      </c>
      <c r="AW167" s="8">
        <v>4.9930952625512148E-4</v>
      </c>
      <c r="AX167" s="7">
        <v>245</v>
      </c>
      <c r="AY167" s="7">
        <v>57</v>
      </c>
      <c r="AZ167" s="7">
        <v>31</v>
      </c>
      <c r="BA167" s="7">
        <v>55</v>
      </c>
      <c r="BB167" s="7">
        <v>72</v>
      </c>
      <c r="BC167" s="7">
        <v>11.9749994</v>
      </c>
      <c r="BD167" s="7">
        <v>18.450000800000002</v>
      </c>
      <c r="BE167" s="7">
        <v>18.450000800000002</v>
      </c>
      <c r="BF167" s="7">
        <v>23.666665999999999</v>
      </c>
      <c r="BG167" s="7">
        <v>22.933332400000001</v>
      </c>
      <c r="BH167" s="13">
        <f t="shared" si="31"/>
        <v>22.571121292824316</v>
      </c>
      <c r="BI167" s="7">
        <f t="shared" si="32"/>
        <v>93.99120030509124</v>
      </c>
      <c r="BJ167" s="32">
        <f t="shared" si="35"/>
        <v>1</v>
      </c>
      <c r="BK167" s="32">
        <f t="shared" si="36"/>
        <v>1.1311317992585697E-2</v>
      </c>
      <c r="BL167" s="32">
        <f t="shared" si="37"/>
        <v>2.8399124367811137E-2</v>
      </c>
      <c r="BM167" s="32">
        <f t="shared" si="38"/>
        <v>0.11411821841696047</v>
      </c>
      <c r="BN167" s="32">
        <f t="shared" si="39"/>
        <v>7.640997221766662E-4</v>
      </c>
      <c r="BO167" s="32">
        <f t="shared" si="40"/>
        <v>1.6109653096118058E-3</v>
      </c>
      <c r="BP167" s="32">
        <f t="shared" si="41"/>
        <v>1.7483009775983653E-2</v>
      </c>
      <c r="BQ167" s="32">
        <f t="shared" si="42"/>
        <v>2.6661611324044088E-2</v>
      </c>
      <c r="BR167" s="32">
        <f t="shared" si="43"/>
        <v>5.6845422887758035E-3</v>
      </c>
      <c r="BS167" s="32">
        <f t="shared" si="44"/>
        <v>4.5106996494317535E-4</v>
      </c>
      <c r="BT167" s="7">
        <f t="shared" si="45"/>
        <v>0</v>
      </c>
      <c r="BU167" s="7"/>
      <c r="BZ167" s="7"/>
      <c r="CA167" s="7"/>
      <c r="CB167" s="7"/>
      <c r="CC167" s="7"/>
      <c r="CD167" s="7"/>
      <c r="CE167" s="7"/>
    </row>
    <row r="168" spans="1:83" x14ac:dyDescent="0.2">
      <c r="A168" s="7">
        <v>4</v>
      </c>
      <c r="B168" s="8">
        <v>167</v>
      </c>
      <c r="C168" s="7" t="s">
        <v>376</v>
      </c>
      <c r="D168" s="7" t="s">
        <v>386</v>
      </c>
      <c r="E168" s="7" t="s">
        <v>567</v>
      </c>
      <c r="H168" s="9">
        <v>38.027638000000003</v>
      </c>
      <c r="I168" s="9">
        <v>-80.816750999999996</v>
      </c>
      <c r="J168" s="7" t="s">
        <v>568</v>
      </c>
      <c r="K168" s="7" t="s">
        <v>107</v>
      </c>
      <c r="L168" s="32">
        <f t="shared" si="33"/>
        <v>1</v>
      </c>
      <c r="M168" s="10" t="s">
        <v>113</v>
      </c>
      <c r="N168" s="7">
        <v>27</v>
      </c>
      <c r="O168" s="7">
        <v>57</v>
      </c>
      <c r="P168" s="7" t="s">
        <v>65</v>
      </c>
      <c r="Q168" s="7">
        <v>1262.08</v>
      </c>
      <c r="R168" s="7">
        <v>9.89</v>
      </c>
      <c r="T168" s="7" t="s">
        <v>380</v>
      </c>
      <c r="U168" s="11">
        <v>48</v>
      </c>
      <c r="W168" s="7">
        <v>736</v>
      </c>
      <c r="Y168" s="32">
        <f t="shared" si="34"/>
        <v>-99</v>
      </c>
      <c r="Z168" s="13"/>
      <c r="AC168" s="13">
        <v>4.5599999999999996</v>
      </c>
      <c r="AD168" s="7">
        <v>0.09</v>
      </c>
      <c r="AE168" s="7">
        <v>0.11</v>
      </c>
      <c r="AF168" s="7">
        <v>66.22</v>
      </c>
      <c r="AG168" s="7">
        <v>0.92</v>
      </c>
      <c r="AH168" s="7">
        <v>0.02</v>
      </c>
      <c r="AI168" s="7">
        <v>11.66</v>
      </c>
      <c r="AJ168" s="7">
        <v>0.09</v>
      </c>
      <c r="AK168" s="7">
        <v>0.31</v>
      </c>
      <c r="AL168" s="7">
        <v>0.55000000000000004</v>
      </c>
      <c r="AM168" s="7">
        <v>2.5099999999999998</v>
      </c>
      <c r="AN168" s="13">
        <v>1.1021181906088613</v>
      </c>
      <c r="AO168" s="7">
        <v>1.1519323665448791E-2</v>
      </c>
      <c r="AP168" s="7">
        <v>2.8555647818686664E-2</v>
      </c>
      <c r="AQ168" s="7">
        <v>0.11435722608207828</v>
      </c>
      <c r="AR168" s="7">
        <v>1.2687242554703161E-3</v>
      </c>
      <c r="AS168" s="7">
        <v>1.6049246220402515E-3</v>
      </c>
      <c r="AT168" s="7">
        <v>1.3646152777364258E-2</v>
      </c>
      <c r="AU168" s="7">
        <v>2.6646566733194613E-2</v>
      </c>
      <c r="AV168" s="7">
        <v>5.0017102622186942E-3</v>
      </c>
      <c r="AW168" s="8">
        <v>7.8462925554376238E-4</v>
      </c>
      <c r="AX168" s="7">
        <v>261</v>
      </c>
      <c r="AY168" s="7">
        <v>0</v>
      </c>
      <c r="AZ168" s="7">
        <v>1</v>
      </c>
      <c r="BA168" s="7">
        <v>37</v>
      </c>
      <c r="BB168" s="7">
        <v>31</v>
      </c>
      <c r="BC168" s="7">
        <v>10.208333</v>
      </c>
      <c r="BD168" s="14"/>
      <c r="BE168" s="14"/>
      <c r="BF168" s="7">
        <v>20.433332400000001</v>
      </c>
      <c r="BG168" s="7">
        <v>20.5333328</v>
      </c>
      <c r="BH168" s="13">
        <f t="shared" si="31"/>
        <v>19.45718718888239</v>
      </c>
      <c r="BI168" s="7">
        <f t="shared" si="32"/>
        <v>94.538339937663295</v>
      </c>
      <c r="BJ168" s="32">
        <f t="shared" si="35"/>
        <v>1</v>
      </c>
      <c r="BK168" s="32">
        <f t="shared" si="36"/>
        <v>1.0451985788461564E-2</v>
      </c>
      <c r="BL168" s="32">
        <f t="shared" si="37"/>
        <v>2.5909787227911735E-2</v>
      </c>
      <c r="BM168" s="32">
        <f t="shared" si="38"/>
        <v>0.10376130895625817</v>
      </c>
      <c r="BN168" s="32">
        <f t="shared" si="39"/>
        <v>1.1511689638017987E-3</v>
      </c>
      <c r="BO168" s="32">
        <f t="shared" si="40"/>
        <v>1.4562182492910461E-3</v>
      </c>
      <c r="BP168" s="32">
        <f t="shared" si="41"/>
        <v>1.2381750790108536E-2</v>
      </c>
      <c r="BQ168" s="32">
        <f t="shared" si="42"/>
        <v>2.4177594526839097E-2</v>
      </c>
      <c r="BR168" s="32">
        <f t="shared" si="43"/>
        <v>4.5382703096983794E-3</v>
      </c>
      <c r="BS168" s="32">
        <f t="shared" si="44"/>
        <v>7.1192841405720445E-4</v>
      </c>
      <c r="BT168" s="7">
        <f t="shared" si="45"/>
        <v>0</v>
      </c>
      <c r="BU168" s="7"/>
      <c r="BZ168" s="7"/>
      <c r="CA168" s="7"/>
      <c r="CB168" s="7"/>
      <c r="CC168" s="7"/>
      <c r="CD168" s="7"/>
      <c r="CE168" s="7"/>
    </row>
    <row r="169" spans="1:83" x14ac:dyDescent="0.2">
      <c r="A169" s="7">
        <v>4</v>
      </c>
      <c r="B169" s="8">
        <v>168</v>
      </c>
      <c r="C169" s="7" t="s">
        <v>59</v>
      </c>
      <c r="D169" s="7" t="s">
        <v>60</v>
      </c>
      <c r="E169" s="7" t="s">
        <v>569</v>
      </c>
      <c r="H169" s="9">
        <v>46.933368999999999</v>
      </c>
      <c r="I169" s="9">
        <v>-69.285838999999996</v>
      </c>
      <c r="J169" s="7" t="s">
        <v>570</v>
      </c>
      <c r="K169" s="7" t="s">
        <v>63</v>
      </c>
      <c r="L169" s="32">
        <f t="shared" si="33"/>
        <v>4</v>
      </c>
      <c r="M169" s="10" t="s">
        <v>495</v>
      </c>
      <c r="N169" s="7">
        <v>15</v>
      </c>
      <c r="O169" s="7">
        <v>20</v>
      </c>
      <c r="P169" s="7" t="s">
        <v>65</v>
      </c>
      <c r="Q169" s="7">
        <v>962.4</v>
      </c>
      <c r="R169" s="7">
        <v>2.84</v>
      </c>
      <c r="S169" s="7" t="s">
        <v>66</v>
      </c>
      <c r="T169" s="7" t="s">
        <v>380</v>
      </c>
      <c r="U169" s="11">
        <v>8</v>
      </c>
      <c r="V169" s="11">
        <v>338</v>
      </c>
      <c r="W169" s="7">
        <v>318</v>
      </c>
      <c r="X169" s="7" t="s">
        <v>68</v>
      </c>
      <c r="Y169" s="32">
        <f t="shared" si="34"/>
        <v>1</v>
      </c>
      <c r="Z169" s="13"/>
      <c r="AC169" s="13">
        <v>6.96</v>
      </c>
      <c r="AD169" s="7">
        <v>0.05</v>
      </c>
      <c r="AE169" s="7">
        <v>0.19</v>
      </c>
      <c r="AF169" s="7">
        <v>66.14</v>
      </c>
      <c r="AG169" s="7">
        <v>0.74</v>
      </c>
      <c r="AH169" s="7">
        <v>0.02</v>
      </c>
      <c r="AI169" s="7">
        <v>12.3</v>
      </c>
      <c r="AJ169" s="7">
        <v>0.34</v>
      </c>
      <c r="AK169" s="7">
        <v>1.42</v>
      </c>
      <c r="AL169" s="7">
        <v>1.39</v>
      </c>
      <c r="AM169" s="7">
        <v>1.67</v>
      </c>
      <c r="AN169" s="13">
        <v>1.1007867279805208</v>
      </c>
      <c r="AO169" s="7">
        <v>9.2655429482957664E-3</v>
      </c>
      <c r="AP169" s="7">
        <v>4.3584936144311227E-2</v>
      </c>
      <c r="AQ169" s="7">
        <v>0.12063412356857314</v>
      </c>
      <c r="AR169" s="7">
        <v>7.0484680859462016E-4</v>
      </c>
      <c r="AS169" s="7">
        <v>6.0630485721520624E-3</v>
      </c>
      <c r="AT169" s="7">
        <v>3.4487549746429667E-2</v>
      </c>
      <c r="AU169" s="7">
        <v>1.7728990615312752E-2</v>
      </c>
      <c r="AV169" s="7">
        <v>2.2911059910808211E-2</v>
      </c>
      <c r="AW169" s="8">
        <v>1.355268714121044E-3</v>
      </c>
      <c r="AX169" s="7">
        <v>806</v>
      </c>
      <c r="AY169" s="7">
        <v>338</v>
      </c>
      <c r="AZ169" s="7">
        <v>81</v>
      </c>
      <c r="BA169" s="7">
        <v>113</v>
      </c>
      <c r="BB169" s="7">
        <v>102</v>
      </c>
      <c r="BC169" s="7">
        <v>6.8166671000000001</v>
      </c>
      <c r="BD169" s="7">
        <v>11.899999599999999</v>
      </c>
      <c r="BE169" s="7">
        <v>15.125</v>
      </c>
      <c r="BF169" s="7">
        <v>15.9000006</v>
      </c>
      <c r="BG169" s="7">
        <v>15.633333199999999</v>
      </c>
      <c r="BH169" s="13">
        <f t="shared" si="31"/>
        <v>26.41236417862121</v>
      </c>
      <c r="BI169" s="7">
        <f t="shared" si="32"/>
        <v>80.633346116288578</v>
      </c>
      <c r="BJ169" s="32">
        <f t="shared" si="35"/>
        <v>1</v>
      </c>
      <c r="BK169" s="32">
        <f t="shared" si="36"/>
        <v>8.4172008189943651E-3</v>
      </c>
      <c r="BL169" s="32">
        <f t="shared" si="37"/>
        <v>3.9594351054968835E-2</v>
      </c>
      <c r="BM169" s="32">
        <f t="shared" si="38"/>
        <v>0.1095890062100275</v>
      </c>
      <c r="BN169" s="32">
        <f t="shared" si="39"/>
        <v>6.4031187029999599E-4</v>
      </c>
      <c r="BO169" s="32">
        <f t="shared" si="40"/>
        <v>5.5079230318076221E-3</v>
      </c>
      <c r="BP169" s="32">
        <f t="shared" si="41"/>
        <v>3.1329910571959538E-2</v>
      </c>
      <c r="BQ169" s="32">
        <f t="shared" si="42"/>
        <v>1.610574524988866E-2</v>
      </c>
      <c r="BR169" s="32">
        <f t="shared" si="43"/>
        <v>2.0813350423328904E-2</v>
      </c>
      <c r="BS169" s="32">
        <f t="shared" si="44"/>
        <v>1.2311819171433782E-3</v>
      </c>
      <c r="BT169" s="7">
        <f t="shared" si="45"/>
        <v>0</v>
      </c>
      <c r="BU169" s="7"/>
      <c r="BZ169" s="7"/>
      <c r="CA169" s="7"/>
      <c r="CB169" s="7"/>
      <c r="CC169" s="7"/>
      <c r="CD169" s="7"/>
      <c r="CE169" s="7"/>
    </row>
    <row r="170" spans="1:83" x14ac:dyDescent="0.2">
      <c r="A170" s="7">
        <v>4</v>
      </c>
      <c r="B170" s="8">
        <v>169</v>
      </c>
      <c r="C170" s="7" t="s">
        <v>118</v>
      </c>
      <c r="D170" s="7" t="s">
        <v>509</v>
      </c>
      <c r="E170" s="7" t="s">
        <v>571</v>
      </c>
      <c r="H170" s="9">
        <v>37.833444</v>
      </c>
      <c r="I170" s="9">
        <v>-80.899388999999999</v>
      </c>
      <c r="J170" s="7" t="s">
        <v>572</v>
      </c>
      <c r="K170" s="7" t="s">
        <v>107</v>
      </c>
      <c r="L170" s="32">
        <f t="shared" si="33"/>
        <v>1</v>
      </c>
      <c r="M170" s="10" t="s">
        <v>132</v>
      </c>
      <c r="N170" s="7">
        <v>25</v>
      </c>
      <c r="O170" s="7">
        <v>48</v>
      </c>
      <c r="P170" s="7" t="s">
        <v>75</v>
      </c>
      <c r="Q170" s="7">
        <v>1206.3</v>
      </c>
      <c r="R170" s="7">
        <v>11</v>
      </c>
      <c r="S170" s="7" t="s">
        <v>66</v>
      </c>
      <c r="T170" s="7" t="s">
        <v>380</v>
      </c>
      <c r="U170" s="11">
        <v>72</v>
      </c>
      <c r="V170" s="11">
        <v>533</v>
      </c>
      <c r="W170" s="7">
        <v>664</v>
      </c>
      <c r="X170" s="7" t="s">
        <v>134</v>
      </c>
      <c r="Y170" s="32">
        <f t="shared" si="34"/>
        <v>1</v>
      </c>
      <c r="Z170" s="13"/>
      <c r="AC170" s="13">
        <v>7.2</v>
      </c>
      <c r="AD170" s="7">
        <v>0.06</v>
      </c>
      <c r="AE170" s="7">
        <v>0.06</v>
      </c>
      <c r="AF170" s="7">
        <v>65.97</v>
      </c>
      <c r="AG170" s="7">
        <v>1.08</v>
      </c>
      <c r="AH170" s="7">
        <v>0.02</v>
      </c>
      <c r="AI170" s="7">
        <v>15.42</v>
      </c>
      <c r="AJ170" s="7">
        <v>0.31</v>
      </c>
      <c r="AK170" s="7">
        <v>0.71</v>
      </c>
      <c r="AL170" s="7">
        <v>1.48</v>
      </c>
      <c r="AM170" s="7">
        <v>2.58</v>
      </c>
      <c r="AN170" s="13">
        <v>1.0979573698952971</v>
      </c>
      <c r="AO170" s="7">
        <v>1.3522684302918147E-2</v>
      </c>
      <c r="AP170" s="7">
        <v>4.5087864976873684E-2</v>
      </c>
      <c r="AQ170" s="7">
        <v>0.15123399881523558</v>
      </c>
      <c r="AR170" s="7">
        <v>8.4581617031354408E-4</v>
      </c>
      <c r="AS170" s="7">
        <v>5.5280736981386447E-3</v>
      </c>
      <c r="AT170" s="7">
        <v>3.6720556564543823E-2</v>
      </c>
      <c r="AU170" s="7">
        <v>2.738969807635144E-2</v>
      </c>
      <c r="AV170" s="7">
        <v>1.1455529955404106E-2</v>
      </c>
      <c r="AW170" s="8">
        <v>4.2797959393296123E-4</v>
      </c>
      <c r="AX170" s="7">
        <v>248</v>
      </c>
      <c r="AY170" s="7">
        <v>59</v>
      </c>
      <c r="AZ170" s="7">
        <v>32</v>
      </c>
      <c r="BA170" s="7">
        <v>57</v>
      </c>
      <c r="BB170" s="7">
        <v>73</v>
      </c>
      <c r="BC170" s="7">
        <v>11.949999800000001</v>
      </c>
      <c r="BD170" s="7">
        <v>18.399999600000001</v>
      </c>
      <c r="BE170" s="7">
        <v>18.399999600000001</v>
      </c>
      <c r="BF170" s="7">
        <v>23.633333199999999</v>
      </c>
      <c r="BG170" s="7">
        <v>22.933332400000001</v>
      </c>
      <c r="BH170" s="13">
        <f t="shared" si="31"/>
        <v>27.214082813401113</v>
      </c>
      <c r="BI170" s="7">
        <f t="shared" si="32"/>
        <v>89.903789256124384</v>
      </c>
      <c r="BJ170" s="32">
        <f t="shared" si="35"/>
        <v>1</v>
      </c>
      <c r="BK170" s="32">
        <f t="shared" si="36"/>
        <v>1.2316219803877896E-2</v>
      </c>
      <c r="BL170" s="32">
        <f t="shared" si="37"/>
        <v>4.1065223671820091E-2</v>
      </c>
      <c r="BM170" s="32">
        <f t="shared" si="38"/>
        <v>0.13774123018060117</v>
      </c>
      <c r="BN170" s="32">
        <f t="shared" si="39"/>
        <v>7.7035429016174132E-4</v>
      </c>
      <c r="BO170" s="32">
        <f t="shared" si="40"/>
        <v>5.0348709792492306E-3</v>
      </c>
      <c r="BP170" s="32">
        <f t="shared" si="41"/>
        <v>3.3444428327891774E-2</v>
      </c>
      <c r="BQ170" s="32">
        <f t="shared" si="42"/>
        <v>2.4946048751385824E-2</v>
      </c>
      <c r="BR170" s="32">
        <f t="shared" si="43"/>
        <v>1.0433492473843974E-2</v>
      </c>
      <c r="BS170" s="32">
        <f t="shared" si="44"/>
        <v>3.8979618486806463E-4</v>
      </c>
      <c r="BT170" s="7">
        <f t="shared" si="45"/>
        <v>0</v>
      </c>
      <c r="BU170" s="7"/>
      <c r="BZ170" s="7"/>
      <c r="CA170" s="7"/>
      <c r="CB170" s="7"/>
      <c r="CC170" s="7"/>
      <c r="CD170" s="7"/>
      <c r="CE170" s="7"/>
    </row>
    <row r="171" spans="1:83" x14ac:dyDescent="0.2">
      <c r="A171" s="7">
        <v>4</v>
      </c>
      <c r="B171" s="8">
        <v>170</v>
      </c>
      <c r="C171" s="7" t="s">
        <v>376</v>
      </c>
      <c r="D171" s="7" t="s">
        <v>386</v>
      </c>
      <c r="E171" s="7" t="s">
        <v>573</v>
      </c>
      <c r="H171" s="9">
        <v>38.027444000000003</v>
      </c>
      <c r="I171" s="9">
        <v>-80.816722999999996</v>
      </c>
      <c r="J171" s="7" t="s">
        <v>574</v>
      </c>
      <c r="K171" s="7" t="s">
        <v>107</v>
      </c>
      <c r="L171" s="32">
        <f t="shared" si="33"/>
        <v>1</v>
      </c>
      <c r="M171" s="10" t="s">
        <v>108</v>
      </c>
      <c r="N171" s="7">
        <v>23</v>
      </c>
      <c r="O171" s="7">
        <v>66</v>
      </c>
      <c r="P171" s="7" t="s">
        <v>75</v>
      </c>
      <c r="Q171" s="7">
        <v>1262.08</v>
      </c>
      <c r="R171" s="7">
        <v>9.89</v>
      </c>
      <c r="S171" s="7" t="s">
        <v>66</v>
      </c>
      <c r="T171" s="7" t="s">
        <v>380</v>
      </c>
      <c r="U171" s="11">
        <v>49</v>
      </c>
      <c r="W171" s="7">
        <v>736</v>
      </c>
      <c r="Y171" s="32">
        <f t="shared" si="34"/>
        <v>-99</v>
      </c>
      <c r="Z171" s="13"/>
      <c r="AC171" s="13">
        <v>4.71</v>
      </c>
      <c r="AD171" s="7">
        <v>0.08</v>
      </c>
      <c r="AE171" s="7">
        <v>0.1</v>
      </c>
      <c r="AF171" s="7">
        <v>65.87</v>
      </c>
      <c r="AG171" s="7">
        <v>0.96</v>
      </c>
      <c r="AH171" s="7">
        <v>0.02</v>
      </c>
      <c r="AI171" s="7">
        <v>13.67</v>
      </c>
      <c r="AJ171" s="7">
        <v>0.13</v>
      </c>
      <c r="AK171" s="7">
        <v>0.31</v>
      </c>
      <c r="AL171" s="7">
        <v>0.74</v>
      </c>
      <c r="AM171" s="7">
        <v>2.62</v>
      </c>
      <c r="AN171" s="13">
        <v>1.0962930416098715</v>
      </c>
      <c r="AO171" s="7">
        <v>1.2020163824816129E-2</v>
      </c>
      <c r="AP171" s="7">
        <v>2.9494978339038202E-2</v>
      </c>
      <c r="AQ171" s="7">
        <v>0.13407060725060121</v>
      </c>
      <c r="AR171" s="7">
        <v>1.1277548937513922E-3</v>
      </c>
      <c r="AS171" s="7">
        <v>2.3182244540581412E-3</v>
      </c>
      <c r="AT171" s="7">
        <v>1.8360278282271911E-2</v>
      </c>
      <c r="AU171" s="7">
        <v>2.7814344558155336E-2</v>
      </c>
      <c r="AV171" s="7">
        <v>5.0017102622186942E-3</v>
      </c>
      <c r="AW171" s="8">
        <v>7.1329932322160218E-4</v>
      </c>
      <c r="AX171" s="7">
        <v>145</v>
      </c>
      <c r="AY171" s="7">
        <v>0</v>
      </c>
      <c r="AZ171" s="7">
        <v>1</v>
      </c>
      <c r="BA171" s="7">
        <v>28</v>
      </c>
      <c r="BB171" s="7">
        <v>24</v>
      </c>
      <c r="BC171" s="7">
        <v>11.7000008</v>
      </c>
      <c r="BD171" s="14"/>
      <c r="BE171" s="14"/>
      <c r="BF171" s="7">
        <v>22.733333600000002</v>
      </c>
      <c r="BG171" s="7">
        <v>22.4666672</v>
      </c>
      <c r="BH171" s="13">
        <f t="shared" si="31"/>
        <v>21.032907403288963</v>
      </c>
      <c r="BI171" s="7">
        <f t="shared" si="32"/>
        <v>94.822896486250414</v>
      </c>
      <c r="BJ171" s="32">
        <f t="shared" si="35"/>
        <v>1</v>
      </c>
      <c r="BK171" s="32">
        <f t="shared" si="36"/>
        <v>1.0964371175032635E-2</v>
      </c>
      <c r="BL171" s="32">
        <f t="shared" si="37"/>
        <v>2.6904283088147456E-2</v>
      </c>
      <c r="BM171" s="32">
        <f t="shared" si="38"/>
        <v>0.12229449806022921</v>
      </c>
      <c r="BN171" s="32">
        <f t="shared" si="39"/>
        <v>1.0286983962748866E-3</v>
      </c>
      <c r="BO171" s="32">
        <f t="shared" si="40"/>
        <v>2.1146029082278056E-3</v>
      </c>
      <c r="BP171" s="32">
        <f t="shared" si="41"/>
        <v>1.6747600856163811E-2</v>
      </c>
      <c r="BQ171" s="32">
        <f t="shared" si="42"/>
        <v>2.5371267993556591E-2</v>
      </c>
      <c r="BR171" s="32">
        <f t="shared" si="43"/>
        <v>4.5623843921091039E-3</v>
      </c>
      <c r="BS171" s="32">
        <f t="shared" si="44"/>
        <v>6.5064658457937921E-4</v>
      </c>
      <c r="BT171" s="7">
        <f t="shared" si="45"/>
        <v>0</v>
      </c>
      <c r="BU171" s="7"/>
      <c r="BZ171" s="7"/>
      <c r="CA171" s="7"/>
      <c r="CB171" s="7"/>
      <c r="CC171" s="7"/>
      <c r="CD171" s="7"/>
      <c r="CE171" s="7"/>
    </row>
    <row r="172" spans="1:83" x14ac:dyDescent="0.2">
      <c r="A172" s="7">
        <v>4</v>
      </c>
      <c r="B172" s="8">
        <v>171</v>
      </c>
      <c r="C172" s="7" t="s">
        <v>177</v>
      </c>
      <c r="D172" s="7" t="s">
        <v>178</v>
      </c>
      <c r="E172" s="7" t="s">
        <v>575</v>
      </c>
      <c r="H172" s="9">
        <v>45.249381999999997</v>
      </c>
      <c r="I172" s="9">
        <v>-89.032137000000006</v>
      </c>
      <c r="J172" s="7" t="s">
        <v>576</v>
      </c>
      <c r="K172" s="7" t="s">
        <v>100</v>
      </c>
      <c r="L172" s="32">
        <f t="shared" si="33"/>
        <v>8</v>
      </c>
      <c r="M172" s="10" t="s">
        <v>113</v>
      </c>
      <c r="N172" s="7">
        <v>13</v>
      </c>
      <c r="O172" s="7">
        <v>23</v>
      </c>
      <c r="P172" s="7" t="s">
        <v>577</v>
      </c>
      <c r="Q172" s="7">
        <v>811</v>
      </c>
      <c r="R172" s="7">
        <v>4.5250000000000004</v>
      </c>
      <c r="S172" s="7" t="s">
        <v>66</v>
      </c>
      <c r="T172" s="7" t="s">
        <v>380</v>
      </c>
      <c r="U172" s="11">
        <v>1</v>
      </c>
      <c r="W172" s="7">
        <v>502</v>
      </c>
      <c r="Y172" s="32">
        <f t="shared" si="34"/>
        <v>-99</v>
      </c>
      <c r="Z172" s="13"/>
      <c r="AC172" s="13">
        <v>3.03</v>
      </c>
      <c r="AD172" s="7">
        <v>7.0000000000000007E-2</v>
      </c>
      <c r="AE172" s="7">
        <v>0.14000000000000001</v>
      </c>
      <c r="AF172" s="7">
        <v>65.84</v>
      </c>
      <c r="AG172" s="7">
        <v>0.75</v>
      </c>
      <c r="AH172" s="7">
        <v>0.03</v>
      </c>
      <c r="AI172" s="7">
        <v>5.17</v>
      </c>
      <c r="AJ172" s="7">
        <v>0.38</v>
      </c>
      <c r="AK172" s="7">
        <v>1.1200000000000001</v>
      </c>
      <c r="AL172" s="7">
        <v>0.46</v>
      </c>
      <c r="AM172" s="7">
        <v>2.23</v>
      </c>
      <c r="AN172" s="13">
        <v>1.0957937431242439</v>
      </c>
      <c r="AO172" s="7">
        <v>9.3907529881376017E-3</v>
      </c>
      <c r="AP172" s="7">
        <v>1.8974476511101006E-2</v>
      </c>
      <c r="AQ172" s="7">
        <v>5.0705562508091308E-2</v>
      </c>
      <c r="AR172" s="7">
        <v>9.8678553203246822E-4</v>
      </c>
      <c r="AS172" s="7">
        <v>6.7763484041699516E-3</v>
      </c>
      <c r="AT172" s="7">
        <v>1.1413145959250108E-2</v>
      </c>
      <c r="AU172" s="7">
        <v>2.3674041360567329E-2</v>
      </c>
      <c r="AV172" s="7">
        <v>1.8070695140919156E-2</v>
      </c>
      <c r="AW172" s="8">
        <v>9.9861905251024297E-4</v>
      </c>
      <c r="AX172" s="7">
        <v>217</v>
      </c>
      <c r="AY172" s="7">
        <v>0</v>
      </c>
      <c r="AZ172" s="7">
        <v>1</v>
      </c>
      <c r="BA172" s="7">
        <v>36</v>
      </c>
      <c r="BB172" s="7">
        <v>30</v>
      </c>
      <c r="BC172" s="7">
        <v>10.600000400000001</v>
      </c>
      <c r="BD172" s="14"/>
      <c r="BE172" s="14"/>
      <c r="BF172" s="7">
        <v>21.166665999999999</v>
      </c>
      <c r="BG172" s="7">
        <v>21.433332400000001</v>
      </c>
      <c r="BH172" s="13">
        <f t="shared" si="31"/>
        <v>23.988844525030707</v>
      </c>
      <c r="BI172" s="7">
        <f t="shared" si="32"/>
        <v>67.112923242383431</v>
      </c>
      <c r="BJ172" s="32">
        <f t="shared" si="35"/>
        <v>1</v>
      </c>
      <c r="BK172" s="32">
        <f t="shared" si="36"/>
        <v>8.5698180401755173E-3</v>
      </c>
      <c r="BL172" s="32">
        <f t="shared" si="37"/>
        <v>1.7315737227155924E-2</v>
      </c>
      <c r="BM172" s="32">
        <f t="shared" si="38"/>
        <v>4.6272907493999239E-2</v>
      </c>
      <c r="BN172" s="32">
        <f t="shared" si="39"/>
        <v>9.005212324164402E-4</v>
      </c>
      <c r="BO172" s="32">
        <f t="shared" si="40"/>
        <v>6.183963402501041E-3</v>
      </c>
      <c r="BP172" s="32">
        <f t="shared" si="41"/>
        <v>1.0415414425263839E-2</v>
      </c>
      <c r="BQ172" s="32">
        <f t="shared" si="42"/>
        <v>2.1604468458698897E-2</v>
      </c>
      <c r="BR172" s="32">
        <f t="shared" si="43"/>
        <v>1.6490963974111917E-2</v>
      </c>
      <c r="BS172" s="32">
        <f t="shared" si="44"/>
        <v>9.1132027242924027E-4</v>
      </c>
      <c r="BT172" s="7">
        <f t="shared" si="45"/>
        <v>0</v>
      </c>
      <c r="BU172" s="7"/>
      <c r="BZ172" s="7"/>
      <c r="CA172" s="7"/>
      <c r="CB172" s="7"/>
      <c r="CC172" s="7"/>
      <c r="CD172" s="7"/>
      <c r="CE172" s="7"/>
    </row>
    <row r="173" spans="1:83" x14ac:dyDescent="0.2">
      <c r="A173" s="7">
        <v>4</v>
      </c>
      <c r="B173" s="8">
        <v>172</v>
      </c>
      <c r="C173" s="7" t="s">
        <v>59</v>
      </c>
      <c r="D173" s="7" t="s">
        <v>578</v>
      </c>
      <c r="E173" s="7" t="s">
        <v>579</v>
      </c>
      <c r="H173" s="9">
        <v>46.054943999999999</v>
      </c>
      <c r="I173" s="9">
        <v>-69.919359999999998</v>
      </c>
      <c r="J173" s="7" t="s">
        <v>580</v>
      </c>
      <c r="K173" s="7" t="s">
        <v>63</v>
      </c>
      <c r="L173" s="32">
        <f t="shared" si="33"/>
        <v>4</v>
      </c>
      <c r="M173" s="10" t="s">
        <v>64</v>
      </c>
      <c r="N173" s="7">
        <v>13</v>
      </c>
      <c r="O173" s="7">
        <v>28</v>
      </c>
      <c r="P173" s="7" t="s">
        <v>65</v>
      </c>
      <c r="Q173" s="7">
        <v>1111.25</v>
      </c>
      <c r="R173" s="7">
        <v>2.98</v>
      </c>
      <c r="S173" s="7" t="s">
        <v>66</v>
      </c>
      <c r="T173" s="7" t="s">
        <v>380</v>
      </c>
      <c r="U173" s="11">
        <v>14</v>
      </c>
      <c r="V173" s="11">
        <v>494</v>
      </c>
      <c r="W173" s="7">
        <v>504</v>
      </c>
      <c r="X173" s="7" t="s">
        <v>68</v>
      </c>
      <c r="Y173" s="32">
        <f t="shared" si="34"/>
        <v>1</v>
      </c>
      <c r="Z173" s="13"/>
      <c r="AC173" s="13">
        <v>6.99</v>
      </c>
      <c r="AD173" s="7">
        <v>0.04</v>
      </c>
      <c r="AE173" s="7">
        <v>0.21</v>
      </c>
      <c r="AF173" s="7">
        <v>65.63</v>
      </c>
      <c r="AG173" s="7">
        <v>0.77</v>
      </c>
      <c r="AH173" s="7">
        <v>0.03</v>
      </c>
      <c r="AI173" s="7">
        <v>10.35</v>
      </c>
      <c r="AJ173" s="7">
        <v>0.38</v>
      </c>
      <c r="AK173" s="7">
        <v>1.29</v>
      </c>
      <c r="AL173" s="7">
        <v>1.06</v>
      </c>
      <c r="AM173" s="7">
        <v>1.91</v>
      </c>
      <c r="AN173" s="13">
        <v>1.0922986537248498</v>
      </c>
      <c r="AO173" s="7">
        <v>9.6411730678212706E-3</v>
      </c>
      <c r="AP173" s="7">
        <v>4.3772802248381537E-2</v>
      </c>
      <c r="AQ173" s="7">
        <v>0.10150920153940909</v>
      </c>
      <c r="AR173" s="7">
        <v>5.6387744687569612E-4</v>
      </c>
      <c r="AS173" s="7">
        <v>6.7763484041699516E-3</v>
      </c>
      <c r="AT173" s="7">
        <v>2.6299858080011115E-2</v>
      </c>
      <c r="AU173" s="7">
        <v>2.0276869506136143E-2</v>
      </c>
      <c r="AV173" s="7">
        <v>2.0813568510522955E-2</v>
      </c>
      <c r="AW173" s="8">
        <v>1.4979285787653643E-3</v>
      </c>
      <c r="AX173" s="7">
        <v>430</v>
      </c>
      <c r="AY173" s="7">
        <v>334</v>
      </c>
      <c r="AZ173" s="7">
        <v>184</v>
      </c>
      <c r="BA173" s="7">
        <v>199</v>
      </c>
      <c r="BB173" s="7">
        <v>232</v>
      </c>
      <c r="BC173" s="7">
        <v>15.4249992</v>
      </c>
      <c r="BD173" s="7">
        <v>16.533334700000001</v>
      </c>
      <c r="BE173" s="7">
        <v>21.425001099999999</v>
      </c>
      <c r="BF173" s="7">
        <v>23.733333600000002</v>
      </c>
      <c r="BG173" s="7">
        <v>23.100000399999999</v>
      </c>
      <c r="BH173" s="13">
        <f t="shared" si="31"/>
        <v>25.73001234495575</v>
      </c>
      <c r="BI173" s="7">
        <f t="shared" si="32"/>
        <v>78.628888217775241</v>
      </c>
      <c r="BJ173" s="32">
        <f t="shared" si="35"/>
        <v>1</v>
      </c>
      <c r="BK173" s="32">
        <f t="shared" si="36"/>
        <v>8.8264990851576047E-3</v>
      </c>
      <c r="BL173" s="32">
        <f t="shared" si="37"/>
        <v>4.0074023802109268E-2</v>
      </c>
      <c r="BM173" s="32">
        <f t="shared" si="38"/>
        <v>9.2931728143445358E-2</v>
      </c>
      <c r="BN173" s="32">
        <f t="shared" si="39"/>
        <v>5.1623010332642685E-4</v>
      </c>
      <c r="BO173" s="32">
        <f t="shared" si="40"/>
        <v>6.2037505777947383E-3</v>
      </c>
      <c r="BP173" s="32">
        <f t="shared" si="41"/>
        <v>2.4077534097772541E-2</v>
      </c>
      <c r="BQ173" s="32">
        <f t="shared" si="42"/>
        <v>1.8563484846374156E-2</v>
      </c>
      <c r="BR173" s="32">
        <f t="shared" si="43"/>
        <v>1.9054833071107946E-2</v>
      </c>
      <c r="BS173" s="32">
        <f t="shared" si="44"/>
        <v>1.3713544126940696E-3</v>
      </c>
      <c r="BT173" s="7">
        <f t="shared" si="45"/>
        <v>0</v>
      </c>
      <c r="BU173" s="7"/>
      <c r="BZ173" s="7"/>
      <c r="CA173" s="7"/>
      <c r="CB173" s="7"/>
      <c r="CC173" s="7"/>
      <c r="CD173" s="7"/>
      <c r="CE173" s="7"/>
    </row>
    <row r="174" spans="1:83" x14ac:dyDescent="0.2">
      <c r="A174" s="7">
        <v>4</v>
      </c>
      <c r="B174" s="8">
        <v>173</v>
      </c>
      <c r="C174" s="7" t="s">
        <v>118</v>
      </c>
      <c r="D174" s="7" t="s">
        <v>383</v>
      </c>
      <c r="E174" s="7" t="s">
        <v>581</v>
      </c>
      <c r="H174" s="9">
        <v>39.185833000000002</v>
      </c>
      <c r="I174" s="9">
        <v>-79.597222000000002</v>
      </c>
      <c r="J174" s="7" t="s">
        <v>582</v>
      </c>
      <c r="K174" s="7" t="s">
        <v>107</v>
      </c>
      <c r="L174" s="32">
        <f t="shared" si="33"/>
        <v>1</v>
      </c>
      <c r="M174" s="10" t="s">
        <v>108</v>
      </c>
      <c r="N174" s="7">
        <v>30</v>
      </c>
      <c r="O174" s="7">
        <v>70</v>
      </c>
      <c r="P174" s="7" t="s">
        <v>109</v>
      </c>
      <c r="Q174" s="7">
        <v>1308.47</v>
      </c>
      <c r="R174" s="7">
        <v>9.7750000000000004</v>
      </c>
      <c r="T174" s="7" t="s">
        <v>380</v>
      </c>
      <c r="U174" s="11">
        <v>45.728389999999997</v>
      </c>
      <c r="W174" s="7">
        <v>636</v>
      </c>
      <c r="X174" s="7" t="s">
        <v>349</v>
      </c>
      <c r="Y174" s="32">
        <f t="shared" si="34"/>
        <v>1</v>
      </c>
      <c r="Z174" s="13"/>
      <c r="AC174" s="13">
        <v>5.63</v>
      </c>
      <c r="AD174" s="7">
        <v>0.04</v>
      </c>
      <c r="AE174" s="7">
        <v>0.06</v>
      </c>
      <c r="AF174" s="7">
        <v>65.569999999999993</v>
      </c>
      <c r="AG174" s="7">
        <v>1</v>
      </c>
      <c r="AH174" s="7">
        <v>0.03</v>
      </c>
      <c r="AI174" s="7">
        <v>12.89</v>
      </c>
      <c r="AJ174" s="7">
        <v>0.04</v>
      </c>
      <c r="AK174" s="7">
        <v>0.57999999999999996</v>
      </c>
      <c r="AL174" s="7">
        <v>1.01</v>
      </c>
      <c r="AM174" s="7">
        <v>2.6</v>
      </c>
      <c r="AN174" s="13">
        <v>1.0913000567535944</v>
      </c>
      <c r="AO174" s="7">
        <v>1.2521003984183468E-2</v>
      </c>
      <c r="AP174" s="7">
        <v>3.5256205530527614E-2</v>
      </c>
      <c r="AQ174" s="7">
        <v>0.12642063843893558</v>
      </c>
      <c r="AR174" s="7">
        <v>5.6387744687569612E-4</v>
      </c>
      <c r="AS174" s="7">
        <v>7.1329983201788962E-4</v>
      </c>
      <c r="AT174" s="7">
        <v>2.5059298736614364E-2</v>
      </c>
      <c r="AU174" s="7">
        <v>2.7602021317253388E-2</v>
      </c>
      <c r="AV174" s="7">
        <v>9.3580385551188458E-3</v>
      </c>
      <c r="AW174" s="8">
        <v>4.2797959393296123E-4</v>
      </c>
      <c r="AX174" s="7">
        <v>481</v>
      </c>
      <c r="AY174" s="7">
        <v>400</v>
      </c>
      <c r="AZ174" s="7">
        <v>159</v>
      </c>
      <c r="BA174" s="7">
        <v>162</v>
      </c>
      <c r="BB174" s="7">
        <v>195</v>
      </c>
      <c r="BC174" s="7">
        <v>14.2083321</v>
      </c>
      <c r="BD174" s="7">
        <v>14.262499800000001</v>
      </c>
      <c r="BE174" s="7">
        <v>21.100000399999999</v>
      </c>
      <c r="BF174" s="7">
        <v>23.566667599999999</v>
      </c>
      <c r="BG174" s="7">
        <v>23.066667599999999</v>
      </c>
      <c r="BH174" s="13">
        <f t="shared" si="31"/>
        <v>23.527966058749943</v>
      </c>
      <c r="BI174" s="7">
        <f t="shared" si="32"/>
        <v>92.621296415121634</v>
      </c>
      <c r="BJ174" s="32">
        <f t="shared" si="35"/>
        <v>1</v>
      </c>
      <c r="BK174" s="32">
        <f t="shared" si="36"/>
        <v>1.1473475060040794E-2</v>
      </c>
      <c r="BL174" s="32">
        <f t="shared" si="37"/>
        <v>3.2306610186943426E-2</v>
      </c>
      <c r="BM174" s="32">
        <f t="shared" si="38"/>
        <v>0.11584406841782123</v>
      </c>
      <c r="BN174" s="32">
        <f t="shared" si="39"/>
        <v>5.1670248103268858E-4</v>
      </c>
      <c r="BO174" s="32">
        <f t="shared" si="40"/>
        <v>6.5362393010389645E-4</v>
      </c>
      <c r="BP174" s="32">
        <f t="shared" si="41"/>
        <v>2.2962794312648447E-2</v>
      </c>
      <c r="BQ174" s="32">
        <f t="shared" si="42"/>
        <v>2.5292788309169558E-2</v>
      </c>
      <c r="BR174" s="32">
        <f t="shared" si="43"/>
        <v>8.5751288082557171E-3</v>
      </c>
      <c r="BS174" s="32">
        <f t="shared" si="44"/>
        <v>3.9217407832463358E-4</v>
      </c>
      <c r="BT174" s="7">
        <f t="shared" si="45"/>
        <v>0</v>
      </c>
      <c r="BU174" s="7"/>
      <c r="BZ174" s="7"/>
      <c r="CA174" s="7"/>
      <c r="CB174" s="7"/>
      <c r="CC174" s="7"/>
      <c r="CD174" s="7"/>
      <c r="CE174" s="7"/>
    </row>
    <row r="175" spans="1:83" x14ac:dyDescent="0.2">
      <c r="A175" s="7">
        <v>4</v>
      </c>
      <c r="B175" s="8">
        <v>174</v>
      </c>
      <c r="C175" s="7" t="s">
        <v>448</v>
      </c>
      <c r="D175" s="7" t="s">
        <v>583</v>
      </c>
      <c r="E175" s="7" t="s">
        <v>584</v>
      </c>
      <c r="H175" s="9">
        <v>41.839916000000002</v>
      </c>
      <c r="I175" s="9">
        <v>-72.547276999999994</v>
      </c>
      <c r="J175" s="7" t="s">
        <v>585</v>
      </c>
      <c r="K175" s="7" t="s">
        <v>107</v>
      </c>
      <c r="L175" s="32">
        <f t="shared" si="33"/>
        <v>1</v>
      </c>
      <c r="M175" s="10" t="s">
        <v>108</v>
      </c>
      <c r="N175" s="7">
        <v>10</v>
      </c>
      <c r="O175" s="7">
        <v>25</v>
      </c>
      <c r="P175" s="7" t="s">
        <v>109</v>
      </c>
      <c r="Q175" s="7">
        <v>1202.3</v>
      </c>
      <c r="R175" s="7">
        <v>9.5749999999999993</v>
      </c>
      <c r="S175" s="7" t="s">
        <v>66</v>
      </c>
      <c r="T175" s="7" t="s">
        <v>380</v>
      </c>
      <c r="U175" s="11">
        <v>5</v>
      </c>
      <c r="V175" s="11">
        <v>19</v>
      </c>
      <c r="W175" s="7">
        <v>50</v>
      </c>
      <c r="X175" s="7" t="s">
        <v>586</v>
      </c>
      <c r="Y175" s="32">
        <f t="shared" si="34"/>
        <v>1</v>
      </c>
      <c r="Z175" s="13"/>
      <c r="AC175" s="13">
        <v>4.13</v>
      </c>
      <c r="AD175" s="7">
        <v>7.0000000000000007E-2</v>
      </c>
      <c r="AE175" s="7">
        <v>0.27</v>
      </c>
      <c r="AF175" s="7">
        <v>65.27</v>
      </c>
      <c r="AG175" s="7">
        <v>0.8</v>
      </c>
      <c r="AH175" s="7">
        <v>0.02</v>
      </c>
      <c r="AI175" s="7">
        <v>10.68</v>
      </c>
      <c r="AJ175" s="7">
        <v>0.99</v>
      </c>
      <c r="AK175" s="7">
        <v>1.69</v>
      </c>
      <c r="AL175" s="7">
        <v>0.78</v>
      </c>
      <c r="AM175" s="7">
        <v>1.79</v>
      </c>
      <c r="AN175" s="13">
        <v>1.0863070718973176</v>
      </c>
      <c r="AO175" s="7">
        <v>1.0016803187346776E-2</v>
      </c>
      <c r="AP175" s="7">
        <v>2.5862900327012266E-2</v>
      </c>
      <c r="AQ175" s="7">
        <v>0.10474572680588301</v>
      </c>
      <c r="AR175" s="7">
        <v>9.8678553203246822E-4</v>
      </c>
      <c r="AS175" s="7">
        <v>1.7654170842442769E-2</v>
      </c>
      <c r="AT175" s="7">
        <v>1.9352725756989313E-2</v>
      </c>
      <c r="AU175" s="7">
        <v>1.9002930060724448E-2</v>
      </c>
      <c r="AV175" s="7">
        <v>2.7267388203708363E-2</v>
      </c>
      <c r="AW175" s="8">
        <v>1.9259081726983257E-3</v>
      </c>
      <c r="AX175" s="7">
        <v>261</v>
      </c>
      <c r="AY175" s="7">
        <v>0</v>
      </c>
      <c r="AZ175" s="7">
        <v>1</v>
      </c>
      <c r="BA175" s="7">
        <v>37</v>
      </c>
      <c r="BB175" s="7">
        <v>31</v>
      </c>
      <c r="BC175" s="7">
        <v>10.208333</v>
      </c>
      <c r="BD175" s="14"/>
      <c r="BE175" s="14"/>
      <c r="BF175" s="7">
        <v>20.433332400000001</v>
      </c>
      <c r="BG175" s="7">
        <v>20.5333328</v>
      </c>
      <c r="BH175" s="13">
        <f t="shared" si="31"/>
        <v>28.811583797559852</v>
      </c>
      <c r="BI175" s="7">
        <f t="shared" si="32"/>
        <v>69.985719464063749</v>
      </c>
      <c r="BJ175" s="32">
        <f t="shared" si="35"/>
        <v>1</v>
      </c>
      <c r="BK175" s="32">
        <f t="shared" si="36"/>
        <v>9.2209684043128536E-3</v>
      </c>
      <c r="BL175" s="32">
        <f t="shared" si="37"/>
        <v>2.3808093490398394E-2</v>
      </c>
      <c r="BM175" s="32">
        <f t="shared" si="38"/>
        <v>9.6423681218365503E-2</v>
      </c>
      <c r="BN175" s="32">
        <f t="shared" si="39"/>
        <v>9.0838544419026253E-4</v>
      </c>
      <c r="BO175" s="32">
        <f t="shared" si="40"/>
        <v>1.6251547374729339E-2</v>
      </c>
      <c r="BP175" s="32">
        <f t="shared" si="41"/>
        <v>1.7815152140350437E-2</v>
      </c>
      <c r="BQ175" s="32">
        <f t="shared" si="42"/>
        <v>1.7493147704115E-2</v>
      </c>
      <c r="BR175" s="32">
        <f t="shared" si="43"/>
        <v>2.5100994837568169E-2</v>
      </c>
      <c r="BS175" s="32">
        <f t="shared" si="44"/>
        <v>1.7728948126376285E-3</v>
      </c>
      <c r="BT175" s="7">
        <f t="shared" si="45"/>
        <v>0</v>
      </c>
      <c r="BU175" s="7"/>
      <c r="BZ175" s="7"/>
      <c r="CA175" s="7"/>
      <c r="CB175" s="7"/>
      <c r="CC175" s="7"/>
      <c r="CD175" s="7"/>
      <c r="CE175" s="7"/>
    </row>
    <row r="176" spans="1:83" x14ac:dyDescent="0.2">
      <c r="A176" s="7">
        <v>4</v>
      </c>
      <c r="B176" s="8">
        <v>175</v>
      </c>
      <c r="C176" s="7" t="s">
        <v>376</v>
      </c>
      <c r="D176" s="7" t="s">
        <v>587</v>
      </c>
      <c r="E176" s="7" t="s">
        <v>588</v>
      </c>
      <c r="H176" s="9">
        <v>38.549166999999997</v>
      </c>
      <c r="I176" s="9">
        <v>-79.855000000000004</v>
      </c>
      <c r="J176" s="7" t="s">
        <v>589</v>
      </c>
      <c r="K176" s="7" t="s">
        <v>100</v>
      </c>
      <c r="L176" s="32">
        <f t="shared" si="33"/>
        <v>8</v>
      </c>
      <c r="M176" s="10" t="s">
        <v>132</v>
      </c>
      <c r="N176" s="7">
        <v>26</v>
      </c>
      <c r="O176" s="7">
        <v>40</v>
      </c>
      <c r="P176" s="7" t="s">
        <v>137</v>
      </c>
      <c r="Q176" s="7">
        <v>1382.51</v>
      </c>
      <c r="R176" s="7">
        <v>6.17</v>
      </c>
      <c r="S176" s="7" t="s">
        <v>66</v>
      </c>
      <c r="T176" s="7" t="s">
        <v>380</v>
      </c>
      <c r="U176" s="11">
        <v>32</v>
      </c>
      <c r="V176" s="11">
        <v>1028</v>
      </c>
      <c r="W176" s="7">
        <v>1103</v>
      </c>
      <c r="X176" s="7" t="s">
        <v>134</v>
      </c>
      <c r="Y176" s="32">
        <f t="shared" si="34"/>
        <v>1</v>
      </c>
      <c r="Z176" s="13"/>
      <c r="AC176" s="13">
        <v>5.31</v>
      </c>
      <c r="AD176" s="7">
        <v>0.13</v>
      </c>
      <c r="AE176" s="7">
        <v>0.03</v>
      </c>
      <c r="AF176" s="7">
        <v>65.08</v>
      </c>
      <c r="AG176" s="7">
        <v>0.9</v>
      </c>
      <c r="AH176" s="7">
        <v>0.02</v>
      </c>
      <c r="AI176" s="7">
        <v>12.4</v>
      </c>
      <c r="AJ176" s="7">
        <v>0.11</v>
      </c>
      <c r="AK176" s="7">
        <v>0.31</v>
      </c>
      <c r="AL176" s="7">
        <v>0.92</v>
      </c>
      <c r="AM176" s="7">
        <v>1.82</v>
      </c>
      <c r="AN176" s="13">
        <v>1.0831448481550088</v>
      </c>
      <c r="AO176" s="7">
        <v>1.1268903585765122E-2</v>
      </c>
      <c r="AP176" s="7">
        <v>3.3252300420444338E-2</v>
      </c>
      <c r="AQ176" s="7">
        <v>0.12161488880083797</v>
      </c>
      <c r="AR176" s="7">
        <v>1.8326017023460122E-3</v>
      </c>
      <c r="AS176" s="7">
        <v>1.9615745380491966E-3</v>
      </c>
      <c r="AT176" s="7">
        <v>2.2826291918500215E-2</v>
      </c>
      <c r="AU176" s="7">
        <v>1.9321414922077371E-2</v>
      </c>
      <c r="AV176" s="7">
        <v>5.0017102622186942E-3</v>
      </c>
      <c r="AW176" s="8">
        <v>2.1398979696648062E-4</v>
      </c>
      <c r="AX176" s="7">
        <v>437</v>
      </c>
      <c r="AY176" s="7">
        <v>339</v>
      </c>
      <c r="AZ176" s="7">
        <v>186</v>
      </c>
      <c r="BA176" s="7">
        <v>202</v>
      </c>
      <c r="BB176" s="7">
        <v>235</v>
      </c>
      <c r="BC176" s="7">
        <v>15.399998699999999</v>
      </c>
      <c r="BD176" s="7">
        <v>16.5</v>
      </c>
      <c r="BE176" s="7">
        <v>21.375</v>
      </c>
      <c r="BF176" s="7">
        <v>23.699998900000001</v>
      </c>
      <c r="BG176" s="7">
        <v>23.0333328</v>
      </c>
      <c r="BH176" s="13">
        <f t="shared" si="31"/>
        <v>16.996069415733835</v>
      </c>
      <c r="BI176" s="7">
        <f t="shared" si="32"/>
        <v>94.584395931870674</v>
      </c>
      <c r="BJ176" s="32">
        <f t="shared" si="35"/>
        <v>1</v>
      </c>
      <c r="BK176" s="32">
        <f t="shared" si="36"/>
        <v>1.0403874980304047E-2</v>
      </c>
      <c r="BL176" s="32">
        <f t="shared" si="37"/>
        <v>3.0699772497727474E-2</v>
      </c>
      <c r="BM176" s="32">
        <f t="shared" si="38"/>
        <v>0.11227943243970789</v>
      </c>
      <c r="BN176" s="32">
        <f t="shared" si="39"/>
        <v>1.6919267127269285E-3</v>
      </c>
      <c r="BO176" s="32">
        <f t="shared" si="40"/>
        <v>1.8109992780656016E-3</v>
      </c>
      <c r="BP176" s="32">
        <f t="shared" si="41"/>
        <v>2.1074089912703483E-2</v>
      </c>
      <c r="BQ176" s="32">
        <f t="shared" si="42"/>
        <v>1.7838255848226389E-2</v>
      </c>
      <c r="BR176" s="32">
        <f t="shared" si="43"/>
        <v>4.6177667472069254E-3</v>
      </c>
      <c r="BS176" s="32">
        <f t="shared" si="44"/>
        <v>1.9756341668520456E-4</v>
      </c>
      <c r="BT176" s="7">
        <f t="shared" si="45"/>
        <v>0</v>
      </c>
      <c r="BU176" s="7"/>
      <c r="BZ176" s="7"/>
      <c r="CA176" s="7"/>
      <c r="CB176" s="7"/>
      <c r="CC176" s="7"/>
      <c r="CD176" s="7"/>
      <c r="CE176" s="7"/>
    </row>
    <row r="177" spans="1:83" x14ac:dyDescent="0.2">
      <c r="A177" s="7">
        <v>4</v>
      </c>
      <c r="B177" s="8">
        <v>176</v>
      </c>
      <c r="C177" s="7" t="s">
        <v>376</v>
      </c>
      <c r="D177" s="7" t="s">
        <v>377</v>
      </c>
      <c r="E177" s="7" t="s">
        <v>590</v>
      </c>
      <c r="H177" s="9">
        <v>37.83175</v>
      </c>
      <c r="I177" s="9">
        <v>-81.049527999999995</v>
      </c>
      <c r="J177" s="7" t="s">
        <v>591</v>
      </c>
      <c r="K177" s="7" t="s">
        <v>107</v>
      </c>
      <c r="L177" s="32">
        <f t="shared" si="33"/>
        <v>1</v>
      </c>
      <c r="M177" s="10" t="s">
        <v>108</v>
      </c>
      <c r="N177" s="7">
        <v>30</v>
      </c>
      <c r="O177" s="7">
        <v>61</v>
      </c>
      <c r="P177" s="7" t="s">
        <v>75</v>
      </c>
      <c r="Q177" s="7">
        <v>1047.6500000000001</v>
      </c>
      <c r="R177" s="7">
        <v>11.744999999999999</v>
      </c>
      <c r="S177" s="7" t="s">
        <v>66</v>
      </c>
      <c r="T177" s="7" t="s">
        <v>380</v>
      </c>
      <c r="U177" s="11">
        <v>60</v>
      </c>
      <c r="V177" s="11">
        <v>417.5</v>
      </c>
      <c r="W177" s="7">
        <v>542</v>
      </c>
      <c r="X177" s="7" t="s">
        <v>349</v>
      </c>
      <c r="Y177" s="32">
        <f t="shared" si="34"/>
        <v>1</v>
      </c>
      <c r="Z177" s="13"/>
      <c r="AC177" s="13">
        <v>6.72</v>
      </c>
      <c r="AD177" s="7">
        <v>0.11</v>
      </c>
      <c r="AE177" s="7">
        <v>0.04</v>
      </c>
      <c r="AF177" s="7">
        <v>64.86</v>
      </c>
      <c r="AG177" s="7">
        <v>1.04</v>
      </c>
      <c r="AH177" s="7">
        <v>0.02</v>
      </c>
      <c r="AI177" s="7">
        <v>14.77</v>
      </c>
      <c r="AJ177" s="7">
        <v>0.4</v>
      </c>
      <c r="AK177" s="7">
        <v>0.26</v>
      </c>
      <c r="AL177" s="7">
        <v>1.08</v>
      </c>
      <c r="AM177" s="7">
        <v>2.33</v>
      </c>
      <c r="AN177" s="13">
        <v>1.0794833259270724</v>
      </c>
      <c r="AO177" s="7">
        <v>1.3021844143550808E-2</v>
      </c>
      <c r="AP177" s="7">
        <v>4.208200731174877E-2</v>
      </c>
      <c r="AQ177" s="7">
        <v>0.14485902480551424</v>
      </c>
      <c r="AR177" s="7">
        <v>1.5506629789081641E-3</v>
      </c>
      <c r="AS177" s="7">
        <v>7.1329983201788962E-3</v>
      </c>
      <c r="AT177" s="7">
        <v>2.6796081817369817E-2</v>
      </c>
      <c r="AU177" s="7">
        <v>2.4735657565077073E-2</v>
      </c>
      <c r="AV177" s="7">
        <v>4.1949828005705177E-3</v>
      </c>
      <c r="AW177" s="8">
        <v>2.8531972928864084E-4</v>
      </c>
      <c r="AX177" s="7">
        <v>1104</v>
      </c>
      <c r="AY177" s="7">
        <v>159</v>
      </c>
      <c r="AZ177" s="7">
        <v>1</v>
      </c>
      <c r="BA177" s="7">
        <v>73</v>
      </c>
      <c r="BB177" s="7">
        <v>72</v>
      </c>
      <c r="BC177" s="7">
        <v>4.4166664999999998</v>
      </c>
      <c r="BD177" s="7">
        <v>8.8999995999999992</v>
      </c>
      <c r="BE177" s="7">
        <v>11.300000199999999</v>
      </c>
      <c r="BF177" s="7">
        <v>12.4333334</v>
      </c>
      <c r="BG177" s="7">
        <v>13.199999800000001</v>
      </c>
      <c r="BH177" s="13">
        <f t="shared" si="31"/>
        <v>21.375861304612382</v>
      </c>
      <c r="BI177" s="7">
        <f t="shared" si="32"/>
        <v>92.747168015950464</v>
      </c>
      <c r="BJ177" s="32">
        <f t="shared" si="35"/>
        <v>1</v>
      </c>
      <c r="BK177" s="32">
        <f t="shared" si="36"/>
        <v>1.2063034074535151E-2</v>
      </c>
      <c r="BL177" s="32">
        <f t="shared" si="37"/>
        <v>3.8983471352471578E-2</v>
      </c>
      <c r="BM177" s="32">
        <f t="shared" si="38"/>
        <v>0.1341929248245754</v>
      </c>
      <c r="BN177" s="32">
        <f t="shared" si="39"/>
        <v>1.4364862723344404E-3</v>
      </c>
      <c r="BO177" s="32">
        <f t="shared" si="40"/>
        <v>6.6077892533013393E-3</v>
      </c>
      <c r="BP177" s="32">
        <f t="shared" si="41"/>
        <v>2.4823062268569125E-2</v>
      </c>
      <c r="BQ177" s="32">
        <f t="shared" si="42"/>
        <v>2.2914348902827019E-2</v>
      </c>
      <c r="BR177" s="32">
        <f t="shared" si="43"/>
        <v>3.8861024527338758E-3</v>
      </c>
      <c r="BS177" s="32">
        <f t="shared" si="44"/>
        <v>2.6431138159878944E-4</v>
      </c>
      <c r="BT177" s="7">
        <f t="shared" si="45"/>
        <v>0</v>
      </c>
      <c r="BU177" s="7"/>
      <c r="BZ177" s="7"/>
      <c r="CA177" s="7"/>
      <c r="CB177" s="7"/>
      <c r="CC177" s="7"/>
      <c r="CD177" s="7"/>
      <c r="CE177" s="7"/>
    </row>
    <row r="178" spans="1:83" x14ac:dyDescent="0.2">
      <c r="A178" s="7">
        <v>4</v>
      </c>
      <c r="B178" s="8">
        <v>177</v>
      </c>
      <c r="C178" s="7" t="s">
        <v>224</v>
      </c>
      <c r="D178" s="7" t="s">
        <v>541</v>
      </c>
      <c r="E178" s="7" t="s">
        <v>592</v>
      </c>
      <c r="H178" s="9">
        <v>39.877499999999998</v>
      </c>
      <c r="I178" s="9">
        <v>-87.077777999999995</v>
      </c>
      <c r="J178" s="7" t="s">
        <v>593</v>
      </c>
      <c r="K178" s="7" t="s">
        <v>100</v>
      </c>
      <c r="L178" s="32">
        <f t="shared" si="33"/>
        <v>8</v>
      </c>
      <c r="M178" s="10" t="s">
        <v>93</v>
      </c>
      <c r="N178" s="7">
        <v>15</v>
      </c>
      <c r="O178" s="7">
        <v>33</v>
      </c>
      <c r="P178" s="7" t="s">
        <v>109</v>
      </c>
      <c r="Q178" s="7">
        <v>1049.21</v>
      </c>
      <c r="R178" s="7">
        <v>10.824999999999999</v>
      </c>
      <c r="T178" s="7" t="s">
        <v>380</v>
      </c>
      <c r="U178" s="11">
        <v>8.8753309999999992</v>
      </c>
      <c r="V178" s="11">
        <v>216.90429700000001</v>
      </c>
      <c r="W178" s="7">
        <v>211</v>
      </c>
      <c r="X178" s="7" t="s">
        <v>68</v>
      </c>
      <c r="Y178" s="32">
        <f t="shared" si="34"/>
        <v>1</v>
      </c>
      <c r="Z178" s="13"/>
      <c r="AC178" s="13">
        <v>3.73</v>
      </c>
      <c r="AD178" s="7">
        <v>0.08</v>
      </c>
      <c r="AE178" s="7">
        <v>7.0000000000000007E-2</v>
      </c>
      <c r="AF178" s="7">
        <v>64.37</v>
      </c>
      <c r="AG178" s="7">
        <v>0.67</v>
      </c>
      <c r="AH178" s="7">
        <v>0.03</v>
      </c>
      <c r="AI178" s="7">
        <v>10.28</v>
      </c>
      <c r="AJ178" s="7">
        <v>0.67</v>
      </c>
      <c r="AK178" s="7">
        <v>0.91</v>
      </c>
      <c r="AL178" s="7">
        <v>0.75</v>
      </c>
      <c r="AM178" s="7">
        <v>2.2599999999999998</v>
      </c>
      <c r="AN178" s="13">
        <v>1.071328117328487</v>
      </c>
      <c r="AO178" s="7">
        <v>8.3890726694029246E-3</v>
      </c>
      <c r="AP178" s="7">
        <v>2.3358018939408174E-2</v>
      </c>
      <c r="AQ178" s="7">
        <v>0.10082266587682372</v>
      </c>
      <c r="AR178" s="7">
        <v>1.1277548937513922E-3</v>
      </c>
      <c r="AS178" s="7">
        <v>1.1947772186299652E-2</v>
      </c>
      <c r="AT178" s="7">
        <v>1.8608390150951261E-2</v>
      </c>
      <c r="AU178" s="7">
        <v>2.399252622192025E-2</v>
      </c>
      <c r="AV178" s="7">
        <v>1.4682439801996813E-2</v>
      </c>
      <c r="AW178" s="8">
        <v>4.9930952625512148E-4</v>
      </c>
      <c r="AX178" s="7">
        <v>268</v>
      </c>
      <c r="AY178" s="7">
        <v>57</v>
      </c>
      <c r="AZ178" s="7">
        <v>58</v>
      </c>
      <c r="BA178" s="7">
        <v>54</v>
      </c>
      <c r="BB178" s="7">
        <v>51</v>
      </c>
      <c r="BC178" s="7">
        <v>7.4250007</v>
      </c>
      <c r="BD178" s="7">
        <v>13.2999992</v>
      </c>
      <c r="BE178" s="7">
        <v>13.2999992</v>
      </c>
      <c r="BF178" s="7">
        <v>18.433332400000001</v>
      </c>
      <c r="BG178" s="7">
        <v>17.833334000000001</v>
      </c>
      <c r="BH178" s="13">
        <f t="shared" si="31"/>
        <v>24.996770307031817</v>
      </c>
      <c r="BI178" s="7">
        <f t="shared" si="32"/>
        <v>79.105837047886453</v>
      </c>
      <c r="BJ178" s="32">
        <f t="shared" si="35"/>
        <v>1</v>
      </c>
      <c r="BK178" s="32">
        <f t="shared" si="36"/>
        <v>7.8305353268635393E-3</v>
      </c>
      <c r="BL178" s="32">
        <f t="shared" si="37"/>
        <v>2.1802861851189719E-2</v>
      </c>
      <c r="BM178" s="32">
        <f t="shared" si="38"/>
        <v>9.4109978302669539E-2</v>
      </c>
      <c r="BN178" s="32">
        <f t="shared" si="39"/>
        <v>1.0526699295110573E-3</v>
      </c>
      <c r="BO178" s="32">
        <f t="shared" si="40"/>
        <v>1.1152299648489732E-2</v>
      </c>
      <c r="BP178" s="32">
        <f t="shared" si="41"/>
        <v>1.7369459318732339E-2</v>
      </c>
      <c r="BQ178" s="32">
        <f t="shared" si="42"/>
        <v>2.2395124177034684E-2</v>
      </c>
      <c r="BR178" s="32">
        <f t="shared" si="43"/>
        <v>1.3704895413936879E-2</v>
      </c>
      <c r="BS178" s="32">
        <f t="shared" si="44"/>
        <v>4.6606592152199146E-4</v>
      </c>
      <c r="BT178" s="7">
        <f t="shared" si="45"/>
        <v>0</v>
      </c>
      <c r="BU178" s="7"/>
      <c r="BZ178" s="7"/>
      <c r="CA178" s="7"/>
      <c r="CB178" s="7"/>
      <c r="CC178" s="7"/>
      <c r="CD178" s="7"/>
      <c r="CE178" s="7"/>
    </row>
    <row r="179" spans="1:83" x14ac:dyDescent="0.2">
      <c r="A179" s="7">
        <v>4</v>
      </c>
      <c r="B179" s="8">
        <v>178</v>
      </c>
      <c r="C179" s="7" t="s">
        <v>118</v>
      </c>
      <c r="D179" s="7" t="s">
        <v>435</v>
      </c>
      <c r="E179" s="7" t="s">
        <v>594</v>
      </c>
      <c r="H179" s="9">
        <v>38.149639000000001</v>
      </c>
      <c r="I179" s="9">
        <v>-80.850306000000003</v>
      </c>
      <c r="J179" s="7" t="s">
        <v>595</v>
      </c>
      <c r="K179" s="7" t="s">
        <v>92</v>
      </c>
      <c r="L179" s="32">
        <f t="shared" si="33"/>
        <v>6</v>
      </c>
      <c r="M179" s="10" t="s">
        <v>108</v>
      </c>
      <c r="N179" s="7">
        <v>61</v>
      </c>
      <c r="O179" s="7">
        <v>99</v>
      </c>
      <c r="P179" s="7" t="s">
        <v>65</v>
      </c>
      <c r="Q179" s="7">
        <v>1243.45</v>
      </c>
      <c r="R179" s="7">
        <v>10.435</v>
      </c>
      <c r="T179" s="7" t="s">
        <v>380</v>
      </c>
      <c r="U179" s="11">
        <v>14.674286</v>
      </c>
      <c r="V179" s="11">
        <v>534</v>
      </c>
      <c r="W179" s="7">
        <v>641</v>
      </c>
      <c r="X179" s="7" t="s">
        <v>349</v>
      </c>
      <c r="Y179" s="32">
        <f t="shared" si="34"/>
        <v>1</v>
      </c>
      <c r="Z179" s="13"/>
      <c r="AC179" s="13">
        <v>4.1500000000000004</v>
      </c>
      <c r="AD179" s="7">
        <v>0.31</v>
      </c>
      <c r="AE179" s="7">
        <v>0.2</v>
      </c>
      <c r="AF179" s="7">
        <v>64.290000000000006</v>
      </c>
      <c r="AG179" s="7">
        <v>0.94</v>
      </c>
      <c r="AH179" s="7">
        <v>0.03</v>
      </c>
      <c r="AI179" s="7">
        <v>13.01</v>
      </c>
      <c r="AJ179" s="7">
        <v>0.4</v>
      </c>
      <c r="AK179" s="7">
        <v>0.47</v>
      </c>
      <c r="AL179" s="7">
        <v>0.77</v>
      </c>
      <c r="AM179" s="7">
        <v>2.39</v>
      </c>
      <c r="AN179" s="13">
        <v>1.0699966547001465</v>
      </c>
      <c r="AO179" s="7">
        <v>1.176974374513246E-2</v>
      </c>
      <c r="AP179" s="7">
        <v>2.5988144396392472E-2</v>
      </c>
      <c r="AQ179" s="7">
        <v>0.12759755671765338</v>
      </c>
      <c r="AR179" s="7">
        <v>4.3700502132866447E-3</v>
      </c>
      <c r="AS179" s="7">
        <v>7.1329983201788962E-3</v>
      </c>
      <c r="AT179" s="7">
        <v>1.910461388830996E-2</v>
      </c>
      <c r="AU179" s="7">
        <v>2.5372627287782924E-2</v>
      </c>
      <c r="AV179" s="7">
        <v>7.5832381394928582E-3</v>
      </c>
      <c r="AW179" s="8">
        <v>1.4265986464432044E-3</v>
      </c>
      <c r="AX179" s="7">
        <v>202</v>
      </c>
      <c r="AY179" s="7">
        <v>0</v>
      </c>
      <c r="AZ179" s="7">
        <v>1</v>
      </c>
      <c r="BA179" s="7">
        <v>40</v>
      </c>
      <c r="BB179" s="7">
        <v>34</v>
      </c>
      <c r="BC179" s="7">
        <v>9.6166657999999998</v>
      </c>
      <c r="BD179" s="14"/>
      <c r="BE179" s="14"/>
      <c r="BF179" s="7">
        <v>20</v>
      </c>
      <c r="BG179" s="7">
        <v>20.299999199999998</v>
      </c>
      <c r="BH179" s="13">
        <f t="shared" si="31"/>
        <v>21.875026097114869</v>
      </c>
      <c r="BI179" s="7">
        <f t="shared" si="32"/>
        <v>89.659304181896772</v>
      </c>
      <c r="BJ179" s="32">
        <f t="shared" si="35"/>
        <v>1</v>
      </c>
      <c r="BK179" s="32">
        <f t="shared" si="36"/>
        <v>1.0999794899761427E-2</v>
      </c>
      <c r="BL179" s="32">
        <f t="shared" si="37"/>
        <v>2.4288061352561268E-2</v>
      </c>
      <c r="BM179" s="32">
        <f t="shared" si="38"/>
        <v>0.11925042583746305</v>
      </c>
      <c r="BN179" s="32">
        <f t="shared" si="39"/>
        <v>4.0841718467907713E-3</v>
      </c>
      <c r="BO179" s="32">
        <f t="shared" si="40"/>
        <v>6.6663744123366744E-3</v>
      </c>
      <c r="BP179" s="32">
        <f t="shared" si="41"/>
        <v>1.7854835157091024E-2</v>
      </c>
      <c r="BQ179" s="32">
        <f t="shared" si="42"/>
        <v>2.3712809919852782E-2</v>
      </c>
      <c r="BR179" s="32">
        <f t="shared" si="43"/>
        <v>7.0871606057665371E-3</v>
      </c>
      <c r="BS179" s="32">
        <f t="shared" si="44"/>
        <v>1.3332739314432635E-3</v>
      </c>
      <c r="BT179" s="7">
        <f t="shared" si="45"/>
        <v>0</v>
      </c>
      <c r="BU179" s="7"/>
      <c r="BZ179" s="7"/>
      <c r="CA179" s="7"/>
      <c r="CB179" s="7"/>
      <c r="CC179" s="7"/>
      <c r="CD179" s="7"/>
      <c r="CE179" s="7"/>
    </row>
    <row r="180" spans="1:83" x14ac:dyDescent="0.2">
      <c r="A180" s="7">
        <v>4</v>
      </c>
      <c r="B180" s="8">
        <v>179</v>
      </c>
      <c r="C180" s="7" t="s">
        <v>376</v>
      </c>
      <c r="D180" s="7" t="s">
        <v>377</v>
      </c>
      <c r="E180" s="7" t="s">
        <v>596</v>
      </c>
      <c r="H180" s="9">
        <v>37.823889000000001</v>
      </c>
      <c r="I180" s="9">
        <v>-81.454722000000004</v>
      </c>
      <c r="J180" s="7" t="s">
        <v>597</v>
      </c>
      <c r="K180" s="7" t="s">
        <v>107</v>
      </c>
      <c r="L180" s="32">
        <f t="shared" si="33"/>
        <v>1</v>
      </c>
      <c r="M180" s="10" t="s">
        <v>113</v>
      </c>
      <c r="N180" s="7">
        <v>31</v>
      </c>
      <c r="O180" s="7">
        <v>73</v>
      </c>
      <c r="P180" s="7" t="s">
        <v>109</v>
      </c>
      <c r="Q180" s="7">
        <v>1284.72</v>
      </c>
      <c r="R180" s="7">
        <v>10.72</v>
      </c>
      <c r="T180" s="7" t="s">
        <v>380</v>
      </c>
      <c r="U180" s="11">
        <v>65</v>
      </c>
      <c r="W180" s="7">
        <v>771</v>
      </c>
      <c r="X180" s="7" t="s">
        <v>134</v>
      </c>
      <c r="Y180" s="32">
        <f t="shared" si="34"/>
        <v>1</v>
      </c>
      <c r="Z180" s="13"/>
      <c r="AC180" s="13">
        <v>4.4400000000000004</v>
      </c>
      <c r="AD180" s="7">
        <v>0.03</v>
      </c>
      <c r="AE180" s="7">
        <v>0.11</v>
      </c>
      <c r="AF180" s="7">
        <v>64</v>
      </c>
      <c r="AG180" s="7">
        <v>0.96</v>
      </c>
      <c r="AH180" s="7">
        <v>0.02</v>
      </c>
      <c r="AI180" s="7">
        <v>12</v>
      </c>
      <c r="AJ180" s="7">
        <v>0.05</v>
      </c>
      <c r="AK180" s="7">
        <v>0.44</v>
      </c>
      <c r="AL180" s="7">
        <v>0.68</v>
      </c>
      <c r="AM180" s="7">
        <v>2.4500000000000002</v>
      </c>
      <c r="AN180" s="13">
        <v>1.0651701026724119</v>
      </c>
      <c r="AO180" s="7">
        <v>1.2020163824816129E-2</v>
      </c>
      <c r="AP180" s="7">
        <v>2.7804183402405442E-2</v>
      </c>
      <c r="AQ180" s="7">
        <v>0.11769182787177868</v>
      </c>
      <c r="AR180" s="7">
        <v>4.2290808515677204E-4</v>
      </c>
      <c r="AS180" s="7">
        <v>8.9162479002236202E-4</v>
      </c>
      <c r="AT180" s="7">
        <v>1.6871607070195811E-2</v>
      </c>
      <c r="AU180" s="7">
        <v>2.6009597010488772E-2</v>
      </c>
      <c r="AV180" s="7">
        <v>7.099201662503953E-3</v>
      </c>
      <c r="AW180" s="8">
        <v>7.8462925554376238E-4</v>
      </c>
      <c r="AX180" s="7">
        <v>280</v>
      </c>
      <c r="AY180" s="7">
        <v>86</v>
      </c>
      <c r="AZ180" s="7">
        <v>28</v>
      </c>
      <c r="BA180" s="7">
        <v>66</v>
      </c>
      <c r="BB180" s="7">
        <v>79</v>
      </c>
      <c r="BC180" s="7">
        <v>11.4333334</v>
      </c>
      <c r="BD180" s="7">
        <v>17.399999600000001</v>
      </c>
      <c r="BE180" s="7">
        <v>23.350000399999999</v>
      </c>
      <c r="BF180" s="7">
        <v>22.100000399999999</v>
      </c>
      <c r="BG180" s="7">
        <v>21.833334000000001</v>
      </c>
      <c r="BH180" s="13">
        <f t="shared" si="31"/>
        <v>20.37445129766953</v>
      </c>
      <c r="BI180" s="7">
        <f t="shared" si="32"/>
        <v>93.642061034208282</v>
      </c>
      <c r="BJ180" s="32">
        <f t="shared" si="35"/>
        <v>1</v>
      </c>
      <c r="BK180" s="32">
        <f t="shared" si="36"/>
        <v>1.1284736395303122E-2</v>
      </c>
      <c r="BL180" s="32">
        <f t="shared" si="37"/>
        <v>2.6103045262580459E-2</v>
      </c>
      <c r="BM180" s="32">
        <f t="shared" si="38"/>
        <v>0.11049111083431737</v>
      </c>
      <c r="BN180" s="32">
        <f t="shared" si="39"/>
        <v>3.9703337907789123E-4</v>
      </c>
      <c r="BO180" s="32">
        <f t="shared" si="40"/>
        <v>8.3707267767407203E-4</v>
      </c>
      <c r="BP180" s="32">
        <f t="shared" si="41"/>
        <v>1.5839354698246346E-2</v>
      </c>
      <c r="BQ180" s="32">
        <f t="shared" si="42"/>
        <v>2.4418256713395477E-2</v>
      </c>
      <c r="BR180" s="32">
        <f t="shared" si="43"/>
        <v>6.664852538287286E-3</v>
      </c>
      <c r="BS180" s="32">
        <f t="shared" si="44"/>
        <v>7.3662343091981388E-4</v>
      </c>
      <c r="BT180" s="7">
        <f t="shared" si="45"/>
        <v>0</v>
      </c>
      <c r="BU180" s="7"/>
      <c r="BZ180" s="7"/>
      <c r="CA180" s="7"/>
      <c r="CB180" s="7"/>
      <c r="CC180" s="7"/>
      <c r="CD180" s="7"/>
      <c r="CE180" s="7"/>
    </row>
    <row r="181" spans="1:83" x14ac:dyDescent="0.2">
      <c r="A181" s="7">
        <v>4</v>
      </c>
      <c r="B181" s="8">
        <v>180</v>
      </c>
      <c r="C181" s="7" t="s">
        <v>118</v>
      </c>
      <c r="D181" s="7" t="s">
        <v>509</v>
      </c>
      <c r="E181" s="7" t="s">
        <v>598</v>
      </c>
      <c r="H181" s="9">
        <v>37.531889</v>
      </c>
      <c r="I181" s="9">
        <v>-80.874943999999999</v>
      </c>
      <c r="J181" s="7" t="s">
        <v>599</v>
      </c>
      <c r="K181" s="7" t="s">
        <v>107</v>
      </c>
      <c r="L181" s="32">
        <f t="shared" si="33"/>
        <v>1</v>
      </c>
      <c r="M181" s="10" t="s">
        <v>108</v>
      </c>
      <c r="N181" s="7">
        <v>38</v>
      </c>
      <c r="O181" s="7">
        <v>61</v>
      </c>
      <c r="P181" s="7" t="s">
        <v>75</v>
      </c>
      <c r="Q181" s="7">
        <v>963.96</v>
      </c>
      <c r="R181" s="7">
        <v>11.79</v>
      </c>
      <c r="S181" s="7" t="s">
        <v>66</v>
      </c>
      <c r="T181" s="7" t="s">
        <v>380</v>
      </c>
      <c r="U181" s="11">
        <v>70</v>
      </c>
      <c r="V181" s="11">
        <v>434</v>
      </c>
      <c r="W181" s="7">
        <v>537</v>
      </c>
      <c r="X181" s="7" t="s">
        <v>349</v>
      </c>
      <c r="Y181" s="32">
        <f t="shared" si="34"/>
        <v>1</v>
      </c>
      <c r="Z181" s="13"/>
      <c r="AC181" s="13">
        <v>6.43</v>
      </c>
      <c r="AD181" s="7">
        <v>0.14000000000000001</v>
      </c>
      <c r="AE181" s="7">
        <v>0.11</v>
      </c>
      <c r="AF181" s="7">
        <v>63.96</v>
      </c>
      <c r="AG181" s="7">
        <v>1.1200000000000001</v>
      </c>
      <c r="AH181" s="7">
        <v>0.02</v>
      </c>
      <c r="AI181" s="7">
        <v>12.87</v>
      </c>
      <c r="AJ181" s="7">
        <v>0.21</v>
      </c>
      <c r="AK181" s="7">
        <v>0.67</v>
      </c>
      <c r="AL181" s="7">
        <v>1.1100000000000001</v>
      </c>
      <c r="AM181" s="7">
        <v>2.5</v>
      </c>
      <c r="AN181" s="13">
        <v>1.0645043713582416</v>
      </c>
      <c r="AO181" s="7">
        <v>1.4023524462285487E-2</v>
      </c>
      <c r="AP181" s="7">
        <v>4.0265968305735804E-2</v>
      </c>
      <c r="AQ181" s="7">
        <v>0.12622448539248263</v>
      </c>
      <c r="AR181" s="7">
        <v>1.9735710640649364E-3</v>
      </c>
      <c r="AS181" s="7">
        <v>3.7448241180939204E-3</v>
      </c>
      <c r="AT181" s="7">
        <v>2.7540417423407869E-2</v>
      </c>
      <c r="AU181" s="7">
        <v>2.654040511274364E-2</v>
      </c>
      <c r="AV181" s="7">
        <v>1.0810147986085565E-2</v>
      </c>
      <c r="AW181" s="8">
        <v>7.8462925554376238E-4</v>
      </c>
      <c r="AX181" s="7">
        <v>286</v>
      </c>
      <c r="AY181" s="7">
        <v>27</v>
      </c>
      <c r="AZ181" s="7">
        <v>1</v>
      </c>
      <c r="BA181" s="7">
        <v>37</v>
      </c>
      <c r="BB181" s="7">
        <v>32</v>
      </c>
      <c r="BC181" s="7">
        <v>10.166667</v>
      </c>
      <c r="BD181" s="7">
        <v>5</v>
      </c>
      <c r="BE181" s="14"/>
      <c r="BF181" s="7">
        <v>20.166665999999999</v>
      </c>
      <c r="BG181" s="7">
        <v>20.233333600000002</v>
      </c>
      <c r="BH181" s="13">
        <f t="shared" si="31"/>
        <v>24.583044823110875</v>
      </c>
      <c r="BI181" s="7">
        <f t="shared" si="32"/>
        <v>89.661153436022715</v>
      </c>
      <c r="BJ181" s="32">
        <f t="shared" si="35"/>
        <v>1</v>
      </c>
      <c r="BK181" s="32">
        <f t="shared" si="36"/>
        <v>1.317375939414165E-2</v>
      </c>
      <c r="BL181" s="32">
        <f t="shared" si="37"/>
        <v>3.7826024381993777E-2</v>
      </c>
      <c r="BM181" s="32">
        <f t="shared" si="38"/>
        <v>0.11857582626121864</v>
      </c>
      <c r="BN181" s="32">
        <f t="shared" si="39"/>
        <v>1.8539811739305327E-3</v>
      </c>
      <c r="BO181" s="32">
        <f t="shared" si="40"/>
        <v>3.5179039361912219E-3</v>
      </c>
      <c r="BP181" s="32">
        <f t="shared" si="41"/>
        <v>2.5871586969875945E-2</v>
      </c>
      <c r="BQ181" s="32">
        <f t="shared" si="42"/>
        <v>2.493217108998785E-2</v>
      </c>
      <c r="BR181" s="32">
        <f t="shared" si="43"/>
        <v>1.015509966604692E-2</v>
      </c>
      <c r="BS181" s="32">
        <f t="shared" si="44"/>
        <v>7.3708410848761857E-4</v>
      </c>
      <c r="BT181" s="7">
        <f t="shared" si="45"/>
        <v>0</v>
      </c>
      <c r="BU181" s="7"/>
      <c r="BZ181" s="7"/>
      <c r="CA181" s="7"/>
      <c r="CB181" s="7"/>
      <c r="CC181" s="7"/>
      <c r="CD181" s="7"/>
      <c r="CE181" s="7"/>
    </row>
    <row r="182" spans="1:83" x14ac:dyDescent="0.2">
      <c r="A182" s="7">
        <v>4</v>
      </c>
      <c r="B182" s="8">
        <v>181</v>
      </c>
      <c r="C182" s="7" t="s">
        <v>224</v>
      </c>
      <c r="D182" s="7" t="s">
        <v>541</v>
      </c>
      <c r="E182" s="7" t="s">
        <v>600</v>
      </c>
      <c r="H182" s="9">
        <v>39.877499999999998</v>
      </c>
      <c r="I182" s="9">
        <v>-87.077777999999995</v>
      </c>
      <c r="J182" s="7" t="s">
        <v>601</v>
      </c>
      <c r="K182" s="7" t="s">
        <v>100</v>
      </c>
      <c r="L182" s="32">
        <f t="shared" si="33"/>
        <v>8</v>
      </c>
      <c r="M182" s="10" t="s">
        <v>93</v>
      </c>
      <c r="N182" s="7">
        <v>18</v>
      </c>
      <c r="O182" s="7">
        <v>48</v>
      </c>
      <c r="P182" s="7" t="s">
        <v>75</v>
      </c>
      <c r="Q182" s="7">
        <v>1049.21</v>
      </c>
      <c r="R182" s="7">
        <v>10.824999999999999</v>
      </c>
      <c r="T182" s="7" t="s">
        <v>380</v>
      </c>
      <c r="U182" s="11">
        <v>8.8753309999999992</v>
      </c>
      <c r="V182" s="11">
        <v>216.90429700000001</v>
      </c>
      <c r="W182" s="7">
        <v>211</v>
      </c>
      <c r="X182" s="7" t="s">
        <v>68</v>
      </c>
      <c r="Y182" s="32">
        <f t="shared" si="34"/>
        <v>1</v>
      </c>
      <c r="Z182" s="13"/>
      <c r="AC182" s="13">
        <v>4.18</v>
      </c>
      <c r="AD182" s="7">
        <v>0.09</v>
      </c>
      <c r="AE182" s="7">
        <v>0.08</v>
      </c>
      <c r="AF182" s="7">
        <v>63.88</v>
      </c>
      <c r="AG182" s="7">
        <v>0.72</v>
      </c>
      <c r="AH182" s="7">
        <v>0.03</v>
      </c>
      <c r="AI182" s="7">
        <v>9.83</v>
      </c>
      <c r="AJ182" s="7">
        <v>0.47</v>
      </c>
      <c r="AK182" s="7">
        <v>0.77</v>
      </c>
      <c r="AL182" s="7">
        <v>0.72</v>
      </c>
      <c r="AM182" s="7">
        <v>2.12</v>
      </c>
      <c r="AN182" s="13">
        <v>1.0631729087299011</v>
      </c>
      <c r="AO182" s="7">
        <v>9.0151228686120976E-3</v>
      </c>
      <c r="AP182" s="7">
        <v>2.6176010500462775E-2</v>
      </c>
      <c r="AQ182" s="7">
        <v>9.640922233163203E-2</v>
      </c>
      <c r="AR182" s="7">
        <v>1.2687242554703161E-3</v>
      </c>
      <c r="AS182" s="7">
        <v>8.3812730262102023E-3</v>
      </c>
      <c r="AT182" s="7">
        <v>1.7864054544913209E-2</v>
      </c>
      <c r="AU182" s="7">
        <v>2.250626353560661E-2</v>
      </c>
      <c r="AV182" s="7">
        <v>1.2423602909381918E-2</v>
      </c>
      <c r="AW182" s="8">
        <v>5.7063945857728168E-4</v>
      </c>
      <c r="AX182" s="7">
        <v>742</v>
      </c>
      <c r="AY182" s="7">
        <v>70</v>
      </c>
      <c r="AZ182" s="7">
        <v>1</v>
      </c>
      <c r="BA182" s="7">
        <v>41</v>
      </c>
      <c r="BB182" s="7">
        <v>44</v>
      </c>
      <c r="BC182" s="7">
        <v>7.3666672999999996</v>
      </c>
      <c r="BD182" s="7">
        <v>8.6499995999999992</v>
      </c>
      <c r="BE182" s="14"/>
      <c r="BF182" s="7">
        <v>14.833333</v>
      </c>
      <c r="BG182" s="7">
        <v>15.0333328</v>
      </c>
      <c r="BH182" s="13">
        <f t="shared" si="31"/>
        <v>22.36997724549515</v>
      </c>
      <c r="BI182" s="7">
        <f t="shared" si="32"/>
        <v>82.250534497854289</v>
      </c>
      <c r="BJ182" s="32">
        <f t="shared" si="35"/>
        <v>1</v>
      </c>
      <c r="BK182" s="32">
        <f t="shared" si="36"/>
        <v>8.4794512676040993E-3</v>
      </c>
      <c r="BL182" s="32">
        <f t="shared" si="37"/>
        <v>2.4620652281041884E-2</v>
      </c>
      <c r="BM182" s="32">
        <f t="shared" si="38"/>
        <v>9.0680661198191584E-2</v>
      </c>
      <c r="BN182" s="32">
        <f t="shared" si="39"/>
        <v>1.1933376453186462E-3</v>
      </c>
      <c r="BO182" s="32">
        <f t="shared" si="40"/>
        <v>7.8832642906813029E-3</v>
      </c>
      <c r="BP182" s="32">
        <f t="shared" si="41"/>
        <v>1.6802586294504207E-2</v>
      </c>
      <c r="BQ182" s="32">
        <f t="shared" si="42"/>
        <v>2.1168958831440956E-2</v>
      </c>
      <c r="BR182" s="32">
        <f t="shared" si="43"/>
        <v>1.1685402070885661E-2</v>
      </c>
      <c r="BS182" s="32">
        <f t="shared" si="44"/>
        <v>5.3673250502496819E-4</v>
      </c>
      <c r="BT182" s="7">
        <f t="shared" si="45"/>
        <v>0</v>
      </c>
      <c r="BU182" s="7"/>
      <c r="BZ182" s="7"/>
      <c r="CA182" s="7"/>
      <c r="CB182" s="7"/>
      <c r="CC182" s="7"/>
      <c r="CD182" s="7"/>
      <c r="CE182" s="7"/>
    </row>
    <row r="183" spans="1:83" x14ac:dyDescent="0.2">
      <c r="A183" s="7">
        <v>4</v>
      </c>
      <c r="B183" s="8">
        <v>182</v>
      </c>
      <c r="C183" s="7" t="s">
        <v>145</v>
      </c>
      <c r="D183" s="7" t="s">
        <v>482</v>
      </c>
      <c r="E183" s="7" t="s">
        <v>602</v>
      </c>
      <c r="H183" s="9">
        <v>35.608055999999998</v>
      </c>
      <c r="I183" s="9">
        <v>-83.435276999999999</v>
      </c>
      <c r="J183" s="7" t="s">
        <v>603</v>
      </c>
      <c r="K183" s="7" t="s">
        <v>107</v>
      </c>
      <c r="L183" s="32">
        <f t="shared" si="33"/>
        <v>1</v>
      </c>
      <c r="M183" s="10" t="s">
        <v>108</v>
      </c>
      <c r="N183" s="7">
        <v>33</v>
      </c>
      <c r="O183" s="7">
        <v>66</v>
      </c>
      <c r="P183" s="7" t="s">
        <v>65</v>
      </c>
      <c r="Q183" s="7">
        <v>2031.21</v>
      </c>
      <c r="R183" s="7">
        <v>8.5050000000000008</v>
      </c>
      <c r="S183" s="7" t="s">
        <v>66</v>
      </c>
      <c r="T183" s="7" t="s">
        <v>380</v>
      </c>
      <c r="U183" s="11">
        <v>70</v>
      </c>
      <c r="V183" s="11">
        <v>1519</v>
      </c>
      <c r="W183" s="7">
        <v>1500</v>
      </c>
      <c r="X183" s="7" t="s">
        <v>134</v>
      </c>
      <c r="Y183" s="32">
        <f t="shared" si="34"/>
        <v>1</v>
      </c>
      <c r="Z183" s="13"/>
      <c r="AC183" s="13">
        <v>5.66</v>
      </c>
      <c r="AD183" s="7">
        <v>0.23</v>
      </c>
      <c r="AE183" s="7">
        <v>0.17</v>
      </c>
      <c r="AF183" s="7">
        <v>63.75</v>
      </c>
      <c r="AG183" s="7">
        <v>0.85</v>
      </c>
      <c r="AH183" s="7">
        <v>0.02</v>
      </c>
      <c r="AI183" s="7">
        <v>13.32</v>
      </c>
      <c r="AJ183" s="7">
        <v>0.03</v>
      </c>
      <c r="AK183" s="7">
        <v>0.45</v>
      </c>
      <c r="AL183" s="7">
        <v>0.47</v>
      </c>
      <c r="AM183" s="7">
        <v>3.08</v>
      </c>
      <c r="AN183" s="13">
        <v>1.0610092819588479</v>
      </c>
      <c r="AO183" s="7">
        <v>1.0642853386555948E-2</v>
      </c>
      <c r="AP183" s="7">
        <v>3.5444071634597923E-2</v>
      </c>
      <c r="AQ183" s="7">
        <v>0.13063792893767431</v>
      </c>
      <c r="AR183" s="7">
        <v>3.2422953195352525E-3</v>
      </c>
      <c r="AS183" s="7">
        <v>5.3497487401341721E-4</v>
      </c>
      <c r="AT183" s="7">
        <v>1.1661257827929455E-2</v>
      </c>
      <c r="AU183" s="7">
        <v>3.2697779098900169E-2</v>
      </c>
      <c r="AV183" s="7">
        <v>7.2605471548335887E-3</v>
      </c>
      <c r="AW183" s="8">
        <v>1.2126088494767238E-3</v>
      </c>
      <c r="AX183" s="7">
        <v>692</v>
      </c>
      <c r="AY183" s="7">
        <v>71</v>
      </c>
      <c r="AZ183" s="7">
        <v>1</v>
      </c>
      <c r="BA183" s="7">
        <v>52</v>
      </c>
      <c r="BB183" s="7">
        <v>52</v>
      </c>
      <c r="BC183" s="7">
        <v>5.3916664000000001</v>
      </c>
      <c r="BD183" s="7">
        <v>6.75</v>
      </c>
      <c r="BE183" s="14"/>
      <c r="BF183" s="7">
        <v>13.966666200000001</v>
      </c>
      <c r="BG183" s="7">
        <v>14.4333334</v>
      </c>
      <c r="BH183" s="13">
        <f t="shared" si="31"/>
        <v>23.209438074429841</v>
      </c>
      <c r="BI183" s="7">
        <f t="shared" si="32"/>
        <v>94.368758436331788</v>
      </c>
      <c r="BJ183" s="32">
        <f t="shared" si="35"/>
        <v>1</v>
      </c>
      <c r="BK183" s="32">
        <f t="shared" si="36"/>
        <v>1.0030876795824996E-2</v>
      </c>
      <c r="BL183" s="32">
        <f t="shared" si="37"/>
        <v>3.3405995816700736E-2</v>
      </c>
      <c r="BM183" s="32">
        <f t="shared" si="38"/>
        <v>0.12312609433207693</v>
      </c>
      <c r="BN183" s="32">
        <f t="shared" si="39"/>
        <v>3.0558595241968935E-3</v>
      </c>
      <c r="BO183" s="32">
        <f t="shared" si="40"/>
        <v>5.0421318937544099E-4</v>
      </c>
      <c r="BP183" s="32">
        <f t="shared" si="41"/>
        <v>1.0990721783696655E-2</v>
      </c>
      <c r="BQ183" s="32">
        <f t="shared" si="42"/>
        <v>3.0817618332737995E-2</v>
      </c>
      <c r="BR183" s="32">
        <f t="shared" si="43"/>
        <v>6.8430571516104747E-3</v>
      </c>
      <c r="BS183" s="32">
        <f t="shared" si="44"/>
        <v>1.1428824140331656E-3</v>
      </c>
      <c r="BT183" s="7">
        <f t="shared" si="45"/>
        <v>0</v>
      </c>
      <c r="BU183" s="7"/>
      <c r="BZ183" s="7"/>
      <c r="CA183" s="7"/>
      <c r="CB183" s="7"/>
      <c r="CC183" s="7"/>
      <c r="CD183" s="7"/>
      <c r="CE183" s="7"/>
    </row>
    <row r="184" spans="1:83" x14ac:dyDescent="0.2">
      <c r="A184" s="7">
        <v>4</v>
      </c>
      <c r="B184" s="8">
        <v>183</v>
      </c>
      <c r="C184" s="7" t="s">
        <v>118</v>
      </c>
      <c r="D184" s="7" t="s">
        <v>383</v>
      </c>
      <c r="E184" s="7" t="s">
        <v>604</v>
      </c>
      <c r="H184" s="9">
        <v>39.042499999999997</v>
      </c>
      <c r="I184" s="9">
        <v>-79.775000000000006</v>
      </c>
      <c r="J184" s="7" t="s">
        <v>605</v>
      </c>
      <c r="K184" s="7" t="s">
        <v>144</v>
      </c>
      <c r="L184" s="32">
        <f t="shared" si="33"/>
        <v>10</v>
      </c>
      <c r="M184" s="10" t="s">
        <v>132</v>
      </c>
      <c r="N184" s="7">
        <v>21</v>
      </c>
      <c r="O184" s="7">
        <v>48</v>
      </c>
      <c r="P184" s="7" t="s">
        <v>109</v>
      </c>
      <c r="Q184" s="7">
        <v>1325.28</v>
      </c>
      <c r="R184" s="7">
        <v>9.0649999999999995</v>
      </c>
      <c r="S184" s="7" t="s">
        <v>66</v>
      </c>
      <c r="T184" s="7" t="s">
        <v>380</v>
      </c>
      <c r="U184" s="11">
        <v>44</v>
      </c>
      <c r="W184" s="7">
        <v>774</v>
      </c>
      <c r="X184" s="7" t="s">
        <v>349</v>
      </c>
      <c r="Y184" s="32">
        <f t="shared" si="34"/>
        <v>1</v>
      </c>
      <c r="Z184" s="13"/>
      <c r="AC184" s="13">
        <v>4.8600000000000003</v>
      </c>
      <c r="AD184" s="7">
        <v>0.03</v>
      </c>
      <c r="AE184" s="7">
        <v>0.05</v>
      </c>
      <c r="AF184" s="7">
        <v>63.74</v>
      </c>
      <c r="AG184" s="7">
        <v>1.1200000000000001</v>
      </c>
      <c r="AH184" s="7">
        <v>0.03</v>
      </c>
      <c r="AI184" s="7">
        <v>12.88</v>
      </c>
      <c r="AJ184" s="7">
        <v>7.0000000000000007E-2</v>
      </c>
      <c r="AK184" s="7">
        <v>0.17</v>
      </c>
      <c r="AL184" s="7">
        <v>0.59</v>
      </c>
      <c r="AM184" s="7">
        <v>2.37</v>
      </c>
      <c r="AN184" s="13">
        <v>1.0608428491303052</v>
      </c>
      <c r="AO184" s="7">
        <v>1.4023524462285487E-2</v>
      </c>
      <c r="AP184" s="7">
        <v>3.043430885938974E-2</v>
      </c>
      <c r="AQ184" s="7">
        <v>0.12632256191570912</v>
      </c>
      <c r="AR184" s="7">
        <v>4.2290808515677204E-4</v>
      </c>
      <c r="AS184" s="7">
        <v>1.2482747060313069E-3</v>
      </c>
      <c r="AT184" s="7">
        <v>1.4638600252081658E-2</v>
      </c>
      <c r="AU184" s="7">
        <v>2.5160304046880973E-2</v>
      </c>
      <c r="AV184" s="7">
        <v>2.7428733696038001E-3</v>
      </c>
      <c r="AW184" s="8">
        <v>3.5664966161080109E-4</v>
      </c>
      <c r="AX184" s="7">
        <v>294</v>
      </c>
      <c r="AY184" s="7">
        <v>0</v>
      </c>
      <c r="AZ184" s="7">
        <v>1</v>
      </c>
      <c r="BA184" s="7">
        <v>37</v>
      </c>
      <c r="BB184" s="7">
        <v>34</v>
      </c>
      <c r="BC184" s="7">
        <v>9.6500006000000003</v>
      </c>
      <c r="BD184" s="14"/>
      <c r="BE184" s="14"/>
      <c r="BF184" s="7">
        <v>19.4333344</v>
      </c>
      <c r="BG184" s="7">
        <v>19.4666672</v>
      </c>
      <c r="BH184" s="13">
        <f t="shared" si="31"/>
        <v>17.776719213787626</v>
      </c>
      <c r="BI184" s="7">
        <f t="shared" si="32"/>
        <v>96.937276917447747</v>
      </c>
      <c r="BJ184" s="32">
        <f t="shared" si="35"/>
        <v>1</v>
      </c>
      <c r="BK184" s="32">
        <f t="shared" si="36"/>
        <v>1.321922891197521E-2</v>
      </c>
      <c r="BL184" s="32">
        <f t="shared" si="37"/>
        <v>2.8688800498905414E-2</v>
      </c>
      <c r="BM184" s="32">
        <f t="shared" si="38"/>
        <v>0.11907754482133732</v>
      </c>
      <c r="BN184" s="32">
        <f t="shared" si="39"/>
        <v>3.9865290651059049E-4</v>
      </c>
      <c r="BO184" s="32">
        <f t="shared" si="40"/>
        <v>1.1766820194477072E-3</v>
      </c>
      <c r="BP184" s="32">
        <f t="shared" si="41"/>
        <v>1.3799028069126921E-2</v>
      </c>
      <c r="BQ184" s="32">
        <f t="shared" si="42"/>
        <v>2.3717277321054445E-2</v>
      </c>
      <c r="BR184" s="32">
        <f t="shared" si="43"/>
        <v>2.5855605020597052E-3</v>
      </c>
      <c r="BS184" s="32">
        <f t="shared" si="44"/>
        <v>3.3619462289177684E-4</v>
      </c>
      <c r="BT184" s="7">
        <f t="shared" si="45"/>
        <v>0</v>
      </c>
      <c r="BU184" s="7"/>
      <c r="BZ184" s="7"/>
      <c r="CA184" s="7"/>
      <c r="CB184" s="7"/>
      <c r="CC184" s="7"/>
      <c r="CD184" s="7"/>
      <c r="CE184" s="7"/>
    </row>
    <row r="185" spans="1:83" x14ac:dyDescent="0.2">
      <c r="A185" s="7">
        <v>4</v>
      </c>
      <c r="B185" s="8">
        <v>184</v>
      </c>
      <c r="C185" s="7" t="s">
        <v>145</v>
      </c>
      <c r="D185" s="7" t="s">
        <v>606</v>
      </c>
      <c r="E185" s="7" t="s">
        <v>607</v>
      </c>
      <c r="H185" s="9">
        <v>36.216248</v>
      </c>
      <c r="I185" s="9">
        <v>-81.207166999999998</v>
      </c>
      <c r="J185" s="7" t="s">
        <v>608</v>
      </c>
      <c r="K185" s="7" t="s">
        <v>144</v>
      </c>
      <c r="L185" s="32">
        <f t="shared" si="33"/>
        <v>10</v>
      </c>
      <c r="M185" s="10" t="s">
        <v>132</v>
      </c>
      <c r="N185" s="7">
        <v>25</v>
      </c>
      <c r="O185" s="7">
        <v>45</v>
      </c>
      <c r="P185" s="7" t="s">
        <v>346</v>
      </c>
      <c r="Q185" s="7">
        <v>1316.76</v>
      </c>
      <c r="R185" s="7">
        <v>13.63</v>
      </c>
      <c r="T185" s="7" t="s">
        <v>380</v>
      </c>
      <c r="U185" s="11">
        <v>52.987743000000002</v>
      </c>
      <c r="V185" s="11">
        <v>355.60058600000002</v>
      </c>
      <c r="W185" s="7">
        <v>372</v>
      </c>
      <c r="Y185" s="32">
        <f t="shared" si="34"/>
        <v>-99</v>
      </c>
      <c r="Z185" s="13"/>
      <c r="AC185" s="13">
        <v>5.98</v>
      </c>
      <c r="AD185" s="7">
        <v>0.01</v>
      </c>
      <c r="AE185" s="7">
        <v>0.03</v>
      </c>
      <c r="AF185" s="7">
        <v>63.69</v>
      </c>
      <c r="AG185" s="7">
        <v>0.62</v>
      </c>
      <c r="AH185" s="7">
        <v>0.01</v>
      </c>
      <c r="AI185" s="7">
        <v>16.3</v>
      </c>
      <c r="AJ185" s="7">
        <v>0.05</v>
      </c>
      <c r="AK185" s="7">
        <v>0.05</v>
      </c>
      <c r="AL185" s="7">
        <v>0.17</v>
      </c>
      <c r="AM185" s="7">
        <v>1.3</v>
      </c>
      <c r="AN185" s="13">
        <v>1.0600106849875923</v>
      </c>
      <c r="AO185" s="7">
        <v>7.7630224701937508E-3</v>
      </c>
      <c r="AP185" s="7">
        <v>3.74479767446812E-2</v>
      </c>
      <c r="AQ185" s="7">
        <v>0.15986473285916603</v>
      </c>
      <c r="AR185" s="7">
        <v>1.4096936171892403E-4</v>
      </c>
      <c r="AS185" s="7">
        <v>8.9162479002236202E-4</v>
      </c>
      <c r="AT185" s="7">
        <v>4.2179017675489528E-3</v>
      </c>
      <c r="AU185" s="7">
        <v>1.3801010658626694E-2</v>
      </c>
      <c r="AV185" s="7">
        <v>8.0672746164817653E-4</v>
      </c>
      <c r="AW185" s="8">
        <v>2.1398979696648062E-4</v>
      </c>
      <c r="AX185" s="7">
        <v>302</v>
      </c>
      <c r="AY185" s="7">
        <v>30</v>
      </c>
      <c r="AZ185" s="7">
        <v>1</v>
      </c>
      <c r="BA185" s="7">
        <v>31</v>
      </c>
      <c r="BB185" s="7">
        <v>28</v>
      </c>
      <c r="BC185" s="7">
        <v>10.750000999999999</v>
      </c>
      <c r="BD185" s="7">
        <v>6.1999997999999996</v>
      </c>
      <c r="BE185" s="14"/>
      <c r="BF185" s="7">
        <v>21</v>
      </c>
      <c r="BG185" s="7">
        <v>20.800001099999999</v>
      </c>
      <c r="BH185" s="13">
        <f t="shared" si="31"/>
        <v>8.8675402141391331</v>
      </c>
      <c r="BI185" s="7">
        <f t="shared" si="32"/>
        <v>98.948799318541475</v>
      </c>
      <c r="BJ185" s="32">
        <f t="shared" si="35"/>
        <v>1</v>
      </c>
      <c r="BK185" s="32">
        <f t="shared" si="36"/>
        <v>7.3235322814548974E-3</v>
      </c>
      <c r="BL185" s="32">
        <f t="shared" si="37"/>
        <v>3.5327923836088064E-2</v>
      </c>
      <c r="BM185" s="32">
        <f t="shared" si="38"/>
        <v>0.15081426548170812</v>
      </c>
      <c r="BN185" s="32">
        <f t="shared" si="39"/>
        <v>1.3298862333691863E-4</v>
      </c>
      <c r="BO185" s="32">
        <f t="shared" si="40"/>
        <v>8.4114698337479368E-4</v>
      </c>
      <c r="BP185" s="32">
        <f t="shared" si="41"/>
        <v>3.9791125007370316E-3</v>
      </c>
      <c r="BQ185" s="32">
        <f t="shared" si="42"/>
        <v>1.3019690135282209E-2</v>
      </c>
      <c r="BR185" s="32">
        <f t="shared" si="43"/>
        <v>7.6105597148543784E-4</v>
      </c>
      <c r="BS185" s="32">
        <f t="shared" si="44"/>
        <v>2.0187513201245271E-4</v>
      </c>
      <c r="BT185" s="7">
        <f t="shared" si="45"/>
        <v>0</v>
      </c>
      <c r="BU185" s="7"/>
      <c r="BZ185" s="7"/>
      <c r="CA185" s="7"/>
      <c r="CB185" s="7"/>
      <c r="CC185" s="7"/>
      <c r="CD185" s="7"/>
      <c r="CE185" s="7"/>
    </row>
    <row r="186" spans="1:83" x14ac:dyDescent="0.2">
      <c r="A186" s="7">
        <v>4</v>
      </c>
      <c r="B186" s="8">
        <v>185</v>
      </c>
      <c r="C186" s="7" t="s">
        <v>448</v>
      </c>
      <c r="D186" s="7" t="s">
        <v>449</v>
      </c>
      <c r="E186" s="7" t="s">
        <v>609</v>
      </c>
      <c r="H186" s="9">
        <v>41.548889000000003</v>
      </c>
      <c r="I186" s="9">
        <v>-72.256111000000004</v>
      </c>
      <c r="J186" s="7" t="s">
        <v>610</v>
      </c>
      <c r="K186" s="7" t="s">
        <v>107</v>
      </c>
      <c r="L186" s="32">
        <f t="shared" si="33"/>
        <v>1</v>
      </c>
      <c r="M186" s="10" t="s">
        <v>108</v>
      </c>
      <c r="N186" s="7">
        <v>17</v>
      </c>
      <c r="O186" s="7">
        <v>43</v>
      </c>
      <c r="P186" s="7" t="s">
        <v>87</v>
      </c>
      <c r="Q186" s="7">
        <v>1313.83</v>
      </c>
      <c r="R186" s="7">
        <v>9.4250000000000007</v>
      </c>
      <c r="S186" s="7" t="s">
        <v>66</v>
      </c>
      <c r="T186" s="7" t="s">
        <v>380</v>
      </c>
      <c r="U186" s="11">
        <v>17</v>
      </c>
      <c r="V186" s="11">
        <v>146.30000000000001</v>
      </c>
      <c r="W186" s="7">
        <v>131</v>
      </c>
      <c r="X186" s="7" t="s">
        <v>68</v>
      </c>
      <c r="Y186" s="32">
        <f t="shared" si="34"/>
        <v>1</v>
      </c>
      <c r="Z186" s="13"/>
      <c r="AC186" s="13">
        <v>6.26</v>
      </c>
      <c r="AD186" s="7">
        <v>0.04</v>
      </c>
      <c r="AE186" s="7">
        <v>0.15</v>
      </c>
      <c r="AF186" s="7">
        <v>63.36</v>
      </c>
      <c r="AG186" s="7">
        <v>0.84</v>
      </c>
      <c r="AH186" s="7">
        <v>0.01</v>
      </c>
      <c r="AI186" s="7">
        <v>11.48</v>
      </c>
      <c r="AJ186" s="7">
        <v>0.66</v>
      </c>
      <c r="AK186" s="7">
        <v>1.33</v>
      </c>
      <c r="AL186" s="7">
        <v>1.02</v>
      </c>
      <c r="AM186" s="7">
        <v>2.06</v>
      </c>
      <c r="AN186" s="13">
        <v>1.0545184016456879</v>
      </c>
      <c r="AO186" s="7">
        <v>1.0517643346714114E-2</v>
      </c>
      <c r="AP186" s="7">
        <v>3.9201393716004063E-2</v>
      </c>
      <c r="AQ186" s="7">
        <v>0.1125918486640016</v>
      </c>
      <c r="AR186" s="7">
        <v>5.6387744687569612E-4</v>
      </c>
      <c r="AS186" s="7">
        <v>1.1769447228295178E-2</v>
      </c>
      <c r="AT186" s="7">
        <v>2.5307410605293713E-2</v>
      </c>
      <c r="AU186" s="7">
        <v>2.1869293812900762E-2</v>
      </c>
      <c r="AV186" s="7">
        <v>2.1458950479841494E-2</v>
      </c>
      <c r="AW186" s="8">
        <v>1.0699489848324032E-3</v>
      </c>
      <c r="AX186" s="7">
        <v>264</v>
      </c>
      <c r="AY186" s="7">
        <v>54</v>
      </c>
      <c r="AZ186" s="7">
        <v>1</v>
      </c>
      <c r="BA186" s="7">
        <v>68</v>
      </c>
      <c r="BB186" s="7">
        <v>77</v>
      </c>
      <c r="BC186" s="7">
        <v>8.9750004000000008</v>
      </c>
      <c r="BD186" s="7">
        <v>18.399999600000001</v>
      </c>
      <c r="BE186" s="7">
        <v>18.399999600000001</v>
      </c>
      <c r="BF186" s="7">
        <v>20.166665999999999</v>
      </c>
      <c r="BG186" s="7">
        <v>19.5666656</v>
      </c>
      <c r="BH186" s="13">
        <f t="shared" si="31"/>
        <v>27.742114816159713</v>
      </c>
      <c r="BI186" s="7">
        <f t="shared" si="32"/>
        <v>77.212768093028274</v>
      </c>
      <c r="BJ186" s="32">
        <f t="shared" si="35"/>
        <v>1</v>
      </c>
      <c r="BK186" s="32">
        <f t="shared" si="36"/>
        <v>9.9738831776668996E-3</v>
      </c>
      <c r="BL186" s="32">
        <f t="shared" si="37"/>
        <v>3.7174689085393037E-2</v>
      </c>
      <c r="BM186" s="32">
        <f t="shared" si="38"/>
        <v>0.10677087141228647</v>
      </c>
      <c r="BN186" s="32">
        <f t="shared" si="39"/>
        <v>5.3472508966719359E-4</v>
      </c>
      <c r="BO186" s="32">
        <f t="shared" si="40"/>
        <v>1.1160969035654292E-2</v>
      </c>
      <c r="BP186" s="32">
        <f t="shared" si="41"/>
        <v>2.3999022270070218E-2</v>
      </c>
      <c r="BQ186" s="32">
        <f t="shared" si="42"/>
        <v>2.0738655464685497E-2</v>
      </c>
      <c r="BR186" s="32">
        <f t="shared" si="43"/>
        <v>2.0349526804228853E-2</v>
      </c>
      <c r="BS186" s="32">
        <f t="shared" si="44"/>
        <v>1.0146328249584211E-3</v>
      </c>
      <c r="BT186" s="7">
        <f t="shared" si="45"/>
        <v>0</v>
      </c>
      <c r="BU186" s="7"/>
      <c r="BZ186" s="7"/>
      <c r="CA186" s="7"/>
      <c r="CB186" s="7"/>
      <c r="CC186" s="7"/>
      <c r="CD186" s="7"/>
      <c r="CE186" s="7"/>
    </row>
    <row r="187" spans="1:83" x14ac:dyDescent="0.2">
      <c r="A187" s="7">
        <v>4</v>
      </c>
      <c r="B187" s="8">
        <v>186</v>
      </c>
      <c r="C187" s="7" t="s">
        <v>118</v>
      </c>
      <c r="D187" s="7" t="s">
        <v>435</v>
      </c>
      <c r="E187" s="7" t="s">
        <v>611</v>
      </c>
      <c r="H187" s="9">
        <v>38.261389000000001</v>
      </c>
      <c r="I187" s="9">
        <v>-80.868333000000007</v>
      </c>
      <c r="J187" s="7" t="s">
        <v>612</v>
      </c>
      <c r="K187" s="7" t="s">
        <v>144</v>
      </c>
      <c r="L187" s="32">
        <f t="shared" si="33"/>
        <v>10</v>
      </c>
      <c r="M187" s="10" t="s">
        <v>132</v>
      </c>
      <c r="N187" s="7">
        <v>28</v>
      </c>
      <c r="O187" s="7">
        <v>50</v>
      </c>
      <c r="P187" s="7" t="s">
        <v>75</v>
      </c>
      <c r="Q187" s="7">
        <v>1224.3800000000001</v>
      </c>
      <c r="R187" s="7">
        <v>10.64</v>
      </c>
      <c r="S187" s="7" t="s">
        <v>66</v>
      </c>
      <c r="T187" s="7" t="s">
        <v>380</v>
      </c>
      <c r="U187" s="11">
        <v>36</v>
      </c>
      <c r="V187" s="11">
        <v>627.4</v>
      </c>
      <c r="W187" s="7">
        <v>621</v>
      </c>
      <c r="X187" s="7" t="s">
        <v>134</v>
      </c>
      <c r="Y187" s="32">
        <f t="shared" si="34"/>
        <v>1</v>
      </c>
      <c r="Z187" s="13"/>
      <c r="AC187" s="13">
        <v>5.15</v>
      </c>
      <c r="AD187" s="7">
        <v>0.04</v>
      </c>
      <c r="AE187" s="7">
        <v>0.11</v>
      </c>
      <c r="AF187" s="7">
        <v>63.11</v>
      </c>
      <c r="AG187" s="7">
        <v>1.05</v>
      </c>
      <c r="AH187" s="7">
        <v>0.02</v>
      </c>
      <c r="AI187" s="7">
        <v>16.32</v>
      </c>
      <c r="AJ187" s="7">
        <v>0.06</v>
      </c>
      <c r="AK187" s="7">
        <v>0.27</v>
      </c>
      <c r="AL187" s="7">
        <v>0.86</v>
      </c>
      <c r="AM187" s="7">
        <v>3.37</v>
      </c>
      <c r="AN187" s="13">
        <v>1.0503575809321237</v>
      </c>
      <c r="AO187" s="7">
        <v>1.3147054183392643E-2</v>
      </c>
      <c r="AP187" s="7">
        <v>3.2250347865402706E-2</v>
      </c>
      <c r="AQ187" s="7">
        <v>0.16006088590561898</v>
      </c>
      <c r="AR187" s="7">
        <v>5.6387744687569612E-4</v>
      </c>
      <c r="AS187" s="7">
        <v>1.0699497480268344E-3</v>
      </c>
      <c r="AT187" s="7">
        <v>2.1337620706424112E-2</v>
      </c>
      <c r="AU187" s="7">
        <v>3.5776466091978432E-2</v>
      </c>
      <c r="AV187" s="7">
        <v>4.3563282929001534E-3</v>
      </c>
      <c r="AW187" s="8">
        <v>7.8462925554376238E-4</v>
      </c>
      <c r="AX187" s="7">
        <v>124</v>
      </c>
      <c r="AY187" s="7">
        <v>0</v>
      </c>
      <c r="AZ187" s="7">
        <v>1</v>
      </c>
      <c r="BA187" s="7">
        <v>32</v>
      </c>
      <c r="BB187" s="7">
        <v>27</v>
      </c>
      <c r="BC187" s="7">
        <v>11.608332600000001</v>
      </c>
      <c r="BD187" s="14"/>
      <c r="BE187" s="14"/>
      <c r="BF187" s="7">
        <v>22.366666800000001</v>
      </c>
      <c r="BG187" s="7">
        <v>21.9666672</v>
      </c>
      <c r="BH187" s="13">
        <f t="shared" si="31"/>
        <v>25.411204833586019</v>
      </c>
      <c r="BI187" s="7">
        <f t="shared" si="32"/>
        <v>96.721027835923451</v>
      </c>
      <c r="BJ187" s="32">
        <f t="shared" si="35"/>
        <v>1</v>
      </c>
      <c r="BK187" s="32">
        <f t="shared" si="36"/>
        <v>1.25167413669976E-2</v>
      </c>
      <c r="BL187" s="32">
        <f t="shared" si="37"/>
        <v>3.0704160612410328E-2</v>
      </c>
      <c r="BM187" s="32">
        <f t="shared" si="38"/>
        <v>0.15238704305211506</v>
      </c>
      <c r="BN187" s="32">
        <f t="shared" si="39"/>
        <v>5.3684331613553145E-4</v>
      </c>
      <c r="BO187" s="32">
        <f t="shared" si="40"/>
        <v>1.0186528544663084E-3</v>
      </c>
      <c r="BP187" s="32">
        <f t="shared" si="41"/>
        <v>2.0314625317873525E-2</v>
      </c>
      <c r="BQ187" s="32">
        <f t="shared" si="42"/>
        <v>3.4061225187929957E-2</v>
      </c>
      <c r="BR187" s="32">
        <f t="shared" si="43"/>
        <v>4.1474716534479587E-3</v>
      </c>
      <c r="BS187" s="32">
        <f t="shared" si="44"/>
        <v>7.4701156043207228E-4</v>
      </c>
      <c r="BT187" s="7">
        <f t="shared" si="45"/>
        <v>0</v>
      </c>
      <c r="BU187" s="7"/>
      <c r="BZ187" s="7"/>
      <c r="CA187" s="7"/>
      <c r="CB187" s="7"/>
      <c r="CC187" s="7"/>
      <c r="CD187" s="7"/>
      <c r="CE187" s="7"/>
    </row>
    <row r="188" spans="1:83" x14ac:dyDescent="0.2">
      <c r="A188" s="7">
        <v>4</v>
      </c>
      <c r="B188" s="8">
        <v>187</v>
      </c>
      <c r="C188" s="7" t="s">
        <v>155</v>
      </c>
      <c r="D188" s="7" t="s">
        <v>613</v>
      </c>
      <c r="E188" s="7" t="s">
        <v>614</v>
      </c>
      <c r="H188" s="9">
        <v>42.912500000000001</v>
      </c>
      <c r="I188" s="9">
        <v>-72.670833000000002</v>
      </c>
      <c r="J188" s="7" t="s">
        <v>615</v>
      </c>
      <c r="K188" s="7" t="s">
        <v>107</v>
      </c>
      <c r="L188" s="32">
        <f t="shared" si="33"/>
        <v>1</v>
      </c>
      <c r="M188" s="10" t="s">
        <v>495</v>
      </c>
      <c r="N188" s="7">
        <v>15</v>
      </c>
      <c r="O188" s="7">
        <v>25</v>
      </c>
      <c r="P188" s="7" t="s">
        <v>87</v>
      </c>
      <c r="Q188" s="7">
        <v>1287.3399999999999</v>
      </c>
      <c r="R188" s="7">
        <v>6.02</v>
      </c>
      <c r="T188" s="7" t="s">
        <v>380</v>
      </c>
      <c r="U188" s="11">
        <v>6</v>
      </c>
      <c r="V188" s="11">
        <v>488</v>
      </c>
      <c r="W188" s="7">
        <v>436</v>
      </c>
      <c r="X188" s="7" t="s">
        <v>68</v>
      </c>
      <c r="Y188" s="32">
        <f t="shared" si="34"/>
        <v>1</v>
      </c>
      <c r="Z188" s="13"/>
      <c r="AC188" s="13">
        <v>6.4</v>
      </c>
      <c r="AD188" s="7">
        <v>0.15</v>
      </c>
      <c r="AE188" s="7">
        <v>7.0000000000000007E-2</v>
      </c>
      <c r="AF188" s="7">
        <v>62.91</v>
      </c>
      <c r="AG188" s="7">
        <v>1.03</v>
      </c>
      <c r="AH188" s="7">
        <v>0.01</v>
      </c>
      <c r="AI188" s="7">
        <v>13.32</v>
      </c>
      <c r="AJ188" s="7">
        <v>4.17</v>
      </c>
      <c r="AK188" s="7">
        <v>2.27</v>
      </c>
      <c r="AL188" s="7">
        <v>2.14</v>
      </c>
      <c r="AM188" s="7">
        <v>0.94</v>
      </c>
      <c r="AN188" s="13">
        <v>1.0470289243612725</v>
      </c>
      <c r="AO188" s="7">
        <v>1.2896634103708973E-2</v>
      </c>
      <c r="AP188" s="7">
        <v>4.0078102201665501E-2</v>
      </c>
      <c r="AQ188" s="7">
        <v>0.13063792893767431</v>
      </c>
      <c r="AR188" s="7">
        <v>2.1145404257838602E-3</v>
      </c>
      <c r="AS188" s="7">
        <v>7.4361507487864992E-2</v>
      </c>
      <c r="AT188" s="7">
        <v>5.3095939897380935E-2</v>
      </c>
      <c r="AU188" s="7">
        <v>9.9791923223916078E-3</v>
      </c>
      <c r="AV188" s="7">
        <v>3.6625426758827212E-2</v>
      </c>
      <c r="AW188" s="8">
        <v>4.9930952625512148E-4</v>
      </c>
      <c r="AX188" s="7">
        <v>830</v>
      </c>
      <c r="AY188" s="7">
        <v>353</v>
      </c>
      <c r="AZ188" s="7">
        <v>155</v>
      </c>
      <c r="BA188" s="7">
        <v>117</v>
      </c>
      <c r="BB188" s="7">
        <v>104</v>
      </c>
      <c r="BC188" s="7">
        <v>7.2166657000000001</v>
      </c>
      <c r="BD188" s="7">
        <v>12.542856199999999</v>
      </c>
      <c r="BE188" s="7">
        <v>14.7399998</v>
      </c>
      <c r="BF188" s="7">
        <v>16.6666679</v>
      </c>
      <c r="BG188" s="7">
        <v>16.299999199999998</v>
      </c>
      <c r="BH188" s="13">
        <f t="shared" si="31"/>
        <v>44.96918684328994</v>
      </c>
      <c r="BI188" s="7">
        <f t="shared" si="32"/>
        <v>54.066426449662977</v>
      </c>
      <c r="BJ188" s="32">
        <f t="shared" si="35"/>
        <v>1</v>
      </c>
      <c r="BK188" s="32">
        <f t="shared" si="36"/>
        <v>1.2317361826060738E-2</v>
      </c>
      <c r="BL188" s="32">
        <f t="shared" si="37"/>
        <v>3.8277932222469085E-2</v>
      </c>
      <c r="BM188" s="32">
        <f t="shared" si="38"/>
        <v>0.12477012420394061</v>
      </c>
      <c r="BN188" s="32">
        <f t="shared" si="39"/>
        <v>2.0195625704168682E-3</v>
      </c>
      <c r="BO188" s="32">
        <f t="shared" si="40"/>
        <v>7.1021445308426745E-2</v>
      </c>
      <c r="BP188" s="32">
        <f t="shared" si="41"/>
        <v>5.0711053593644972E-2</v>
      </c>
      <c r="BQ188" s="32">
        <f t="shared" si="42"/>
        <v>9.5309614569428387E-3</v>
      </c>
      <c r="BR188" s="32">
        <f t="shared" si="43"/>
        <v>3.4980339039984133E-2</v>
      </c>
      <c r="BS188" s="32">
        <f t="shared" si="44"/>
        <v>4.7688226622747727E-4</v>
      </c>
      <c r="BT188" s="7">
        <f t="shared" si="45"/>
        <v>0</v>
      </c>
      <c r="BU188" s="7"/>
      <c r="BZ188" s="7"/>
      <c r="CA188" s="7"/>
      <c r="CB188" s="7"/>
      <c r="CC188" s="7"/>
      <c r="CD188" s="7"/>
      <c r="CE188" s="7"/>
    </row>
    <row r="189" spans="1:83" x14ac:dyDescent="0.2">
      <c r="A189" s="7">
        <v>4</v>
      </c>
      <c r="B189" s="8">
        <v>188</v>
      </c>
      <c r="C189" s="7" t="s">
        <v>224</v>
      </c>
      <c r="D189" s="7" t="s">
        <v>404</v>
      </c>
      <c r="E189" s="7" t="s">
        <v>616</v>
      </c>
      <c r="H189" s="9">
        <v>40.250385999999999</v>
      </c>
      <c r="I189" s="9">
        <v>-85.151088999999999</v>
      </c>
      <c r="J189" s="7" t="s">
        <v>617</v>
      </c>
      <c r="K189" s="7" t="s">
        <v>100</v>
      </c>
      <c r="L189" s="32">
        <f t="shared" si="33"/>
        <v>8</v>
      </c>
      <c r="M189" s="10" t="s">
        <v>93</v>
      </c>
      <c r="N189" s="7">
        <v>32</v>
      </c>
      <c r="O189" s="7">
        <v>45</v>
      </c>
      <c r="P189" s="7" t="s">
        <v>169</v>
      </c>
      <c r="Q189" s="7">
        <v>968.23</v>
      </c>
      <c r="R189" s="7">
        <v>10.11</v>
      </c>
      <c r="S189" s="7" t="s">
        <v>66</v>
      </c>
      <c r="T189" s="7" t="s">
        <v>380</v>
      </c>
      <c r="U189" s="11">
        <v>3</v>
      </c>
      <c r="V189" s="11">
        <v>294</v>
      </c>
      <c r="W189" s="7">
        <v>292</v>
      </c>
      <c r="X189" s="7" t="s">
        <v>182</v>
      </c>
      <c r="Y189" s="32">
        <f t="shared" si="34"/>
        <v>1</v>
      </c>
      <c r="Z189" s="13"/>
      <c r="AC189" s="13">
        <v>5.45</v>
      </c>
      <c r="AD189" s="7">
        <v>0.08</v>
      </c>
      <c r="AE189" s="7">
        <v>0.08</v>
      </c>
      <c r="AF189" s="7">
        <v>62.66</v>
      </c>
      <c r="AG189" s="7">
        <v>0.73</v>
      </c>
      <c r="AH189" s="7">
        <v>0.02</v>
      </c>
      <c r="AI189" s="7">
        <v>12.88</v>
      </c>
      <c r="AJ189" s="7">
        <v>0.78</v>
      </c>
      <c r="AK189" s="7">
        <v>0.73</v>
      </c>
      <c r="AL189" s="7">
        <v>1.3</v>
      </c>
      <c r="AM189" s="7">
        <v>2.59</v>
      </c>
      <c r="AN189" s="13">
        <v>1.0428681036477083</v>
      </c>
      <c r="AO189" s="7">
        <v>9.1403329084539329E-3</v>
      </c>
      <c r="AP189" s="7">
        <v>3.4129008906105776E-2</v>
      </c>
      <c r="AQ189" s="7">
        <v>0.12632256191570912</v>
      </c>
      <c r="AR189" s="7">
        <v>1.1277548937513922E-3</v>
      </c>
      <c r="AS189" s="7">
        <v>1.3909346724348848E-2</v>
      </c>
      <c r="AT189" s="7">
        <v>3.2254542928315519E-2</v>
      </c>
      <c r="AU189" s="7">
        <v>2.7495859696802412E-2</v>
      </c>
      <c r="AV189" s="7">
        <v>1.1778220940063377E-2</v>
      </c>
      <c r="AW189" s="8">
        <v>5.7063945857728168E-4</v>
      </c>
      <c r="AX189" s="7">
        <v>292</v>
      </c>
      <c r="AY189" s="7">
        <v>25</v>
      </c>
      <c r="AZ189" s="7">
        <v>26</v>
      </c>
      <c r="BA189" s="7">
        <v>38</v>
      </c>
      <c r="BB189" s="7">
        <v>33</v>
      </c>
      <c r="BC189" s="7">
        <v>9.3749990000000007</v>
      </c>
      <c r="BD189" s="7">
        <v>11.600000400000001</v>
      </c>
      <c r="BE189" s="7">
        <v>11.600000400000001</v>
      </c>
      <c r="BF189" s="7">
        <v>19.333334000000001</v>
      </c>
      <c r="BG189" s="7">
        <v>19.4666672</v>
      </c>
      <c r="BH189" s="13">
        <f t="shared" si="31"/>
        <v>28.385229271447049</v>
      </c>
      <c r="BI189" s="7">
        <f t="shared" si="32"/>
        <v>83.10141058667223</v>
      </c>
      <c r="BJ189" s="32">
        <f t="shared" si="35"/>
        <v>1</v>
      </c>
      <c r="BK189" s="32">
        <f t="shared" si="36"/>
        <v>8.7646106698279387E-3</v>
      </c>
      <c r="BL189" s="32">
        <f t="shared" si="37"/>
        <v>3.2726102933564177E-2</v>
      </c>
      <c r="BM189" s="32">
        <f t="shared" si="38"/>
        <v>0.12112995063696204</v>
      </c>
      <c r="BN189" s="32">
        <f t="shared" si="39"/>
        <v>1.0813974363649342E-3</v>
      </c>
      <c r="BO189" s="32">
        <f t="shared" si="40"/>
        <v>1.3337589552981064E-2</v>
      </c>
      <c r="BP189" s="32">
        <f t="shared" si="41"/>
        <v>3.0928688695623811E-2</v>
      </c>
      <c r="BQ189" s="32">
        <f t="shared" si="42"/>
        <v>2.6365615748174035E-2</v>
      </c>
      <c r="BR189" s="32">
        <f t="shared" si="43"/>
        <v>1.129406575852298E-2</v>
      </c>
      <c r="BS189" s="32">
        <f t="shared" si="44"/>
        <v>5.4718277084256253E-4</v>
      </c>
      <c r="BT189" s="7">
        <f t="shared" si="45"/>
        <v>0</v>
      </c>
      <c r="BU189" s="7"/>
      <c r="BZ189" s="7"/>
      <c r="CA189" s="7"/>
      <c r="CB189" s="7"/>
      <c r="CC189" s="7"/>
      <c r="CD189" s="7"/>
      <c r="CE189" s="7"/>
    </row>
    <row r="190" spans="1:83" x14ac:dyDescent="0.2">
      <c r="A190" s="7">
        <v>4</v>
      </c>
      <c r="B190" s="8">
        <v>189</v>
      </c>
      <c r="C190" s="7" t="s">
        <v>118</v>
      </c>
      <c r="D190" s="7" t="s">
        <v>119</v>
      </c>
      <c r="E190" s="7" t="s">
        <v>618</v>
      </c>
      <c r="H190" s="9">
        <v>37.977139000000001</v>
      </c>
      <c r="I190" s="9">
        <v>-80.684639000000004</v>
      </c>
      <c r="J190" s="7" t="s">
        <v>619</v>
      </c>
      <c r="K190" s="7" t="s">
        <v>100</v>
      </c>
      <c r="L190" s="32">
        <f t="shared" si="33"/>
        <v>8</v>
      </c>
      <c r="M190" s="10" t="s">
        <v>132</v>
      </c>
      <c r="N190" s="7">
        <v>16</v>
      </c>
      <c r="O190" s="7">
        <v>28</v>
      </c>
      <c r="P190" s="7" t="s">
        <v>346</v>
      </c>
      <c r="Q190" s="7">
        <v>1320.64</v>
      </c>
      <c r="R190" s="7">
        <v>9.59</v>
      </c>
      <c r="S190" s="7" t="s">
        <v>66</v>
      </c>
      <c r="T190" s="7" t="s">
        <v>380</v>
      </c>
      <c r="U190" s="11">
        <v>39</v>
      </c>
      <c r="V190" s="11">
        <v>895</v>
      </c>
      <c r="W190" s="7">
        <v>978</v>
      </c>
      <c r="X190" s="7" t="s">
        <v>134</v>
      </c>
      <c r="Y190" s="32">
        <f t="shared" si="34"/>
        <v>1</v>
      </c>
      <c r="Z190" s="13"/>
      <c r="AC190" s="13">
        <v>5.77</v>
      </c>
      <c r="AD190" s="7">
        <v>0.02</v>
      </c>
      <c r="AE190" s="7">
        <v>0.06</v>
      </c>
      <c r="AF190" s="7">
        <v>62.61</v>
      </c>
      <c r="AG190" s="7">
        <v>1.18</v>
      </c>
      <c r="AH190" s="7">
        <v>0.02</v>
      </c>
      <c r="AI190" s="7">
        <v>16.2</v>
      </c>
      <c r="AJ190" s="7">
        <v>0.1</v>
      </c>
      <c r="AK190" s="7">
        <v>0.12</v>
      </c>
      <c r="AL190" s="7">
        <v>0.35</v>
      </c>
      <c r="AM190" s="7">
        <v>1.28</v>
      </c>
      <c r="AN190" s="13">
        <v>1.0420359395049954</v>
      </c>
      <c r="AO190" s="7">
        <v>1.4774784701336493E-2</v>
      </c>
      <c r="AP190" s="7">
        <v>3.6132914016189045E-2</v>
      </c>
      <c r="AQ190" s="7">
        <v>0.15888396762690118</v>
      </c>
      <c r="AR190" s="7">
        <v>2.8193872343784806E-4</v>
      </c>
      <c r="AS190" s="7">
        <v>1.783249580044724E-3</v>
      </c>
      <c r="AT190" s="7">
        <v>8.6839154037772551E-3</v>
      </c>
      <c r="AU190" s="7">
        <v>1.3588687417724744E-2</v>
      </c>
      <c r="AV190" s="7">
        <v>1.9361459079556235E-3</v>
      </c>
      <c r="AW190" s="8">
        <v>4.2797959393296123E-4</v>
      </c>
      <c r="AX190" s="7">
        <v>202</v>
      </c>
      <c r="AY190" s="7">
        <v>0</v>
      </c>
      <c r="AZ190" s="7">
        <v>1</v>
      </c>
      <c r="BA190" s="7">
        <v>30</v>
      </c>
      <c r="BB190" s="7">
        <v>27</v>
      </c>
      <c r="BC190" s="7">
        <v>11.6166658</v>
      </c>
      <c r="BD190" s="14"/>
      <c r="BE190" s="14"/>
      <c r="BF190" s="7">
        <v>21.066667599999999</v>
      </c>
      <c r="BG190" s="7">
        <v>21.133333199999999</v>
      </c>
      <c r="BH190" s="13">
        <f t="shared" si="31"/>
        <v>10.148410231697062</v>
      </c>
      <c r="BI190" s="7">
        <f t="shared" si="32"/>
        <v>97.712596211572773</v>
      </c>
      <c r="BJ190" s="32">
        <f t="shared" si="35"/>
        <v>1</v>
      </c>
      <c r="BK190" s="32">
        <f t="shared" si="36"/>
        <v>1.4178766913121104E-2</v>
      </c>
      <c r="BL190" s="32">
        <f t="shared" si="37"/>
        <v>3.467530499317853E-2</v>
      </c>
      <c r="BM190" s="32">
        <f t="shared" si="38"/>
        <v>0.15247455639809965</v>
      </c>
      <c r="BN190" s="32">
        <f t="shared" si="39"/>
        <v>2.7056525859537928E-4</v>
      </c>
      <c r="BO190" s="32">
        <f t="shared" si="40"/>
        <v>1.7113129331142185E-3</v>
      </c>
      <c r="BP190" s="32">
        <f t="shared" si="41"/>
        <v>8.333604508787314E-3</v>
      </c>
      <c r="BQ190" s="32">
        <f t="shared" si="42"/>
        <v>1.3040517032627359E-2</v>
      </c>
      <c r="BR190" s="32">
        <f t="shared" si="43"/>
        <v>1.8580413923874474E-3</v>
      </c>
      <c r="BS190" s="32">
        <f t="shared" si="44"/>
        <v>4.1071481098460668E-4</v>
      </c>
      <c r="BT190" s="7">
        <f t="shared" si="45"/>
        <v>0</v>
      </c>
      <c r="BU190" s="7"/>
      <c r="BZ190" s="7"/>
      <c r="CA190" s="7"/>
      <c r="CB190" s="7"/>
      <c r="CC190" s="7"/>
      <c r="CD190" s="7"/>
      <c r="CE190" s="7"/>
    </row>
    <row r="191" spans="1:83" x14ac:dyDescent="0.2">
      <c r="A191" s="7">
        <v>4</v>
      </c>
      <c r="B191" s="8">
        <v>190</v>
      </c>
      <c r="C191" s="7" t="s">
        <v>118</v>
      </c>
      <c r="D191" s="7" t="s">
        <v>509</v>
      </c>
      <c r="E191" s="7" t="s">
        <v>620</v>
      </c>
      <c r="H191" s="9">
        <v>37.833444</v>
      </c>
      <c r="I191" s="9">
        <v>-80.899388999999999</v>
      </c>
      <c r="J191" s="7" t="s">
        <v>621</v>
      </c>
      <c r="K191" s="7" t="s">
        <v>144</v>
      </c>
      <c r="L191" s="32">
        <f t="shared" si="33"/>
        <v>10</v>
      </c>
      <c r="M191" s="10" t="s">
        <v>132</v>
      </c>
      <c r="N191" s="7">
        <v>34</v>
      </c>
      <c r="O191" s="7">
        <v>67</v>
      </c>
      <c r="P191" s="7" t="s">
        <v>75</v>
      </c>
      <c r="Q191" s="7">
        <v>1206.3</v>
      </c>
      <c r="R191" s="7">
        <v>11</v>
      </c>
      <c r="S191" s="7" t="s">
        <v>66</v>
      </c>
      <c r="T191" s="7" t="s">
        <v>380</v>
      </c>
      <c r="U191" s="11">
        <v>44.802340999999998</v>
      </c>
      <c r="V191" s="11">
        <v>526</v>
      </c>
      <c r="W191" s="7">
        <v>664</v>
      </c>
      <c r="X191" s="7" t="s">
        <v>134</v>
      </c>
      <c r="Y191" s="32">
        <f t="shared" si="34"/>
        <v>1</v>
      </c>
      <c r="Z191" s="13"/>
      <c r="AC191" s="13">
        <v>7.4</v>
      </c>
      <c r="AD191" s="7">
        <v>0.01</v>
      </c>
      <c r="AE191" s="7">
        <v>0.04</v>
      </c>
      <c r="AF191" s="7">
        <v>62.57</v>
      </c>
      <c r="AG191" s="7">
        <v>1.08</v>
      </c>
      <c r="AH191" s="7">
        <v>0.02</v>
      </c>
      <c r="AI191" s="7">
        <v>17.14</v>
      </c>
      <c r="AJ191" s="7">
        <v>0.05</v>
      </c>
      <c r="AK191" s="7">
        <v>0.3</v>
      </c>
      <c r="AL191" s="7">
        <v>1.36</v>
      </c>
      <c r="AM191" s="7">
        <v>2.72</v>
      </c>
      <c r="AN191" s="13">
        <v>1.0413702081908252</v>
      </c>
      <c r="AO191" s="7">
        <v>1.3522684302918147E-2</v>
      </c>
      <c r="AP191" s="7">
        <v>4.6340305670675735E-2</v>
      </c>
      <c r="AQ191" s="7">
        <v>0.16810316081019053</v>
      </c>
      <c r="AR191" s="7">
        <v>1.4096936171892403E-4</v>
      </c>
      <c r="AS191" s="7">
        <v>8.9162479002236202E-4</v>
      </c>
      <c r="AT191" s="7">
        <v>3.3743214140391622E-2</v>
      </c>
      <c r="AU191" s="7">
        <v>2.8875960762665083E-2</v>
      </c>
      <c r="AV191" s="7">
        <v>4.8403647698890585E-3</v>
      </c>
      <c r="AW191" s="8">
        <v>2.8531972928864084E-4</v>
      </c>
      <c r="AX191" s="7">
        <v>355</v>
      </c>
      <c r="AY191" s="7">
        <v>0</v>
      </c>
      <c r="AZ191" s="7">
        <v>1</v>
      </c>
      <c r="BA191" s="7">
        <v>41</v>
      </c>
      <c r="BB191" s="7">
        <v>40</v>
      </c>
      <c r="BC191" s="7">
        <v>8.3666657999999998</v>
      </c>
      <c r="BD191" s="14"/>
      <c r="BE191" s="14"/>
      <c r="BF191" s="7">
        <v>18.100000399999999</v>
      </c>
      <c r="BG191" s="7">
        <v>18</v>
      </c>
      <c r="BH191" s="13">
        <f t="shared" si="31"/>
        <v>23.814392095129456</v>
      </c>
      <c r="BI191" s="7">
        <f t="shared" si="32"/>
        <v>96.702629158885429</v>
      </c>
      <c r="BJ191" s="32">
        <f t="shared" si="35"/>
        <v>1</v>
      </c>
      <c r="BK191" s="32">
        <f t="shared" si="36"/>
        <v>1.298547259807935E-2</v>
      </c>
      <c r="BL191" s="32">
        <f t="shared" si="37"/>
        <v>4.4499357967214034E-2</v>
      </c>
      <c r="BM191" s="32">
        <f t="shared" si="38"/>
        <v>0.16142497594802191</v>
      </c>
      <c r="BN191" s="32">
        <f t="shared" si="39"/>
        <v>1.3536911331833704E-4</v>
      </c>
      <c r="BO191" s="32">
        <f t="shared" si="40"/>
        <v>8.5620347404731674E-4</v>
      </c>
      <c r="BP191" s="32">
        <f t="shared" si="41"/>
        <v>3.240270738973202E-2</v>
      </c>
      <c r="BQ191" s="32">
        <f t="shared" si="42"/>
        <v>2.7728813956403992E-2</v>
      </c>
      <c r="BR191" s="32">
        <f t="shared" si="43"/>
        <v>4.6480730213112539E-3</v>
      </c>
      <c r="BS191" s="32">
        <f t="shared" si="44"/>
        <v>2.7398491626174661E-4</v>
      </c>
      <c r="BT191" s="7">
        <f t="shared" si="45"/>
        <v>0</v>
      </c>
      <c r="BU191" s="7"/>
      <c r="BZ191" s="7"/>
      <c r="CA191" s="7"/>
      <c r="CB191" s="7"/>
      <c r="CC191" s="7"/>
      <c r="CD191" s="7"/>
      <c r="CE191" s="7"/>
    </row>
    <row r="192" spans="1:83" x14ac:dyDescent="0.2">
      <c r="A192" s="7">
        <v>4</v>
      </c>
      <c r="B192" s="8">
        <v>191</v>
      </c>
      <c r="C192" s="7" t="s">
        <v>448</v>
      </c>
      <c r="D192" s="7" t="s">
        <v>622</v>
      </c>
      <c r="E192" s="7" t="s">
        <v>623</v>
      </c>
      <c r="H192" s="9">
        <v>41.987639000000001</v>
      </c>
      <c r="I192" s="9">
        <v>-72.180915999999996</v>
      </c>
      <c r="J192" s="7" t="s">
        <v>624</v>
      </c>
      <c r="K192" s="7" t="s">
        <v>107</v>
      </c>
      <c r="L192" s="32">
        <f t="shared" si="33"/>
        <v>1</v>
      </c>
      <c r="M192" s="10" t="s">
        <v>108</v>
      </c>
      <c r="N192" s="7">
        <v>18</v>
      </c>
      <c r="O192" s="7">
        <v>41</v>
      </c>
      <c r="P192" s="7" t="s">
        <v>87</v>
      </c>
      <c r="Q192" s="7">
        <v>1280.9000000000001</v>
      </c>
      <c r="R192" s="7">
        <v>8.125</v>
      </c>
      <c r="S192" s="7" t="s">
        <v>66</v>
      </c>
      <c r="T192" s="7" t="s">
        <v>380</v>
      </c>
      <c r="U192" s="11">
        <v>5</v>
      </c>
      <c r="V192" s="11">
        <v>323</v>
      </c>
      <c r="W192" s="7">
        <v>345</v>
      </c>
      <c r="X192" s="7" t="s">
        <v>68</v>
      </c>
      <c r="Y192" s="32">
        <f t="shared" si="34"/>
        <v>1</v>
      </c>
      <c r="Z192" s="13"/>
      <c r="AC192" s="13">
        <v>9.08</v>
      </c>
      <c r="AD192" s="7">
        <v>7.0000000000000007E-2</v>
      </c>
      <c r="AE192" s="7">
        <v>0.1</v>
      </c>
      <c r="AF192" s="7">
        <v>62.55</v>
      </c>
      <c r="AG192" s="7">
        <v>1.1499999999999999</v>
      </c>
      <c r="AH192" s="7">
        <v>0.01</v>
      </c>
      <c r="AI192" s="7">
        <v>11.68</v>
      </c>
      <c r="AJ192" s="7">
        <v>0.54</v>
      </c>
      <c r="AK192" s="7">
        <v>0.8</v>
      </c>
      <c r="AL192" s="7">
        <v>0.8</v>
      </c>
      <c r="AM192" s="7">
        <v>2</v>
      </c>
      <c r="AN192" s="13">
        <v>1.04103734253374</v>
      </c>
      <c r="AO192" s="7">
        <v>1.4399154581810987E-2</v>
      </c>
      <c r="AP192" s="7">
        <v>5.6860807498612921E-2</v>
      </c>
      <c r="AQ192" s="7">
        <v>0.11455337912853124</v>
      </c>
      <c r="AR192" s="7">
        <v>9.8678553203246822E-4</v>
      </c>
      <c r="AS192" s="7">
        <v>9.6295477322415109E-3</v>
      </c>
      <c r="AT192" s="7">
        <v>1.9848949494348012E-2</v>
      </c>
      <c r="AU192" s="7">
        <v>2.1232324090194914E-2</v>
      </c>
      <c r="AV192" s="7">
        <v>1.2907639386370824E-2</v>
      </c>
      <c r="AW192" s="8">
        <v>7.1329932322160218E-4</v>
      </c>
      <c r="AX192" s="7">
        <v>261</v>
      </c>
      <c r="AY192" s="7">
        <v>0</v>
      </c>
      <c r="AZ192" s="7">
        <v>1</v>
      </c>
      <c r="BA192" s="7">
        <v>37</v>
      </c>
      <c r="BB192" s="7">
        <v>31</v>
      </c>
      <c r="BC192" s="7">
        <v>10.208333</v>
      </c>
      <c r="BD192" s="14"/>
      <c r="BE192" s="14"/>
      <c r="BF192" s="7">
        <v>20.433332400000001</v>
      </c>
      <c r="BG192" s="7">
        <v>20.5333328</v>
      </c>
      <c r="BH192" s="13">
        <f t="shared" si="31"/>
        <v>22.452898989415008</v>
      </c>
      <c r="BI192" s="7">
        <f t="shared" si="32"/>
        <v>83.560366161167622</v>
      </c>
      <c r="BJ192" s="32">
        <f t="shared" si="35"/>
        <v>1</v>
      </c>
      <c r="BK192" s="32">
        <f t="shared" si="36"/>
        <v>1.3831544742444539E-2</v>
      </c>
      <c r="BL192" s="32">
        <f t="shared" si="37"/>
        <v>5.4619373556976956E-2</v>
      </c>
      <c r="BM192" s="32">
        <f t="shared" si="38"/>
        <v>0.1100377233824526</v>
      </c>
      <c r="BN192" s="32">
        <f t="shared" si="39"/>
        <v>9.4788677765465118E-4</v>
      </c>
      <c r="BO192" s="32">
        <f t="shared" si="40"/>
        <v>9.2499541935782362E-3</v>
      </c>
      <c r="BP192" s="32">
        <f t="shared" si="41"/>
        <v>1.9066510569196712E-2</v>
      </c>
      <c r="BQ192" s="32">
        <f t="shared" si="42"/>
        <v>2.039535300291764E-2</v>
      </c>
      <c r="BR192" s="32">
        <f t="shared" si="43"/>
        <v>1.2398824575260122E-2</v>
      </c>
      <c r="BS192" s="32">
        <f t="shared" si="44"/>
        <v>6.851813033771977E-4</v>
      </c>
      <c r="BT192" s="7">
        <f t="shared" si="45"/>
        <v>0</v>
      </c>
      <c r="BU192" s="7"/>
      <c r="BZ192" s="7"/>
      <c r="CA192" s="7"/>
      <c r="CB192" s="7"/>
      <c r="CC192" s="7"/>
      <c r="CD192" s="7"/>
      <c r="CE192" s="7"/>
    </row>
    <row r="193" spans="1:83" x14ac:dyDescent="0.2">
      <c r="A193" s="7">
        <v>4</v>
      </c>
      <c r="B193" s="8">
        <v>192</v>
      </c>
      <c r="C193" s="7" t="s">
        <v>118</v>
      </c>
      <c r="D193" s="7" t="s">
        <v>435</v>
      </c>
      <c r="E193" s="7" t="s">
        <v>625</v>
      </c>
      <c r="H193" s="9">
        <v>38.431109999999997</v>
      </c>
      <c r="I193" s="9">
        <v>-80.824999000000005</v>
      </c>
      <c r="J193" s="7" t="s">
        <v>626</v>
      </c>
      <c r="K193" s="7" t="s">
        <v>144</v>
      </c>
      <c r="L193" s="32">
        <f t="shared" si="33"/>
        <v>10</v>
      </c>
      <c r="M193" s="10" t="s">
        <v>132</v>
      </c>
      <c r="N193" s="7">
        <v>15</v>
      </c>
      <c r="O193" s="7">
        <v>28</v>
      </c>
      <c r="P193" s="7" t="s">
        <v>75</v>
      </c>
      <c r="Q193" s="7">
        <v>1329.25</v>
      </c>
      <c r="R193" s="7">
        <v>10.67</v>
      </c>
      <c r="T193" s="7" t="s">
        <v>380</v>
      </c>
      <c r="U193" s="11">
        <v>10</v>
      </c>
      <c r="V193" s="11">
        <v>595</v>
      </c>
      <c r="W193" s="7">
        <v>567</v>
      </c>
      <c r="X193" s="7" t="s">
        <v>83</v>
      </c>
      <c r="Y193" s="32">
        <f t="shared" si="34"/>
        <v>1</v>
      </c>
      <c r="Z193" s="13"/>
      <c r="AC193" s="13">
        <v>4.66</v>
      </c>
      <c r="AD193" s="7">
        <v>7.0000000000000007E-2</v>
      </c>
      <c r="AE193" s="7">
        <v>0.08</v>
      </c>
      <c r="AF193" s="7">
        <v>62.37</v>
      </c>
      <c r="AG193" s="7">
        <v>1.08</v>
      </c>
      <c r="AH193" s="7">
        <v>0.03</v>
      </c>
      <c r="AI193" s="7">
        <v>4.1399999999999997</v>
      </c>
      <c r="AJ193" s="7">
        <v>0.01</v>
      </c>
      <c r="AK193" s="7">
        <v>0.21</v>
      </c>
      <c r="AL193" s="7">
        <v>0.08</v>
      </c>
      <c r="AM193" s="7">
        <v>1.8</v>
      </c>
      <c r="AN193" s="13">
        <v>1.0380415516199739</v>
      </c>
      <c r="AO193" s="7">
        <v>1.3522684302918147E-2</v>
      </c>
      <c r="AP193" s="7">
        <v>2.9181868165587693E-2</v>
      </c>
      <c r="AQ193" s="7">
        <v>4.0603680615763638E-2</v>
      </c>
      <c r="AR193" s="7">
        <v>9.8678553203246822E-4</v>
      </c>
      <c r="AS193" s="7">
        <v>1.783249580044724E-4</v>
      </c>
      <c r="AT193" s="7">
        <v>1.9848949494348012E-3</v>
      </c>
      <c r="AU193" s="7">
        <v>1.9109091681175423E-2</v>
      </c>
      <c r="AV193" s="7">
        <v>3.3882553389223409E-3</v>
      </c>
      <c r="AW193" s="8">
        <v>5.7063945857728168E-4</v>
      </c>
      <c r="AX193" s="7">
        <v>202</v>
      </c>
      <c r="AY193" s="7">
        <v>0</v>
      </c>
      <c r="AZ193" s="7">
        <v>1</v>
      </c>
      <c r="BA193" s="7">
        <v>30</v>
      </c>
      <c r="BB193" s="7">
        <v>27</v>
      </c>
      <c r="BC193" s="7">
        <v>11.6166658</v>
      </c>
      <c r="BD193" s="14"/>
      <c r="BE193" s="14"/>
      <c r="BF193" s="7">
        <v>21.066667599999999</v>
      </c>
      <c r="BG193" s="7">
        <v>21.133333199999999</v>
      </c>
      <c r="BH193" s="13">
        <f t="shared" si="31"/>
        <v>12.37555321171566</v>
      </c>
      <c r="BI193" s="7">
        <f t="shared" si="32"/>
        <v>91.925380961691104</v>
      </c>
      <c r="BJ193" s="32">
        <f t="shared" si="35"/>
        <v>1</v>
      </c>
      <c r="BK193" s="32">
        <f t="shared" si="36"/>
        <v>1.3027112721850647E-2</v>
      </c>
      <c r="BL193" s="32">
        <f t="shared" si="37"/>
        <v>2.8112427792554445E-2</v>
      </c>
      <c r="BM193" s="32">
        <f t="shared" si="38"/>
        <v>3.9115660208781898E-2</v>
      </c>
      <c r="BN193" s="32">
        <f t="shared" si="39"/>
        <v>9.5062238163056648E-4</v>
      </c>
      <c r="BO193" s="32">
        <f t="shared" si="40"/>
        <v>1.7178980718659807E-4</v>
      </c>
      <c r="BP193" s="32">
        <f t="shared" si="41"/>
        <v>1.9121536573725418E-3</v>
      </c>
      <c r="BQ193" s="32">
        <f t="shared" si="42"/>
        <v>1.8408792645490595E-2</v>
      </c>
      <c r="BR193" s="32">
        <f t="shared" si="43"/>
        <v>3.2640844999264327E-3</v>
      </c>
      <c r="BS193" s="32">
        <f t="shared" si="44"/>
        <v>5.4972699087694349E-4</v>
      </c>
      <c r="BT193" s="7">
        <f t="shared" si="45"/>
        <v>0</v>
      </c>
      <c r="BU193" s="7"/>
      <c r="BZ193" s="7"/>
      <c r="CA193" s="7"/>
      <c r="CB193" s="7"/>
      <c r="CC193" s="7"/>
      <c r="CD193" s="7"/>
      <c r="CE193" s="7"/>
    </row>
    <row r="194" spans="1:83" x14ac:dyDescent="0.2">
      <c r="A194" s="7">
        <v>4</v>
      </c>
      <c r="B194" s="8">
        <v>193</v>
      </c>
      <c r="C194" s="7" t="s">
        <v>627</v>
      </c>
      <c r="D194" s="7" t="s">
        <v>628</v>
      </c>
      <c r="E194" s="7" t="s">
        <v>629</v>
      </c>
      <c r="H194" s="9">
        <v>62.910825000000003</v>
      </c>
      <c r="I194" s="9">
        <v>-160.06221099999999</v>
      </c>
      <c r="J194" s="7" t="s">
        <v>630</v>
      </c>
      <c r="K194" s="7" t="s">
        <v>107</v>
      </c>
      <c r="L194" s="32">
        <f t="shared" si="33"/>
        <v>1</v>
      </c>
      <c r="M194" s="10" t="s">
        <v>631</v>
      </c>
      <c r="N194" s="7">
        <v>8</v>
      </c>
      <c r="O194" s="7">
        <v>28</v>
      </c>
      <c r="P194" s="7" t="s">
        <v>109</v>
      </c>
      <c r="Q194" s="7">
        <v>3349.24</v>
      </c>
      <c r="R194" s="7">
        <v>9.67</v>
      </c>
      <c r="T194" s="7" t="s">
        <v>380</v>
      </c>
      <c r="U194" s="11">
        <v>3</v>
      </c>
      <c r="V194" s="11">
        <v>62</v>
      </c>
      <c r="W194" s="7">
        <v>52</v>
      </c>
      <c r="Y194" s="32">
        <f t="shared" si="34"/>
        <v>-99</v>
      </c>
      <c r="Z194" s="13"/>
      <c r="AC194" s="13">
        <v>4.87</v>
      </c>
      <c r="AD194" s="7">
        <v>0.06</v>
      </c>
      <c r="AE194" s="7">
        <v>0.06</v>
      </c>
      <c r="AF194" s="7">
        <v>62.11</v>
      </c>
      <c r="AG194" s="7">
        <v>0.86</v>
      </c>
      <c r="AH194" s="7">
        <v>0.01</v>
      </c>
      <c r="AI194" s="7">
        <v>12.47</v>
      </c>
      <c r="AJ194" s="7">
        <v>1.81</v>
      </c>
      <c r="AK194" s="7">
        <v>2.14</v>
      </c>
      <c r="AL194" s="7">
        <v>1.29</v>
      </c>
      <c r="AM194" s="7">
        <v>1.56</v>
      </c>
      <c r="AN194" s="13">
        <v>1.0337142980778673</v>
      </c>
      <c r="AO194" s="7">
        <v>1.0768063426397783E-2</v>
      </c>
      <c r="AP194" s="7">
        <v>3.049693089407984E-2</v>
      </c>
      <c r="AQ194" s="7">
        <v>0.12230142446342335</v>
      </c>
      <c r="AR194" s="7">
        <v>8.4581617031354408E-4</v>
      </c>
      <c r="AS194" s="7">
        <v>3.2276817398809506E-2</v>
      </c>
      <c r="AT194" s="7">
        <v>3.2006431059636166E-2</v>
      </c>
      <c r="AU194" s="7">
        <v>1.6561212790352033E-2</v>
      </c>
      <c r="AV194" s="7">
        <v>3.4527935358541956E-2</v>
      </c>
      <c r="AW194" s="8">
        <v>4.2797959393296123E-4</v>
      </c>
      <c r="AX194" s="7">
        <v>140</v>
      </c>
      <c r="AY194" s="7">
        <v>0</v>
      </c>
      <c r="AZ194" s="7">
        <v>1</v>
      </c>
      <c r="BA194" s="7">
        <v>31</v>
      </c>
      <c r="BB194" s="7">
        <v>28</v>
      </c>
      <c r="BC194" s="7">
        <v>12.1166658</v>
      </c>
      <c r="BD194" s="14"/>
      <c r="BE194" s="14"/>
      <c r="BF194" s="7">
        <v>23.100000399999999</v>
      </c>
      <c r="BG194" s="7">
        <v>22.733333600000002</v>
      </c>
      <c r="BH194" s="13">
        <f t="shared" ref="BH194:BH257" si="46">100*((4.2*AV194)+(1.66*AT194)+(5.54*AU194)+(2.05*AS194))</f>
        <v>35.606459859098202</v>
      </c>
      <c r="BI194" s="7">
        <f t="shared" ref="BI194:BI257" si="47">(AQ194/(AQ194+AS194+AV194))*100</f>
        <v>64.673415887753222</v>
      </c>
      <c r="BJ194" s="32">
        <f t="shared" si="35"/>
        <v>1</v>
      </c>
      <c r="BK194" s="32">
        <f t="shared" si="36"/>
        <v>1.0416866097741303E-2</v>
      </c>
      <c r="BL194" s="32">
        <f t="shared" si="37"/>
        <v>2.9502282159381117E-2</v>
      </c>
      <c r="BM194" s="32">
        <f t="shared" si="38"/>
        <v>0.11831259825934096</v>
      </c>
      <c r="BN194" s="32">
        <f t="shared" si="39"/>
        <v>8.1823011627709026E-4</v>
      </c>
      <c r="BO194" s="32">
        <f t="shared" si="40"/>
        <v>3.1224118171555144E-2</v>
      </c>
      <c r="BP194" s="32">
        <f t="shared" si="41"/>
        <v>3.096255040599738E-2</v>
      </c>
      <c r="BQ194" s="32">
        <f t="shared" si="42"/>
        <v>1.6021073541448213E-2</v>
      </c>
      <c r="BR194" s="32">
        <f t="shared" si="43"/>
        <v>3.3401816558738404E-2</v>
      </c>
      <c r="BS194" s="32">
        <f t="shared" si="44"/>
        <v>4.1402116109718598E-4</v>
      </c>
      <c r="BT194" s="7">
        <f t="shared" si="45"/>
        <v>0</v>
      </c>
      <c r="BU194" s="7"/>
      <c r="BZ194" s="7"/>
      <c r="CA194" s="7"/>
      <c r="CB194" s="7"/>
      <c r="CC194" s="7"/>
      <c r="CD194" s="7"/>
      <c r="CE194" s="7"/>
    </row>
    <row r="195" spans="1:83" x14ac:dyDescent="0.2">
      <c r="A195" s="7">
        <v>4</v>
      </c>
      <c r="B195" s="8">
        <v>194</v>
      </c>
      <c r="C195" s="7" t="s">
        <v>59</v>
      </c>
      <c r="D195" s="7" t="s">
        <v>550</v>
      </c>
      <c r="E195" s="7" t="s">
        <v>632</v>
      </c>
      <c r="H195" s="9">
        <v>45.561388999999998</v>
      </c>
      <c r="I195" s="9">
        <v>-69.188500000000005</v>
      </c>
      <c r="J195" s="7" t="s">
        <v>633</v>
      </c>
      <c r="K195" s="7" t="s">
        <v>63</v>
      </c>
      <c r="L195" s="32">
        <f t="shared" ref="L195:L258" si="48">IF(K195="Inceptisols",1, IF(K195="Andisols",2, IF(K195="Entisols",3,IF(K195="Spodosols",4,IF(K195="Vertisols",5,IF(K195="Mollisols",6,IF(K195="Aridisols",7,IF(K195="Alfisols",8,IF(K195="Histosols",9,IF(K195="Ultisols",10,IF(K195="Oxisols",11,-99)))))))))))</f>
        <v>4</v>
      </c>
      <c r="M195" s="10" t="s">
        <v>495</v>
      </c>
      <c r="N195" s="7">
        <v>15</v>
      </c>
      <c r="O195" s="7">
        <v>25</v>
      </c>
      <c r="P195" s="7" t="s">
        <v>109</v>
      </c>
      <c r="Q195" s="7">
        <v>1371.01</v>
      </c>
      <c r="R195" s="7">
        <v>1.9450000000000001</v>
      </c>
      <c r="S195" s="7" t="s">
        <v>66</v>
      </c>
      <c r="T195" s="7" t="s">
        <v>380</v>
      </c>
      <c r="U195" s="11">
        <v>24</v>
      </c>
      <c r="V195" s="11">
        <v>549</v>
      </c>
      <c r="W195" s="7">
        <v>469</v>
      </c>
      <c r="X195" s="7" t="s">
        <v>68</v>
      </c>
      <c r="Y195" s="32">
        <f t="shared" ref="Y195:Y258" si="49">IF(OR(X195="Till",X195="Lacustrine",X195="Alluvium",X195="Loess",X195="Residuum",X195="Glacial",X195="Colluvium",X195="Eolian", X195="Unknown Sedimentary"),1,IF(OR(X195="Ash", X195="Plutonic, undivided granitic rocks",X195="Volcanic, interlayered sedimentary and volcanic rocks"), 2, IF(X195= "Metamorphic and undivided crystalline, orthogneiss",3,-99)))</f>
        <v>1</v>
      </c>
      <c r="Z195" s="13"/>
      <c r="AC195" s="13">
        <v>5.04</v>
      </c>
      <c r="AD195" s="7">
        <v>0.04</v>
      </c>
      <c r="AE195" s="7">
        <v>0.15</v>
      </c>
      <c r="AF195" s="7">
        <v>62.05</v>
      </c>
      <c r="AG195" s="7">
        <v>1.01</v>
      </c>
      <c r="AH195" s="7">
        <v>0.02</v>
      </c>
      <c r="AI195" s="7">
        <v>9.0399999999999991</v>
      </c>
      <c r="AJ195" s="7">
        <v>0.38</v>
      </c>
      <c r="AK195" s="7">
        <v>0.77</v>
      </c>
      <c r="AL195" s="7">
        <v>0.56999999999999995</v>
      </c>
      <c r="AM195" s="7">
        <v>1.38</v>
      </c>
      <c r="AN195" s="13">
        <v>1.0327157011066119</v>
      </c>
      <c r="AO195" s="7">
        <v>1.2646214024025304E-2</v>
      </c>
      <c r="AP195" s="7">
        <v>3.1561505483811578E-2</v>
      </c>
      <c r="AQ195" s="7">
        <v>8.8661176996739921E-2</v>
      </c>
      <c r="AR195" s="7">
        <v>5.6387744687569612E-4</v>
      </c>
      <c r="AS195" s="7">
        <v>6.7763484041699516E-3</v>
      </c>
      <c r="AT195" s="7">
        <v>1.4142376514722957E-2</v>
      </c>
      <c r="AU195" s="7">
        <v>1.465030362223449E-2</v>
      </c>
      <c r="AV195" s="7">
        <v>1.2423602909381918E-2</v>
      </c>
      <c r="AW195" s="8">
        <v>1.0699489848324032E-3</v>
      </c>
      <c r="AX195" s="7">
        <v>302</v>
      </c>
      <c r="AY195" s="7">
        <v>30</v>
      </c>
      <c r="AZ195" s="7">
        <v>1</v>
      </c>
      <c r="BA195" s="7">
        <v>31</v>
      </c>
      <c r="BB195" s="7">
        <v>28</v>
      </c>
      <c r="BC195" s="7">
        <v>10.750000999999999</v>
      </c>
      <c r="BD195" s="7">
        <v>6.1999997999999996</v>
      </c>
      <c r="BE195" s="14"/>
      <c r="BF195" s="7">
        <v>21</v>
      </c>
      <c r="BG195" s="7">
        <v>20.800001099999999</v>
      </c>
      <c r="BH195" s="13">
        <f t="shared" si="46"/>
        <v>17.070967352957162</v>
      </c>
      <c r="BI195" s="7">
        <f t="shared" si="47"/>
        <v>82.199378391149409</v>
      </c>
      <c r="BJ195" s="32">
        <f t="shared" ref="BJ195:BJ258" si="50">AN195/$AN195</f>
        <v>1</v>
      </c>
      <c r="BK195" s="32">
        <f t="shared" ref="BK195:BK258" si="51">AO195/$AN195</f>
        <v>1.224559093124486E-2</v>
      </c>
      <c r="BL195" s="32">
        <f t="shared" ref="BL195:BL258" si="52">AP195/$AN195</f>
        <v>3.0561659370523447E-2</v>
      </c>
      <c r="BM195" s="32">
        <f t="shared" ref="BM195:BM258" si="53">AQ195/$AN195</f>
        <v>8.5852453779616769E-2</v>
      </c>
      <c r="BN195" s="32">
        <f t="shared" ref="BN195:BN258" si="54">AR195/$AN195</f>
        <v>5.460142092073068E-4</v>
      </c>
      <c r="BO195" s="32">
        <f t="shared" ref="BO195:BO258" si="55">AS195/$AN195</f>
        <v>6.5616784918721771E-3</v>
      </c>
      <c r="BP195" s="32">
        <f t="shared" ref="BP195:BP258" si="56">AT195/$AN195</f>
        <v>1.3694356055174351E-2</v>
      </c>
      <c r="BQ195" s="32">
        <f t="shared" ref="BQ195:BQ258" si="57">AU195/$AN195</f>
        <v>1.4186192392093854E-2</v>
      </c>
      <c r="BR195" s="32">
        <f t="shared" ref="BR195:BR258" si="58">AV195/$AN195</f>
        <v>1.2030031978858597E-2</v>
      </c>
      <c r="BS195" s="32">
        <f t="shared" ref="BS195:BS258" si="59">AW195/$AN195</f>
        <v>1.0360537596996867E-3</v>
      </c>
      <c r="BT195" s="7">
        <f t="shared" ref="BT195:BT258" si="60">IF(T195="Cultivated Crops",1,IF(T195 =" Pasture Hay", 1, IF(T195 ="Developed, Low Int", 1, IF(T195 ="Developed, Medium", 1, IF(T195 ="Developed, Open Sp", 1,  IF(T195 ="Developed, High In", 1, 0))))))</f>
        <v>0</v>
      </c>
      <c r="BU195" s="7"/>
      <c r="BZ195" s="7"/>
      <c r="CA195" s="7"/>
      <c r="CB195" s="7"/>
      <c r="CC195" s="7"/>
      <c r="CD195" s="7"/>
      <c r="CE195" s="7"/>
    </row>
    <row r="196" spans="1:83" x14ac:dyDescent="0.2">
      <c r="A196" s="7">
        <v>4</v>
      </c>
      <c r="B196" s="8">
        <v>195</v>
      </c>
      <c r="C196" s="7" t="s">
        <v>118</v>
      </c>
      <c r="D196" s="7" t="s">
        <v>435</v>
      </c>
      <c r="E196" s="7" t="s">
        <v>634</v>
      </c>
      <c r="H196" s="9">
        <v>38.175832999999997</v>
      </c>
      <c r="I196" s="9">
        <v>-80.933610999999999</v>
      </c>
      <c r="J196" s="7" t="s">
        <v>635</v>
      </c>
      <c r="K196" s="7" t="s">
        <v>107</v>
      </c>
      <c r="L196" s="32">
        <f t="shared" si="48"/>
        <v>1</v>
      </c>
      <c r="M196" s="10" t="s">
        <v>108</v>
      </c>
      <c r="N196" s="7">
        <v>26</v>
      </c>
      <c r="O196" s="7">
        <v>39</v>
      </c>
      <c r="P196" s="7" t="s">
        <v>109</v>
      </c>
      <c r="Q196" s="7">
        <v>1197.75</v>
      </c>
      <c r="R196" s="7">
        <v>10.835000000000001</v>
      </c>
      <c r="S196" s="7" t="s">
        <v>66</v>
      </c>
      <c r="T196" s="7" t="s">
        <v>380</v>
      </c>
      <c r="U196" s="11">
        <v>49</v>
      </c>
      <c r="V196" s="11">
        <v>503</v>
      </c>
      <c r="W196" s="7">
        <v>495</v>
      </c>
      <c r="X196" s="7" t="s">
        <v>134</v>
      </c>
      <c r="Y196" s="32">
        <f t="shared" si="49"/>
        <v>1</v>
      </c>
      <c r="Z196" s="13"/>
      <c r="AC196" s="13">
        <v>4.33</v>
      </c>
      <c r="AD196" s="7">
        <v>0.03</v>
      </c>
      <c r="AE196" s="7">
        <v>0.08</v>
      </c>
      <c r="AF196" s="7">
        <v>61.67</v>
      </c>
      <c r="AG196" s="7">
        <v>0.97</v>
      </c>
      <c r="AH196" s="7">
        <v>0.03</v>
      </c>
      <c r="AI196" s="7">
        <v>12.58</v>
      </c>
      <c r="AJ196" s="7">
        <v>0.06</v>
      </c>
      <c r="AK196" s="7">
        <v>0.33</v>
      </c>
      <c r="AL196" s="7">
        <v>0.68</v>
      </c>
      <c r="AM196" s="7">
        <v>2.84</v>
      </c>
      <c r="AN196" s="13">
        <v>1.0263912536219946</v>
      </c>
      <c r="AO196" s="7">
        <v>1.2145373864657964E-2</v>
      </c>
      <c r="AP196" s="7">
        <v>2.7115341020814313E-2</v>
      </c>
      <c r="AQ196" s="7">
        <v>0.12338026621891464</v>
      </c>
      <c r="AR196" s="7">
        <v>4.2290808515677204E-4</v>
      </c>
      <c r="AS196" s="7">
        <v>1.0699497480268344E-3</v>
      </c>
      <c r="AT196" s="7">
        <v>1.6871607070195811E-2</v>
      </c>
      <c r="AU196" s="7">
        <v>3.0149900208076775E-2</v>
      </c>
      <c r="AV196" s="7">
        <v>5.3244012468779654E-3</v>
      </c>
      <c r="AW196" s="8">
        <v>5.7063945857728168E-4</v>
      </c>
      <c r="AX196" s="7">
        <v>918</v>
      </c>
      <c r="AY196" s="7">
        <v>879</v>
      </c>
      <c r="AZ196" s="7">
        <v>297</v>
      </c>
      <c r="BA196" s="7">
        <v>19</v>
      </c>
      <c r="BB196" s="7">
        <v>29</v>
      </c>
      <c r="BC196" s="7">
        <v>14.741667700000001</v>
      </c>
      <c r="BD196" s="7">
        <v>11.012499800000001</v>
      </c>
      <c r="BE196" s="7">
        <v>13.2599993</v>
      </c>
      <c r="BF196" s="7">
        <v>22.566667599999999</v>
      </c>
      <c r="BG196" s="7">
        <v>22.800001099999999</v>
      </c>
      <c r="BH196" s="13">
        <f t="shared" si="46"/>
        <v>21.959319710961285</v>
      </c>
      <c r="BI196" s="7">
        <f t="shared" si="47"/>
        <v>95.072725982794211</v>
      </c>
      <c r="BJ196" s="32">
        <f t="shared" si="50"/>
        <v>1</v>
      </c>
      <c r="BK196" s="32">
        <f t="shared" si="51"/>
        <v>1.1833083945131643E-2</v>
      </c>
      <c r="BL196" s="32">
        <f t="shared" si="52"/>
        <v>2.6418133363011402E-2</v>
      </c>
      <c r="BM196" s="32">
        <f t="shared" si="53"/>
        <v>0.12020783086714985</v>
      </c>
      <c r="BN196" s="32">
        <f t="shared" si="54"/>
        <v>4.1203399158399603E-4</v>
      </c>
      <c r="BO196" s="32">
        <f t="shared" si="55"/>
        <v>1.042438489466008E-3</v>
      </c>
      <c r="BP196" s="32">
        <f t="shared" si="56"/>
        <v>1.6437793103417642E-2</v>
      </c>
      <c r="BQ196" s="32">
        <f t="shared" si="57"/>
        <v>2.9374665948956494E-2</v>
      </c>
      <c r="BR196" s="32">
        <f t="shared" si="58"/>
        <v>5.1874967056557437E-3</v>
      </c>
      <c r="BS196" s="32">
        <f t="shared" si="59"/>
        <v>5.5596679781084741E-4</v>
      </c>
      <c r="BT196" s="7">
        <f t="shared" si="60"/>
        <v>0</v>
      </c>
      <c r="BU196" s="7"/>
      <c r="BZ196" s="7"/>
      <c r="CA196" s="7"/>
      <c r="CB196" s="7"/>
      <c r="CC196" s="7"/>
      <c r="CD196" s="7"/>
      <c r="CE196" s="7"/>
    </row>
    <row r="197" spans="1:83" x14ac:dyDescent="0.2">
      <c r="A197" s="7">
        <v>4</v>
      </c>
      <c r="B197" s="8">
        <v>196</v>
      </c>
      <c r="C197" s="7" t="s">
        <v>448</v>
      </c>
      <c r="D197" s="7" t="s">
        <v>622</v>
      </c>
      <c r="E197" s="7" t="s">
        <v>636</v>
      </c>
      <c r="H197" s="9">
        <v>41.98</v>
      </c>
      <c r="I197" s="9">
        <v>-72.42</v>
      </c>
      <c r="J197" s="7" t="s">
        <v>637</v>
      </c>
      <c r="K197" s="7" t="s">
        <v>107</v>
      </c>
      <c r="L197" s="32">
        <f t="shared" si="48"/>
        <v>1</v>
      </c>
      <c r="M197" s="10" t="s">
        <v>108</v>
      </c>
      <c r="N197" s="7">
        <v>15</v>
      </c>
      <c r="O197" s="7">
        <v>30</v>
      </c>
      <c r="P197" s="7" t="s">
        <v>65</v>
      </c>
      <c r="Q197" s="7">
        <v>1231.54</v>
      </c>
      <c r="R197" s="7">
        <v>8.6150000000000002</v>
      </c>
      <c r="T197" s="7" t="s">
        <v>380</v>
      </c>
      <c r="U197" s="11">
        <v>11</v>
      </c>
      <c r="V197" s="11">
        <v>128</v>
      </c>
      <c r="W197" s="7">
        <v>164</v>
      </c>
      <c r="Y197" s="32">
        <f t="shared" si="49"/>
        <v>-99</v>
      </c>
      <c r="Z197" s="13"/>
      <c r="AC197" s="13">
        <v>4.0199999999999996</v>
      </c>
      <c r="AD197" s="7">
        <v>0.05</v>
      </c>
      <c r="AE197" s="7">
        <v>7.0000000000000007E-2</v>
      </c>
      <c r="AF197" s="7">
        <v>61.53</v>
      </c>
      <c r="AG197" s="7">
        <v>0.65</v>
      </c>
      <c r="AH197" s="7">
        <v>0.01</v>
      </c>
      <c r="AI197" s="7">
        <v>8.56</v>
      </c>
      <c r="AJ197" s="7">
        <v>1.01</v>
      </c>
      <c r="AK197" s="7">
        <v>1.85</v>
      </c>
      <c r="AL197" s="7">
        <v>0.84</v>
      </c>
      <c r="AM197" s="7">
        <v>1.45</v>
      </c>
      <c r="AN197" s="13">
        <v>1.0240611940223985</v>
      </c>
      <c r="AO197" s="7">
        <v>8.1386525897192558E-3</v>
      </c>
      <c r="AP197" s="7">
        <v>2.5174057945421137E-2</v>
      </c>
      <c r="AQ197" s="7">
        <v>8.3953503881868785E-2</v>
      </c>
      <c r="AR197" s="7">
        <v>7.0484680859462016E-4</v>
      </c>
      <c r="AS197" s="7">
        <v>1.8010820758451711E-2</v>
      </c>
      <c r="AT197" s="7">
        <v>2.0841396969065409E-2</v>
      </c>
      <c r="AU197" s="7">
        <v>1.5393434965391311E-2</v>
      </c>
      <c r="AV197" s="7">
        <v>2.9848916080982533E-2</v>
      </c>
      <c r="AW197" s="8">
        <v>4.9930952625512148E-4</v>
      </c>
      <c r="AX197" s="7">
        <v>300</v>
      </c>
      <c r="AY197" s="7">
        <v>29</v>
      </c>
      <c r="AZ197" s="7">
        <v>1</v>
      </c>
      <c r="BA197" s="7">
        <v>32</v>
      </c>
      <c r="BB197" s="7">
        <v>28</v>
      </c>
      <c r="BC197" s="7">
        <v>10.8416672</v>
      </c>
      <c r="BD197" s="7">
        <v>6.0999999000000003</v>
      </c>
      <c r="BE197" s="14"/>
      <c r="BF197" s="7">
        <v>21</v>
      </c>
      <c r="BG197" s="7">
        <v>20.866666800000001</v>
      </c>
      <c r="BH197" s="13">
        <f t="shared" si="46"/>
        <v>28.21639787718691</v>
      </c>
      <c r="BI197" s="7">
        <f t="shared" si="47"/>
        <v>63.691252428406919</v>
      </c>
      <c r="BJ197" s="32">
        <f t="shared" si="50"/>
        <v>1</v>
      </c>
      <c r="BK197" s="32">
        <f t="shared" si="51"/>
        <v>7.9474279830402846E-3</v>
      </c>
      <c r="BL197" s="32">
        <f t="shared" si="52"/>
        <v>2.4582571913051639E-2</v>
      </c>
      <c r="BM197" s="32">
        <f t="shared" si="53"/>
        <v>8.1980944470816983E-2</v>
      </c>
      <c r="BN197" s="32">
        <f t="shared" si="54"/>
        <v>6.8828582970326244E-4</v>
      </c>
      <c r="BO197" s="32">
        <f t="shared" si="55"/>
        <v>1.7587641113229972E-2</v>
      </c>
      <c r="BP197" s="32">
        <f t="shared" si="56"/>
        <v>2.0351710513707408E-2</v>
      </c>
      <c r="BQ197" s="32">
        <f t="shared" si="57"/>
        <v>1.503175303902261E-2</v>
      </c>
      <c r="BR197" s="32">
        <f t="shared" si="58"/>
        <v>2.914759025653468E-2</v>
      </c>
      <c r="BS197" s="32">
        <f t="shared" si="59"/>
        <v>4.875778216865041E-4</v>
      </c>
      <c r="BT197" s="7">
        <f t="shared" si="60"/>
        <v>0</v>
      </c>
      <c r="BU197" s="7"/>
      <c r="BZ197" s="7"/>
      <c r="CA197" s="7"/>
      <c r="CB197" s="7"/>
      <c r="CC197" s="7"/>
      <c r="CD197" s="7"/>
      <c r="CE197" s="7"/>
    </row>
    <row r="198" spans="1:83" x14ac:dyDescent="0.2">
      <c r="A198" s="7">
        <v>4</v>
      </c>
      <c r="B198" s="8">
        <v>197</v>
      </c>
      <c r="C198" s="7" t="s">
        <v>448</v>
      </c>
      <c r="D198" s="7" t="s">
        <v>622</v>
      </c>
      <c r="E198" s="7" t="s">
        <v>638</v>
      </c>
      <c r="H198" s="9">
        <v>41.865000000000002</v>
      </c>
      <c r="I198" s="9">
        <v>-72.264443999999997</v>
      </c>
      <c r="J198" s="7" t="s">
        <v>639</v>
      </c>
      <c r="K198" s="7" t="s">
        <v>107</v>
      </c>
      <c r="L198" s="32">
        <f t="shared" si="48"/>
        <v>1</v>
      </c>
      <c r="M198" s="10" t="s">
        <v>108</v>
      </c>
      <c r="N198" s="7">
        <v>13</v>
      </c>
      <c r="O198" s="7">
        <v>35</v>
      </c>
      <c r="P198" s="7" t="s">
        <v>87</v>
      </c>
      <c r="Q198" s="7">
        <v>1286.95</v>
      </c>
      <c r="R198" s="7">
        <v>8.7149999999999999</v>
      </c>
      <c r="S198" s="7" t="s">
        <v>66</v>
      </c>
      <c r="T198" s="7" t="s">
        <v>380</v>
      </c>
      <c r="U198" s="11">
        <v>18</v>
      </c>
      <c r="V198" s="11">
        <v>198</v>
      </c>
      <c r="W198" s="7">
        <v>204</v>
      </c>
      <c r="Y198" s="32">
        <f t="shared" si="49"/>
        <v>-99</v>
      </c>
      <c r="Z198" s="13"/>
      <c r="AC198" s="13">
        <v>4.0599999999999996</v>
      </c>
      <c r="AD198" s="7">
        <v>0.06</v>
      </c>
      <c r="AE198" s="7">
        <v>7.0000000000000007E-2</v>
      </c>
      <c r="AF198" s="7">
        <v>61.05</v>
      </c>
      <c r="AG198" s="7">
        <v>0.55000000000000004</v>
      </c>
      <c r="AH198" s="7">
        <v>0.01</v>
      </c>
      <c r="AI198" s="7">
        <v>6.5</v>
      </c>
      <c r="AJ198" s="7">
        <v>1.1299999999999999</v>
      </c>
      <c r="AK198" s="7">
        <v>1.82</v>
      </c>
      <c r="AL198" s="7">
        <v>0.67</v>
      </c>
      <c r="AM198" s="7">
        <v>1.43</v>
      </c>
      <c r="AN198" s="13">
        <v>1.0160724182523555</v>
      </c>
      <c r="AO198" s="7">
        <v>6.8865521913009081E-3</v>
      </c>
      <c r="AP198" s="7">
        <v>2.5424546084181546E-2</v>
      </c>
      <c r="AQ198" s="7">
        <v>6.3749740097213445E-2</v>
      </c>
      <c r="AR198" s="7">
        <v>8.4581617031354408E-4</v>
      </c>
      <c r="AS198" s="7">
        <v>2.0150720254505379E-2</v>
      </c>
      <c r="AT198" s="7">
        <v>1.6623495201516462E-2</v>
      </c>
      <c r="AU198" s="7">
        <v>1.5181111724489361E-2</v>
      </c>
      <c r="AV198" s="7">
        <v>2.9364879603993626E-2</v>
      </c>
      <c r="AW198" s="8">
        <v>4.9930952625512148E-4</v>
      </c>
      <c r="AX198" s="7">
        <v>342</v>
      </c>
      <c r="AY198" s="7">
        <v>0</v>
      </c>
      <c r="AZ198" s="7">
        <v>1</v>
      </c>
      <c r="BA198" s="7">
        <v>41</v>
      </c>
      <c r="BB198" s="7">
        <v>39</v>
      </c>
      <c r="BC198" s="7">
        <v>9.0500001999999995</v>
      </c>
      <c r="BD198" s="14"/>
      <c r="BE198" s="14"/>
      <c r="BF198" s="7">
        <v>18.933332400000001</v>
      </c>
      <c r="BG198" s="7">
        <v>18.799999199999998</v>
      </c>
      <c r="BH198" s="13">
        <f t="shared" si="46"/>
        <v>27.633983184669763</v>
      </c>
      <c r="BI198" s="7">
        <f t="shared" si="47"/>
        <v>56.283537507714222</v>
      </c>
      <c r="BJ198" s="32">
        <f t="shared" si="50"/>
        <v>1</v>
      </c>
      <c r="BK198" s="32">
        <f t="shared" si="51"/>
        <v>6.7776194566385112E-3</v>
      </c>
      <c r="BL198" s="32">
        <f t="shared" si="52"/>
        <v>2.5022375991577219E-2</v>
      </c>
      <c r="BM198" s="32">
        <f t="shared" si="53"/>
        <v>6.2741335117493885E-2</v>
      </c>
      <c r="BN198" s="32">
        <f t="shared" si="54"/>
        <v>8.3243689634676611E-4</v>
      </c>
      <c r="BO198" s="32">
        <f t="shared" si="55"/>
        <v>1.9831972497752294E-2</v>
      </c>
      <c r="BP198" s="32">
        <f t="shared" si="56"/>
        <v>1.63605417319652E-2</v>
      </c>
      <c r="BQ198" s="32">
        <f t="shared" si="57"/>
        <v>1.4940974139029256E-2</v>
      </c>
      <c r="BR198" s="32">
        <f t="shared" si="58"/>
        <v>2.8900380599348633E-2</v>
      </c>
      <c r="BS198" s="32">
        <f t="shared" si="59"/>
        <v>4.9141135738526773E-4</v>
      </c>
      <c r="BT198" s="7">
        <f t="shared" si="60"/>
        <v>0</v>
      </c>
      <c r="BU198" s="7"/>
      <c r="BZ198" s="7"/>
      <c r="CA198" s="7"/>
      <c r="CB198" s="7"/>
      <c r="CC198" s="7"/>
      <c r="CD198" s="7"/>
      <c r="CE198" s="7"/>
    </row>
    <row r="199" spans="1:83" x14ac:dyDescent="0.2">
      <c r="A199" s="7">
        <v>4</v>
      </c>
      <c r="B199" s="8">
        <v>198</v>
      </c>
      <c r="C199" s="7" t="s">
        <v>224</v>
      </c>
      <c r="D199" s="7" t="s">
        <v>541</v>
      </c>
      <c r="E199" s="7" t="s">
        <v>640</v>
      </c>
      <c r="H199" s="9">
        <v>39.877499999999998</v>
      </c>
      <c r="I199" s="9">
        <v>-87.077777999999995</v>
      </c>
      <c r="J199" s="7" t="s">
        <v>641</v>
      </c>
      <c r="K199" s="7" t="s">
        <v>100</v>
      </c>
      <c r="L199" s="32">
        <f t="shared" si="48"/>
        <v>8</v>
      </c>
      <c r="M199" s="10" t="s">
        <v>181</v>
      </c>
      <c r="N199" s="7">
        <v>18</v>
      </c>
      <c r="O199" s="7">
        <v>84</v>
      </c>
      <c r="P199" s="7" t="s">
        <v>137</v>
      </c>
      <c r="Q199" s="7">
        <v>1049.21</v>
      </c>
      <c r="R199" s="7">
        <v>10.824999999999999</v>
      </c>
      <c r="T199" s="7" t="s">
        <v>380</v>
      </c>
      <c r="U199" s="11">
        <v>8.8753309999999992</v>
      </c>
      <c r="V199" s="11">
        <v>216.90429700000001</v>
      </c>
      <c r="W199" s="7">
        <v>211</v>
      </c>
      <c r="X199" s="7" t="s">
        <v>68</v>
      </c>
      <c r="Y199" s="32">
        <f t="shared" si="49"/>
        <v>1</v>
      </c>
      <c r="Z199" s="13"/>
      <c r="AC199" s="13">
        <v>4.79</v>
      </c>
      <c r="AD199" s="7">
        <v>0.08</v>
      </c>
      <c r="AE199" s="7">
        <v>0.1</v>
      </c>
      <c r="AF199" s="7">
        <v>60.56</v>
      </c>
      <c r="AG199" s="7">
        <v>0.53</v>
      </c>
      <c r="AH199" s="7">
        <v>0.02</v>
      </c>
      <c r="AI199" s="7">
        <v>12.32</v>
      </c>
      <c r="AJ199" s="7">
        <v>0.84</v>
      </c>
      <c r="AK199" s="7">
        <v>1.1100000000000001</v>
      </c>
      <c r="AL199" s="7">
        <v>1.1200000000000001</v>
      </c>
      <c r="AM199" s="7">
        <v>2.4500000000000002</v>
      </c>
      <c r="AN199" s="13">
        <v>1.0079172096537699</v>
      </c>
      <c r="AO199" s="7">
        <v>6.6361321116172392E-3</v>
      </c>
      <c r="AP199" s="7">
        <v>2.9995954616559021E-2</v>
      </c>
      <c r="AQ199" s="7">
        <v>0.1208302766150261</v>
      </c>
      <c r="AR199" s="7">
        <v>1.1277548937513922E-3</v>
      </c>
      <c r="AS199" s="7">
        <v>1.4979296472375682E-2</v>
      </c>
      <c r="AT199" s="7">
        <v>2.7788529292087218E-2</v>
      </c>
      <c r="AU199" s="7">
        <v>2.6009597010488772E-2</v>
      </c>
      <c r="AV199" s="7">
        <v>1.790934964858952E-2</v>
      </c>
      <c r="AW199" s="8">
        <v>7.1329932322160218E-4</v>
      </c>
      <c r="AX199" s="7">
        <v>269</v>
      </c>
      <c r="AY199" s="7">
        <v>82</v>
      </c>
      <c r="AZ199" s="7">
        <v>27</v>
      </c>
      <c r="BA199" s="7">
        <v>64</v>
      </c>
      <c r="BB199" s="7">
        <v>76</v>
      </c>
      <c r="BC199" s="7">
        <v>11.616667700000001</v>
      </c>
      <c r="BD199" s="7">
        <v>17.666665999999999</v>
      </c>
      <c r="BE199" s="7">
        <v>23.700000800000002</v>
      </c>
      <c r="BF199" s="7">
        <v>22.4666672</v>
      </c>
      <c r="BG199" s="7">
        <v>22.100000399999999</v>
      </c>
      <c r="BH199" s="13">
        <f t="shared" si="46"/>
        <v>29.614895235541873</v>
      </c>
      <c r="BI199" s="7">
        <f t="shared" si="47"/>
        <v>78.604686049322183</v>
      </c>
      <c r="BJ199" s="32">
        <f t="shared" si="50"/>
        <v>1</v>
      </c>
      <c r="BK199" s="32">
        <f t="shared" si="51"/>
        <v>6.5840051623851327E-3</v>
      </c>
      <c r="BL199" s="32">
        <f t="shared" si="52"/>
        <v>2.9760335798674323E-2</v>
      </c>
      <c r="BM199" s="32">
        <f t="shared" si="53"/>
        <v>0.11988115239795595</v>
      </c>
      <c r="BN199" s="32">
        <f t="shared" si="54"/>
        <v>1.1188963567144447E-3</v>
      </c>
      <c r="BO199" s="32">
        <f t="shared" si="55"/>
        <v>1.486163380176952E-2</v>
      </c>
      <c r="BP199" s="32">
        <f t="shared" si="56"/>
        <v>2.7570249843866513E-2</v>
      </c>
      <c r="BQ199" s="32">
        <f t="shared" si="57"/>
        <v>2.580529111058967E-2</v>
      </c>
      <c r="BR199" s="32">
        <f t="shared" si="58"/>
        <v>1.776867135222502E-2</v>
      </c>
      <c r="BS199" s="32">
        <f t="shared" si="59"/>
        <v>7.0769634290362797E-4</v>
      </c>
      <c r="BT199" s="7">
        <f t="shared" si="60"/>
        <v>0</v>
      </c>
      <c r="BU199" s="7"/>
      <c r="BZ199" s="7"/>
      <c r="CA199" s="7"/>
      <c r="CB199" s="7"/>
      <c r="CC199" s="7"/>
      <c r="CD199" s="7"/>
      <c r="CE199" s="7"/>
    </row>
    <row r="200" spans="1:83" x14ac:dyDescent="0.2">
      <c r="A200" s="7">
        <v>4</v>
      </c>
      <c r="B200" s="8">
        <v>199</v>
      </c>
      <c r="C200" s="7" t="s">
        <v>145</v>
      </c>
      <c r="D200" s="7" t="s">
        <v>642</v>
      </c>
      <c r="E200" s="7" t="s">
        <v>643</v>
      </c>
      <c r="H200" s="9">
        <v>35.586666000000001</v>
      </c>
      <c r="I200" s="9">
        <v>-83.053332999999995</v>
      </c>
      <c r="J200" s="7" t="s">
        <v>644</v>
      </c>
      <c r="K200" s="7" t="s">
        <v>107</v>
      </c>
      <c r="L200" s="32">
        <f t="shared" si="48"/>
        <v>1</v>
      </c>
      <c r="M200" s="10" t="s">
        <v>108</v>
      </c>
      <c r="N200" s="7">
        <v>34</v>
      </c>
      <c r="O200" s="7">
        <v>71</v>
      </c>
      <c r="P200" s="7" t="s">
        <v>65</v>
      </c>
      <c r="Q200" s="7">
        <v>1488.5</v>
      </c>
      <c r="R200" s="7">
        <v>9.4149999999999991</v>
      </c>
      <c r="S200" s="7" t="s">
        <v>159</v>
      </c>
      <c r="T200" s="7" t="s">
        <v>380</v>
      </c>
      <c r="U200" s="11">
        <v>16</v>
      </c>
      <c r="V200" s="11">
        <v>1475.1</v>
      </c>
      <c r="W200" s="7">
        <v>1309</v>
      </c>
      <c r="X200" s="7" t="s">
        <v>134</v>
      </c>
      <c r="Y200" s="32">
        <f t="shared" si="49"/>
        <v>1</v>
      </c>
      <c r="Z200" s="13"/>
      <c r="AC200" s="13">
        <v>4.8899999999999997</v>
      </c>
      <c r="AD200" s="7">
        <v>0.08</v>
      </c>
      <c r="AE200" s="7">
        <v>0.13</v>
      </c>
      <c r="AF200" s="7">
        <v>60.33</v>
      </c>
      <c r="AG200" s="7">
        <v>0.62</v>
      </c>
      <c r="AH200" s="7">
        <v>0.01</v>
      </c>
      <c r="AI200" s="7">
        <v>14.34</v>
      </c>
      <c r="AJ200" s="7">
        <v>0.33</v>
      </c>
      <c r="AK200" s="7">
        <v>0.32</v>
      </c>
      <c r="AL200" s="7">
        <v>0.8</v>
      </c>
      <c r="AM200" s="7">
        <v>2.35</v>
      </c>
      <c r="AN200" s="13">
        <v>1.0040892545972908</v>
      </c>
      <c r="AO200" s="7">
        <v>7.7630224701937508E-3</v>
      </c>
      <c r="AP200" s="7">
        <v>3.0622174963460043E-2</v>
      </c>
      <c r="AQ200" s="7">
        <v>0.14064173430677551</v>
      </c>
      <c r="AR200" s="7">
        <v>1.1277548937513922E-3</v>
      </c>
      <c r="AS200" s="7">
        <v>5.8847236141475892E-3</v>
      </c>
      <c r="AT200" s="7">
        <v>1.9848949494348012E-2</v>
      </c>
      <c r="AU200" s="7">
        <v>2.4947980805979025E-2</v>
      </c>
      <c r="AV200" s="7">
        <v>5.1630557545483298E-3</v>
      </c>
      <c r="AW200" s="8">
        <v>9.2728912018808277E-4</v>
      </c>
      <c r="AX200" s="7">
        <v>128</v>
      </c>
      <c r="AY200" s="7">
        <v>0</v>
      </c>
      <c r="AZ200" s="7">
        <v>1</v>
      </c>
      <c r="BA200" s="7">
        <v>29</v>
      </c>
      <c r="BB200" s="7">
        <v>25</v>
      </c>
      <c r="BC200" s="7">
        <v>11.499999000000001</v>
      </c>
      <c r="BD200" s="14"/>
      <c r="BE200" s="14"/>
      <c r="BF200" s="7">
        <v>22.200000800000002</v>
      </c>
      <c r="BG200" s="7">
        <v>21.666665999999999</v>
      </c>
      <c r="BH200" s="13">
        <f t="shared" si="46"/>
        <v>20.490958740384702</v>
      </c>
      <c r="BI200" s="7">
        <f t="shared" si="47"/>
        <v>92.716846998183499</v>
      </c>
      <c r="BJ200" s="32">
        <f t="shared" si="50"/>
        <v>1</v>
      </c>
      <c r="BK200" s="32">
        <f t="shared" si="51"/>
        <v>7.7314067794772481E-3</v>
      </c>
      <c r="BL200" s="32">
        <f t="shared" si="52"/>
        <v>3.0497463072385583E-2</v>
      </c>
      <c r="BM200" s="32">
        <f t="shared" si="53"/>
        <v>0.14006895668172703</v>
      </c>
      <c r="BN200" s="32">
        <f t="shared" si="54"/>
        <v>1.1231619983859901E-3</v>
      </c>
      <c r="BO200" s="32">
        <f t="shared" si="55"/>
        <v>5.8607574846598377E-3</v>
      </c>
      <c r="BP200" s="32">
        <f t="shared" si="56"/>
        <v>1.9768112648819065E-2</v>
      </c>
      <c r="BQ200" s="32">
        <f t="shared" si="57"/>
        <v>2.4846377641980531E-2</v>
      </c>
      <c r="BR200" s="32">
        <f t="shared" si="58"/>
        <v>5.1420286900879866E-3</v>
      </c>
      <c r="BS200" s="32">
        <f t="shared" si="59"/>
        <v>9.2351264187165297E-4</v>
      </c>
      <c r="BT200" s="7">
        <f t="shared" si="60"/>
        <v>0</v>
      </c>
      <c r="BU200" s="7"/>
      <c r="BZ200" s="7"/>
      <c r="CA200" s="7"/>
      <c r="CB200" s="7"/>
      <c r="CC200" s="7"/>
      <c r="CD200" s="7"/>
      <c r="CE200" s="7"/>
    </row>
    <row r="201" spans="1:83" x14ac:dyDescent="0.2">
      <c r="A201" s="7">
        <v>4</v>
      </c>
      <c r="B201" s="8">
        <v>200</v>
      </c>
      <c r="C201" s="7" t="s">
        <v>118</v>
      </c>
      <c r="D201" s="7" t="s">
        <v>509</v>
      </c>
      <c r="E201" s="7" t="s">
        <v>645</v>
      </c>
      <c r="H201" s="9">
        <v>37.78</v>
      </c>
      <c r="I201" s="9">
        <v>-80.762221999999994</v>
      </c>
      <c r="J201" s="7" t="s">
        <v>646</v>
      </c>
      <c r="K201" s="7" t="s">
        <v>100</v>
      </c>
      <c r="L201" s="32">
        <f t="shared" si="48"/>
        <v>8</v>
      </c>
      <c r="M201" s="10" t="s">
        <v>132</v>
      </c>
      <c r="N201" s="7">
        <v>21</v>
      </c>
      <c r="O201" s="7">
        <v>53</v>
      </c>
      <c r="P201" s="7" t="s">
        <v>75</v>
      </c>
      <c r="Q201" s="7">
        <v>1060.3599999999999</v>
      </c>
      <c r="R201" s="7">
        <v>10.345000000000001</v>
      </c>
      <c r="S201" s="7" t="s">
        <v>66</v>
      </c>
      <c r="T201" s="7" t="s">
        <v>380</v>
      </c>
      <c r="U201" s="11">
        <v>74</v>
      </c>
      <c r="V201" s="11">
        <v>695</v>
      </c>
      <c r="W201" s="7">
        <v>660</v>
      </c>
      <c r="X201" s="7" t="s">
        <v>134</v>
      </c>
      <c r="Y201" s="32">
        <f t="shared" si="49"/>
        <v>1</v>
      </c>
      <c r="Z201" s="13"/>
      <c r="AC201" s="13">
        <v>6.94</v>
      </c>
      <c r="AD201" s="7">
        <v>0.11</v>
      </c>
      <c r="AE201" s="7">
        <v>0.11</v>
      </c>
      <c r="AF201" s="7">
        <v>59.57</v>
      </c>
      <c r="AG201" s="7">
        <v>1.0900000000000001</v>
      </c>
      <c r="AH201" s="7">
        <v>0.02</v>
      </c>
      <c r="AI201" s="7">
        <v>13.64</v>
      </c>
      <c r="AJ201" s="7">
        <v>0.15</v>
      </c>
      <c r="AK201" s="7">
        <v>0.54</v>
      </c>
      <c r="AL201" s="7">
        <v>1.24</v>
      </c>
      <c r="AM201" s="7">
        <v>2.89</v>
      </c>
      <c r="AN201" s="13">
        <v>0.99144035962805599</v>
      </c>
      <c r="AO201" s="7">
        <v>1.3647894342759983E-2</v>
      </c>
      <c r="AP201" s="7">
        <v>4.3459692074931028E-2</v>
      </c>
      <c r="AQ201" s="7">
        <v>0.13377637768092177</v>
      </c>
      <c r="AR201" s="7">
        <v>1.5506629789081641E-3</v>
      </c>
      <c r="AS201" s="7">
        <v>2.6748743700670857E-3</v>
      </c>
      <c r="AT201" s="7">
        <v>3.0765871716239419E-2</v>
      </c>
      <c r="AU201" s="7">
        <v>3.068070831033165E-2</v>
      </c>
      <c r="AV201" s="7">
        <v>8.7126565858003067E-3</v>
      </c>
      <c r="AW201" s="8">
        <v>7.8462925554376238E-4</v>
      </c>
      <c r="AX201" s="7">
        <v>267</v>
      </c>
      <c r="AY201" s="7">
        <v>59</v>
      </c>
      <c r="AZ201" s="7">
        <v>28</v>
      </c>
      <c r="BA201" s="7">
        <v>57</v>
      </c>
      <c r="BB201" s="7">
        <v>52</v>
      </c>
      <c r="BC201" s="7">
        <v>6.875</v>
      </c>
      <c r="BD201" s="7">
        <v>12.300000199999999</v>
      </c>
      <c r="BE201" s="7">
        <v>14.800000199999999</v>
      </c>
      <c r="BF201" s="7">
        <v>17.666665999999999</v>
      </c>
      <c r="BG201" s="7">
        <v>17.366666800000001</v>
      </c>
      <c r="BH201" s="13">
        <f t="shared" si="46"/>
        <v>26.311912120719359</v>
      </c>
      <c r="BI201" s="7">
        <f t="shared" si="47"/>
        <v>92.155397947874334</v>
      </c>
      <c r="BJ201" s="32">
        <f t="shared" si="50"/>
        <v>1</v>
      </c>
      <c r="BK201" s="32">
        <f t="shared" si="51"/>
        <v>1.3765723989570145E-2</v>
      </c>
      <c r="BL201" s="32">
        <f t="shared" si="52"/>
        <v>4.3834903081043784E-2</v>
      </c>
      <c r="BM201" s="32">
        <f t="shared" si="53"/>
        <v>0.13493134143853966</v>
      </c>
      <c r="BN201" s="32">
        <f t="shared" si="54"/>
        <v>1.5640506903409736E-3</v>
      </c>
      <c r="BO201" s="32">
        <f t="shared" si="55"/>
        <v>2.697968005932882E-3</v>
      </c>
      <c r="BP201" s="32">
        <f t="shared" si="56"/>
        <v>3.1031490111801979E-2</v>
      </c>
      <c r="BQ201" s="32">
        <f t="shared" si="57"/>
        <v>3.0945591444191033E-2</v>
      </c>
      <c r="BR201" s="32">
        <f t="shared" si="58"/>
        <v>8.7878776581870287E-3</v>
      </c>
      <c r="BS201" s="32">
        <f t="shared" si="59"/>
        <v>7.9140338389907799E-4</v>
      </c>
      <c r="BT201" s="7">
        <f t="shared" si="60"/>
        <v>0</v>
      </c>
      <c r="BU201" s="7"/>
      <c r="BZ201" s="7"/>
      <c r="CA201" s="7"/>
      <c r="CB201" s="7"/>
      <c r="CC201" s="7"/>
      <c r="CD201" s="7"/>
      <c r="CE201" s="7"/>
    </row>
    <row r="202" spans="1:83" x14ac:dyDescent="0.2">
      <c r="A202" s="7">
        <v>4</v>
      </c>
      <c r="B202" s="8">
        <v>201</v>
      </c>
      <c r="C202" s="7" t="s">
        <v>145</v>
      </c>
      <c r="D202" s="7" t="s">
        <v>642</v>
      </c>
      <c r="E202" s="7" t="s">
        <v>647</v>
      </c>
      <c r="H202" s="9">
        <v>35.439166</v>
      </c>
      <c r="I202" s="9">
        <v>-83.077499000000003</v>
      </c>
      <c r="J202" s="7" t="s">
        <v>648</v>
      </c>
      <c r="K202" s="7" t="s">
        <v>144</v>
      </c>
      <c r="L202" s="32">
        <f t="shared" si="48"/>
        <v>10</v>
      </c>
      <c r="M202" s="10" t="s">
        <v>132</v>
      </c>
      <c r="N202" s="7">
        <v>11</v>
      </c>
      <c r="O202" s="7">
        <v>40</v>
      </c>
      <c r="P202" s="7" t="s">
        <v>137</v>
      </c>
      <c r="Q202" s="7">
        <v>1497.14</v>
      </c>
      <c r="R202" s="7">
        <v>10.84</v>
      </c>
      <c r="S202" s="7" t="s">
        <v>66</v>
      </c>
      <c r="T202" s="7" t="s">
        <v>380</v>
      </c>
      <c r="U202" s="11">
        <v>40</v>
      </c>
      <c r="V202" s="11">
        <v>1036</v>
      </c>
      <c r="W202" s="7">
        <v>1049</v>
      </c>
      <c r="X202" s="7" t="s">
        <v>134</v>
      </c>
      <c r="Y202" s="32">
        <f t="shared" si="49"/>
        <v>1</v>
      </c>
      <c r="Z202" s="13"/>
      <c r="AC202" s="13">
        <v>8.5399999999999991</v>
      </c>
      <c r="AD202" s="7">
        <v>0.15</v>
      </c>
      <c r="AE202" s="7">
        <v>0.11</v>
      </c>
      <c r="AF202" s="7">
        <v>59.39</v>
      </c>
      <c r="AG202" s="7">
        <v>1.47</v>
      </c>
      <c r="AH202" s="7">
        <v>0.02</v>
      </c>
      <c r="AI202" s="7">
        <v>15.45</v>
      </c>
      <c r="AJ202" s="7">
        <v>0.09</v>
      </c>
      <c r="AK202" s="7">
        <v>0.1</v>
      </c>
      <c r="AL202" s="7">
        <v>0.49</v>
      </c>
      <c r="AM202" s="7">
        <v>0.76</v>
      </c>
      <c r="AN202" s="13">
        <v>0.98844456871428976</v>
      </c>
      <c r="AO202" s="7">
        <v>1.8405875856749698E-2</v>
      </c>
      <c r="AP202" s="7">
        <v>5.3479217625347394E-2</v>
      </c>
      <c r="AQ202" s="7">
        <v>0.15152822838491503</v>
      </c>
      <c r="AR202" s="7">
        <v>2.1145404257838602E-3</v>
      </c>
      <c r="AS202" s="7">
        <v>1.6049246220402515E-3</v>
      </c>
      <c r="AT202" s="7">
        <v>1.2157481565288156E-2</v>
      </c>
      <c r="AU202" s="7">
        <v>8.0682831542740665E-3</v>
      </c>
      <c r="AV202" s="7">
        <v>1.6134549232963531E-3</v>
      </c>
      <c r="AW202" s="8">
        <v>7.8462925554376238E-4</v>
      </c>
      <c r="AX202" s="7">
        <v>312</v>
      </c>
      <c r="AY202" s="7">
        <v>31</v>
      </c>
      <c r="AZ202" s="7">
        <v>1</v>
      </c>
      <c r="BA202" s="7">
        <v>31</v>
      </c>
      <c r="BB202" s="7">
        <v>28</v>
      </c>
      <c r="BC202" s="7">
        <v>10.625</v>
      </c>
      <c r="BD202" s="7">
        <v>6.1999997999999996</v>
      </c>
      <c r="BE202" s="14"/>
      <c r="BF202" s="7">
        <v>20.833334000000001</v>
      </c>
      <c r="BG202" s="7">
        <v>20.600000399999999</v>
      </c>
      <c r="BH202" s="13">
        <f t="shared" si="46"/>
        <v>7.4946314226083857</v>
      </c>
      <c r="BI202" s="7">
        <f t="shared" si="47"/>
        <v>97.920226111329555</v>
      </c>
      <c r="BJ202" s="32">
        <f t="shared" si="50"/>
        <v>1</v>
      </c>
      <c r="BK202" s="32">
        <f t="shared" si="51"/>
        <v>1.8621050121901093E-2</v>
      </c>
      <c r="BL202" s="32">
        <f t="shared" si="52"/>
        <v>5.4104417504069045E-2</v>
      </c>
      <c r="BM202" s="32">
        <f t="shared" si="53"/>
        <v>0.15329967221329768</v>
      </c>
      <c r="BN202" s="32">
        <f t="shared" si="54"/>
        <v>2.1392605035346892E-3</v>
      </c>
      <c r="BO202" s="32">
        <f t="shared" si="55"/>
        <v>1.6236870258975094E-3</v>
      </c>
      <c r="BP202" s="32">
        <f t="shared" si="56"/>
        <v>1.229960885019773E-2</v>
      </c>
      <c r="BQ202" s="32">
        <f t="shared" si="57"/>
        <v>8.1626055821914338E-3</v>
      </c>
      <c r="BR202" s="32">
        <f t="shared" si="58"/>
        <v>1.6323170508135219E-3</v>
      </c>
      <c r="BS202" s="32">
        <f t="shared" si="59"/>
        <v>7.9380197977551919E-4</v>
      </c>
      <c r="BT202" s="7">
        <f t="shared" si="60"/>
        <v>0</v>
      </c>
      <c r="BU202" s="7"/>
      <c r="BZ202" s="7"/>
      <c r="CA202" s="7"/>
      <c r="CB202" s="7"/>
      <c r="CC202" s="7"/>
      <c r="CD202" s="7"/>
      <c r="CE202" s="7"/>
    </row>
    <row r="203" spans="1:83" x14ac:dyDescent="0.2">
      <c r="A203" s="7">
        <v>4</v>
      </c>
      <c r="B203" s="8">
        <v>202</v>
      </c>
      <c r="C203" s="7" t="s">
        <v>224</v>
      </c>
      <c r="D203" s="7" t="s">
        <v>541</v>
      </c>
      <c r="E203" s="7" t="s">
        <v>649</v>
      </c>
      <c r="H203" s="9">
        <v>39.877499999999998</v>
      </c>
      <c r="I203" s="9">
        <v>-87.077777999999995</v>
      </c>
      <c r="J203" s="7" t="s">
        <v>650</v>
      </c>
      <c r="K203" s="7" t="s">
        <v>100</v>
      </c>
      <c r="L203" s="32">
        <f t="shared" si="48"/>
        <v>8</v>
      </c>
      <c r="M203" s="10" t="s">
        <v>93</v>
      </c>
      <c r="N203" s="7">
        <v>18</v>
      </c>
      <c r="O203" s="7">
        <v>60</v>
      </c>
      <c r="P203" s="7" t="s">
        <v>75</v>
      </c>
      <c r="Q203" s="7">
        <v>1049.21</v>
      </c>
      <c r="R203" s="7">
        <v>10.824999999999999</v>
      </c>
      <c r="T203" s="7" t="s">
        <v>380</v>
      </c>
      <c r="U203" s="11">
        <v>8.8753309999999992</v>
      </c>
      <c r="V203" s="11">
        <v>216.90429700000001</v>
      </c>
      <c r="W203" s="7">
        <v>211</v>
      </c>
      <c r="X203" s="7" t="s">
        <v>68</v>
      </c>
      <c r="Y203" s="32">
        <f t="shared" si="49"/>
        <v>1</v>
      </c>
      <c r="Z203" s="13"/>
      <c r="AC203" s="13">
        <v>4.3899999999999997</v>
      </c>
      <c r="AD203" s="7">
        <v>0.05</v>
      </c>
      <c r="AE203" s="7">
        <v>0.08</v>
      </c>
      <c r="AF203" s="7">
        <v>59.27</v>
      </c>
      <c r="AG203" s="7">
        <v>0.64</v>
      </c>
      <c r="AH203" s="7">
        <v>0.03</v>
      </c>
      <c r="AI203" s="7">
        <v>10.59</v>
      </c>
      <c r="AJ203" s="7">
        <v>0.57999999999999996</v>
      </c>
      <c r="AK203" s="7">
        <v>0.88</v>
      </c>
      <c r="AL203" s="7">
        <v>0.85</v>
      </c>
      <c r="AM203" s="7">
        <v>2.1800000000000002</v>
      </c>
      <c r="AN203" s="13">
        <v>0.98644737477177902</v>
      </c>
      <c r="AO203" s="7">
        <v>8.0134425498774205E-3</v>
      </c>
      <c r="AP203" s="7">
        <v>2.7491073228954926E-2</v>
      </c>
      <c r="AQ203" s="7">
        <v>0.10386303809684468</v>
      </c>
      <c r="AR203" s="7">
        <v>7.0484680859462016E-4</v>
      </c>
      <c r="AS203" s="7">
        <v>1.0342847564259398E-2</v>
      </c>
      <c r="AT203" s="7">
        <v>2.1089508837744762E-2</v>
      </c>
      <c r="AU203" s="7">
        <v>2.3143233258312457E-2</v>
      </c>
      <c r="AV203" s="7">
        <v>1.4198403325007906E-2</v>
      </c>
      <c r="AW203" s="8">
        <v>5.7063945857728168E-4</v>
      </c>
      <c r="AX203" s="7">
        <v>133</v>
      </c>
      <c r="AY203" s="7">
        <v>0</v>
      </c>
      <c r="AZ203" s="7">
        <v>1</v>
      </c>
      <c r="BA203" s="7">
        <v>29</v>
      </c>
      <c r="BB203" s="7">
        <v>37</v>
      </c>
      <c r="BC203" s="7">
        <v>20.4666672</v>
      </c>
      <c r="BD203" s="14"/>
      <c r="BE203" s="14"/>
      <c r="BF203" s="7">
        <v>32</v>
      </c>
      <c r="BG203" s="7">
        <v>31.333334000000001</v>
      </c>
      <c r="BH203" s="13">
        <f t="shared" si="46"/>
        <v>24.405822839347231</v>
      </c>
      <c r="BI203" s="7">
        <f t="shared" si="47"/>
        <v>80.887514674901823</v>
      </c>
      <c r="BJ203" s="32">
        <f t="shared" si="50"/>
        <v>1</v>
      </c>
      <c r="BK203" s="32">
        <f t="shared" si="51"/>
        <v>8.1235378133895711E-3</v>
      </c>
      <c r="BL203" s="32">
        <f t="shared" si="52"/>
        <v>2.7868768199940889E-2</v>
      </c>
      <c r="BM203" s="32">
        <f t="shared" si="53"/>
        <v>0.10528999392478901</v>
      </c>
      <c r="BN203" s="32">
        <f t="shared" si="54"/>
        <v>7.1453057367372593E-4</v>
      </c>
      <c r="BO203" s="32">
        <f t="shared" si="55"/>
        <v>1.048494610941844E-2</v>
      </c>
      <c r="BP203" s="32">
        <f t="shared" si="56"/>
        <v>2.1379253852871732E-2</v>
      </c>
      <c r="BQ203" s="32">
        <f t="shared" si="57"/>
        <v>2.3461194028385746E-2</v>
      </c>
      <c r="BR203" s="32">
        <f t="shared" si="58"/>
        <v>1.4393472665779863E-2</v>
      </c>
      <c r="BS203" s="32">
        <f t="shared" si="59"/>
        <v>5.7847937271798486E-4</v>
      </c>
      <c r="BT203" s="7">
        <f t="shared" si="60"/>
        <v>0</v>
      </c>
      <c r="BU203" s="7"/>
      <c r="BZ203" s="7"/>
      <c r="CA203" s="7"/>
      <c r="CB203" s="7"/>
      <c r="CC203" s="7"/>
      <c r="CD203" s="7"/>
      <c r="CE203" s="7"/>
    </row>
    <row r="204" spans="1:83" x14ac:dyDescent="0.2">
      <c r="A204" s="7">
        <v>4</v>
      </c>
      <c r="B204" s="8">
        <v>203</v>
      </c>
      <c r="C204" s="7" t="s">
        <v>324</v>
      </c>
      <c r="D204" s="7" t="s">
        <v>651</v>
      </c>
      <c r="E204" s="7" t="s">
        <v>652</v>
      </c>
      <c r="H204" s="9">
        <v>39.353425000000001</v>
      </c>
      <c r="I204" s="9">
        <v>-94.942971999999997</v>
      </c>
      <c r="J204" s="7" t="s">
        <v>653</v>
      </c>
      <c r="K204" s="7" t="s">
        <v>92</v>
      </c>
      <c r="L204" s="32">
        <f t="shared" si="48"/>
        <v>6</v>
      </c>
      <c r="M204" s="10" t="s">
        <v>132</v>
      </c>
      <c r="N204" s="7">
        <v>25</v>
      </c>
      <c r="O204" s="7">
        <v>56</v>
      </c>
      <c r="P204" s="7" t="s">
        <v>75</v>
      </c>
      <c r="Q204" s="7">
        <v>1006.02</v>
      </c>
      <c r="R204" s="7">
        <v>12.355</v>
      </c>
      <c r="T204" s="7" t="s">
        <v>380</v>
      </c>
      <c r="U204" s="11">
        <v>14</v>
      </c>
      <c r="V204" s="11">
        <v>277</v>
      </c>
      <c r="W204" s="7">
        <v>287</v>
      </c>
      <c r="Y204" s="32">
        <f t="shared" si="49"/>
        <v>-99</v>
      </c>
      <c r="Z204" s="13"/>
      <c r="AC204" s="13">
        <v>3.89</v>
      </c>
      <c r="AD204" s="7">
        <v>0.12</v>
      </c>
      <c r="AE204" s="7">
        <v>0.1</v>
      </c>
      <c r="AF204" s="7">
        <v>59.26</v>
      </c>
      <c r="AG204" s="7">
        <v>0.61</v>
      </c>
      <c r="AH204" s="7">
        <v>0.02</v>
      </c>
      <c r="AI204" s="7">
        <v>10.27</v>
      </c>
      <c r="AJ204" s="7">
        <v>0.84</v>
      </c>
      <c r="AK204" s="7">
        <v>0.82</v>
      </c>
      <c r="AL204" s="7">
        <v>0.84</v>
      </c>
      <c r="AM204" s="7">
        <v>1.96</v>
      </c>
      <c r="AN204" s="13">
        <v>0.98628094194323646</v>
      </c>
      <c r="AO204" s="7">
        <v>7.6378124303519155E-3</v>
      </c>
      <c r="AP204" s="7">
        <v>2.4359971494449812E-2</v>
      </c>
      <c r="AQ204" s="7">
        <v>0.10072458935359724</v>
      </c>
      <c r="AR204" s="7">
        <v>1.6916323406270882E-3</v>
      </c>
      <c r="AS204" s="7">
        <v>1.4979296472375682E-2</v>
      </c>
      <c r="AT204" s="7">
        <v>2.0841396969065409E-2</v>
      </c>
      <c r="AU204" s="7">
        <v>2.0807677608391015E-2</v>
      </c>
      <c r="AV204" s="7">
        <v>1.3230330371030094E-2</v>
      </c>
      <c r="AW204" s="8">
        <v>7.1329932322160218E-4</v>
      </c>
      <c r="AX204" s="7">
        <v>421</v>
      </c>
      <c r="AY204" s="7">
        <v>360</v>
      </c>
      <c r="AZ204" s="7">
        <v>205</v>
      </c>
      <c r="BA204" s="7">
        <v>183</v>
      </c>
      <c r="BB204" s="7">
        <v>137</v>
      </c>
      <c r="BC204" s="7">
        <v>5.7666664000000001</v>
      </c>
      <c r="BD204" s="7">
        <v>14.242857000000001</v>
      </c>
      <c r="BE204" s="7">
        <v>17.380001100000001</v>
      </c>
      <c r="BF204" s="7">
        <v>19.9666672</v>
      </c>
      <c r="BG204" s="7">
        <v>18.6666679</v>
      </c>
      <c r="BH204" s="13">
        <f t="shared" si="46"/>
        <v>23.614619824583134</v>
      </c>
      <c r="BI204" s="7">
        <f t="shared" si="47"/>
        <v>78.120914932074101</v>
      </c>
      <c r="BJ204" s="32">
        <f t="shared" si="50"/>
        <v>1</v>
      </c>
      <c r="BK204" s="32">
        <f t="shared" si="51"/>
        <v>7.7440535506073842E-3</v>
      </c>
      <c r="BL204" s="32">
        <f t="shared" si="52"/>
        <v>2.4698815984879698E-2</v>
      </c>
      <c r="BM204" s="32">
        <f t="shared" si="53"/>
        <v>0.10212565717344486</v>
      </c>
      <c r="BN204" s="32">
        <f t="shared" si="54"/>
        <v>1.7151627580820139E-3</v>
      </c>
      <c r="BO204" s="32">
        <f t="shared" si="55"/>
        <v>1.5187656818008136E-2</v>
      </c>
      <c r="BP204" s="32">
        <f t="shared" si="56"/>
        <v>2.1131298479723535E-2</v>
      </c>
      <c r="BQ204" s="32">
        <f t="shared" si="57"/>
        <v>2.1097110086497606E-2</v>
      </c>
      <c r="BR204" s="32">
        <f t="shared" si="58"/>
        <v>1.3414362792981496E-2</v>
      </c>
      <c r="BS204" s="32">
        <f t="shared" si="59"/>
        <v>7.2322123736489555E-4</v>
      </c>
      <c r="BT204" s="7">
        <f t="shared" si="60"/>
        <v>0</v>
      </c>
      <c r="BU204" s="7"/>
      <c r="BZ204" s="7"/>
      <c r="CA204" s="7"/>
      <c r="CB204" s="7"/>
      <c r="CC204" s="7"/>
      <c r="CD204" s="7"/>
      <c r="CE204" s="7"/>
    </row>
    <row r="205" spans="1:83" x14ac:dyDescent="0.2">
      <c r="A205" s="7">
        <v>4</v>
      </c>
      <c r="B205" s="8">
        <v>204</v>
      </c>
      <c r="C205" s="7" t="s">
        <v>59</v>
      </c>
      <c r="D205" s="7" t="s">
        <v>550</v>
      </c>
      <c r="E205" s="7" t="s">
        <v>654</v>
      </c>
      <c r="H205" s="9">
        <v>45.625776999999999</v>
      </c>
      <c r="I205" s="9">
        <v>-69.095500000000001</v>
      </c>
      <c r="J205" s="7" t="s">
        <v>655</v>
      </c>
      <c r="K205" s="7" t="s">
        <v>63</v>
      </c>
      <c r="L205" s="32">
        <f t="shared" si="48"/>
        <v>4</v>
      </c>
      <c r="M205" s="10" t="s">
        <v>495</v>
      </c>
      <c r="N205" s="7">
        <v>20</v>
      </c>
      <c r="O205" s="7">
        <v>25</v>
      </c>
      <c r="P205" s="7" t="s">
        <v>65</v>
      </c>
      <c r="Q205" s="7">
        <v>1238.79</v>
      </c>
      <c r="R205" s="7">
        <v>3.0950000000000002</v>
      </c>
      <c r="S205" s="7" t="s">
        <v>66</v>
      </c>
      <c r="T205" s="7" t="s">
        <v>380</v>
      </c>
      <c r="U205" s="11">
        <v>15</v>
      </c>
      <c r="V205" s="11">
        <v>384</v>
      </c>
      <c r="W205" s="7">
        <v>337</v>
      </c>
      <c r="X205" s="7" t="s">
        <v>68</v>
      </c>
      <c r="Y205" s="32">
        <f t="shared" si="49"/>
        <v>1</v>
      </c>
      <c r="Z205" s="13"/>
      <c r="AC205" s="13">
        <v>8.4499999999999993</v>
      </c>
      <c r="AD205" s="7">
        <v>0.18</v>
      </c>
      <c r="AE205" s="7">
        <v>0.39</v>
      </c>
      <c r="AF205" s="7">
        <v>59.23</v>
      </c>
      <c r="AG205" s="7">
        <v>1.4</v>
      </c>
      <c r="AH205" s="7">
        <v>0.01</v>
      </c>
      <c r="AI205" s="7">
        <v>12.1</v>
      </c>
      <c r="AJ205" s="7">
        <v>1.6</v>
      </c>
      <c r="AK205" s="7">
        <v>1.54</v>
      </c>
      <c r="AL205" s="7">
        <v>1.63</v>
      </c>
      <c r="AM205" s="7">
        <v>1.87</v>
      </c>
      <c r="AN205" s="13">
        <v>0.98578164345760866</v>
      </c>
      <c r="AO205" s="7">
        <v>1.7529405577856854E-2</v>
      </c>
      <c r="AP205" s="7">
        <v>5.2915619313136472E-2</v>
      </c>
      <c r="AQ205" s="7">
        <v>0.11867259310404349</v>
      </c>
      <c r="AR205" s="7">
        <v>2.5374485109406321E-3</v>
      </c>
      <c r="AS205" s="7">
        <v>2.8531993280715585E-2</v>
      </c>
      <c r="AT205" s="7">
        <v>4.0442234594734068E-2</v>
      </c>
      <c r="AU205" s="7">
        <v>1.9852223024332243E-2</v>
      </c>
      <c r="AV205" s="7">
        <v>2.4847205818763835E-2</v>
      </c>
      <c r="AW205" s="8">
        <v>2.7818673605642485E-3</v>
      </c>
      <c r="AX205" s="7">
        <v>505</v>
      </c>
      <c r="AY205" s="7">
        <v>427</v>
      </c>
      <c r="AZ205" s="7">
        <v>231</v>
      </c>
      <c r="BA205" s="7">
        <v>228</v>
      </c>
      <c r="BB205" s="7">
        <v>193</v>
      </c>
      <c r="BC205" s="7">
        <v>5.7750000999999997</v>
      </c>
      <c r="BD205" s="7">
        <v>15.0714273</v>
      </c>
      <c r="BE205" s="7">
        <v>18.139999400000001</v>
      </c>
      <c r="BF205" s="7">
        <v>20.399999600000001</v>
      </c>
      <c r="BG205" s="7">
        <v>19.066667599999999</v>
      </c>
      <c r="BH205" s="13">
        <f t="shared" si="46"/>
        <v>33.996427564633422</v>
      </c>
      <c r="BI205" s="7">
        <f t="shared" si="47"/>
        <v>68.974924111027974</v>
      </c>
      <c r="BJ205" s="32">
        <f t="shared" si="50"/>
        <v>1</v>
      </c>
      <c r="BK205" s="32">
        <f t="shared" si="51"/>
        <v>1.7782239803505396E-2</v>
      </c>
      <c r="BL205" s="32">
        <f t="shared" si="52"/>
        <v>5.3678844259603002E-2</v>
      </c>
      <c r="BM205" s="32">
        <f t="shared" si="53"/>
        <v>0.12038425942666353</v>
      </c>
      <c r="BN205" s="32">
        <f t="shared" si="54"/>
        <v>2.5740472322456566E-3</v>
      </c>
      <c r="BO205" s="32">
        <f t="shared" si="55"/>
        <v>2.8943522604702E-2</v>
      </c>
      <c r="BP205" s="32">
        <f t="shared" si="56"/>
        <v>4.1025550499077836E-2</v>
      </c>
      <c r="BQ205" s="32">
        <f t="shared" si="57"/>
        <v>2.0138560254277998E-2</v>
      </c>
      <c r="BR205" s="32">
        <f t="shared" si="58"/>
        <v>2.5205587853728718E-2</v>
      </c>
      <c r="BS205" s="32">
        <f t="shared" si="59"/>
        <v>2.8219914410324244E-3</v>
      </c>
      <c r="BT205" s="7">
        <f t="shared" si="60"/>
        <v>0</v>
      </c>
      <c r="BU205" s="7"/>
      <c r="BZ205" s="7"/>
      <c r="CA205" s="7"/>
      <c r="CB205" s="7"/>
      <c r="CC205" s="7"/>
      <c r="CD205" s="7"/>
      <c r="CE205" s="7"/>
    </row>
    <row r="206" spans="1:83" x14ac:dyDescent="0.2">
      <c r="A206" s="7">
        <v>4</v>
      </c>
      <c r="B206" s="8">
        <v>205</v>
      </c>
      <c r="C206" s="7" t="s">
        <v>59</v>
      </c>
      <c r="D206" s="7" t="s">
        <v>578</v>
      </c>
      <c r="E206" s="7" t="s">
        <v>656</v>
      </c>
      <c r="H206" s="9">
        <v>46.020833000000003</v>
      </c>
      <c r="I206" s="9">
        <v>-70.202167000000003</v>
      </c>
      <c r="J206" s="7" t="s">
        <v>657</v>
      </c>
      <c r="K206" s="7" t="s">
        <v>63</v>
      </c>
      <c r="L206" s="32">
        <f t="shared" si="48"/>
        <v>4</v>
      </c>
      <c r="M206" s="10" t="s">
        <v>495</v>
      </c>
      <c r="N206" s="7">
        <v>15</v>
      </c>
      <c r="O206" s="7">
        <v>24</v>
      </c>
      <c r="P206" s="7" t="s">
        <v>109</v>
      </c>
      <c r="Q206" s="7">
        <v>1111.71</v>
      </c>
      <c r="R206" s="7">
        <v>2.8250000000000002</v>
      </c>
      <c r="S206" s="7" t="s">
        <v>66</v>
      </c>
      <c r="T206" s="7" t="s">
        <v>380</v>
      </c>
      <c r="U206" s="11">
        <v>12</v>
      </c>
      <c r="V206" s="11">
        <v>524</v>
      </c>
      <c r="W206" s="7">
        <v>478</v>
      </c>
      <c r="X206" s="7" t="s">
        <v>68</v>
      </c>
      <c r="Y206" s="32">
        <f t="shared" si="49"/>
        <v>1</v>
      </c>
      <c r="Z206" s="13"/>
      <c r="AC206" s="13">
        <v>7.58</v>
      </c>
      <c r="AD206" s="7">
        <v>0.03</v>
      </c>
      <c r="AE206" s="7">
        <v>0.2</v>
      </c>
      <c r="AF206" s="7">
        <v>59.18</v>
      </c>
      <c r="AG206" s="7">
        <v>0.69</v>
      </c>
      <c r="AH206" s="7">
        <v>0.02</v>
      </c>
      <c r="AI206" s="7">
        <v>9.89</v>
      </c>
      <c r="AJ206" s="7">
        <v>0.28000000000000003</v>
      </c>
      <c r="AK206" s="7">
        <v>1</v>
      </c>
      <c r="AL206" s="7">
        <v>0.93</v>
      </c>
      <c r="AM206" s="7">
        <v>1.45</v>
      </c>
      <c r="AN206" s="13">
        <v>0.98494947931489596</v>
      </c>
      <c r="AO206" s="7">
        <v>8.6394927490865935E-3</v>
      </c>
      <c r="AP206" s="7">
        <v>4.7467502295097573E-2</v>
      </c>
      <c r="AQ206" s="7">
        <v>9.6997681470990929E-2</v>
      </c>
      <c r="AR206" s="7">
        <v>4.2290808515677204E-4</v>
      </c>
      <c r="AS206" s="7">
        <v>4.9930988241252278E-3</v>
      </c>
      <c r="AT206" s="7">
        <v>2.3074403787179565E-2</v>
      </c>
      <c r="AU206" s="7">
        <v>1.5393434965391311E-2</v>
      </c>
      <c r="AV206" s="7">
        <v>1.6134549232963528E-2</v>
      </c>
      <c r="AW206" s="8">
        <v>1.4265986464432044E-3</v>
      </c>
      <c r="AX206" s="7">
        <v>629</v>
      </c>
      <c r="AY206" s="7">
        <v>586</v>
      </c>
      <c r="AZ206" s="7">
        <v>467</v>
      </c>
      <c r="BA206" s="7">
        <v>201</v>
      </c>
      <c r="BB206" s="7">
        <v>190</v>
      </c>
      <c r="BC206" s="7">
        <v>16.600000399999999</v>
      </c>
      <c r="BD206" s="7">
        <v>19.030000699999999</v>
      </c>
      <c r="BE206" s="7">
        <v>20.388889299999999</v>
      </c>
      <c r="BF206" s="7">
        <v>27.699998900000001</v>
      </c>
      <c r="BG206" s="7">
        <v>26.799999199999998</v>
      </c>
      <c r="BH206" s="13">
        <f t="shared" si="46"/>
        <v>20.158409936288948</v>
      </c>
      <c r="BI206" s="7">
        <f t="shared" si="47"/>
        <v>82.1142102701466</v>
      </c>
      <c r="BJ206" s="32">
        <f t="shared" si="50"/>
        <v>1</v>
      </c>
      <c r="BK206" s="32">
        <f t="shared" si="51"/>
        <v>8.771508519498877E-3</v>
      </c>
      <c r="BL206" s="32">
        <f t="shared" si="52"/>
        <v>4.8192829471938675E-2</v>
      </c>
      <c r="BM206" s="32">
        <f t="shared" si="53"/>
        <v>9.8479854559098676E-2</v>
      </c>
      <c r="BN206" s="32">
        <f t="shared" si="54"/>
        <v>4.2937033222347138E-4</v>
      </c>
      <c r="BO206" s="32">
        <f t="shared" si="55"/>
        <v>5.0693958715509867E-3</v>
      </c>
      <c r="BP206" s="32">
        <f t="shared" si="56"/>
        <v>2.3426992218148583E-2</v>
      </c>
      <c r="BQ206" s="32">
        <f t="shared" si="57"/>
        <v>1.5628654350981094E-2</v>
      </c>
      <c r="BR206" s="32">
        <f t="shared" si="58"/>
        <v>1.6381093215244179E-2</v>
      </c>
      <c r="BS206" s="32">
        <f t="shared" si="59"/>
        <v>1.4483977873012406E-3</v>
      </c>
      <c r="BT206" s="7">
        <f t="shared" si="60"/>
        <v>0</v>
      </c>
      <c r="BU206" s="7"/>
      <c r="BZ206" s="7"/>
      <c r="CA206" s="7"/>
      <c r="CB206" s="7"/>
      <c r="CC206" s="7"/>
      <c r="CD206" s="7"/>
      <c r="CE206" s="7"/>
    </row>
    <row r="207" spans="1:83" x14ac:dyDescent="0.2">
      <c r="A207" s="7">
        <v>4</v>
      </c>
      <c r="B207" s="8">
        <v>206</v>
      </c>
      <c r="C207" s="7" t="s">
        <v>145</v>
      </c>
      <c r="D207" s="7" t="s">
        <v>482</v>
      </c>
      <c r="E207" s="7" t="s">
        <v>658</v>
      </c>
      <c r="H207" s="9">
        <v>35.366028</v>
      </c>
      <c r="I207" s="9">
        <v>-83.516028000000006</v>
      </c>
      <c r="J207" s="7" t="s">
        <v>659</v>
      </c>
      <c r="K207" s="7" t="s">
        <v>144</v>
      </c>
      <c r="L207" s="32">
        <f t="shared" si="48"/>
        <v>10</v>
      </c>
      <c r="M207" s="10" t="s">
        <v>93</v>
      </c>
      <c r="N207" s="7">
        <v>18</v>
      </c>
      <c r="O207" s="7">
        <v>43</v>
      </c>
      <c r="P207" s="7" t="s">
        <v>133</v>
      </c>
      <c r="Q207" s="7">
        <v>1452.71</v>
      </c>
      <c r="R207" s="7">
        <v>12.855</v>
      </c>
      <c r="S207" s="7" t="s">
        <v>66</v>
      </c>
      <c r="T207" s="7" t="s">
        <v>380</v>
      </c>
      <c r="U207" s="11">
        <v>37.5</v>
      </c>
      <c r="V207" s="11">
        <v>603.75</v>
      </c>
      <c r="W207" s="7">
        <v>577</v>
      </c>
      <c r="X207" s="7" t="s">
        <v>134</v>
      </c>
      <c r="Y207" s="32">
        <f t="shared" si="49"/>
        <v>1</v>
      </c>
      <c r="Z207" s="13"/>
      <c r="AC207" s="13">
        <v>7.83</v>
      </c>
      <c r="AD207" s="7">
        <v>0.05</v>
      </c>
      <c r="AE207" s="7">
        <v>0.08</v>
      </c>
      <c r="AF207" s="7">
        <v>58.85</v>
      </c>
      <c r="AG207" s="7">
        <v>0.85</v>
      </c>
      <c r="AH207" s="7">
        <v>0.01</v>
      </c>
      <c r="AI207" s="7">
        <v>17.559999999999999</v>
      </c>
      <c r="AJ207" s="7">
        <v>0.03</v>
      </c>
      <c r="AK207" s="7">
        <v>0.04</v>
      </c>
      <c r="AL207" s="7">
        <v>0.61</v>
      </c>
      <c r="AM207" s="7">
        <v>1.58</v>
      </c>
      <c r="AN207" s="13">
        <v>0.9794571959729913</v>
      </c>
      <c r="AO207" s="7">
        <v>1.0642853386555948E-2</v>
      </c>
      <c r="AP207" s="7">
        <v>4.9033053162350133E-2</v>
      </c>
      <c r="AQ207" s="7">
        <v>0.17222237478570276</v>
      </c>
      <c r="AR207" s="7">
        <v>7.0484680859462016E-4</v>
      </c>
      <c r="AS207" s="7">
        <v>5.3497487401341721E-4</v>
      </c>
      <c r="AT207" s="7">
        <v>1.5134823989440358E-2</v>
      </c>
      <c r="AU207" s="7">
        <v>1.6773536031253981E-2</v>
      </c>
      <c r="AV207" s="7">
        <v>6.4538196931854122E-4</v>
      </c>
      <c r="AW207" s="8">
        <v>5.7063945857728168E-4</v>
      </c>
      <c r="AX207" s="7">
        <v>405</v>
      </c>
      <c r="AY207" s="7">
        <v>353</v>
      </c>
      <c r="AZ207" s="7">
        <v>206</v>
      </c>
      <c r="BA207" s="7">
        <v>173</v>
      </c>
      <c r="BB207" s="7">
        <v>128</v>
      </c>
      <c r="BC207" s="7">
        <v>6.5250000999999997</v>
      </c>
      <c r="BD207" s="7">
        <v>14.5999994</v>
      </c>
      <c r="BE207" s="7">
        <v>17.600000399999999</v>
      </c>
      <c r="BF207" s="7">
        <v>20.0333328</v>
      </c>
      <c r="BG207" s="7">
        <v>18.9666672</v>
      </c>
      <c r="BH207" s="13">
        <f t="shared" si="46"/>
        <v>12.185650019848342</v>
      </c>
      <c r="BI207" s="7">
        <f t="shared" si="47"/>
        <v>99.319297434219706</v>
      </c>
      <c r="BJ207" s="32">
        <f t="shared" si="50"/>
        <v>1</v>
      </c>
      <c r="BK207" s="32">
        <f t="shared" si="51"/>
        <v>1.0866072994627758E-2</v>
      </c>
      <c r="BL207" s="32">
        <f t="shared" si="52"/>
        <v>5.0061455838956569E-2</v>
      </c>
      <c r="BM207" s="32">
        <f t="shared" si="53"/>
        <v>0.17583450863783517</v>
      </c>
      <c r="BN207" s="32">
        <f t="shared" si="54"/>
        <v>7.1963002721566242E-4</v>
      </c>
      <c r="BO207" s="32">
        <f t="shared" si="55"/>
        <v>5.4619525612037997E-4</v>
      </c>
      <c r="BP207" s="32">
        <f t="shared" si="56"/>
        <v>1.5452256669986938E-2</v>
      </c>
      <c r="BQ207" s="32">
        <f t="shared" si="57"/>
        <v>1.7125338504038634E-2</v>
      </c>
      <c r="BR207" s="32">
        <f t="shared" si="58"/>
        <v>6.589179925085136E-4</v>
      </c>
      <c r="BS207" s="32">
        <f t="shared" si="59"/>
        <v>5.8260785762098493E-4</v>
      </c>
      <c r="BT207" s="7">
        <f t="shared" si="60"/>
        <v>0</v>
      </c>
      <c r="BU207" s="7"/>
      <c r="BZ207" s="7"/>
      <c r="CA207" s="7"/>
      <c r="CB207" s="7"/>
      <c r="CC207" s="7"/>
      <c r="CD207" s="7"/>
      <c r="CE207" s="7"/>
    </row>
    <row r="208" spans="1:83" x14ac:dyDescent="0.2">
      <c r="A208" s="7">
        <v>4</v>
      </c>
      <c r="B208" s="8">
        <v>207</v>
      </c>
      <c r="C208" s="7" t="s">
        <v>155</v>
      </c>
      <c r="D208" s="7" t="s">
        <v>660</v>
      </c>
      <c r="E208" s="7" t="s">
        <v>661</v>
      </c>
      <c r="H208" s="9">
        <v>44.242519000000001</v>
      </c>
      <c r="I208" s="9">
        <v>-73.059946999999994</v>
      </c>
      <c r="J208" s="7" t="s">
        <v>662</v>
      </c>
      <c r="K208" s="7" t="s">
        <v>73</v>
      </c>
      <c r="L208" s="32">
        <f t="shared" si="48"/>
        <v>3</v>
      </c>
      <c r="M208" s="10" t="s">
        <v>186</v>
      </c>
      <c r="N208" s="7">
        <v>24</v>
      </c>
      <c r="O208" s="7">
        <v>45</v>
      </c>
      <c r="P208" s="7" t="s">
        <v>109</v>
      </c>
      <c r="Q208" s="7">
        <v>1028.4100000000001</v>
      </c>
      <c r="R208" s="7">
        <v>6.5750000000000002</v>
      </c>
      <c r="S208" s="7" t="s">
        <v>159</v>
      </c>
      <c r="T208" s="7" t="s">
        <v>380</v>
      </c>
      <c r="U208" s="11">
        <v>2</v>
      </c>
      <c r="V208" s="11">
        <v>168</v>
      </c>
      <c r="W208" s="7">
        <v>175</v>
      </c>
      <c r="X208" s="7" t="s">
        <v>83</v>
      </c>
      <c r="Y208" s="32">
        <f t="shared" si="49"/>
        <v>1</v>
      </c>
      <c r="Z208" s="13"/>
      <c r="AC208" s="13">
        <v>6.97</v>
      </c>
      <c r="AD208" s="7">
        <v>0.11</v>
      </c>
      <c r="AE208" s="7">
        <v>0.2</v>
      </c>
      <c r="AF208" s="7">
        <v>58.44</v>
      </c>
      <c r="AG208" s="7">
        <v>0.9</v>
      </c>
      <c r="AH208" s="7">
        <v>0.02</v>
      </c>
      <c r="AI208" s="7">
        <v>16.45</v>
      </c>
      <c r="AJ208" s="7">
        <v>0.7</v>
      </c>
      <c r="AK208" s="7">
        <v>2.02</v>
      </c>
      <c r="AL208" s="7">
        <v>1.6</v>
      </c>
      <c r="AM208" s="7">
        <v>3.16</v>
      </c>
      <c r="AN208" s="13">
        <v>0.97263345000274615</v>
      </c>
      <c r="AO208" s="7">
        <v>1.1268903585765122E-2</v>
      </c>
      <c r="AP208" s="7">
        <v>4.3647558179001331E-2</v>
      </c>
      <c r="AQ208" s="7">
        <v>0.16133588070756325</v>
      </c>
      <c r="AR208" s="7">
        <v>1.5506629789081641E-3</v>
      </c>
      <c r="AS208" s="7">
        <v>1.2482747060313068E-2</v>
      </c>
      <c r="AT208" s="7">
        <v>3.9697898988696023E-2</v>
      </c>
      <c r="AU208" s="7">
        <v>3.3547072062507961E-2</v>
      </c>
      <c r="AV208" s="7">
        <v>3.2591789450586328E-2</v>
      </c>
      <c r="AW208" s="8">
        <v>1.4265986464432044E-3</v>
      </c>
      <c r="AX208" s="7">
        <v>398</v>
      </c>
      <c r="AY208" s="7">
        <v>322</v>
      </c>
      <c r="AZ208" s="7">
        <v>203</v>
      </c>
      <c r="BA208" s="7">
        <v>180</v>
      </c>
      <c r="BB208" s="7">
        <v>136</v>
      </c>
      <c r="BC208" s="7">
        <v>5.5083332</v>
      </c>
      <c r="BD208" s="7">
        <v>15.1500006</v>
      </c>
      <c r="BE208" s="7">
        <v>17.020000499999998</v>
      </c>
      <c r="BF208" s="7">
        <v>19.600000399999999</v>
      </c>
      <c r="BG208" s="7">
        <v>18.399999600000001</v>
      </c>
      <c r="BH208" s="13">
        <f t="shared" si="46"/>
        <v>41.422443871363392</v>
      </c>
      <c r="BI208" s="7">
        <f t="shared" si="47"/>
        <v>78.162663920594184</v>
      </c>
      <c r="BJ208" s="32">
        <f t="shared" si="50"/>
        <v>1</v>
      </c>
      <c r="BK208" s="32">
        <f t="shared" si="51"/>
        <v>1.1585971658422097E-2</v>
      </c>
      <c r="BL208" s="32">
        <f t="shared" si="52"/>
        <v>4.4875649895526518E-2</v>
      </c>
      <c r="BM208" s="32">
        <f t="shared" si="53"/>
        <v>0.16587531583157841</v>
      </c>
      <c r="BN208" s="32">
        <f t="shared" si="54"/>
        <v>1.5942932858249795E-3</v>
      </c>
      <c r="BO208" s="32">
        <f t="shared" si="55"/>
        <v>1.2833968500957707E-2</v>
      </c>
      <c r="BP208" s="32">
        <f t="shared" si="56"/>
        <v>4.0814860920713694E-2</v>
      </c>
      <c r="BQ208" s="32">
        <f t="shared" si="57"/>
        <v>3.4490970943281095E-2</v>
      </c>
      <c r="BR208" s="32">
        <f t="shared" si="58"/>
        <v>3.350880997409076E-2</v>
      </c>
      <c r="BS208" s="32">
        <f t="shared" si="59"/>
        <v>1.4667382110281899E-3</v>
      </c>
      <c r="BT208" s="7">
        <f t="shared" si="60"/>
        <v>0</v>
      </c>
      <c r="BU208" s="7"/>
      <c r="BZ208" s="7"/>
      <c r="CA208" s="7"/>
      <c r="CB208" s="7"/>
      <c r="CC208" s="7"/>
      <c r="CD208" s="7"/>
      <c r="CE208" s="7"/>
    </row>
    <row r="209" spans="1:83" x14ac:dyDescent="0.2">
      <c r="A209" s="7">
        <v>4</v>
      </c>
      <c r="B209" s="8">
        <v>208</v>
      </c>
      <c r="C209" s="7" t="s">
        <v>448</v>
      </c>
      <c r="D209" s="7" t="s">
        <v>622</v>
      </c>
      <c r="E209" s="7" t="s">
        <v>663</v>
      </c>
      <c r="H209" s="9">
        <v>41.779443999999998</v>
      </c>
      <c r="I209" s="9">
        <v>-72.409722000000002</v>
      </c>
      <c r="J209" s="7" t="s">
        <v>664</v>
      </c>
      <c r="K209" s="7" t="s">
        <v>107</v>
      </c>
      <c r="L209" s="32">
        <f t="shared" si="48"/>
        <v>1</v>
      </c>
      <c r="M209" s="10" t="s">
        <v>108</v>
      </c>
      <c r="N209" s="7">
        <v>10</v>
      </c>
      <c r="O209" s="7">
        <v>23</v>
      </c>
      <c r="P209" s="7" t="s">
        <v>65</v>
      </c>
      <c r="Q209" s="7">
        <v>1293.8699999999999</v>
      </c>
      <c r="R209" s="7">
        <v>8.49</v>
      </c>
      <c r="S209" s="7" t="s">
        <v>66</v>
      </c>
      <c r="T209" s="7" t="s">
        <v>380</v>
      </c>
      <c r="U209" s="11">
        <v>20</v>
      </c>
      <c r="V209" s="11">
        <v>168</v>
      </c>
      <c r="W209" s="7">
        <v>148</v>
      </c>
      <c r="Y209" s="32">
        <f t="shared" si="49"/>
        <v>-99</v>
      </c>
      <c r="Z209" s="13"/>
      <c r="AC209" s="13">
        <v>5.18</v>
      </c>
      <c r="AD209" s="7">
        <v>0.04</v>
      </c>
      <c r="AE209" s="7">
        <v>0.13</v>
      </c>
      <c r="AF209" s="7">
        <v>58.19</v>
      </c>
      <c r="AG209" s="7">
        <v>0.75</v>
      </c>
      <c r="AH209" s="7">
        <v>0.01</v>
      </c>
      <c r="AI209" s="7">
        <v>7.55</v>
      </c>
      <c r="AJ209" s="7">
        <v>0.84</v>
      </c>
      <c r="AK209" s="7">
        <v>1.56</v>
      </c>
      <c r="AL209" s="7">
        <v>1.04</v>
      </c>
      <c r="AM209" s="7">
        <v>1.53</v>
      </c>
      <c r="AN209" s="13">
        <v>0.96847262928918199</v>
      </c>
      <c r="AO209" s="7">
        <v>9.3907529881376017E-3</v>
      </c>
      <c r="AP209" s="7">
        <v>3.2438213969473009E-2</v>
      </c>
      <c r="AQ209" s="7">
        <v>7.4047775035994079E-2</v>
      </c>
      <c r="AR209" s="7">
        <v>5.6387744687569612E-4</v>
      </c>
      <c r="AS209" s="7">
        <v>1.4979296472375682E-2</v>
      </c>
      <c r="AT209" s="7">
        <v>2.5803634342652416E-2</v>
      </c>
      <c r="AU209" s="7">
        <v>1.6242727928999109E-2</v>
      </c>
      <c r="AV209" s="7">
        <v>2.5169896803423106E-2</v>
      </c>
      <c r="AW209" s="8">
        <v>9.2728912018808277E-4</v>
      </c>
      <c r="AX209" s="7">
        <v>694</v>
      </c>
      <c r="AY209" s="7">
        <v>671</v>
      </c>
      <c r="AZ209" s="7">
        <v>512</v>
      </c>
      <c r="BA209" s="7">
        <v>217</v>
      </c>
      <c r="BB209" s="7">
        <v>207</v>
      </c>
      <c r="BC209" s="7">
        <v>16.675001099999999</v>
      </c>
      <c r="BD209" s="7">
        <v>17.863636</v>
      </c>
      <c r="BE209" s="7">
        <v>20.511112199999999</v>
      </c>
      <c r="BF209" s="7">
        <v>28</v>
      </c>
      <c r="BG209" s="7">
        <v>27.133333199999999</v>
      </c>
      <c r="BH209" s="13">
        <f t="shared" si="46"/>
        <v>26.923987007820529</v>
      </c>
      <c r="BI209" s="7">
        <f t="shared" si="47"/>
        <v>64.842154858105232</v>
      </c>
      <c r="BJ209" s="32">
        <f t="shared" si="50"/>
        <v>1</v>
      </c>
      <c r="BK209" s="32">
        <f t="shared" si="51"/>
        <v>9.6964567754795686E-3</v>
      </c>
      <c r="BL209" s="32">
        <f t="shared" si="52"/>
        <v>3.3494197965389369E-2</v>
      </c>
      <c r="BM209" s="32">
        <f t="shared" si="53"/>
        <v>7.6458304340869213E-2</v>
      </c>
      <c r="BN209" s="32">
        <f t="shared" si="54"/>
        <v>5.8223374602703879E-4</v>
      </c>
      <c r="BO209" s="32">
        <f t="shared" si="55"/>
        <v>1.5466928046660288E-2</v>
      </c>
      <c r="BP209" s="32">
        <f t="shared" si="56"/>
        <v>2.6643638201310028E-2</v>
      </c>
      <c r="BQ209" s="32">
        <f t="shared" si="57"/>
        <v>1.6771488876170498E-2</v>
      </c>
      <c r="BR209" s="32">
        <f t="shared" si="58"/>
        <v>2.5989270158204417E-2</v>
      </c>
      <c r="BS209" s="32">
        <f t="shared" si="59"/>
        <v>9.5747581515925114E-4</v>
      </c>
      <c r="BT209" s="7">
        <f t="shared" si="60"/>
        <v>0</v>
      </c>
      <c r="BU209" s="7"/>
      <c r="BZ209" s="7"/>
      <c r="CA209" s="7"/>
      <c r="CB209" s="7"/>
      <c r="CC209" s="7"/>
      <c r="CD209" s="7"/>
      <c r="CE209" s="7"/>
    </row>
    <row r="210" spans="1:83" x14ac:dyDescent="0.2">
      <c r="A210" s="7">
        <v>4</v>
      </c>
      <c r="B210" s="8">
        <v>209</v>
      </c>
      <c r="C210" s="7" t="s">
        <v>59</v>
      </c>
      <c r="D210" s="7" t="s">
        <v>550</v>
      </c>
      <c r="E210" s="7" t="s">
        <v>665</v>
      </c>
      <c r="H210" s="9">
        <v>45.5625</v>
      </c>
      <c r="I210" s="9">
        <v>-69.154167000000001</v>
      </c>
      <c r="J210" s="7" t="s">
        <v>666</v>
      </c>
      <c r="K210" s="7" t="s">
        <v>63</v>
      </c>
      <c r="L210" s="32">
        <f t="shared" si="48"/>
        <v>4</v>
      </c>
      <c r="M210" s="10" t="s">
        <v>495</v>
      </c>
      <c r="N210" s="7">
        <v>11</v>
      </c>
      <c r="O210" s="7">
        <v>18</v>
      </c>
      <c r="P210" s="7" t="s">
        <v>65</v>
      </c>
      <c r="Q210" s="7">
        <v>1300.8900000000001</v>
      </c>
      <c r="R210" s="7">
        <v>2.9049999999999998</v>
      </c>
      <c r="S210" s="7" t="s">
        <v>66</v>
      </c>
      <c r="T210" s="7" t="s">
        <v>380</v>
      </c>
      <c r="U210" s="11">
        <v>21</v>
      </c>
      <c r="V210" s="11">
        <v>424</v>
      </c>
      <c r="W210" s="7">
        <v>445</v>
      </c>
      <c r="X210" s="7" t="s">
        <v>68</v>
      </c>
      <c r="Y210" s="32">
        <f t="shared" si="49"/>
        <v>1</v>
      </c>
      <c r="Z210" s="13"/>
      <c r="AC210" s="13">
        <v>7.02</v>
      </c>
      <c r="AD210" s="7">
        <v>0.04</v>
      </c>
      <c r="AE210" s="7">
        <v>0.13</v>
      </c>
      <c r="AF210" s="7">
        <v>58.05</v>
      </c>
      <c r="AG210" s="7">
        <v>0.78</v>
      </c>
      <c r="AH210" s="7">
        <v>0.02</v>
      </c>
      <c r="AI210" s="7">
        <v>7.88</v>
      </c>
      <c r="AJ210" s="7">
        <v>0.56000000000000005</v>
      </c>
      <c r="AK210" s="7">
        <v>0.9</v>
      </c>
      <c r="AL210" s="7">
        <v>0.77</v>
      </c>
      <c r="AM210" s="7">
        <v>1.1399999999999999</v>
      </c>
      <c r="AN210" s="13">
        <v>0.96614256968958612</v>
      </c>
      <c r="AO210" s="7">
        <v>9.7663831076631059E-3</v>
      </c>
      <c r="AP210" s="7">
        <v>4.396066835245184E-2</v>
      </c>
      <c r="AQ210" s="7">
        <v>7.7284300302467995E-2</v>
      </c>
      <c r="AR210" s="7">
        <v>5.6387744687569612E-4</v>
      </c>
      <c r="AS210" s="7">
        <v>9.9861976482504555E-3</v>
      </c>
      <c r="AT210" s="7">
        <v>1.910461388830996E-2</v>
      </c>
      <c r="AU210" s="7">
        <v>1.2102424731411099E-2</v>
      </c>
      <c r="AV210" s="7">
        <v>1.4521094309667177E-2</v>
      </c>
      <c r="AW210" s="8">
        <v>9.2728912018808277E-4</v>
      </c>
      <c r="AX210" s="7">
        <v>419</v>
      </c>
      <c r="AY210" s="7">
        <v>358</v>
      </c>
      <c r="AZ210" s="7">
        <v>204</v>
      </c>
      <c r="BA210" s="7">
        <v>181</v>
      </c>
      <c r="BB210" s="7">
        <v>134</v>
      </c>
      <c r="BC210" s="7">
        <v>5.8083339</v>
      </c>
      <c r="BD210" s="7">
        <v>14.114285499999999</v>
      </c>
      <c r="BE210" s="7">
        <v>17.159999800000001</v>
      </c>
      <c r="BF210" s="7">
        <v>19.666665999999999</v>
      </c>
      <c r="BG210" s="7">
        <v>18.5</v>
      </c>
      <c r="BH210" s="13">
        <f t="shared" si="46"/>
        <v>18.022139334612756</v>
      </c>
      <c r="BI210" s="7">
        <f t="shared" si="47"/>
        <v>75.924050883075566</v>
      </c>
      <c r="BJ210" s="32">
        <f t="shared" si="50"/>
        <v>1</v>
      </c>
      <c r="BK210" s="32">
        <f t="shared" si="51"/>
        <v>1.0108635530676355E-2</v>
      </c>
      <c r="BL210" s="32">
        <f t="shared" si="52"/>
        <v>4.5501222833578332E-2</v>
      </c>
      <c r="BM210" s="32">
        <f t="shared" si="53"/>
        <v>7.9992645730638717E-2</v>
      </c>
      <c r="BN210" s="32">
        <f t="shared" si="54"/>
        <v>5.8363792732667337E-4</v>
      </c>
      <c r="BO210" s="32">
        <f t="shared" si="55"/>
        <v>1.0336153236120152E-2</v>
      </c>
      <c r="BP210" s="32">
        <f t="shared" si="56"/>
        <v>1.9774114595165929E-2</v>
      </c>
      <c r="BQ210" s="32">
        <f t="shared" si="57"/>
        <v>1.252654122807104E-2</v>
      </c>
      <c r="BR210" s="32">
        <f t="shared" si="58"/>
        <v>1.5029970488033343E-2</v>
      </c>
      <c r="BS210" s="32">
        <f t="shared" si="59"/>
        <v>9.5978497302526831E-4</v>
      </c>
      <c r="BT210" s="7">
        <f t="shared" si="60"/>
        <v>0</v>
      </c>
      <c r="BU210" s="7"/>
      <c r="BZ210" s="7"/>
      <c r="CA210" s="7"/>
      <c r="CB210" s="7"/>
      <c r="CC210" s="7"/>
      <c r="CD210" s="7"/>
      <c r="CE210" s="7"/>
    </row>
    <row r="211" spans="1:83" x14ac:dyDescent="0.2">
      <c r="A211" s="7">
        <v>4</v>
      </c>
      <c r="B211" s="8">
        <v>210</v>
      </c>
      <c r="C211" s="7" t="s">
        <v>145</v>
      </c>
      <c r="D211" s="7" t="s">
        <v>506</v>
      </c>
      <c r="E211" s="7" t="s">
        <v>667</v>
      </c>
      <c r="H211" s="9">
        <v>35.615833000000002</v>
      </c>
      <c r="I211" s="9">
        <v>-83.420277999999996</v>
      </c>
      <c r="J211" s="7" t="s">
        <v>668</v>
      </c>
      <c r="K211" s="7" t="s">
        <v>107</v>
      </c>
      <c r="L211" s="32">
        <f t="shared" si="48"/>
        <v>1</v>
      </c>
      <c r="M211" s="10" t="s">
        <v>108</v>
      </c>
      <c r="N211" s="7">
        <v>20</v>
      </c>
      <c r="O211" s="7">
        <v>36</v>
      </c>
      <c r="P211" s="7" t="s">
        <v>65</v>
      </c>
      <c r="Q211" s="7">
        <v>2058.9899999999998</v>
      </c>
      <c r="R211" s="7">
        <v>8.4149999999999991</v>
      </c>
      <c r="S211" s="7" t="s">
        <v>66</v>
      </c>
      <c r="T211" s="7" t="s">
        <v>380</v>
      </c>
      <c r="U211" s="11">
        <v>65</v>
      </c>
      <c r="V211" s="11">
        <v>1524</v>
      </c>
      <c r="W211" s="7">
        <v>1585</v>
      </c>
      <c r="X211" s="7" t="s">
        <v>134</v>
      </c>
      <c r="Y211" s="32">
        <f t="shared" si="49"/>
        <v>1</v>
      </c>
      <c r="Z211" s="13"/>
      <c r="AC211" s="13">
        <v>6.44</v>
      </c>
      <c r="AD211" s="7">
        <v>0.17</v>
      </c>
      <c r="AE211" s="7">
        <v>0.24</v>
      </c>
      <c r="AF211" s="7">
        <v>57.97</v>
      </c>
      <c r="AG211" s="7">
        <v>0.79</v>
      </c>
      <c r="AH211" s="7">
        <v>0.02</v>
      </c>
      <c r="AI211" s="7">
        <v>15.68</v>
      </c>
      <c r="AJ211" s="7">
        <v>7.0000000000000007E-2</v>
      </c>
      <c r="AK211" s="7">
        <v>1.1200000000000001</v>
      </c>
      <c r="AL211" s="7">
        <v>0.95</v>
      </c>
      <c r="AM211" s="7">
        <v>2.89</v>
      </c>
      <c r="AN211" s="13">
        <v>0.96481110706124562</v>
      </c>
      <c r="AO211" s="7">
        <v>9.8915931475049412E-3</v>
      </c>
      <c r="AP211" s="7">
        <v>4.0328590340425907E-2</v>
      </c>
      <c r="AQ211" s="7">
        <v>0.15378398841912413</v>
      </c>
      <c r="AR211" s="7">
        <v>2.3964791492217083E-3</v>
      </c>
      <c r="AS211" s="7">
        <v>1.2482747060313069E-3</v>
      </c>
      <c r="AT211" s="7">
        <v>2.3570627524538264E-2</v>
      </c>
      <c r="AU211" s="7">
        <v>3.068070831033165E-2</v>
      </c>
      <c r="AV211" s="7">
        <v>1.8070695140919156E-2</v>
      </c>
      <c r="AW211" s="8">
        <v>1.7119183757318449E-3</v>
      </c>
      <c r="AX211" s="7">
        <v>421</v>
      </c>
      <c r="AY211" s="7">
        <v>359</v>
      </c>
      <c r="AZ211" s="7">
        <v>205</v>
      </c>
      <c r="BA211" s="7">
        <v>182</v>
      </c>
      <c r="BB211" s="7">
        <v>135</v>
      </c>
      <c r="BC211" s="7">
        <v>5.8583331000000003</v>
      </c>
      <c r="BD211" s="7">
        <v>14.2000017</v>
      </c>
      <c r="BE211" s="7">
        <v>17.2600002</v>
      </c>
      <c r="BF211" s="7">
        <v>19.766666399999998</v>
      </c>
      <c r="BG211" s="7">
        <v>18.633333199999999</v>
      </c>
      <c r="BH211" s="13">
        <f t="shared" si="46"/>
        <v>28.755424846919553</v>
      </c>
      <c r="BI211" s="7">
        <f t="shared" si="47"/>
        <v>88.839607340935501</v>
      </c>
      <c r="BJ211" s="32">
        <f t="shared" si="50"/>
        <v>1</v>
      </c>
      <c r="BK211" s="32">
        <f t="shared" si="51"/>
        <v>1.0252362431475438E-2</v>
      </c>
      <c r="BL211" s="32">
        <f t="shared" si="52"/>
        <v>4.179946732087722E-2</v>
      </c>
      <c r="BM211" s="32">
        <f t="shared" si="53"/>
        <v>0.15939284621996172</v>
      </c>
      <c r="BN211" s="32">
        <f t="shared" si="54"/>
        <v>2.4838842874863186E-3</v>
      </c>
      <c r="BO211" s="32">
        <f t="shared" si="55"/>
        <v>1.2938021721510583E-3</v>
      </c>
      <c r="BP211" s="32">
        <f t="shared" si="56"/>
        <v>2.443030283547722E-2</v>
      </c>
      <c r="BQ211" s="32">
        <f t="shared" si="57"/>
        <v>3.1799704715032948E-2</v>
      </c>
      <c r="BR211" s="32">
        <f t="shared" si="58"/>
        <v>1.8729775195023786E-2</v>
      </c>
      <c r="BS211" s="32">
        <f t="shared" si="59"/>
        <v>1.7743559990164722E-3</v>
      </c>
      <c r="BT211" s="7">
        <f t="shared" si="60"/>
        <v>0</v>
      </c>
      <c r="BU211" s="7"/>
      <c r="BZ211" s="7"/>
      <c r="CA211" s="7"/>
      <c r="CB211" s="7"/>
      <c r="CC211" s="7"/>
      <c r="CD211" s="7"/>
      <c r="CE211" s="7"/>
    </row>
    <row r="212" spans="1:83" x14ac:dyDescent="0.2">
      <c r="A212" s="7">
        <v>4</v>
      </c>
      <c r="B212" s="8">
        <v>211</v>
      </c>
      <c r="C212" s="7" t="s">
        <v>145</v>
      </c>
      <c r="D212" s="7" t="s">
        <v>669</v>
      </c>
      <c r="E212" s="7" t="s">
        <v>670</v>
      </c>
      <c r="H212" s="9">
        <v>35.586944000000003</v>
      </c>
      <c r="I212" s="9">
        <v>-84.070277000000004</v>
      </c>
      <c r="J212" s="7" t="s">
        <v>671</v>
      </c>
      <c r="K212" s="7" t="s">
        <v>107</v>
      </c>
      <c r="L212" s="32">
        <f t="shared" si="48"/>
        <v>1</v>
      </c>
      <c r="M212" s="10" t="s">
        <v>108</v>
      </c>
      <c r="N212" s="7">
        <v>46</v>
      </c>
      <c r="O212" s="7">
        <v>84</v>
      </c>
      <c r="P212" s="7" t="s">
        <v>137</v>
      </c>
      <c r="Q212" s="7">
        <v>1361.23</v>
      </c>
      <c r="R212" s="7">
        <v>14.19</v>
      </c>
      <c r="S212" s="7" t="s">
        <v>66</v>
      </c>
      <c r="T212" s="7" t="s">
        <v>380</v>
      </c>
      <c r="U212" s="11">
        <v>18</v>
      </c>
      <c r="V212" s="11">
        <v>1451</v>
      </c>
      <c r="W212" s="7">
        <v>321</v>
      </c>
      <c r="X212" s="7" t="s">
        <v>349</v>
      </c>
      <c r="Y212" s="32">
        <f t="shared" si="49"/>
        <v>1</v>
      </c>
      <c r="Z212" s="13"/>
      <c r="AC212" s="13">
        <v>6.25</v>
      </c>
      <c r="AD212" s="7">
        <v>0.12</v>
      </c>
      <c r="AE212" s="7">
        <v>0.14000000000000001</v>
      </c>
      <c r="AF212" s="7">
        <v>57.42</v>
      </c>
      <c r="AG212" s="7">
        <v>1.08</v>
      </c>
      <c r="AH212" s="7">
        <v>0.01</v>
      </c>
      <c r="AI212" s="7">
        <v>13.63</v>
      </c>
      <c r="AJ212" s="7">
        <v>1.52</v>
      </c>
      <c r="AK212" s="7">
        <v>0.26</v>
      </c>
      <c r="AL212" s="7">
        <v>0.97</v>
      </c>
      <c r="AM212" s="7">
        <v>1.85</v>
      </c>
      <c r="AN212" s="13">
        <v>0.9556573014914046</v>
      </c>
      <c r="AO212" s="7">
        <v>1.3522684302918147E-2</v>
      </c>
      <c r="AP212" s="7">
        <v>3.9138771681313959E-2</v>
      </c>
      <c r="AQ212" s="7">
        <v>0.13367830115769527</v>
      </c>
      <c r="AR212" s="7">
        <v>1.6916323406270882E-3</v>
      </c>
      <c r="AS212" s="7">
        <v>2.7105393616679806E-2</v>
      </c>
      <c r="AT212" s="7">
        <v>2.4066851261896963E-2</v>
      </c>
      <c r="AU212" s="7">
        <v>1.9639899783430295E-2</v>
      </c>
      <c r="AV212" s="7">
        <v>4.1949828005705177E-3</v>
      </c>
      <c r="AW212" s="8">
        <v>9.9861905251024297E-4</v>
      </c>
      <c r="AX212" s="7">
        <v>667</v>
      </c>
      <c r="AY212" s="7">
        <v>645</v>
      </c>
      <c r="AZ212" s="7">
        <v>494</v>
      </c>
      <c r="BA212" s="7">
        <v>209</v>
      </c>
      <c r="BB212" s="7">
        <v>198</v>
      </c>
      <c r="BC212" s="7">
        <v>16.783334700000001</v>
      </c>
      <c r="BD212" s="7">
        <v>17.9636383</v>
      </c>
      <c r="BE212" s="7">
        <v>20.5888901</v>
      </c>
      <c r="BF212" s="7">
        <v>27.933332400000001</v>
      </c>
      <c r="BG212" s="7">
        <v>27.0666656</v>
      </c>
      <c r="BH212" s="13">
        <f t="shared" si="46"/>
        <v>22.194100257154258</v>
      </c>
      <c r="BI212" s="7">
        <f t="shared" si="47"/>
        <v>81.02762315873737</v>
      </c>
      <c r="BJ212" s="32">
        <f t="shared" si="50"/>
        <v>1</v>
      </c>
      <c r="BK212" s="32">
        <f t="shared" si="51"/>
        <v>1.4150139680630875E-2</v>
      </c>
      <c r="BL212" s="32">
        <f t="shared" si="52"/>
        <v>4.095481886679854E-2</v>
      </c>
      <c r="BM212" s="32">
        <f t="shared" si="53"/>
        <v>0.13988100226836137</v>
      </c>
      <c r="BN212" s="32">
        <f t="shared" si="54"/>
        <v>1.770124434760365E-3</v>
      </c>
      <c r="BO212" s="32">
        <f t="shared" si="55"/>
        <v>2.8363089545152813E-2</v>
      </c>
      <c r="BP212" s="32">
        <f t="shared" si="56"/>
        <v>2.5183558190093967E-2</v>
      </c>
      <c r="BQ212" s="32">
        <f t="shared" si="57"/>
        <v>2.0551195237853724E-2</v>
      </c>
      <c r="BR212" s="32">
        <f t="shared" si="58"/>
        <v>4.3896308792114097E-3</v>
      </c>
      <c r="BS212" s="32">
        <f t="shared" si="59"/>
        <v>1.0449551852445347E-3</v>
      </c>
      <c r="BT212" s="7">
        <f t="shared" si="60"/>
        <v>0</v>
      </c>
      <c r="BU212" s="7"/>
      <c r="BZ212" s="7"/>
      <c r="CA212" s="7"/>
      <c r="CB212" s="7"/>
      <c r="CC212" s="7"/>
      <c r="CD212" s="7"/>
      <c r="CE212" s="7"/>
    </row>
    <row r="213" spans="1:83" x14ac:dyDescent="0.2">
      <c r="A213" s="7">
        <v>4</v>
      </c>
      <c r="B213" s="8">
        <v>212</v>
      </c>
      <c r="C213" s="7" t="s">
        <v>448</v>
      </c>
      <c r="D213" s="7" t="s">
        <v>672</v>
      </c>
      <c r="E213" s="7" t="s">
        <v>673</v>
      </c>
      <c r="H213" s="9">
        <v>41.918888000000003</v>
      </c>
      <c r="I213" s="9">
        <v>-73.252131000000006</v>
      </c>
      <c r="J213" s="7" t="s">
        <v>674</v>
      </c>
      <c r="K213" s="7" t="s">
        <v>107</v>
      </c>
      <c r="L213" s="32">
        <f t="shared" si="48"/>
        <v>1</v>
      </c>
      <c r="M213" s="10" t="s">
        <v>108</v>
      </c>
      <c r="N213" s="7">
        <v>18</v>
      </c>
      <c r="O213" s="7">
        <v>48</v>
      </c>
      <c r="P213" s="7" t="s">
        <v>87</v>
      </c>
      <c r="Q213" s="7">
        <v>1356.42</v>
      </c>
      <c r="R213" s="7">
        <v>7.2450000000000001</v>
      </c>
      <c r="S213" s="7" t="s">
        <v>66</v>
      </c>
      <c r="T213" s="7" t="s">
        <v>380</v>
      </c>
      <c r="U213" s="11">
        <v>11</v>
      </c>
      <c r="V213" s="11">
        <v>350</v>
      </c>
      <c r="W213" s="7">
        <v>389</v>
      </c>
      <c r="X213" s="7" t="s">
        <v>68</v>
      </c>
      <c r="Y213" s="32">
        <f t="shared" si="49"/>
        <v>1</v>
      </c>
      <c r="Z213" s="13"/>
      <c r="AC213" s="13">
        <v>6.45</v>
      </c>
      <c r="AD213" s="7">
        <v>7.0000000000000007E-2</v>
      </c>
      <c r="AE213" s="7">
        <v>0.19</v>
      </c>
      <c r="AF213" s="7">
        <v>56.94</v>
      </c>
      <c r="AG213" s="7">
        <v>1</v>
      </c>
      <c r="AH213" s="7">
        <v>0.02</v>
      </c>
      <c r="AI213" s="7">
        <v>6.13</v>
      </c>
      <c r="AJ213" s="7">
        <v>0.4</v>
      </c>
      <c r="AK213" s="7">
        <v>1.43</v>
      </c>
      <c r="AL213" s="7">
        <v>0.39</v>
      </c>
      <c r="AM213" s="7">
        <v>1.47</v>
      </c>
      <c r="AN213" s="13">
        <v>0.94766852572136151</v>
      </c>
      <c r="AO213" s="7">
        <v>1.2521003984183468E-2</v>
      </c>
      <c r="AP213" s="7">
        <v>4.039121237511601E-2</v>
      </c>
      <c r="AQ213" s="7">
        <v>6.01209087378336E-2</v>
      </c>
      <c r="AR213" s="7">
        <v>9.8678553203246822E-4</v>
      </c>
      <c r="AS213" s="7">
        <v>7.1329983201788962E-3</v>
      </c>
      <c r="AT213" s="7">
        <v>9.6763628784946563E-3</v>
      </c>
      <c r="AU213" s="7">
        <v>1.5605758206293261E-2</v>
      </c>
      <c r="AV213" s="7">
        <v>2.3072405403137847E-2</v>
      </c>
      <c r="AW213" s="8">
        <v>1.355268714121044E-3</v>
      </c>
      <c r="AX213" s="7">
        <v>415</v>
      </c>
      <c r="AY213" s="7">
        <v>356</v>
      </c>
      <c r="AZ213" s="7">
        <v>197</v>
      </c>
      <c r="BA213" s="7">
        <v>179</v>
      </c>
      <c r="BB213" s="7">
        <v>140</v>
      </c>
      <c r="BC213" s="7">
        <v>6.4250007</v>
      </c>
      <c r="BD213" s="7">
        <v>15.1857147</v>
      </c>
      <c r="BE213" s="7">
        <v>18.380001100000001</v>
      </c>
      <c r="BF213" s="7">
        <v>21</v>
      </c>
      <c r="BG213" s="7">
        <v>19.766666399999998</v>
      </c>
      <c r="BH213" s="13">
        <f t="shared" si="46"/>
        <v>21.404541209071152</v>
      </c>
      <c r="BI213" s="7">
        <f t="shared" si="47"/>
        <v>66.559684658544882</v>
      </c>
      <c r="BJ213" s="32">
        <f t="shared" si="50"/>
        <v>1</v>
      </c>
      <c r="BK213" s="32">
        <f t="shared" si="51"/>
        <v>1.3212429920738931E-2</v>
      </c>
      <c r="BL213" s="32">
        <f t="shared" si="52"/>
        <v>4.2621667047948418E-2</v>
      </c>
      <c r="BM213" s="32">
        <f t="shared" si="53"/>
        <v>6.3440862607597737E-2</v>
      </c>
      <c r="BN213" s="32">
        <f t="shared" si="54"/>
        <v>1.0412770976870114E-3</v>
      </c>
      <c r="BO213" s="32">
        <f t="shared" si="55"/>
        <v>7.5268916573432536E-3</v>
      </c>
      <c r="BP213" s="32">
        <f t="shared" si="56"/>
        <v>1.0210704076226491E-2</v>
      </c>
      <c r="BQ213" s="32">
        <f t="shared" si="57"/>
        <v>1.6467528236641837E-2</v>
      </c>
      <c r="BR213" s="32">
        <f t="shared" si="58"/>
        <v>2.434649329054716E-2</v>
      </c>
      <c r="BS213" s="32">
        <f t="shared" si="59"/>
        <v>1.43010839479914E-3</v>
      </c>
      <c r="BT213" s="7">
        <f t="shared" si="60"/>
        <v>0</v>
      </c>
      <c r="BU213" s="7"/>
      <c r="BZ213" s="7"/>
      <c r="CA213" s="7"/>
      <c r="CB213" s="7"/>
      <c r="CC213" s="7"/>
      <c r="CD213" s="7"/>
      <c r="CE213" s="7"/>
    </row>
    <row r="214" spans="1:83" x14ac:dyDescent="0.2">
      <c r="A214" s="7">
        <v>4</v>
      </c>
      <c r="B214" s="8">
        <v>213</v>
      </c>
      <c r="C214" s="7" t="s">
        <v>145</v>
      </c>
      <c r="D214" s="7" t="s">
        <v>482</v>
      </c>
      <c r="E214" s="7" t="s">
        <v>675</v>
      </c>
      <c r="H214" s="9">
        <v>35.409416999999998</v>
      </c>
      <c r="I214" s="9">
        <v>-83.574944000000002</v>
      </c>
      <c r="J214" s="7" t="s">
        <v>676</v>
      </c>
      <c r="K214" s="7" t="s">
        <v>144</v>
      </c>
      <c r="L214" s="32">
        <f t="shared" si="48"/>
        <v>10</v>
      </c>
      <c r="M214" s="10" t="s">
        <v>93</v>
      </c>
      <c r="N214" s="7">
        <v>20</v>
      </c>
      <c r="O214" s="7">
        <v>60</v>
      </c>
      <c r="P214" s="7" t="s">
        <v>109</v>
      </c>
      <c r="Q214" s="7">
        <v>1393.04</v>
      </c>
      <c r="R214" s="7">
        <v>13.135</v>
      </c>
      <c r="S214" s="7" t="s">
        <v>66</v>
      </c>
      <c r="T214" s="7" t="s">
        <v>380</v>
      </c>
      <c r="U214" s="11">
        <v>18</v>
      </c>
      <c r="V214" s="11">
        <v>585</v>
      </c>
      <c r="W214" s="7">
        <v>566</v>
      </c>
      <c r="Y214" s="32">
        <f t="shared" si="49"/>
        <v>-99</v>
      </c>
      <c r="Z214" s="13"/>
      <c r="AC214" s="13">
        <v>8.9499999999999993</v>
      </c>
      <c r="AD214" s="7">
        <v>0.06</v>
      </c>
      <c r="AE214" s="7">
        <v>0.13</v>
      </c>
      <c r="AF214" s="7">
        <v>56.85</v>
      </c>
      <c r="AG214" s="7">
        <v>0.98</v>
      </c>
      <c r="AH214" s="7">
        <v>0.02</v>
      </c>
      <c r="AI214" s="7">
        <v>19.37</v>
      </c>
      <c r="AJ214" s="7">
        <v>0.03</v>
      </c>
      <c r="AK214" s="7">
        <v>0.13</v>
      </c>
      <c r="AL214" s="7">
        <v>0.84</v>
      </c>
      <c r="AM214" s="7">
        <v>3.1</v>
      </c>
      <c r="AN214" s="13">
        <v>0.94617063026447845</v>
      </c>
      <c r="AO214" s="7">
        <v>1.22705839044998E-2</v>
      </c>
      <c r="AP214" s="7">
        <v>5.6046721047641586E-2</v>
      </c>
      <c r="AQ214" s="7">
        <v>0.18997422548969609</v>
      </c>
      <c r="AR214" s="7">
        <v>8.4581617031354408E-4</v>
      </c>
      <c r="AS214" s="7">
        <v>5.3497487401341721E-4</v>
      </c>
      <c r="AT214" s="7">
        <v>2.0841396969065409E-2</v>
      </c>
      <c r="AU214" s="7">
        <v>3.2910102339802114E-2</v>
      </c>
      <c r="AV214" s="7">
        <v>2.0974914002852589E-3</v>
      </c>
      <c r="AW214" s="8">
        <v>9.2728912018808277E-4</v>
      </c>
      <c r="AX214" s="7">
        <v>617</v>
      </c>
      <c r="AY214" s="7">
        <v>557</v>
      </c>
      <c r="AZ214" s="7">
        <v>465</v>
      </c>
      <c r="BA214" s="7">
        <v>200</v>
      </c>
      <c r="BB214" s="7">
        <v>187</v>
      </c>
      <c r="BC214" s="7">
        <v>15.8166656</v>
      </c>
      <c r="BD214" s="7">
        <v>19.5888882</v>
      </c>
      <c r="BE214" s="7">
        <v>20.887498900000001</v>
      </c>
      <c r="BF214" s="7">
        <v>26.899999600000001</v>
      </c>
      <c r="BG214" s="7">
        <v>26.100000399999999</v>
      </c>
      <c r="BH214" s="13">
        <f t="shared" si="46"/>
        <v>22.682484830407791</v>
      </c>
      <c r="BI214" s="7">
        <f t="shared" si="47"/>
        <v>98.633242567955904</v>
      </c>
      <c r="BJ214" s="32">
        <f t="shared" si="50"/>
        <v>1</v>
      </c>
      <c r="BK214" s="32">
        <f t="shared" si="51"/>
        <v>1.2968679762412266E-2</v>
      </c>
      <c r="BL214" s="32">
        <f t="shared" si="52"/>
        <v>5.9235321045607935E-2</v>
      </c>
      <c r="BM214" s="32">
        <f t="shared" si="53"/>
        <v>0.20078220504117056</v>
      </c>
      <c r="BN214" s="32">
        <f t="shared" si="54"/>
        <v>8.939361921190866E-4</v>
      </c>
      <c r="BO214" s="32">
        <f t="shared" si="55"/>
        <v>5.6541056856085066E-4</v>
      </c>
      <c r="BP214" s="32">
        <f t="shared" si="56"/>
        <v>2.2027101986075933E-2</v>
      </c>
      <c r="BQ214" s="32">
        <f t="shared" si="57"/>
        <v>3.4782417977403203E-2</v>
      </c>
      <c r="BR214" s="32">
        <f t="shared" si="58"/>
        <v>2.2168215046993768E-3</v>
      </c>
      <c r="BS214" s="32">
        <f t="shared" si="59"/>
        <v>9.8004428644004964E-4</v>
      </c>
      <c r="BT214" s="7">
        <f t="shared" si="60"/>
        <v>0</v>
      </c>
      <c r="BU214" s="7"/>
      <c r="BZ214" s="7"/>
      <c r="CA214" s="7"/>
      <c r="CB214" s="7"/>
      <c r="CC214" s="7"/>
      <c r="CD214" s="7"/>
      <c r="CE214" s="7"/>
    </row>
    <row r="215" spans="1:83" x14ac:dyDescent="0.2">
      <c r="A215" s="7">
        <v>4</v>
      </c>
      <c r="B215" s="8">
        <v>214</v>
      </c>
      <c r="C215" s="7" t="s">
        <v>145</v>
      </c>
      <c r="D215" s="7" t="s">
        <v>506</v>
      </c>
      <c r="E215" s="7" t="s">
        <v>677</v>
      </c>
      <c r="H215" s="9">
        <v>35.624721999999998</v>
      </c>
      <c r="I215" s="9">
        <v>-83.420277999999996</v>
      </c>
      <c r="J215" s="7" t="s">
        <v>678</v>
      </c>
      <c r="K215" s="7" t="s">
        <v>107</v>
      </c>
      <c r="L215" s="32">
        <f t="shared" si="48"/>
        <v>1</v>
      </c>
      <c r="M215" s="10" t="s">
        <v>108</v>
      </c>
      <c r="N215" s="7">
        <v>23</v>
      </c>
      <c r="O215" s="7">
        <v>33</v>
      </c>
      <c r="P215" s="7" t="s">
        <v>65</v>
      </c>
      <c r="Q215" s="7">
        <v>2079.92</v>
      </c>
      <c r="R215" s="7">
        <v>8.69</v>
      </c>
      <c r="S215" s="7" t="s">
        <v>66</v>
      </c>
      <c r="T215" s="7" t="s">
        <v>380</v>
      </c>
      <c r="U215" s="11">
        <v>50</v>
      </c>
      <c r="V215" s="11">
        <v>1295</v>
      </c>
      <c r="W215" s="7">
        <v>1620</v>
      </c>
      <c r="X215" s="7" t="s">
        <v>134</v>
      </c>
      <c r="Y215" s="32">
        <f t="shared" si="49"/>
        <v>1</v>
      </c>
      <c r="Z215" s="13"/>
      <c r="AC215" s="13">
        <v>4.82</v>
      </c>
      <c r="AD215" s="7">
        <v>0.17</v>
      </c>
      <c r="AE215" s="7">
        <v>0.3</v>
      </c>
      <c r="AF215" s="7">
        <v>56.72</v>
      </c>
      <c r="AG215" s="7">
        <v>0.53</v>
      </c>
      <c r="AH215" s="7">
        <v>0.02</v>
      </c>
      <c r="AI215" s="7">
        <v>10.8</v>
      </c>
      <c r="AJ215" s="7">
        <v>0.06</v>
      </c>
      <c r="AK215" s="7">
        <v>0.48</v>
      </c>
      <c r="AL215" s="7">
        <v>0.73</v>
      </c>
      <c r="AM215" s="7">
        <v>1.38</v>
      </c>
      <c r="AN215" s="13">
        <v>0.94400700349342503</v>
      </c>
      <c r="AO215" s="7">
        <v>6.6361321116172392E-3</v>
      </c>
      <c r="AP215" s="7">
        <v>3.0183820720629331E-2</v>
      </c>
      <c r="AQ215" s="7">
        <v>0.10592264508460081</v>
      </c>
      <c r="AR215" s="7">
        <v>2.3964791492217083E-3</v>
      </c>
      <c r="AS215" s="7">
        <v>1.0699497480268344E-3</v>
      </c>
      <c r="AT215" s="7">
        <v>1.8112166413592558E-2</v>
      </c>
      <c r="AU215" s="7">
        <v>1.465030362223449E-2</v>
      </c>
      <c r="AV215" s="7">
        <v>7.7445836318224938E-3</v>
      </c>
      <c r="AW215" s="8">
        <v>2.1398979696648063E-3</v>
      </c>
      <c r="AX215" s="7">
        <v>427</v>
      </c>
      <c r="AY215" s="7">
        <v>351</v>
      </c>
      <c r="AZ215" s="7">
        <v>262</v>
      </c>
      <c r="BA215" s="7">
        <v>196</v>
      </c>
      <c r="BB215" s="7">
        <v>149</v>
      </c>
      <c r="BC215" s="7">
        <v>9.7916670000000003</v>
      </c>
      <c r="BD215" s="7">
        <v>17.733331700000001</v>
      </c>
      <c r="BE215" s="7">
        <v>19.479999500000002</v>
      </c>
      <c r="BF215" s="7">
        <v>21.799999199999998</v>
      </c>
      <c r="BG215" s="7">
        <v>20.766666399999998</v>
      </c>
      <c r="BH215" s="13">
        <f t="shared" si="46"/>
        <v>14.594952655085219</v>
      </c>
      <c r="BI215" s="7">
        <f t="shared" si="47"/>
        <v>92.317631043558919</v>
      </c>
      <c r="BJ215" s="32">
        <f t="shared" si="50"/>
        <v>1</v>
      </c>
      <c r="BK215" s="32">
        <f t="shared" si="51"/>
        <v>7.0297488123068352E-3</v>
      </c>
      <c r="BL215" s="32">
        <f t="shared" si="52"/>
        <v>3.1974149141828438E-2</v>
      </c>
      <c r="BM215" s="32">
        <f t="shared" si="53"/>
        <v>0.11220535938040692</v>
      </c>
      <c r="BN215" s="32">
        <f t="shared" si="54"/>
        <v>2.5386243326089896E-3</v>
      </c>
      <c r="BO215" s="32">
        <f t="shared" si="55"/>
        <v>1.1334129345093218E-3</v>
      </c>
      <c r="BP215" s="32">
        <f t="shared" si="56"/>
        <v>1.9186474619961556E-2</v>
      </c>
      <c r="BQ215" s="32">
        <f t="shared" si="57"/>
        <v>1.551927429353709E-2</v>
      </c>
      <c r="BR215" s="32">
        <f t="shared" si="58"/>
        <v>8.2039472198433046E-3</v>
      </c>
      <c r="BS215" s="32">
        <f t="shared" si="59"/>
        <v>2.2668242520932852E-3</v>
      </c>
      <c r="BT215" s="7">
        <f t="shared" si="60"/>
        <v>0</v>
      </c>
      <c r="BU215" s="7"/>
      <c r="BZ215" s="7"/>
      <c r="CA215" s="7"/>
      <c r="CB215" s="7"/>
      <c r="CC215" s="7"/>
      <c r="CD215" s="7"/>
      <c r="CE215" s="7"/>
    </row>
    <row r="216" spans="1:83" x14ac:dyDescent="0.2">
      <c r="A216" s="7">
        <v>4</v>
      </c>
      <c r="B216" s="8">
        <v>215</v>
      </c>
      <c r="C216" s="7" t="s">
        <v>145</v>
      </c>
      <c r="D216" s="7" t="s">
        <v>482</v>
      </c>
      <c r="E216" s="7" t="s">
        <v>679</v>
      </c>
      <c r="H216" s="9">
        <v>35.458055999999999</v>
      </c>
      <c r="I216" s="9">
        <v>-83.489165999999997</v>
      </c>
      <c r="J216" s="7" t="s">
        <v>680</v>
      </c>
      <c r="K216" s="7" t="s">
        <v>107</v>
      </c>
      <c r="L216" s="32">
        <f t="shared" si="48"/>
        <v>1</v>
      </c>
      <c r="M216" s="10" t="s">
        <v>108</v>
      </c>
      <c r="N216" s="7">
        <v>12</v>
      </c>
      <c r="O216" s="7">
        <v>75</v>
      </c>
      <c r="P216" s="7" t="s">
        <v>65</v>
      </c>
      <c r="Q216" s="7">
        <v>1499.98</v>
      </c>
      <c r="R216" s="7">
        <v>11.94</v>
      </c>
      <c r="S216" s="7" t="s">
        <v>66</v>
      </c>
      <c r="T216" s="7" t="s">
        <v>380</v>
      </c>
      <c r="U216" s="11">
        <v>65</v>
      </c>
      <c r="V216" s="11">
        <v>683</v>
      </c>
      <c r="W216" s="7">
        <v>727</v>
      </c>
      <c r="Y216" s="32">
        <f t="shared" si="49"/>
        <v>-99</v>
      </c>
      <c r="Z216" s="13"/>
      <c r="AC216" s="13">
        <v>12.95</v>
      </c>
      <c r="AD216" s="7">
        <v>0.12</v>
      </c>
      <c r="AE216" s="7">
        <v>0.35</v>
      </c>
      <c r="AF216" s="7">
        <v>55.73</v>
      </c>
      <c r="AG216" s="7">
        <v>0.65</v>
      </c>
      <c r="AH216" s="7">
        <v>0.02</v>
      </c>
      <c r="AI216" s="7">
        <v>14.98</v>
      </c>
      <c r="AJ216" s="7">
        <v>0.13</v>
      </c>
      <c r="AK216" s="7">
        <v>0.45</v>
      </c>
      <c r="AL216" s="7">
        <v>0.81</v>
      </c>
      <c r="AM216" s="7">
        <v>2.2200000000000002</v>
      </c>
      <c r="AN216" s="13">
        <v>0.92753015346771117</v>
      </c>
      <c r="AO216" s="7">
        <v>8.1386525897192558E-3</v>
      </c>
      <c r="AP216" s="7">
        <v>8.109553492368253E-2</v>
      </c>
      <c r="AQ216" s="7">
        <v>0.14691863179327039</v>
      </c>
      <c r="AR216" s="7">
        <v>1.6916323406270882E-3</v>
      </c>
      <c r="AS216" s="7">
        <v>2.3182244540581412E-3</v>
      </c>
      <c r="AT216" s="7">
        <v>2.0097061363027361E-2</v>
      </c>
      <c r="AU216" s="7">
        <v>2.3567879740116357E-2</v>
      </c>
      <c r="AV216" s="7">
        <v>7.2605471548335887E-3</v>
      </c>
      <c r="AW216" s="8">
        <v>2.4965476312756073E-3</v>
      </c>
      <c r="AX216" s="7">
        <v>663</v>
      </c>
      <c r="AY216" s="7">
        <v>642</v>
      </c>
      <c r="AZ216" s="7">
        <v>490</v>
      </c>
      <c r="BA216" s="7">
        <v>209</v>
      </c>
      <c r="BB216" s="7">
        <v>199</v>
      </c>
      <c r="BC216" s="7">
        <v>16.675001099999999</v>
      </c>
      <c r="BD216" s="7">
        <v>17.854545600000002</v>
      </c>
      <c r="BE216" s="7">
        <v>20.477777499999998</v>
      </c>
      <c r="BF216" s="7">
        <v>27.799999199999998</v>
      </c>
      <c r="BG216" s="7">
        <v>26.9333344</v>
      </c>
      <c r="BH216" s="13">
        <f t="shared" si="46"/>
        <v>19.917383380399034</v>
      </c>
      <c r="BI216" s="7">
        <f t="shared" si="47"/>
        <v>93.879277610583415</v>
      </c>
      <c r="BJ216" s="32">
        <f t="shared" si="50"/>
        <v>1</v>
      </c>
      <c r="BK216" s="32">
        <f t="shared" si="51"/>
        <v>8.7745423254345714E-3</v>
      </c>
      <c r="BL216" s="32">
        <f t="shared" si="52"/>
        <v>8.7431696555087354E-2</v>
      </c>
      <c r="BM216" s="32">
        <f t="shared" si="53"/>
        <v>0.15839768792851958</v>
      </c>
      <c r="BN216" s="32">
        <f t="shared" si="54"/>
        <v>1.8238030691537799E-3</v>
      </c>
      <c r="BO216" s="32">
        <f t="shared" si="55"/>
        <v>2.4993521185172362E-3</v>
      </c>
      <c r="BP216" s="32">
        <f t="shared" si="56"/>
        <v>2.1667286274081193E-2</v>
      </c>
      <c r="BQ216" s="32">
        <f t="shared" si="57"/>
        <v>2.5409286859305102E-2</v>
      </c>
      <c r="BR216" s="32">
        <f t="shared" si="58"/>
        <v>7.8278286993570395E-3</v>
      </c>
      <c r="BS216" s="32">
        <f t="shared" si="59"/>
        <v>2.6916080538642198E-3</v>
      </c>
      <c r="BT216" s="7">
        <f t="shared" si="60"/>
        <v>0</v>
      </c>
      <c r="BU216" s="7"/>
      <c r="BZ216" s="7"/>
      <c r="CA216" s="7"/>
      <c r="CB216" s="7"/>
      <c r="CC216" s="7"/>
      <c r="CD216" s="7"/>
      <c r="CE216" s="7"/>
    </row>
    <row r="217" spans="1:83" x14ac:dyDescent="0.2">
      <c r="A217" s="7">
        <v>4</v>
      </c>
      <c r="B217" s="8">
        <v>216</v>
      </c>
      <c r="C217" s="7" t="s">
        <v>145</v>
      </c>
      <c r="D217" s="7" t="s">
        <v>681</v>
      </c>
      <c r="E217" s="7" t="s">
        <v>682</v>
      </c>
      <c r="H217" s="9">
        <v>35.446860999999998</v>
      </c>
      <c r="I217" s="9">
        <v>-83.793415999999993</v>
      </c>
      <c r="J217" s="7" t="s">
        <v>683</v>
      </c>
      <c r="K217" s="7" t="s">
        <v>144</v>
      </c>
      <c r="L217" s="32">
        <f t="shared" si="48"/>
        <v>10</v>
      </c>
      <c r="M217" s="10" t="s">
        <v>93</v>
      </c>
      <c r="N217" s="7">
        <v>7</v>
      </c>
      <c r="O217" s="7">
        <v>30</v>
      </c>
      <c r="P217" s="7" t="s">
        <v>65</v>
      </c>
      <c r="Q217" s="7">
        <v>1473.8</v>
      </c>
      <c r="R217" s="7">
        <v>13.35</v>
      </c>
      <c r="S217" s="7" t="s">
        <v>66</v>
      </c>
      <c r="T217" s="7" t="s">
        <v>380</v>
      </c>
      <c r="U217" s="11">
        <v>12</v>
      </c>
      <c r="V217" s="11">
        <v>576</v>
      </c>
      <c r="W217" s="7">
        <v>554</v>
      </c>
      <c r="X217" s="7" t="s">
        <v>134</v>
      </c>
      <c r="Y217" s="32">
        <f t="shared" si="49"/>
        <v>1</v>
      </c>
      <c r="Z217" s="13"/>
      <c r="AC217" s="13">
        <v>6.85</v>
      </c>
      <c r="AD217" s="7">
        <v>7.0000000000000007E-2</v>
      </c>
      <c r="AE217" s="7">
        <v>0.11</v>
      </c>
      <c r="AF217" s="7">
        <v>55.03</v>
      </c>
      <c r="AG217" s="7">
        <v>1.01</v>
      </c>
      <c r="AH217" s="7">
        <v>0.02</v>
      </c>
      <c r="AI217" s="7">
        <v>15.23</v>
      </c>
      <c r="AJ217" s="7">
        <v>0.06</v>
      </c>
      <c r="AK217" s="7">
        <v>0.06</v>
      </c>
      <c r="AL217" s="7">
        <v>0.67</v>
      </c>
      <c r="AM217" s="7">
        <v>1.94</v>
      </c>
      <c r="AN217" s="13">
        <v>0.91587985546973172</v>
      </c>
      <c r="AO217" s="7">
        <v>1.2646214024025304E-2</v>
      </c>
      <c r="AP217" s="7">
        <v>4.2896093762720099E-2</v>
      </c>
      <c r="AQ217" s="7">
        <v>0.14937054487393242</v>
      </c>
      <c r="AR217" s="7">
        <v>9.8678553203246822E-4</v>
      </c>
      <c r="AS217" s="7">
        <v>1.0699497480268344E-3</v>
      </c>
      <c r="AT217" s="7">
        <v>1.6623495201516462E-2</v>
      </c>
      <c r="AU217" s="7">
        <v>2.0595354367489067E-2</v>
      </c>
      <c r="AV217" s="7">
        <v>9.6807295397781173E-4</v>
      </c>
      <c r="AW217" s="8">
        <v>7.8462925554376238E-4</v>
      </c>
      <c r="AX217" s="7">
        <v>535</v>
      </c>
      <c r="AY217" s="7">
        <v>450</v>
      </c>
      <c r="AZ217" s="7">
        <v>238</v>
      </c>
      <c r="BA217" s="7">
        <v>232</v>
      </c>
      <c r="BB217" s="7">
        <v>199</v>
      </c>
      <c r="BC217" s="7">
        <v>6.0250009999999996</v>
      </c>
      <c r="BD217" s="7">
        <v>15.271430000000001</v>
      </c>
      <c r="BE217" s="7">
        <v>18.360000599999999</v>
      </c>
      <c r="BF217" s="7">
        <v>20.666665999999999</v>
      </c>
      <c r="BG217" s="7">
        <v>19.1666679</v>
      </c>
      <c r="BH217" s="13">
        <f t="shared" si="46"/>
        <v>14.795256862056858</v>
      </c>
      <c r="BI217" s="7">
        <f t="shared" si="47"/>
        <v>98.653958138146663</v>
      </c>
      <c r="BJ217" s="32">
        <f t="shared" si="50"/>
        <v>1</v>
      </c>
      <c r="BK217" s="32">
        <f t="shared" si="51"/>
        <v>1.3807721557036953E-2</v>
      </c>
      <c r="BL217" s="32">
        <f t="shared" si="52"/>
        <v>4.683593978679635E-2</v>
      </c>
      <c r="BM217" s="32">
        <f t="shared" si="53"/>
        <v>0.16308967162218457</v>
      </c>
      <c r="BN217" s="32">
        <f t="shared" si="54"/>
        <v>1.0774180981700605E-3</v>
      </c>
      <c r="BO217" s="32">
        <f t="shared" si="55"/>
        <v>1.1682206368411544E-3</v>
      </c>
      <c r="BP217" s="32">
        <f t="shared" si="56"/>
        <v>1.8150301158213256E-2</v>
      </c>
      <c r="BQ217" s="32">
        <f t="shared" si="57"/>
        <v>2.2486960756360589E-2</v>
      </c>
      <c r="BR217" s="32">
        <f t="shared" si="58"/>
        <v>1.0569868396999643E-3</v>
      </c>
      <c r="BS217" s="32">
        <f t="shared" si="59"/>
        <v>8.5669452260345408E-4</v>
      </c>
      <c r="BT217" s="7">
        <f t="shared" si="60"/>
        <v>0</v>
      </c>
      <c r="BU217" s="7"/>
      <c r="BZ217" s="7"/>
      <c r="CA217" s="7"/>
      <c r="CB217" s="7"/>
      <c r="CC217" s="7"/>
      <c r="CD217" s="7"/>
      <c r="CE217" s="7"/>
    </row>
    <row r="218" spans="1:83" x14ac:dyDescent="0.2">
      <c r="A218" s="7">
        <v>4</v>
      </c>
      <c r="B218" s="8">
        <v>217</v>
      </c>
      <c r="C218" s="7" t="s">
        <v>145</v>
      </c>
      <c r="D218" s="7" t="s">
        <v>506</v>
      </c>
      <c r="E218" s="7" t="s">
        <v>684</v>
      </c>
      <c r="H218" s="9">
        <v>35.720554999999997</v>
      </c>
      <c r="I218" s="9">
        <v>-83.376109999999997</v>
      </c>
      <c r="J218" s="7" t="s">
        <v>685</v>
      </c>
      <c r="K218" s="7" t="s">
        <v>144</v>
      </c>
      <c r="L218" s="32">
        <f t="shared" si="48"/>
        <v>10</v>
      </c>
      <c r="M218" s="10" t="s">
        <v>132</v>
      </c>
      <c r="N218" s="7">
        <v>20</v>
      </c>
      <c r="O218" s="7">
        <v>58</v>
      </c>
      <c r="P218" s="7" t="s">
        <v>75</v>
      </c>
      <c r="Q218" s="7">
        <v>1433.23</v>
      </c>
      <c r="R218" s="7">
        <v>12.5</v>
      </c>
      <c r="S218" s="7" t="s">
        <v>66</v>
      </c>
      <c r="T218" s="7" t="s">
        <v>380</v>
      </c>
      <c r="U218" s="11">
        <v>25</v>
      </c>
      <c r="V218" s="11">
        <v>604</v>
      </c>
      <c r="W218" s="7">
        <v>589</v>
      </c>
      <c r="Y218" s="32">
        <f t="shared" si="49"/>
        <v>-99</v>
      </c>
      <c r="Z218" s="13"/>
      <c r="AC218" s="13">
        <v>10.55</v>
      </c>
      <c r="AD218" s="7">
        <v>0.03</v>
      </c>
      <c r="AE218" s="7">
        <v>0.14000000000000001</v>
      </c>
      <c r="AF218" s="7">
        <v>54.3</v>
      </c>
      <c r="AG218" s="7">
        <v>1.1000000000000001</v>
      </c>
      <c r="AH218" s="7">
        <v>0.02</v>
      </c>
      <c r="AI218" s="7">
        <v>21.85</v>
      </c>
      <c r="AJ218" s="7">
        <v>0.06</v>
      </c>
      <c r="AK218" s="7">
        <v>7.0000000000000007E-2</v>
      </c>
      <c r="AL218" s="7">
        <v>0.71</v>
      </c>
      <c r="AM218" s="7">
        <v>3.28</v>
      </c>
      <c r="AN218" s="13">
        <v>0.90373025898612447</v>
      </c>
      <c r="AO218" s="7">
        <v>1.3773104382601816E-2</v>
      </c>
      <c r="AP218" s="7">
        <v>6.6066246598057973E-2</v>
      </c>
      <c r="AQ218" s="7">
        <v>0.21429720324986368</v>
      </c>
      <c r="AR218" s="7">
        <v>4.2290808515677204E-4</v>
      </c>
      <c r="AS218" s="7">
        <v>1.0699497480268344E-3</v>
      </c>
      <c r="AT218" s="7">
        <v>1.761594267623386E-2</v>
      </c>
      <c r="AU218" s="7">
        <v>3.4821011507919657E-2</v>
      </c>
      <c r="AV218" s="7">
        <v>1.1294184463074473E-3</v>
      </c>
      <c r="AW218" s="8">
        <v>9.9861905251024297E-4</v>
      </c>
      <c r="AX218" s="7">
        <v>794</v>
      </c>
      <c r="AY218" s="7">
        <v>740</v>
      </c>
      <c r="AZ218" s="7">
        <v>591</v>
      </c>
      <c r="BA218" s="7">
        <v>233</v>
      </c>
      <c r="BB218" s="7">
        <v>221</v>
      </c>
      <c r="BC218" s="7">
        <v>15.3166666</v>
      </c>
      <c r="BD218" s="7">
        <v>17.799999199999998</v>
      </c>
      <c r="BE218" s="7">
        <v>20.487501099999999</v>
      </c>
      <c r="BF218" s="7">
        <v>26.600000399999999</v>
      </c>
      <c r="BG218" s="7">
        <v>25.866666800000001</v>
      </c>
      <c r="BH218" s="13">
        <f t="shared" si="46"/>
        <v>22.908782305436937</v>
      </c>
      <c r="BI218" s="7">
        <f t="shared" si="47"/>
        <v>98.984109457409502</v>
      </c>
      <c r="BJ218" s="32">
        <f t="shared" si="50"/>
        <v>1</v>
      </c>
      <c r="BK218" s="32">
        <f t="shared" si="51"/>
        <v>1.5240282424595991E-2</v>
      </c>
      <c r="BL218" s="32">
        <f t="shared" si="52"/>
        <v>7.3103944391743919E-2</v>
      </c>
      <c r="BM218" s="32">
        <f t="shared" si="53"/>
        <v>0.23712518322699419</v>
      </c>
      <c r="BN218" s="32">
        <f t="shared" si="54"/>
        <v>4.6795831051537826E-4</v>
      </c>
      <c r="BO218" s="32">
        <f t="shared" si="55"/>
        <v>1.1839259971522787E-3</v>
      </c>
      <c r="BP218" s="32">
        <f t="shared" si="56"/>
        <v>1.9492478536678418E-2</v>
      </c>
      <c r="BQ218" s="32">
        <f t="shared" si="57"/>
        <v>3.8530314949268826E-2</v>
      </c>
      <c r="BR218" s="32">
        <f t="shared" si="58"/>
        <v>1.2497295903033251E-3</v>
      </c>
      <c r="BS218" s="32">
        <f t="shared" si="59"/>
        <v>1.1049968091480882E-3</v>
      </c>
      <c r="BT218" s="7">
        <f t="shared" si="60"/>
        <v>0</v>
      </c>
      <c r="BU218" s="7"/>
      <c r="BZ218" s="7"/>
      <c r="CA218" s="7"/>
      <c r="CB218" s="7"/>
      <c r="CC218" s="7"/>
      <c r="CD218" s="7"/>
      <c r="CE218" s="7"/>
    </row>
    <row r="219" spans="1:83" x14ac:dyDescent="0.2">
      <c r="A219" s="7">
        <v>4</v>
      </c>
      <c r="B219" s="8">
        <v>218</v>
      </c>
      <c r="C219" s="7" t="s">
        <v>145</v>
      </c>
      <c r="D219" s="7" t="s">
        <v>482</v>
      </c>
      <c r="E219" s="7" t="s">
        <v>686</v>
      </c>
      <c r="H219" s="9">
        <v>35.504167000000002</v>
      </c>
      <c r="I219" s="9">
        <v>-83.516028000000006</v>
      </c>
      <c r="J219" s="7" t="s">
        <v>687</v>
      </c>
      <c r="K219" s="7" t="s">
        <v>107</v>
      </c>
      <c r="L219" s="32">
        <f t="shared" si="48"/>
        <v>1</v>
      </c>
      <c r="M219" s="10" t="s">
        <v>108</v>
      </c>
      <c r="N219" s="7">
        <v>27</v>
      </c>
      <c r="O219" s="7">
        <v>55</v>
      </c>
      <c r="P219" s="7" t="s">
        <v>65</v>
      </c>
      <c r="Q219" s="7">
        <v>1733.16</v>
      </c>
      <c r="R219" s="7">
        <v>9.6050000000000004</v>
      </c>
      <c r="S219" s="7" t="s">
        <v>66</v>
      </c>
      <c r="T219" s="7" t="s">
        <v>380</v>
      </c>
      <c r="U219" s="11">
        <v>55</v>
      </c>
      <c r="V219" s="11">
        <v>610</v>
      </c>
      <c r="W219" s="7">
        <v>1159</v>
      </c>
      <c r="X219" s="7" t="s">
        <v>134</v>
      </c>
      <c r="Y219" s="32">
        <f t="shared" si="49"/>
        <v>1</v>
      </c>
      <c r="Z219" s="13"/>
      <c r="AC219" s="13">
        <v>7.13</v>
      </c>
      <c r="AD219" s="7">
        <v>0.09</v>
      </c>
      <c r="AE219" s="7">
        <v>0.27</v>
      </c>
      <c r="AF219" s="7">
        <v>54.25</v>
      </c>
      <c r="AG219" s="7">
        <v>1.33</v>
      </c>
      <c r="AH219" s="7">
        <v>0.01</v>
      </c>
      <c r="AI219" s="7">
        <v>14.83</v>
      </c>
      <c r="AJ219" s="7">
        <v>1.77</v>
      </c>
      <c r="AK219" s="7">
        <v>0.35</v>
      </c>
      <c r="AL219" s="7">
        <v>0.8</v>
      </c>
      <c r="AM219" s="7">
        <v>1.92</v>
      </c>
      <c r="AN219" s="13">
        <v>0.90289809484341166</v>
      </c>
      <c r="AO219" s="7">
        <v>1.6652935298964014E-2</v>
      </c>
      <c r="AP219" s="7">
        <v>4.4649510734042969E-2</v>
      </c>
      <c r="AQ219" s="7">
        <v>0.14544748394487314</v>
      </c>
      <c r="AR219" s="7">
        <v>1.2687242554703161E-3</v>
      </c>
      <c r="AS219" s="7">
        <v>3.1563517566791613E-2</v>
      </c>
      <c r="AT219" s="7">
        <v>1.9848949494348012E-2</v>
      </c>
      <c r="AU219" s="7">
        <v>2.0383031126587115E-2</v>
      </c>
      <c r="AV219" s="7">
        <v>5.647092231537235E-3</v>
      </c>
      <c r="AW219" s="8">
        <v>1.9259081726983257E-3</v>
      </c>
      <c r="AX219" s="7">
        <v>416</v>
      </c>
      <c r="AY219" s="7">
        <v>356</v>
      </c>
      <c r="AZ219" s="7">
        <v>205</v>
      </c>
      <c r="BA219" s="7">
        <v>180</v>
      </c>
      <c r="BB219" s="7">
        <v>132</v>
      </c>
      <c r="BC219" s="7">
        <v>5.8666668</v>
      </c>
      <c r="BD219" s="7">
        <v>14.171427700000001</v>
      </c>
      <c r="BE219" s="7">
        <v>17.240001700000001</v>
      </c>
      <c r="BF219" s="7">
        <v>19.766666399999998</v>
      </c>
      <c r="BG219" s="7">
        <v>18.600000399999999</v>
      </c>
      <c r="BH219" s="13">
        <f t="shared" si="46"/>
        <v>23.429424698628949</v>
      </c>
      <c r="BI219" s="7">
        <f t="shared" si="47"/>
        <v>79.628272125382495</v>
      </c>
      <c r="BJ219" s="32">
        <f t="shared" si="50"/>
        <v>1</v>
      </c>
      <c r="BK219" s="32">
        <f t="shared" si="51"/>
        <v>1.8443870237484672E-2</v>
      </c>
      <c r="BL219" s="32">
        <f t="shared" si="52"/>
        <v>4.945132899165821E-2</v>
      </c>
      <c r="BM219" s="32">
        <f t="shared" si="53"/>
        <v>0.16108959003850584</v>
      </c>
      <c r="BN219" s="32">
        <f t="shared" si="54"/>
        <v>1.4051688254922601E-3</v>
      </c>
      <c r="BO219" s="32">
        <f t="shared" si="55"/>
        <v>3.4958006609002348E-2</v>
      </c>
      <c r="BP219" s="32">
        <f t="shared" si="56"/>
        <v>2.1983598822179803E-2</v>
      </c>
      <c r="BQ219" s="32">
        <f t="shared" si="57"/>
        <v>2.2575118103579692E-2</v>
      </c>
      <c r="BR219" s="32">
        <f t="shared" si="58"/>
        <v>6.2544070740525844E-3</v>
      </c>
      <c r="BS219" s="32">
        <f t="shared" si="59"/>
        <v>2.1330293902462306E-3</v>
      </c>
      <c r="BT219" s="7">
        <f t="shared" si="60"/>
        <v>0</v>
      </c>
      <c r="BU219" s="7"/>
      <c r="BZ219" s="7"/>
      <c r="CA219" s="7"/>
      <c r="CB219" s="7"/>
      <c r="CC219" s="7"/>
      <c r="CD219" s="7"/>
      <c r="CE219" s="7"/>
    </row>
    <row r="220" spans="1:83" x14ac:dyDescent="0.2">
      <c r="A220" s="7">
        <v>4</v>
      </c>
      <c r="B220" s="8">
        <v>219</v>
      </c>
      <c r="C220" s="7" t="s">
        <v>163</v>
      </c>
      <c r="D220" s="7" t="s">
        <v>688</v>
      </c>
      <c r="E220" s="7" t="s">
        <v>689</v>
      </c>
      <c r="H220" s="9">
        <v>42.150917</v>
      </c>
      <c r="I220" s="9">
        <v>-72.156778000000003</v>
      </c>
      <c r="J220" s="7" t="s">
        <v>690</v>
      </c>
      <c r="K220" s="7" t="s">
        <v>107</v>
      </c>
      <c r="L220" s="32">
        <f t="shared" si="48"/>
        <v>1</v>
      </c>
      <c r="M220" s="10" t="s">
        <v>108</v>
      </c>
      <c r="N220" s="7">
        <v>5</v>
      </c>
      <c r="O220" s="7">
        <v>23</v>
      </c>
      <c r="P220" s="7" t="s">
        <v>87</v>
      </c>
      <c r="Q220" s="7">
        <v>1228.8900000000001</v>
      </c>
      <c r="R220" s="7">
        <v>8.02</v>
      </c>
      <c r="S220" s="7" t="s">
        <v>66</v>
      </c>
      <c r="T220" s="7" t="s">
        <v>380</v>
      </c>
      <c r="U220" s="11">
        <v>23</v>
      </c>
      <c r="V220" s="11">
        <v>289.60000000000002</v>
      </c>
      <c r="W220" s="7">
        <v>275</v>
      </c>
      <c r="X220" s="7" t="s">
        <v>68</v>
      </c>
      <c r="Y220" s="32">
        <f t="shared" si="49"/>
        <v>1</v>
      </c>
      <c r="Z220" s="13"/>
      <c r="AC220" s="13">
        <v>7.76</v>
      </c>
      <c r="AD220" s="7">
        <v>0.05</v>
      </c>
      <c r="AE220" s="7">
        <v>0.11</v>
      </c>
      <c r="AF220" s="7">
        <v>53.56</v>
      </c>
      <c r="AG220" s="7">
        <v>1.1499999999999999</v>
      </c>
      <c r="AH220" s="7">
        <v>0.01</v>
      </c>
      <c r="AI220" s="7">
        <v>10.96</v>
      </c>
      <c r="AJ220" s="7">
        <v>0.28999999999999998</v>
      </c>
      <c r="AK220" s="7">
        <v>0.63</v>
      </c>
      <c r="AL220" s="7">
        <v>0.43</v>
      </c>
      <c r="AM220" s="7">
        <v>1.88</v>
      </c>
      <c r="AN220" s="13">
        <v>0.89141422967397477</v>
      </c>
      <c r="AO220" s="7">
        <v>1.4399154581810987E-2</v>
      </c>
      <c r="AP220" s="7">
        <v>4.8594698919519411E-2</v>
      </c>
      <c r="AQ220" s="7">
        <v>0.10749186945622453</v>
      </c>
      <c r="AR220" s="7">
        <v>7.0484680859462016E-4</v>
      </c>
      <c r="AS220" s="7">
        <v>5.1714237821296992E-3</v>
      </c>
      <c r="AT220" s="7">
        <v>1.0668810353212056E-2</v>
      </c>
      <c r="AU220" s="7">
        <v>1.9958384644783216E-2</v>
      </c>
      <c r="AV220" s="7">
        <v>1.0164766016767024E-2</v>
      </c>
      <c r="AW220" s="8">
        <v>7.8462925554376238E-4</v>
      </c>
      <c r="AX220" s="7">
        <v>420</v>
      </c>
      <c r="AY220" s="7">
        <v>359</v>
      </c>
      <c r="AZ220" s="7">
        <v>203</v>
      </c>
      <c r="BA220" s="7">
        <v>182</v>
      </c>
      <c r="BB220" s="7">
        <v>136</v>
      </c>
      <c r="BC220" s="7">
        <v>5.8333335000000002</v>
      </c>
      <c r="BD220" s="7">
        <v>14.157143599999999</v>
      </c>
      <c r="BE220" s="7">
        <v>17.220001199999999</v>
      </c>
      <c r="BF220" s="7">
        <v>19.700000800000002</v>
      </c>
      <c r="BG220" s="7">
        <v>18.5666656</v>
      </c>
      <c r="BH220" s="13">
        <f t="shared" si="46"/>
        <v>18.157311214221842</v>
      </c>
      <c r="BI220" s="7">
        <f t="shared" si="47"/>
        <v>87.514099065065793</v>
      </c>
      <c r="BJ220" s="32">
        <f t="shared" si="50"/>
        <v>1</v>
      </c>
      <c r="BK220" s="32">
        <f t="shared" si="51"/>
        <v>1.61531576482432E-2</v>
      </c>
      <c r="BL220" s="32">
        <f t="shared" si="52"/>
        <v>5.4514161095781929E-2</v>
      </c>
      <c r="BM220" s="32">
        <f t="shared" si="53"/>
        <v>0.12058576796057938</v>
      </c>
      <c r="BN220" s="32">
        <f t="shared" si="54"/>
        <v>7.9070625656537969E-4</v>
      </c>
      <c r="BO220" s="32">
        <f t="shared" si="55"/>
        <v>5.8013700140518197E-3</v>
      </c>
      <c r="BP220" s="32">
        <f t="shared" si="56"/>
        <v>1.1968409296219177E-2</v>
      </c>
      <c r="BQ220" s="32">
        <f t="shared" si="57"/>
        <v>2.2389573758636074E-2</v>
      </c>
      <c r="BR220" s="32">
        <f t="shared" si="58"/>
        <v>1.1402965847297141E-2</v>
      </c>
      <c r="BS220" s="32">
        <f t="shared" si="59"/>
        <v>8.8020723634929196E-4</v>
      </c>
      <c r="BT220" s="7">
        <f t="shared" si="60"/>
        <v>0</v>
      </c>
      <c r="BU220" s="7"/>
      <c r="BZ220" s="7"/>
      <c r="CA220" s="7"/>
      <c r="CB220" s="7"/>
      <c r="CC220" s="7"/>
      <c r="CD220" s="7"/>
      <c r="CE220" s="7"/>
    </row>
    <row r="221" spans="1:83" x14ac:dyDescent="0.2">
      <c r="A221" s="7">
        <v>4</v>
      </c>
      <c r="B221" s="8">
        <v>220</v>
      </c>
      <c r="C221" s="7" t="s">
        <v>145</v>
      </c>
      <c r="D221" s="7" t="s">
        <v>482</v>
      </c>
      <c r="E221" s="7" t="s">
        <v>691</v>
      </c>
      <c r="H221" s="9">
        <v>35.61</v>
      </c>
      <c r="I221" s="9">
        <v>-83.431111000000001</v>
      </c>
      <c r="J221" s="7" t="s">
        <v>692</v>
      </c>
      <c r="K221" s="7" t="s">
        <v>107</v>
      </c>
      <c r="L221" s="32">
        <f t="shared" si="48"/>
        <v>1</v>
      </c>
      <c r="M221" s="10" t="s">
        <v>108</v>
      </c>
      <c r="N221" s="7">
        <v>18</v>
      </c>
      <c r="O221" s="7">
        <v>25</v>
      </c>
      <c r="P221" s="7" t="s">
        <v>65</v>
      </c>
      <c r="Q221" s="7">
        <v>2031.21</v>
      </c>
      <c r="R221" s="7">
        <v>8.5050000000000008</v>
      </c>
      <c r="S221" s="7" t="s">
        <v>66</v>
      </c>
      <c r="T221" s="7" t="s">
        <v>380</v>
      </c>
      <c r="U221" s="11">
        <v>54</v>
      </c>
      <c r="V221" s="11">
        <v>1536</v>
      </c>
      <c r="W221" s="7">
        <v>1500</v>
      </c>
      <c r="X221" s="7" t="s">
        <v>134</v>
      </c>
      <c r="Y221" s="32">
        <f t="shared" si="49"/>
        <v>1</v>
      </c>
      <c r="Z221" s="13"/>
      <c r="AC221" s="13">
        <v>7.63</v>
      </c>
      <c r="AD221" s="7">
        <v>0.88</v>
      </c>
      <c r="AE221" s="7">
        <v>0.25</v>
      </c>
      <c r="AF221" s="7">
        <v>51.76</v>
      </c>
      <c r="AG221" s="7">
        <v>0.67</v>
      </c>
      <c r="AH221" s="7">
        <v>0.02</v>
      </c>
      <c r="AI221" s="7">
        <v>12.45</v>
      </c>
      <c r="AJ221" s="7">
        <v>0.11</v>
      </c>
      <c r="AK221" s="7">
        <v>0.85</v>
      </c>
      <c r="AL221" s="7">
        <v>0.6</v>
      </c>
      <c r="AM221" s="7">
        <v>2.66</v>
      </c>
      <c r="AN221" s="13">
        <v>0.86145632053631316</v>
      </c>
      <c r="AO221" s="7">
        <v>8.3890726694029246E-3</v>
      </c>
      <c r="AP221" s="7">
        <v>4.7780612468548082E-2</v>
      </c>
      <c r="AQ221" s="7">
        <v>0.12210527141697036</v>
      </c>
      <c r="AR221" s="7">
        <v>1.2405303831265313E-2</v>
      </c>
      <c r="AS221" s="7">
        <v>1.9615745380491966E-3</v>
      </c>
      <c r="AT221" s="7">
        <v>1.4886712120761007E-2</v>
      </c>
      <c r="AU221" s="7">
        <v>2.8238991039959235E-2</v>
      </c>
      <c r="AV221" s="7">
        <v>1.3714366848018999E-2</v>
      </c>
      <c r="AW221" s="8">
        <v>1.7832483080540053E-3</v>
      </c>
      <c r="AX221" s="7">
        <v>415</v>
      </c>
      <c r="AY221" s="7">
        <v>356</v>
      </c>
      <c r="AZ221" s="7">
        <v>197</v>
      </c>
      <c r="BA221" s="7">
        <v>179</v>
      </c>
      <c r="BB221" s="7">
        <v>140</v>
      </c>
      <c r="BC221" s="7">
        <v>6.4250007</v>
      </c>
      <c r="BD221" s="7">
        <v>15.1857147</v>
      </c>
      <c r="BE221" s="7">
        <v>18.380001100000001</v>
      </c>
      <c r="BF221" s="7">
        <v>21</v>
      </c>
      <c r="BG221" s="7">
        <v>19.766666399999998</v>
      </c>
      <c r="BH221" s="13">
        <f t="shared" si="46"/>
        <v>24.27775210465181</v>
      </c>
      <c r="BI221" s="7">
        <f t="shared" si="47"/>
        <v>88.622584264461864</v>
      </c>
      <c r="BJ221" s="32">
        <f t="shared" si="50"/>
        <v>1</v>
      </c>
      <c r="BK221" s="32">
        <f t="shared" si="51"/>
        <v>9.7382449573069196E-3</v>
      </c>
      <c r="BL221" s="32">
        <f t="shared" si="52"/>
        <v>5.5464927622565371E-2</v>
      </c>
      <c r="BM221" s="32">
        <f t="shared" si="53"/>
        <v>0.14174284697447204</v>
      </c>
      <c r="BN221" s="32">
        <f t="shared" si="54"/>
        <v>1.440038634058915E-2</v>
      </c>
      <c r="BO221" s="32">
        <f t="shared" si="55"/>
        <v>2.2770446873359609E-3</v>
      </c>
      <c r="BP221" s="32">
        <f t="shared" si="56"/>
        <v>1.728086702236168E-2</v>
      </c>
      <c r="BQ221" s="32">
        <f t="shared" si="57"/>
        <v>3.2780525682809557E-2</v>
      </c>
      <c r="BR221" s="32">
        <f t="shared" si="58"/>
        <v>1.5919979366430217E-2</v>
      </c>
      <c r="BS221" s="32">
        <f t="shared" si="59"/>
        <v>2.0700391482922965E-3</v>
      </c>
      <c r="BT221" s="7">
        <f t="shared" si="60"/>
        <v>0</v>
      </c>
      <c r="BU221" s="7"/>
      <c r="BZ221" s="7"/>
      <c r="CA221" s="7"/>
      <c r="CB221" s="7"/>
      <c r="CC221" s="7"/>
      <c r="CD221" s="7"/>
      <c r="CE221" s="7"/>
    </row>
    <row r="222" spans="1:83" x14ac:dyDescent="0.2">
      <c r="A222" s="7">
        <v>4</v>
      </c>
      <c r="B222" s="8">
        <v>221</v>
      </c>
      <c r="C222" s="7" t="s">
        <v>145</v>
      </c>
      <c r="D222" s="7" t="s">
        <v>693</v>
      </c>
      <c r="E222" s="7" t="s">
        <v>694</v>
      </c>
      <c r="H222" s="9">
        <v>35.047777000000004</v>
      </c>
      <c r="I222" s="9">
        <v>-84.076387999999994</v>
      </c>
      <c r="J222" s="7" t="s">
        <v>695</v>
      </c>
      <c r="K222" s="7" t="s">
        <v>144</v>
      </c>
      <c r="L222" s="32">
        <f t="shared" si="48"/>
        <v>10</v>
      </c>
      <c r="M222" s="10" t="s">
        <v>93</v>
      </c>
      <c r="N222" s="7">
        <v>18</v>
      </c>
      <c r="O222" s="7">
        <v>42</v>
      </c>
      <c r="P222" s="7" t="s">
        <v>137</v>
      </c>
      <c r="Q222" s="7">
        <v>1457.65</v>
      </c>
      <c r="R222" s="7">
        <v>13.5</v>
      </c>
      <c r="S222" s="7" t="s">
        <v>66</v>
      </c>
      <c r="T222" s="7" t="s">
        <v>380</v>
      </c>
      <c r="U222" s="11">
        <v>18</v>
      </c>
      <c r="V222" s="11">
        <v>497</v>
      </c>
      <c r="W222" s="7">
        <v>499</v>
      </c>
      <c r="X222" s="7" t="s">
        <v>134</v>
      </c>
      <c r="Y222" s="32">
        <f t="shared" si="49"/>
        <v>1</v>
      </c>
      <c r="Z222" s="13"/>
      <c r="AC222" s="13">
        <v>13.06</v>
      </c>
      <c r="AD222" s="7">
        <v>0.12</v>
      </c>
      <c r="AE222" s="7">
        <v>0.22</v>
      </c>
      <c r="AF222" s="7">
        <v>51.39</v>
      </c>
      <c r="AG222" s="7">
        <v>2.0499999999999998</v>
      </c>
      <c r="AH222" s="7">
        <v>0.02</v>
      </c>
      <c r="AI222" s="7">
        <v>20.37</v>
      </c>
      <c r="AJ222" s="7">
        <v>0.03</v>
      </c>
      <c r="AK222" s="7">
        <v>0.28999999999999998</v>
      </c>
      <c r="AL222" s="7">
        <v>0.37</v>
      </c>
      <c r="AM222" s="7">
        <v>2.25</v>
      </c>
      <c r="AN222" s="13">
        <v>0.85529830588023825</v>
      </c>
      <c r="AO222" s="7">
        <v>2.566805816757611E-2</v>
      </c>
      <c r="AP222" s="7">
        <v>8.1784377305273659E-2</v>
      </c>
      <c r="AQ222" s="7">
        <v>0.1997818778123443</v>
      </c>
      <c r="AR222" s="7">
        <v>1.6916323406270882E-3</v>
      </c>
      <c r="AS222" s="7">
        <v>5.3497487401341721E-4</v>
      </c>
      <c r="AT222" s="7">
        <v>9.1801391411359557E-3</v>
      </c>
      <c r="AU222" s="7">
        <v>2.3886364601469277E-2</v>
      </c>
      <c r="AV222" s="7">
        <v>4.6790192775594229E-3</v>
      </c>
      <c r="AW222" s="8">
        <v>1.5692585110875248E-3</v>
      </c>
      <c r="AX222" s="7">
        <v>635</v>
      </c>
      <c r="AY222" s="7">
        <v>573</v>
      </c>
      <c r="AZ222" s="7">
        <v>416</v>
      </c>
      <c r="BA222" s="7">
        <v>224</v>
      </c>
      <c r="BB222" s="7">
        <v>201</v>
      </c>
      <c r="BC222" s="7">
        <v>14.3166666</v>
      </c>
      <c r="BD222" s="7">
        <v>18.366666800000001</v>
      </c>
      <c r="BE222" s="7">
        <v>21.342855499999999</v>
      </c>
      <c r="BF222" s="7">
        <v>26.300001099999999</v>
      </c>
      <c r="BG222" s="7">
        <v>25.4666672</v>
      </c>
      <c r="BH222" s="13">
        <f t="shared" si="46"/>
        <v>16.831807032390255</v>
      </c>
      <c r="BI222" s="7">
        <f t="shared" si="47"/>
        <v>97.456537001637471</v>
      </c>
      <c r="BJ222" s="32">
        <f t="shared" si="50"/>
        <v>1</v>
      </c>
      <c r="BK222" s="32">
        <f t="shared" si="51"/>
        <v>3.0010650075074786E-2</v>
      </c>
      <c r="BL222" s="32">
        <f t="shared" si="52"/>
        <v>9.5620880741841885E-2</v>
      </c>
      <c r="BM222" s="32">
        <f t="shared" si="53"/>
        <v>0.23358151938198557</v>
      </c>
      <c r="BN222" s="32">
        <f t="shared" si="54"/>
        <v>1.9778273018863624E-3</v>
      </c>
      <c r="BO222" s="32">
        <f t="shared" si="55"/>
        <v>6.2548337853053832E-4</v>
      </c>
      <c r="BP222" s="32">
        <f t="shared" si="56"/>
        <v>1.0733260054441624E-2</v>
      </c>
      <c r="BQ222" s="32">
        <f t="shared" si="57"/>
        <v>2.7927524744581836E-2</v>
      </c>
      <c r="BR222" s="32">
        <f t="shared" si="58"/>
        <v>5.4706284876175062E-3</v>
      </c>
      <c r="BS222" s="32">
        <f t="shared" si="59"/>
        <v>1.8347499349627586E-3</v>
      </c>
      <c r="BT222" s="7">
        <f t="shared" si="60"/>
        <v>0</v>
      </c>
      <c r="BU222" s="7"/>
      <c r="BZ222" s="7"/>
      <c r="CA222" s="7"/>
      <c r="CB222" s="7"/>
      <c r="CC222" s="7"/>
      <c r="CD222" s="7"/>
      <c r="CE222" s="7"/>
    </row>
    <row r="223" spans="1:83" x14ac:dyDescent="0.2">
      <c r="A223" s="7">
        <v>4</v>
      </c>
      <c r="B223" s="8">
        <v>222</v>
      </c>
      <c r="C223" s="7" t="s">
        <v>163</v>
      </c>
      <c r="D223" s="7" t="s">
        <v>688</v>
      </c>
      <c r="E223" s="7" t="s">
        <v>696</v>
      </c>
      <c r="H223" s="9">
        <v>42.072054999999999</v>
      </c>
      <c r="I223" s="9">
        <v>-72.242999999999995</v>
      </c>
      <c r="J223" s="7" t="s">
        <v>697</v>
      </c>
      <c r="K223" s="7" t="s">
        <v>107</v>
      </c>
      <c r="L223" s="32">
        <f t="shared" si="48"/>
        <v>1</v>
      </c>
      <c r="M223" s="10" t="s">
        <v>113</v>
      </c>
      <c r="N223" s="7">
        <v>13</v>
      </c>
      <c r="O223" s="7">
        <v>42</v>
      </c>
      <c r="P223" s="7" t="s">
        <v>87</v>
      </c>
      <c r="Q223" s="7">
        <v>1256.28</v>
      </c>
      <c r="R223" s="7">
        <v>8.01</v>
      </c>
      <c r="S223" s="7" t="s">
        <v>66</v>
      </c>
      <c r="T223" s="7" t="s">
        <v>380</v>
      </c>
      <c r="U223" s="11">
        <v>12</v>
      </c>
      <c r="V223" s="11">
        <v>343</v>
      </c>
      <c r="W223" s="7">
        <v>325</v>
      </c>
      <c r="X223" s="7" t="s">
        <v>68</v>
      </c>
      <c r="Y223" s="32">
        <f t="shared" si="49"/>
        <v>1</v>
      </c>
      <c r="Z223" s="13"/>
      <c r="AC223" s="13">
        <v>8.36</v>
      </c>
      <c r="AD223" s="7">
        <v>0.08</v>
      </c>
      <c r="AE223" s="7">
        <v>0.09</v>
      </c>
      <c r="AF223" s="7">
        <v>51.36</v>
      </c>
      <c r="AG223" s="7">
        <v>1.37</v>
      </c>
      <c r="AH223" s="7">
        <v>0.01</v>
      </c>
      <c r="AI223" s="7">
        <v>13.5</v>
      </c>
      <c r="AJ223" s="7">
        <v>0.27</v>
      </c>
      <c r="AK223" s="7">
        <v>0.47</v>
      </c>
      <c r="AL223" s="7">
        <v>1</v>
      </c>
      <c r="AM223" s="7">
        <v>1.72</v>
      </c>
      <c r="AN223" s="13">
        <v>0.85479900739461057</v>
      </c>
      <c r="AO223" s="7">
        <v>1.7153775458331355E-2</v>
      </c>
      <c r="AP223" s="7">
        <v>5.235202100092555E-2</v>
      </c>
      <c r="AQ223" s="7">
        <v>0.13240330635575101</v>
      </c>
      <c r="AR223" s="7">
        <v>1.1277548937513922E-3</v>
      </c>
      <c r="AS223" s="7">
        <v>4.8147738661207555E-3</v>
      </c>
      <c r="AT223" s="7">
        <v>2.4811186867935014E-2</v>
      </c>
      <c r="AU223" s="7">
        <v>1.8259798717567624E-2</v>
      </c>
      <c r="AV223" s="7">
        <v>7.5832381394928582E-3</v>
      </c>
      <c r="AW223" s="8">
        <v>6.4196939089944188E-4</v>
      </c>
      <c r="AX223" s="7">
        <v>383</v>
      </c>
      <c r="AY223" s="7">
        <v>278</v>
      </c>
      <c r="AZ223" s="7">
        <v>165</v>
      </c>
      <c r="BA223" s="7">
        <v>134</v>
      </c>
      <c r="BB223" s="7">
        <v>116</v>
      </c>
      <c r="BC223" s="7">
        <v>9.0666665999999996</v>
      </c>
      <c r="BD223" s="7">
        <v>16.166665999999999</v>
      </c>
      <c r="BE223" s="7">
        <v>17.780000699999999</v>
      </c>
      <c r="BF223" s="7">
        <v>20.0666656</v>
      </c>
      <c r="BG223" s="7">
        <v>19</v>
      </c>
      <c r="BH223" s="13">
        <f t="shared" si="46"/>
        <v>18.40657417075143</v>
      </c>
      <c r="BI223" s="7">
        <f t="shared" si="47"/>
        <v>91.43791496796095</v>
      </c>
      <c r="BJ223" s="32">
        <f t="shared" si="50"/>
        <v>1</v>
      </c>
      <c r="BK223" s="32">
        <f t="shared" si="51"/>
        <v>2.0067612748656906E-2</v>
      </c>
      <c r="BL223" s="32">
        <f t="shared" si="52"/>
        <v>6.1244831297233474E-2</v>
      </c>
      <c r="BM223" s="32">
        <f t="shared" si="53"/>
        <v>0.15489408060885612</v>
      </c>
      <c r="BN223" s="32">
        <f t="shared" si="54"/>
        <v>1.3193217165620478E-3</v>
      </c>
      <c r="BO223" s="32">
        <f t="shared" si="55"/>
        <v>5.6326385787414199E-3</v>
      </c>
      <c r="BP223" s="32">
        <f t="shared" si="56"/>
        <v>2.9025755356874374E-2</v>
      </c>
      <c r="BQ223" s="32">
        <f t="shared" si="57"/>
        <v>2.1361511372389962E-2</v>
      </c>
      <c r="BR223" s="32">
        <f t="shared" si="58"/>
        <v>8.8713698470547254E-3</v>
      </c>
      <c r="BS223" s="32">
        <f t="shared" si="59"/>
        <v>7.5101794146455094E-4</v>
      </c>
      <c r="BT223" s="7">
        <f t="shared" si="60"/>
        <v>0</v>
      </c>
      <c r="BU223" s="7"/>
      <c r="BZ223" s="7"/>
      <c r="CA223" s="7"/>
      <c r="CB223" s="7"/>
      <c r="CC223" s="7"/>
      <c r="CD223" s="7"/>
      <c r="CE223" s="7"/>
    </row>
    <row r="224" spans="1:83" x14ac:dyDescent="0.2">
      <c r="A224" s="7">
        <v>4</v>
      </c>
      <c r="B224" s="8">
        <v>223</v>
      </c>
      <c r="C224" s="7" t="s">
        <v>448</v>
      </c>
      <c r="D224" s="7" t="s">
        <v>698</v>
      </c>
      <c r="E224" s="7" t="s">
        <v>699</v>
      </c>
      <c r="H224" s="9">
        <v>41.553333000000002</v>
      </c>
      <c r="I224" s="9">
        <v>-72.738889</v>
      </c>
      <c r="J224" s="7" t="s">
        <v>700</v>
      </c>
      <c r="K224" s="7" t="s">
        <v>107</v>
      </c>
      <c r="L224" s="32">
        <f t="shared" si="48"/>
        <v>1</v>
      </c>
      <c r="M224" s="10" t="s">
        <v>108</v>
      </c>
      <c r="N224" s="7">
        <v>10</v>
      </c>
      <c r="O224" s="7">
        <v>26</v>
      </c>
      <c r="P224" s="7" t="s">
        <v>109</v>
      </c>
      <c r="Q224" s="7">
        <v>1332.07</v>
      </c>
      <c r="R224" s="7">
        <v>9.5500000000000007</v>
      </c>
      <c r="S224" s="7" t="s">
        <v>66</v>
      </c>
      <c r="T224" s="7" t="s">
        <v>380</v>
      </c>
      <c r="U224" s="11">
        <v>22</v>
      </c>
      <c r="V224" s="11">
        <v>216</v>
      </c>
      <c r="W224" s="7">
        <v>129</v>
      </c>
      <c r="Y224" s="32">
        <f t="shared" si="49"/>
        <v>-99</v>
      </c>
      <c r="Z224" s="13"/>
      <c r="AC224" s="13">
        <v>7.61</v>
      </c>
      <c r="AD224" s="7">
        <v>0.06</v>
      </c>
      <c r="AE224" s="7">
        <v>0.15</v>
      </c>
      <c r="AF224" s="7">
        <v>51.28</v>
      </c>
      <c r="AG224" s="7">
        <v>0.99</v>
      </c>
      <c r="AH224" s="7">
        <v>0.02</v>
      </c>
      <c r="AI224" s="7">
        <v>5.36</v>
      </c>
      <c r="AJ224" s="7">
        <v>0.62</v>
      </c>
      <c r="AK224" s="7">
        <v>1.43</v>
      </c>
      <c r="AL224" s="7">
        <v>0.77</v>
      </c>
      <c r="AM224" s="7">
        <v>1.1599999999999999</v>
      </c>
      <c r="AN224" s="13">
        <v>0.85346754476627007</v>
      </c>
      <c r="AO224" s="7">
        <v>1.2395793944341635E-2</v>
      </c>
      <c r="AP224" s="7">
        <v>4.7655368399167883E-2</v>
      </c>
      <c r="AQ224" s="7">
        <v>5.2569016449394476E-2</v>
      </c>
      <c r="AR224" s="7">
        <v>8.4581617031354408E-4</v>
      </c>
      <c r="AS224" s="7">
        <v>1.1056147396277289E-2</v>
      </c>
      <c r="AT224" s="7">
        <v>1.910461388830996E-2</v>
      </c>
      <c r="AU224" s="7">
        <v>1.2314747972313049E-2</v>
      </c>
      <c r="AV224" s="7">
        <v>2.3072405403137847E-2</v>
      </c>
      <c r="AW224" s="8">
        <v>1.0699489848324032E-3</v>
      </c>
      <c r="AX224" s="7">
        <v>521</v>
      </c>
      <c r="AY224" s="7">
        <v>476</v>
      </c>
      <c r="AZ224" s="7">
        <v>349</v>
      </c>
      <c r="BA224" s="7">
        <v>211</v>
      </c>
      <c r="BB224" s="7">
        <v>183</v>
      </c>
      <c r="BC224" s="7">
        <v>13.1833334</v>
      </c>
      <c r="BD224" s="7">
        <v>17.0888901</v>
      </c>
      <c r="BE224" s="7">
        <v>20.028570200000001</v>
      </c>
      <c r="BF224" s="7">
        <v>25</v>
      </c>
      <c r="BG224" s="7">
        <v>24.100000399999999</v>
      </c>
      <c r="BH224" s="13">
        <f t="shared" si="46"/>
        <v>21.950656767675625</v>
      </c>
      <c r="BI224" s="7">
        <f t="shared" si="47"/>
        <v>60.634936947919407</v>
      </c>
      <c r="BJ224" s="32">
        <f t="shared" si="50"/>
        <v>1</v>
      </c>
      <c r="BK224" s="32">
        <f t="shared" si="51"/>
        <v>1.4524036702223207E-2</v>
      </c>
      <c r="BL224" s="32">
        <f t="shared" si="52"/>
        <v>5.5837352798481336E-2</v>
      </c>
      <c r="BM224" s="32">
        <f t="shared" si="53"/>
        <v>6.1594628608626217E-2</v>
      </c>
      <c r="BN224" s="32">
        <f t="shared" si="54"/>
        <v>9.9103495557663953E-4</v>
      </c>
      <c r="BO224" s="32">
        <f t="shared" si="55"/>
        <v>1.2954385276952876E-2</v>
      </c>
      <c r="BP224" s="32">
        <f t="shared" si="56"/>
        <v>2.2384698756813225E-2</v>
      </c>
      <c r="BQ224" s="32">
        <f t="shared" si="57"/>
        <v>1.4429075889096117E-2</v>
      </c>
      <c r="BR224" s="32">
        <f t="shared" si="58"/>
        <v>2.7033723244222999E-2</v>
      </c>
      <c r="BS224" s="32">
        <f t="shared" si="59"/>
        <v>1.253649293864383E-3</v>
      </c>
      <c r="BT224" s="7">
        <f t="shared" si="60"/>
        <v>0</v>
      </c>
      <c r="BU224" s="7"/>
      <c r="BZ224" s="7"/>
      <c r="CA224" s="7"/>
      <c r="CB224" s="7"/>
      <c r="CC224" s="7"/>
      <c r="CD224" s="7"/>
      <c r="CE224" s="7"/>
    </row>
    <row r="225" spans="1:83" x14ac:dyDescent="0.2">
      <c r="A225" s="7">
        <v>4</v>
      </c>
      <c r="B225" s="8">
        <v>224</v>
      </c>
      <c r="C225" s="7" t="s">
        <v>145</v>
      </c>
      <c r="D225" s="7" t="s">
        <v>506</v>
      </c>
      <c r="E225" s="7" t="s">
        <v>701</v>
      </c>
      <c r="H225" s="9">
        <v>35.613610999999999</v>
      </c>
      <c r="I225" s="9">
        <v>-83.422499999999999</v>
      </c>
      <c r="J225" s="7" t="s">
        <v>702</v>
      </c>
      <c r="K225" s="7" t="s">
        <v>107</v>
      </c>
      <c r="L225" s="32">
        <f t="shared" si="48"/>
        <v>1</v>
      </c>
      <c r="M225" s="10" t="s">
        <v>108</v>
      </c>
      <c r="N225" s="7">
        <v>28</v>
      </c>
      <c r="O225" s="7">
        <v>51</v>
      </c>
      <c r="P225" s="7" t="s">
        <v>65</v>
      </c>
      <c r="Q225" s="7">
        <v>2041.72</v>
      </c>
      <c r="R225" s="7">
        <v>9.3550000000000004</v>
      </c>
      <c r="S225" s="7" t="s">
        <v>66</v>
      </c>
      <c r="T225" s="7" t="s">
        <v>380</v>
      </c>
      <c r="U225" s="11">
        <v>65</v>
      </c>
      <c r="V225" s="11">
        <v>1527.65</v>
      </c>
      <c r="W225" s="7">
        <v>1585</v>
      </c>
      <c r="X225" s="7" t="s">
        <v>134</v>
      </c>
      <c r="Y225" s="32">
        <f t="shared" si="49"/>
        <v>1</v>
      </c>
      <c r="Z225" s="13"/>
      <c r="AC225" s="13">
        <v>6.05</v>
      </c>
      <c r="AD225" s="7">
        <v>0.33</v>
      </c>
      <c r="AE225" s="7">
        <v>0.31</v>
      </c>
      <c r="AF225" s="7">
        <v>50.98</v>
      </c>
      <c r="AG225" s="7">
        <v>0.66</v>
      </c>
      <c r="AH225" s="7">
        <v>0.01</v>
      </c>
      <c r="AI225" s="7">
        <v>11.24</v>
      </c>
      <c r="AJ225" s="7">
        <v>0.09</v>
      </c>
      <c r="AK225" s="7">
        <v>0.68</v>
      </c>
      <c r="AL225" s="7">
        <v>0.49</v>
      </c>
      <c r="AM225" s="7">
        <v>2.82</v>
      </c>
      <c r="AN225" s="13">
        <v>0.8484745599099931</v>
      </c>
      <c r="AO225" s="7">
        <v>8.2638626295610893E-3</v>
      </c>
      <c r="AP225" s="7">
        <v>3.7886330987511915E-2</v>
      </c>
      <c r="AQ225" s="7">
        <v>0.11023801210656603</v>
      </c>
      <c r="AR225" s="7">
        <v>4.6519889367244924E-3</v>
      </c>
      <c r="AS225" s="7">
        <v>1.6049246220402515E-3</v>
      </c>
      <c r="AT225" s="7">
        <v>1.2157481565288156E-2</v>
      </c>
      <c r="AU225" s="7">
        <v>2.9937576967174827E-2</v>
      </c>
      <c r="AV225" s="7">
        <v>1.09714934784152E-2</v>
      </c>
      <c r="AW225" s="8">
        <v>2.2112279019869665E-3</v>
      </c>
      <c r="AX225" s="7">
        <v>402</v>
      </c>
      <c r="AY225" s="7">
        <v>348</v>
      </c>
      <c r="AZ225" s="7">
        <v>204</v>
      </c>
      <c r="BA225" s="7">
        <v>176</v>
      </c>
      <c r="BB225" s="7">
        <v>131</v>
      </c>
      <c r="BC225" s="7">
        <v>6.1000003999999999</v>
      </c>
      <c r="BD225" s="7">
        <v>14.114286399999999</v>
      </c>
      <c r="BE225" s="7">
        <v>17.079999900000001</v>
      </c>
      <c r="BF225" s="7">
        <v>19.4666672</v>
      </c>
      <c r="BG225" s="7">
        <v>18.4666672</v>
      </c>
      <c r="BH225" s="13">
        <f t="shared" si="46"/>
        <v>23.540596388105325</v>
      </c>
      <c r="BI225" s="7">
        <f t="shared" si="47"/>
        <v>89.759820503782763</v>
      </c>
      <c r="BJ225" s="32">
        <f t="shared" si="50"/>
        <v>1</v>
      </c>
      <c r="BK225" s="32">
        <f t="shared" si="51"/>
        <v>9.7396704863345895E-3</v>
      </c>
      <c r="BL225" s="32">
        <f t="shared" si="52"/>
        <v>4.4652288680913345E-2</v>
      </c>
      <c r="BM225" s="32">
        <f t="shared" si="53"/>
        <v>0.12992494685787653</v>
      </c>
      <c r="BN225" s="32">
        <f t="shared" si="54"/>
        <v>5.4827677299104632E-3</v>
      </c>
      <c r="BO225" s="32">
        <f t="shared" si="55"/>
        <v>1.8915412410367416E-3</v>
      </c>
      <c r="BP225" s="32">
        <f t="shared" si="56"/>
        <v>1.4328634162676407E-2</v>
      </c>
      <c r="BQ225" s="32">
        <f t="shared" si="57"/>
        <v>3.5284000701624608E-2</v>
      </c>
      <c r="BR225" s="32">
        <f t="shared" si="58"/>
        <v>1.2930845539528097E-2</v>
      </c>
      <c r="BS225" s="32">
        <f t="shared" si="59"/>
        <v>2.6061216287045015E-3</v>
      </c>
      <c r="BT225" s="7">
        <f t="shared" si="60"/>
        <v>0</v>
      </c>
      <c r="BU225" s="7"/>
      <c r="BZ225" s="7"/>
      <c r="CA225" s="7"/>
      <c r="CB225" s="7"/>
      <c r="CC225" s="7"/>
      <c r="CD225" s="7"/>
      <c r="CE225" s="7"/>
    </row>
    <row r="226" spans="1:83" x14ac:dyDescent="0.2">
      <c r="A226" s="7">
        <v>4</v>
      </c>
      <c r="B226" s="8">
        <v>225</v>
      </c>
      <c r="C226" s="7" t="s">
        <v>448</v>
      </c>
      <c r="D226" s="7" t="s">
        <v>672</v>
      </c>
      <c r="E226" s="7" t="s">
        <v>703</v>
      </c>
      <c r="H226" s="9">
        <v>41.759000999999998</v>
      </c>
      <c r="I226" s="9">
        <v>-73.202603999999994</v>
      </c>
      <c r="J226" s="7" t="s">
        <v>704</v>
      </c>
      <c r="K226" s="7" t="s">
        <v>107</v>
      </c>
      <c r="L226" s="32">
        <f t="shared" si="48"/>
        <v>1</v>
      </c>
      <c r="M226" s="10" t="s">
        <v>108</v>
      </c>
      <c r="N226" s="7">
        <v>10</v>
      </c>
      <c r="O226" s="7">
        <v>33</v>
      </c>
      <c r="P226" s="7" t="s">
        <v>109</v>
      </c>
      <c r="Q226" s="7">
        <v>1339.33</v>
      </c>
      <c r="R226" s="7">
        <v>7.62</v>
      </c>
      <c r="S226" s="7" t="s">
        <v>66</v>
      </c>
      <c r="T226" s="7" t="s">
        <v>380</v>
      </c>
      <c r="U226" s="11">
        <v>10</v>
      </c>
      <c r="V226" s="11">
        <v>606</v>
      </c>
      <c r="W226" s="7">
        <v>359</v>
      </c>
      <c r="X226" s="7" t="s">
        <v>68</v>
      </c>
      <c r="Y226" s="32">
        <f t="shared" si="49"/>
        <v>1</v>
      </c>
      <c r="Z226" s="13"/>
      <c r="AC226" s="13">
        <v>7.6</v>
      </c>
      <c r="AD226" s="7">
        <v>0.06</v>
      </c>
      <c r="AE226" s="7">
        <v>0.25</v>
      </c>
      <c r="AF226" s="7">
        <v>50.35</v>
      </c>
      <c r="AG226" s="7">
        <v>1.08</v>
      </c>
      <c r="AH226" s="7">
        <v>0.02</v>
      </c>
      <c r="AI226" s="7">
        <v>5.17</v>
      </c>
      <c r="AJ226" s="7">
        <v>0.01</v>
      </c>
      <c r="AK226" s="7">
        <v>0.53</v>
      </c>
      <c r="AL226" s="7">
        <v>0.24</v>
      </c>
      <c r="AM226" s="7">
        <v>1.34</v>
      </c>
      <c r="AN226" s="13">
        <v>0.83798929171181158</v>
      </c>
      <c r="AO226" s="7">
        <v>1.3522684302918147E-2</v>
      </c>
      <c r="AP226" s="7">
        <v>4.7592746364477773E-2</v>
      </c>
      <c r="AQ226" s="7">
        <v>5.0705562508091308E-2</v>
      </c>
      <c r="AR226" s="7">
        <v>8.4581617031354408E-4</v>
      </c>
      <c r="AS226" s="7">
        <v>1.783249580044724E-4</v>
      </c>
      <c r="AT226" s="7">
        <v>5.9546848483044033E-3</v>
      </c>
      <c r="AU226" s="7">
        <v>1.4225657140430593E-2</v>
      </c>
      <c r="AV226" s="7">
        <v>8.5513110934706711E-3</v>
      </c>
      <c r="AW226" s="8">
        <v>1.7832483080540053E-3</v>
      </c>
      <c r="AX226" s="7">
        <v>794</v>
      </c>
      <c r="AY226" s="7">
        <v>634</v>
      </c>
      <c r="AZ226" s="7">
        <v>539</v>
      </c>
      <c r="BA226" s="7">
        <v>291</v>
      </c>
      <c r="BB226" s="7">
        <v>276</v>
      </c>
      <c r="BC226" s="7">
        <v>10.5499992</v>
      </c>
      <c r="BD226" s="7">
        <v>18.4285736</v>
      </c>
      <c r="BE226" s="7">
        <v>18.4285736</v>
      </c>
      <c r="BF226" s="7">
        <v>23.5</v>
      </c>
      <c r="BG226" s="7">
        <v>22.266666399999998</v>
      </c>
      <c r="BH226" s="13">
        <f t="shared" si="46"/>
        <v>12.497599016265678</v>
      </c>
      <c r="BI226" s="7">
        <f t="shared" si="47"/>
        <v>85.312346449509661</v>
      </c>
      <c r="BJ226" s="32">
        <f t="shared" si="50"/>
        <v>1</v>
      </c>
      <c r="BK226" s="32">
        <f t="shared" si="51"/>
        <v>1.6137060982359976E-2</v>
      </c>
      <c r="BL226" s="32">
        <f t="shared" si="52"/>
        <v>5.6793979153668156E-2</v>
      </c>
      <c r="BM226" s="32">
        <f t="shared" si="53"/>
        <v>6.0508604357595044E-2</v>
      </c>
      <c r="BN226" s="32">
        <f t="shared" si="54"/>
        <v>1.0093400699497533E-3</v>
      </c>
      <c r="BO226" s="32">
        <f t="shared" si="55"/>
        <v>2.1280099849509674E-4</v>
      </c>
      <c r="BP226" s="32">
        <f t="shared" si="56"/>
        <v>7.1059199767820507E-3</v>
      </c>
      <c r="BQ226" s="32">
        <f t="shared" si="57"/>
        <v>1.6975941436400674E-2</v>
      </c>
      <c r="BR226" s="32">
        <f t="shared" si="58"/>
        <v>1.0204558910296322E-2</v>
      </c>
      <c r="BS226" s="32">
        <f t="shared" si="59"/>
        <v>2.1280084670428851E-3</v>
      </c>
      <c r="BT226" s="7">
        <f t="shared" si="60"/>
        <v>0</v>
      </c>
      <c r="BU226" s="7"/>
      <c r="BZ226" s="7"/>
      <c r="CA226" s="7"/>
      <c r="CB226" s="7"/>
      <c r="CC226" s="7"/>
      <c r="CD226" s="7"/>
      <c r="CE226" s="7"/>
    </row>
    <row r="227" spans="1:83" x14ac:dyDescent="0.2">
      <c r="A227" s="7">
        <v>4</v>
      </c>
      <c r="B227" s="8">
        <v>226</v>
      </c>
      <c r="C227" s="7" t="s">
        <v>155</v>
      </c>
      <c r="D227" s="7" t="s">
        <v>705</v>
      </c>
      <c r="E227" s="7" t="s">
        <v>706</v>
      </c>
      <c r="H227" s="9">
        <v>44.257221999999999</v>
      </c>
      <c r="I227" s="9">
        <v>-72.78</v>
      </c>
      <c r="J227" s="7" t="s">
        <v>707</v>
      </c>
      <c r="K227" s="7" t="s">
        <v>63</v>
      </c>
      <c r="L227" s="32">
        <f t="shared" si="48"/>
        <v>4</v>
      </c>
      <c r="M227" s="10" t="s">
        <v>113</v>
      </c>
      <c r="N227" s="7">
        <v>31</v>
      </c>
      <c r="O227" s="7">
        <v>42</v>
      </c>
      <c r="P227" s="7" t="s">
        <v>87</v>
      </c>
      <c r="Q227" s="7">
        <v>1110.08</v>
      </c>
      <c r="R227" s="7">
        <v>5.91</v>
      </c>
      <c r="S227" s="7" t="s">
        <v>66</v>
      </c>
      <c r="T227" s="7" t="s">
        <v>380</v>
      </c>
      <c r="U227" s="11">
        <v>15</v>
      </c>
      <c r="V227" s="11">
        <v>336</v>
      </c>
      <c r="W227" s="7">
        <v>255</v>
      </c>
      <c r="X227" s="7" t="s">
        <v>68</v>
      </c>
      <c r="Y227" s="32">
        <f t="shared" si="49"/>
        <v>1</v>
      </c>
      <c r="Z227" s="13"/>
      <c r="AC227" s="13">
        <v>6.58</v>
      </c>
      <c r="AD227" s="7">
        <v>0.17</v>
      </c>
      <c r="AE227" s="7">
        <v>0.3</v>
      </c>
      <c r="AF227" s="7">
        <v>49.78</v>
      </c>
      <c r="AG227" s="7">
        <v>1.01</v>
      </c>
      <c r="AH227" s="7">
        <v>0.02</v>
      </c>
      <c r="AI227" s="7">
        <v>10.1</v>
      </c>
      <c r="AJ227" s="7">
        <v>0.55000000000000004</v>
      </c>
      <c r="AK227" s="7">
        <v>2</v>
      </c>
      <c r="AL227" s="7">
        <v>1.56</v>
      </c>
      <c r="AM227" s="7">
        <v>2.1</v>
      </c>
      <c r="AN227" s="13">
        <v>0.82850262048488543</v>
      </c>
      <c r="AO227" s="7">
        <v>1.2646214024025304E-2</v>
      </c>
      <c r="AP227" s="7">
        <v>4.1205298826087339E-2</v>
      </c>
      <c r="AQ227" s="7">
        <v>9.9057288458747048E-2</v>
      </c>
      <c r="AR227" s="7">
        <v>2.3964791492217083E-3</v>
      </c>
      <c r="AS227" s="7">
        <v>9.8078726902459824E-3</v>
      </c>
      <c r="AT227" s="7">
        <v>3.8705451513978625E-2</v>
      </c>
      <c r="AU227" s="7">
        <v>2.2293940294704658E-2</v>
      </c>
      <c r="AV227" s="7">
        <v>3.2269098465927057E-2</v>
      </c>
      <c r="AW227" s="8">
        <v>2.1398979696648063E-3</v>
      </c>
      <c r="AX227" s="7">
        <v>433</v>
      </c>
      <c r="AY227" s="7">
        <v>349</v>
      </c>
      <c r="AZ227" s="7">
        <v>229</v>
      </c>
      <c r="BA227" s="7">
        <v>195</v>
      </c>
      <c r="BB227" s="7">
        <v>146</v>
      </c>
      <c r="BC227" s="7">
        <v>8.9333334000000004</v>
      </c>
      <c r="BD227" s="7">
        <v>16.649999600000001</v>
      </c>
      <c r="BE227" s="7">
        <v>18.460000999999998</v>
      </c>
      <c r="BF227" s="7">
        <v>20.9666672</v>
      </c>
      <c r="BG227" s="7">
        <v>20.100000399999999</v>
      </c>
      <c r="BH227" s="13">
        <f t="shared" si="46"/>
        <v>34.339583131776621</v>
      </c>
      <c r="BI227" s="7">
        <f t="shared" si="47"/>
        <v>70.186564714351704</v>
      </c>
      <c r="BJ227" s="32">
        <f t="shared" si="50"/>
        <v>1</v>
      </c>
      <c r="BK227" s="32">
        <f t="shared" si="51"/>
        <v>1.5263939680268049E-2</v>
      </c>
      <c r="BL227" s="32">
        <f t="shared" si="52"/>
        <v>4.973466324339653E-2</v>
      </c>
      <c r="BM227" s="32">
        <f t="shared" si="53"/>
        <v>0.11956182878549407</v>
      </c>
      <c r="BN227" s="32">
        <f t="shared" si="54"/>
        <v>2.8925426304857752E-3</v>
      </c>
      <c r="BO227" s="32">
        <f t="shared" si="55"/>
        <v>1.1838070813229141E-2</v>
      </c>
      <c r="BP227" s="32">
        <f t="shared" si="56"/>
        <v>4.6717355572546117E-2</v>
      </c>
      <c r="BQ227" s="32">
        <f t="shared" si="57"/>
        <v>2.6908714279813641E-2</v>
      </c>
      <c r="BR227" s="32">
        <f t="shared" si="58"/>
        <v>3.8948698130901988E-2</v>
      </c>
      <c r="BS227" s="32">
        <f t="shared" si="59"/>
        <v>2.582849971448998E-3</v>
      </c>
      <c r="BT227" s="7">
        <f t="shared" si="60"/>
        <v>0</v>
      </c>
      <c r="BU227" s="7"/>
      <c r="BZ227" s="7"/>
      <c r="CA227" s="7"/>
      <c r="CB227" s="7"/>
      <c r="CC227" s="7"/>
      <c r="CD227" s="7"/>
      <c r="CE227" s="7"/>
    </row>
    <row r="228" spans="1:83" x14ac:dyDescent="0.2">
      <c r="A228" s="7">
        <v>4</v>
      </c>
      <c r="B228" s="8">
        <v>227</v>
      </c>
      <c r="C228" s="7" t="s">
        <v>145</v>
      </c>
      <c r="D228" s="7" t="s">
        <v>482</v>
      </c>
      <c r="E228" s="7" t="s">
        <v>708</v>
      </c>
      <c r="H228" s="9">
        <v>35.513333000000003</v>
      </c>
      <c r="I228" s="9">
        <v>-83.308055999999993</v>
      </c>
      <c r="J228" s="7" t="s">
        <v>709</v>
      </c>
      <c r="K228" s="7" t="s">
        <v>144</v>
      </c>
      <c r="L228" s="32">
        <f t="shared" si="48"/>
        <v>10</v>
      </c>
      <c r="M228" s="10" t="s">
        <v>132</v>
      </c>
      <c r="N228" s="7">
        <v>15</v>
      </c>
      <c r="O228" s="7">
        <v>39</v>
      </c>
      <c r="P228" s="7" t="s">
        <v>346</v>
      </c>
      <c r="Q228" s="7">
        <v>1487.45</v>
      </c>
      <c r="R228" s="7">
        <v>12.47</v>
      </c>
      <c r="S228" s="7" t="s">
        <v>66</v>
      </c>
      <c r="T228" s="7" t="s">
        <v>380</v>
      </c>
      <c r="U228" s="11">
        <v>65</v>
      </c>
      <c r="V228" s="11">
        <v>610</v>
      </c>
      <c r="W228" s="7">
        <v>739</v>
      </c>
      <c r="X228" s="7" t="s">
        <v>134</v>
      </c>
      <c r="Y228" s="32">
        <f t="shared" si="49"/>
        <v>1</v>
      </c>
      <c r="Z228" s="13"/>
      <c r="AC228" s="13">
        <v>8.9</v>
      </c>
      <c r="AD228" s="7">
        <v>0.05</v>
      </c>
      <c r="AE228" s="7">
        <v>0.23</v>
      </c>
      <c r="AF228" s="7">
        <v>48.01</v>
      </c>
      <c r="AG228" s="7">
        <v>1.45</v>
      </c>
      <c r="AH228" s="7">
        <v>0.01</v>
      </c>
      <c r="AI228" s="7">
        <v>20.190000000000001</v>
      </c>
      <c r="AJ228" s="7">
        <v>0.22</v>
      </c>
      <c r="AK228" s="7">
        <v>0.14000000000000001</v>
      </c>
      <c r="AL228" s="7">
        <v>0.56000000000000005</v>
      </c>
      <c r="AM228" s="7">
        <v>1.58</v>
      </c>
      <c r="AN228" s="13">
        <v>0.79904400983285151</v>
      </c>
      <c r="AO228" s="7">
        <v>1.815545577706603E-2</v>
      </c>
      <c r="AP228" s="7">
        <v>5.5733610874191084E-2</v>
      </c>
      <c r="AQ228" s="7">
        <v>0.19801650039426763</v>
      </c>
      <c r="AR228" s="7">
        <v>7.0484680859462016E-4</v>
      </c>
      <c r="AS228" s="7">
        <v>3.9231490760983931E-3</v>
      </c>
      <c r="AT228" s="7">
        <v>1.3894264646043609E-2</v>
      </c>
      <c r="AU228" s="7">
        <v>1.6773536031253981E-2</v>
      </c>
      <c r="AV228" s="7">
        <v>2.2588368926148945E-3</v>
      </c>
      <c r="AW228" s="8">
        <v>1.640588443409685E-3</v>
      </c>
      <c r="AX228" s="7">
        <v>405</v>
      </c>
      <c r="AY228" s="7">
        <v>353</v>
      </c>
      <c r="AZ228" s="7">
        <v>206</v>
      </c>
      <c r="BA228" s="7">
        <v>176</v>
      </c>
      <c r="BB228" s="7">
        <v>129</v>
      </c>
      <c r="BC228" s="7">
        <v>6.2583332</v>
      </c>
      <c r="BD228" s="7">
        <v>14.399999599999999</v>
      </c>
      <c r="BE228" s="7">
        <v>17.420000099999999</v>
      </c>
      <c r="BF228" s="7">
        <v>19.866666800000001</v>
      </c>
      <c r="BG228" s="7">
        <v>18.866666800000001</v>
      </c>
      <c r="BH228" s="13">
        <f t="shared" si="46"/>
        <v>13.351943948056372</v>
      </c>
      <c r="BI228" s="7">
        <f t="shared" si="47"/>
        <v>96.972560336356139</v>
      </c>
      <c r="BJ228" s="32">
        <f t="shared" si="50"/>
        <v>1</v>
      </c>
      <c r="BK228" s="32">
        <f t="shared" si="51"/>
        <v>2.2721471600624214E-2</v>
      </c>
      <c r="BL228" s="32">
        <f t="shared" si="52"/>
        <v>6.9750364420915631E-2</v>
      </c>
      <c r="BM228" s="32">
        <f t="shared" si="53"/>
        <v>0.24781676347926046</v>
      </c>
      <c r="BN228" s="32">
        <f t="shared" si="54"/>
        <v>8.8211262448743464E-4</v>
      </c>
      <c r="BO228" s="32">
        <f t="shared" si="55"/>
        <v>4.9098034999587314E-3</v>
      </c>
      <c r="BP228" s="32">
        <f t="shared" si="56"/>
        <v>1.7388609982759384E-2</v>
      </c>
      <c r="BQ228" s="32">
        <f t="shared" si="57"/>
        <v>2.099200522730001E-2</v>
      </c>
      <c r="BR228" s="32">
        <f t="shared" si="58"/>
        <v>2.826924255508042E-3</v>
      </c>
      <c r="BS228" s="32">
        <f t="shared" si="59"/>
        <v>2.0531890899887634E-3</v>
      </c>
      <c r="BT228" s="7">
        <f t="shared" si="60"/>
        <v>0</v>
      </c>
      <c r="BU228" s="7"/>
      <c r="BZ228" s="7"/>
      <c r="CA228" s="7"/>
      <c r="CB228" s="7"/>
      <c r="CC228" s="7"/>
      <c r="CD228" s="7"/>
      <c r="CE228" s="7"/>
    </row>
    <row r="229" spans="1:83" x14ac:dyDescent="0.2">
      <c r="A229" s="7">
        <v>4</v>
      </c>
      <c r="B229" s="8">
        <v>228</v>
      </c>
      <c r="C229" s="7" t="s">
        <v>448</v>
      </c>
      <c r="D229" s="7" t="s">
        <v>672</v>
      </c>
      <c r="E229" s="7" t="s">
        <v>710</v>
      </c>
      <c r="H229" s="9">
        <v>42.011944</v>
      </c>
      <c r="I229" s="9">
        <v>-73.466666000000004</v>
      </c>
      <c r="J229" s="7" t="s">
        <v>711</v>
      </c>
      <c r="K229" s="7" t="s">
        <v>107</v>
      </c>
      <c r="L229" s="32">
        <f t="shared" si="48"/>
        <v>1</v>
      </c>
      <c r="M229" s="10" t="s">
        <v>108</v>
      </c>
      <c r="N229" s="7">
        <v>8</v>
      </c>
      <c r="O229" s="7">
        <v>15</v>
      </c>
      <c r="P229" s="7" t="s">
        <v>109</v>
      </c>
      <c r="Q229" s="7">
        <v>1344.95</v>
      </c>
      <c r="R229" s="7">
        <v>6.5049999999999999</v>
      </c>
      <c r="S229" s="7" t="s">
        <v>66</v>
      </c>
      <c r="T229" s="7" t="s">
        <v>380</v>
      </c>
      <c r="U229" s="11">
        <v>24</v>
      </c>
      <c r="V229" s="11">
        <v>582</v>
      </c>
      <c r="W229" s="7">
        <v>581</v>
      </c>
      <c r="X229" s="7" t="s">
        <v>68</v>
      </c>
      <c r="Y229" s="32">
        <f t="shared" si="49"/>
        <v>1</v>
      </c>
      <c r="Z229" s="13"/>
      <c r="AC229" s="13">
        <v>6.98</v>
      </c>
      <c r="AD229" s="7">
        <v>0.04</v>
      </c>
      <c r="AE229" s="7">
        <v>0.25</v>
      </c>
      <c r="AF229" s="7">
        <v>47.14</v>
      </c>
      <c r="AG229" s="7">
        <v>0.9</v>
      </c>
      <c r="AH229" s="7">
        <v>0.02</v>
      </c>
      <c r="AI229" s="7">
        <v>5.77</v>
      </c>
      <c r="AJ229" s="7">
        <v>0.03</v>
      </c>
      <c r="AK229" s="7">
        <v>0.57999999999999996</v>
      </c>
      <c r="AL229" s="7">
        <v>0.26</v>
      </c>
      <c r="AM229" s="7">
        <v>1.42</v>
      </c>
      <c r="AN229" s="13">
        <v>0.78456435374964839</v>
      </c>
      <c r="AO229" s="7">
        <v>1.1268903585765122E-2</v>
      </c>
      <c r="AP229" s="7">
        <v>4.3710180213691434E-2</v>
      </c>
      <c r="AQ229" s="7">
        <v>5.6590153901680242E-2</v>
      </c>
      <c r="AR229" s="7">
        <v>5.6387744687569612E-4</v>
      </c>
      <c r="AS229" s="7">
        <v>5.3497487401341721E-4</v>
      </c>
      <c r="AT229" s="7">
        <v>6.4509085856631039E-3</v>
      </c>
      <c r="AU229" s="7">
        <v>1.5074950104038387E-2</v>
      </c>
      <c r="AV229" s="7">
        <v>9.3580385551188458E-3</v>
      </c>
      <c r="AW229" s="8">
        <v>1.7832483080540053E-3</v>
      </c>
      <c r="AX229" s="7">
        <v>414</v>
      </c>
      <c r="AY229" s="7">
        <v>327</v>
      </c>
      <c r="AZ229" s="7">
        <v>276</v>
      </c>
      <c r="BA229" s="7">
        <v>187</v>
      </c>
      <c r="BB229" s="7">
        <v>157</v>
      </c>
      <c r="BC229" s="7">
        <v>11.249999000000001</v>
      </c>
      <c r="BD229" s="7">
        <v>19.183332400000001</v>
      </c>
      <c r="BE229" s="7">
        <v>19.183332400000001</v>
      </c>
      <c r="BF229" s="7">
        <v>23.433332400000001</v>
      </c>
      <c r="BG229" s="7">
        <v>22.399999600000001</v>
      </c>
      <c r="BH229" s="13">
        <f t="shared" si="46"/>
        <v>13.462419225180009</v>
      </c>
      <c r="BI229" s="7">
        <f t="shared" si="47"/>
        <v>85.119521487437893</v>
      </c>
      <c r="BJ229" s="32">
        <f t="shared" si="50"/>
        <v>1</v>
      </c>
      <c r="BK229" s="32">
        <f t="shared" si="51"/>
        <v>1.4363262276584373E-2</v>
      </c>
      <c r="BL229" s="32">
        <f t="shared" si="52"/>
        <v>5.5712676729179046E-2</v>
      </c>
      <c r="BM229" s="32">
        <f t="shared" si="53"/>
        <v>7.2129397201415493E-2</v>
      </c>
      <c r="BN229" s="32">
        <f t="shared" si="54"/>
        <v>7.1871407894173506E-4</v>
      </c>
      <c r="BO229" s="32">
        <f t="shared" si="55"/>
        <v>6.8187507048545534E-4</v>
      </c>
      <c r="BP229" s="32">
        <f t="shared" si="56"/>
        <v>8.2222810083486982E-3</v>
      </c>
      <c r="BQ229" s="32">
        <f t="shared" si="57"/>
        <v>1.9214421394486078E-2</v>
      </c>
      <c r="BR229" s="32">
        <f t="shared" si="58"/>
        <v>1.1927687652891966E-2</v>
      </c>
      <c r="BS229" s="32">
        <f t="shared" si="59"/>
        <v>2.2729152803480967E-3</v>
      </c>
      <c r="BT229" s="7">
        <f t="shared" si="60"/>
        <v>0</v>
      </c>
      <c r="BU229" s="7"/>
      <c r="BZ229" s="7"/>
      <c r="CA229" s="7"/>
      <c r="CB229" s="7"/>
      <c r="CC229" s="7"/>
      <c r="CD229" s="7"/>
      <c r="CE229" s="7"/>
    </row>
    <row r="230" spans="1:83" x14ac:dyDescent="0.2">
      <c r="A230" s="7">
        <v>4</v>
      </c>
      <c r="B230" s="8">
        <v>229</v>
      </c>
      <c r="C230" s="7" t="s">
        <v>145</v>
      </c>
      <c r="D230" s="7" t="s">
        <v>247</v>
      </c>
      <c r="E230" s="7" t="s">
        <v>712</v>
      </c>
      <c r="H230" s="9">
        <v>35.323610000000002</v>
      </c>
      <c r="I230" s="9">
        <v>-83.340554999999995</v>
      </c>
      <c r="J230" s="7" t="s">
        <v>713</v>
      </c>
      <c r="K230" s="7" t="s">
        <v>107</v>
      </c>
      <c r="L230" s="32">
        <f t="shared" si="48"/>
        <v>1</v>
      </c>
      <c r="M230" s="10" t="s">
        <v>108</v>
      </c>
      <c r="N230" s="7">
        <v>28</v>
      </c>
      <c r="O230" s="7">
        <v>76</v>
      </c>
      <c r="P230" s="7" t="s">
        <v>87</v>
      </c>
      <c r="Q230" s="7">
        <v>1600.94</v>
      </c>
      <c r="R230" s="7">
        <v>10.285</v>
      </c>
      <c r="S230" s="7" t="s">
        <v>66</v>
      </c>
      <c r="T230" s="7" t="s">
        <v>380</v>
      </c>
      <c r="U230" s="11">
        <v>18</v>
      </c>
      <c r="V230" s="11">
        <v>1469</v>
      </c>
      <c r="W230" s="7">
        <v>1277</v>
      </c>
      <c r="X230" s="7" t="s">
        <v>134</v>
      </c>
      <c r="Y230" s="32">
        <f t="shared" si="49"/>
        <v>1</v>
      </c>
      <c r="Z230" s="13"/>
      <c r="AC230" s="13">
        <v>10.26</v>
      </c>
      <c r="AD230" s="7">
        <v>0.19</v>
      </c>
      <c r="AE230" s="7">
        <v>0.32</v>
      </c>
      <c r="AF230" s="7">
        <v>46.94</v>
      </c>
      <c r="AG230" s="7">
        <v>1.21</v>
      </c>
      <c r="AH230" s="7">
        <v>0.02</v>
      </c>
      <c r="AI230" s="7">
        <v>18.920000000000002</v>
      </c>
      <c r="AJ230" s="7">
        <v>0.13</v>
      </c>
      <c r="AK230" s="7">
        <v>0.28000000000000003</v>
      </c>
      <c r="AL230" s="7">
        <v>1.64</v>
      </c>
      <c r="AM230" s="7">
        <v>2.36</v>
      </c>
      <c r="AN230" s="13">
        <v>0.78123569717879715</v>
      </c>
      <c r="AO230" s="7">
        <v>1.5150414820861997E-2</v>
      </c>
      <c r="AP230" s="7">
        <v>6.4250207592045E-2</v>
      </c>
      <c r="AQ230" s="7">
        <v>0.1855607819445044</v>
      </c>
      <c r="AR230" s="7">
        <v>2.6784178726595564E-3</v>
      </c>
      <c r="AS230" s="7">
        <v>2.3182244540581412E-3</v>
      </c>
      <c r="AT230" s="7">
        <v>4.0690346463413421E-2</v>
      </c>
      <c r="AU230" s="7">
        <v>2.5054142426429997E-2</v>
      </c>
      <c r="AV230" s="7">
        <v>4.517673785229789E-3</v>
      </c>
      <c r="AW230" s="8">
        <v>2.2825578343091267E-3</v>
      </c>
      <c r="AX230" s="7">
        <v>586</v>
      </c>
      <c r="AY230" s="7">
        <v>487</v>
      </c>
      <c r="AZ230" s="7">
        <v>256</v>
      </c>
      <c r="BA230" s="7">
        <v>254</v>
      </c>
      <c r="BB230" s="7">
        <v>212</v>
      </c>
      <c r="BC230" s="7">
        <v>6.3666668</v>
      </c>
      <c r="BD230" s="7">
        <v>15.1857138</v>
      </c>
      <c r="BE230" s="7">
        <v>18.240001700000001</v>
      </c>
      <c r="BF230" s="7">
        <v>20.600000399999999</v>
      </c>
      <c r="BG230" s="7">
        <v>19.266666399999998</v>
      </c>
      <c r="BH230" s="13">
        <f t="shared" si="46"/>
        <v>23.007251420047275</v>
      </c>
      <c r="BI230" s="7">
        <f t="shared" si="47"/>
        <v>96.446977030602739</v>
      </c>
      <c r="BJ230" s="32">
        <f t="shared" si="50"/>
        <v>1</v>
      </c>
      <c r="BK230" s="32">
        <f t="shared" si="51"/>
        <v>1.9392886008119267E-2</v>
      </c>
      <c r="BL230" s="32">
        <f t="shared" si="52"/>
        <v>8.224177136818725E-2</v>
      </c>
      <c r="BM230" s="32">
        <f t="shared" si="53"/>
        <v>0.23752214935211302</v>
      </c>
      <c r="BN230" s="32">
        <f t="shared" si="54"/>
        <v>3.4284376435074261E-3</v>
      </c>
      <c r="BO230" s="32">
        <f t="shared" si="55"/>
        <v>2.9673816268633484E-3</v>
      </c>
      <c r="BP230" s="32">
        <f t="shared" si="56"/>
        <v>5.2084597017717747E-2</v>
      </c>
      <c r="BQ230" s="32">
        <f t="shared" si="57"/>
        <v>3.2069889428895354E-2</v>
      </c>
      <c r="BR230" s="32">
        <f t="shared" si="58"/>
        <v>5.782728313035411E-3</v>
      </c>
      <c r="BS230" s="32">
        <f t="shared" si="59"/>
        <v>2.9217275177669333E-3</v>
      </c>
      <c r="BT230" s="7">
        <f t="shared" si="60"/>
        <v>0</v>
      </c>
      <c r="BU230" s="7"/>
      <c r="BZ230" s="7"/>
      <c r="CA230" s="7"/>
      <c r="CB230" s="7"/>
      <c r="CC230" s="7"/>
      <c r="CD230" s="7"/>
      <c r="CE230" s="7"/>
    </row>
    <row r="231" spans="1:83" x14ac:dyDescent="0.2">
      <c r="A231" s="7">
        <v>4</v>
      </c>
      <c r="B231" s="8">
        <v>230</v>
      </c>
      <c r="C231" s="7" t="s">
        <v>264</v>
      </c>
      <c r="D231" s="7" t="s">
        <v>298</v>
      </c>
      <c r="E231" s="7" t="s">
        <v>714</v>
      </c>
      <c r="H231" s="9">
        <v>39.869166</v>
      </c>
      <c r="I231" s="9">
        <v>-76.306667000000004</v>
      </c>
      <c r="J231" s="7" t="s">
        <v>715</v>
      </c>
      <c r="K231" s="7" t="s">
        <v>144</v>
      </c>
      <c r="L231" s="32">
        <f t="shared" si="48"/>
        <v>10</v>
      </c>
      <c r="M231" s="10" t="s">
        <v>93</v>
      </c>
      <c r="N231" s="7">
        <v>34</v>
      </c>
      <c r="O231" s="7">
        <v>74</v>
      </c>
      <c r="P231" s="7" t="s">
        <v>65</v>
      </c>
      <c r="Q231" s="7">
        <v>1044.45</v>
      </c>
      <c r="R231" s="7">
        <v>11.25</v>
      </c>
      <c r="S231" s="7" t="s">
        <v>66</v>
      </c>
      <c r="T231" s="7" t="s">
        <v>380</v>
      </c>
      <c r="U231" s="11">
        <v>2</v>
      </c>
      <c r="V231" s="11">
        <v>179.8</v>
      </c>
      <c r="W231" s="7">
        <v>207</v>
      </c>
      <c r="X231" s="7" t="s">
        <v>134</v>
      </c>
      <c r="Y231" s="32">
        <f t="shared" si="49"/>
        <v>1</v>
      </c>
      <c r="Z231" s="13"/>
      <c r="AC231" s="13">
        <v>11.76</v>
      </c>
      <c r="AD231" s="7">
        <v>0.04</v>
      </c>
      <c r="AE231" s="7">
        <v>4.87</v>
      </c>
      <c r="AF231" s="7">
        <v>32.67</v>
      </c>
      <c r="AG231" s="7">
        <v>0.42</v>
      </c>
      <c r="AH231" s="7">
        <v>0.01</v>
      </c>
      <c r="AI231" s="7">
        <v>21.95</v>
      </c>
      <c r="AJ231" s="7">
        <v>0.12</v>
      </c>
      <c r="AK231" s="7">
        <v>1.61</v>
      </c>
      <c r="AL231" s="7">
        <v>0.5</v>
      </c>
      <c r="AM231" s="7">
        <v>1.42</v>
      </c>
      <c r="AN231" s="13">
        <v>0.54373605084855781</v>
      </c>
      <c r="AO231" s="7">
        <v>5.2588216733570571E-3</v>
      </c>
      <c r="AP231" s="7">
        <v>7.3643512795560348E-2</v>
      </c>
      <c r="AQ231" s="7">
        <v>0.21527796848212849</v>
      </c>
      <c r="AR231" s="7">
        <v>5.6387744687569612E-4</v>
      </c>
      <c r="AS231" s="7">
        <v>2.1398994960536689E-3</v>
      </c>
      <c r="AT231" s="7">
        <v>1.2405593433967507E-2</v>
      </c>
      <c r="AU231" s="7">
        <v>1.5074950104038387E-2</v>
      </c>
      <c r="AV231" s="7">
        <v>2.5976624265071285E-2</v>
      </c>
      <c r="AW231" s="8">
        <v>3.473767704089202E-2</v>
      </c>
      <c r="AX231" s="7">
        <v>593</v>
      </c>
      <c r="AY231" s="7">
        <v>480</v>
      </c>
      <c r="AZ231" s="7">
        <v>243</v>
      </c>
      <c r="BA231" s="7">
        <v>260</v>
      </c>
      <c r="BB231" s="7">
        <v>226</v>
      </c>
      <c r="BC231" s="7">
        <v>5.8333339999999998</v>
      </c>
      <c r="BD231" s="7">
        <v>14.971428899999999</v>
      </c>
      <c r="BE231" s="7">
        <v>18.020000499999998</v>
      </c>
      <c r="BF231" s="7">
        <v>20.266666399999998</v>
      </c>
      <c r="BG231" s="7">
        <v>18.866666800000001</v>
      </c>
      <c r="BH231" s="13">
        <f t="shared" si="46"/>
        <v>21.759712455696814</v>
      </c>
      <c r="BI231" s="7">
        <f t="shared" si="47"/>
        <v>88.448167622041041</v>
      </c>
      <c r="BJ231" s="32">
        <f t="shared" si="50"/>
        <v>1</v>
      </c>
      <c r="BK231" s="32">
        <f t="shared" si="51"/>
        <v>9.6716442934951762E-3</v>
      </c>
      <c r="BL231" s="32">
        <f t="shared" si="52"/>
        <v>0.13543981989171369</v>
      </c>
      <c r="BM231" s="32">
        <f t="shared" si="53"/>
        <v>0.3959236621264387</v>
      </c>
      <c r="BN231" s="32">
        <f t="shared" si="54"/>
        <v>1.0370425981424361E-3</v>
      </c>
      <c r="BO231" s="32">
        <f t="shared" si="55"/>
        <v>3.9355483100929735E-3</v>
      </c>
      <c r="BP231" s="32">
        <f t="shared" si="56"/>
        <v>2.2815469775467827E-2</v>
      </c>
      <c r="BQ231" s="32">
        <f t="shared" si="57"/>
        <v>2.7724757408511588E-2</v>
      </c>
      <c r="BR231" s="32">
        <f t="shared" si="58"/>
        <v>4.7774327680741427E-2</v>
      </c>
      <c r="BS231" s="32">
        <f t="shared" si="59"/>
        <v>6.3887021996573867E-2</v>
      </c>
      <c r="BT231" s="7">
        <f t="shared" si="60"/>
        <v>0</v>
      </c>
      <c r="BU231" s="7"/>
      <c r="BZ231" s="7"/>
      <c r="CA231" s="7"/>
      <c r="CB231" s="7"/>
      <c r="CC231" s="7"/>
      <c r="CD231" s="7"/>
      <c r="CE231" s="7"/>
    </row>
    <row r="232" spans="1:83" x14ac:dyDescent="0.2">
      <c r="A232" s="7">
        <v>4</v>
      </c>
      <c r="B232" s="8">
        <v>231</v>
      </c>
      <c r="C232" s="7" t="s">
        <v>145</v>
      </c>
      <c r="D232" s="7" t="s">
        <v>716</v>
      </c>
      <c r="E232" s="7" t="s">
        <v>717</v>
      </c>
      <c r="H232" s="9">
        <v>35.620334999999997</v>
      </c>
      <c r="I232" s="9">
        <v>-82.528559000000001</v>
      </c>
      <c r="J232" s="7" t="s">
        <v>718</v>
      </c>
      <c r="K232" s="7" t="s">
        <v>144</v>
      </c>
      <c r="L232" s="32">
        <f t="shared" si="48"/>
        <v>10</v>
      </c>
      <c r="M232" s="10" t="s">
        <v>132</v>
      </c>
      <c r="N232" s="7">
        <v>25</v>
      </c>
      <c r="O232" s="7">
        <v>75</v>
      </c>
      <c r="Q232" s="7">
        <v>1011.81</v>
      </c>
      <c r="R232" s="7">
        <v>12.33</v>
      </c>
      <c r="T232" s="7" t="s">
        <v>380</v>
      </c>
      <c r="U232" s="11">
        <v>30.811105999999999</v>
      </c>
      <c r="V232" s="11">
        <v>793.589966</v>
      </c>
      <c r="W232" s="7">
        <v>803</v>
      </c>
      <c r="X232" s="7" t="s">
        <v>134</v>
      </c>
      <c r="Y232" s="32">
        <f t="shared" si="49"/>
        <v>1</v>
      </c>
      <c r="Z232" s="13"/>
      <c r="AC232" s="13">
        <v>0.04</v>
      </c>
      <c r="AD232" s="7">
        <v>0</v>
      </c>
      <c r="AE232" s="7">
        <v>0.1</v>
      </c>
      <c r="AF232" s="7">
        <v>1.18</v>
      </c>
      <c r="AG232" s="7">
        <v>0.01</v>
      </c>
      <c r="AH232" s="7">
        <v>0</v>
      </c>
      <c r="AI232" s="7">
        <v>0.09</v>
      </c>
      <c r="AJ232" s="7">
        <v>48.79</v>
      </c>
      <c r="AK232" s="7">
        <v>1</v>
      </c>
      <c r="AL232" s="7">
        <v>2.29</v>
      </c>
      <c r="AM232" s="7">
        <v>0.05</v>
      </c>
      <c r="AN232" s="13">
        <v>1.9639073768022593E-2</v>
      </c>
      <c r="AO232" s="7">
        <v>1.2521003984183469E-4</v>
      </c>
      <c r="AP232" s="7">
        <v>2.5048813876040935E-4</v>
      </c>
      <c r="AQ232" s="7">
        <v>8.8268870903834005E-4</v>
      </c>
      <c r="AR232" s="7">
        <v>0</v>
      </c>
      <c r="AS232" s="7">
        <v>0.87004747010382077</v>
      </c>
      <c r="AT232" s="7">
        <v>5.681761792757118E-2</v>
      </c>
      <c r="AU232" s="7">
        <v>5.3080810225487288E-4</v>
      </c>
      <c r="AV232" s="7">
        <v>1.6134549232963528E-2</v>
      </c>
      <c r="AW232" s="8">
        <v>7.1329932322160218E-4</v>
      </c>
      <c r="AX232" s="7">
        <v>499</v>
      </c>
      <c r="AY232" s="7">
        <v>421</v>
      </c>
      <c r="AZ232" s="7">
        <v>225</v>
      </c>
      <c r="BA232" s="7">
        <v>223</v>
      </c>
      <c r="BB232" s="7">
        <v>186</v>
      </c>
      <c r="BC232" s="7">
        <v>5.3583335999999999</v>
      </c>
      <c r="BD232" s="7">
        <v>14.699998900000001</v>
      </c>
      <c r="BE232" s="7">
        <v>17.8199997</v>
      </c>
      <c r="BF232" s="7">
        <v>20.100000399999999</v>
      </c>
      <c r="BG232" s="7">
        <v>18.799999199999998</v>
      </c>
      <c r="BH232" s="13">
        <f t="shared" si="46"/>
        <v>194.86203431375395</v>
      </c>
      <c r="BI232" s="7">
        <f t="shared" si="47"/>
        <v>9.9506687734525853E-2</v>
      </c>
      <c r="BJ232" s="32">
        <f t="shared" si="50"/>
        <v>1</v>
      </c>
      <c r="BK232" s="32">
        <f t="shared" si="51"/>
        <v>6.3755572854819909E-3</v>
      </c>
      <c r="BL232" s="32">
        <f t="shared" si="52"/>
        <v>1.2754580064171241E-2</v>
      </c>
      <c r="BM232" s="32">
        <f t="shared" si="53"/>
        <v>4.4945536610569777E-2</v>
      </c>
      <c r="BN232" s="32">
        <f t="shared" si="54"/>
        <v>0</v>
      </c>
      <c r="BO232" s="32">
        <f t="shared" si="55"/>
        <v>44.301858650812711</v>
      </c>
      <c r="BP232" s="32">
        <f t="shared" si="56"/>
        <v>2.8930905091911572</v>
      </c>
      <c r="BQ232" s="32">
        <f t="shared" si="57"/>
        <v>2.7028163778230901E-2</v>
      </c>
      <c r="BR232" s="32">
        <f t="shared" si="58"/>
        <v>0.82155347159165304</v>
      </c>
      <c r="BS232" s="32">
        <f t="shared" si="59"/>
        <v>3.632041570020654E-2</v>
      </c>
      <c r="BT232" s="7">
        <f t="shared" si="60"/>
        <v>0</v>
      </c>
      <c r="BU232" s="7"/>
      <c r="BZ232" s="7"/>
      <c r="CA232" s="7"/>
      <c r="CB232" s="7"/>
      <c r="CC232" s="7"/>
      <c r="CD232" s="7"/>
      <c r="CE232" s="7"/>
    </row>
    <row r="233" spans="1:83" x14ac:dyDescent="0.2">
      <c r="A233" s="7">
        <v>4</v>
      </c>
      <c r="B233" s="8">
        <v>232</v>
      </c>
      <c r="C233" s="7" t="s">
        <v>719</v>
      </c>
      <c r="D233" s="7" t="s">
        <v>115</v>
      </c>
      <c r="E233" s="7" t="s">
        <v>720</v>
      </c>
      <c r="H233" s="9">
        <v>39.020277</v>
      </c>
      <c r="I233" s="9">
        <v>-94.128888000000003</v>
      </c>
      <c r="J233" s="7" t="s">
        <v>721</v>
      </c>
      <c r="K233" s="7" t="s">
        <v>92</v>
      </c>
      <c r="L233" s="32">
        <f t="shared" si="48"/>
        <v>6</v>
      </c>
      <c r="M233" s="10" t="s">
        <v>132</v>
      </c>
      <c r="N233" s="7">
        <v>61</v>
      </c>
      <c r="O233" s="7">
        <v>81</v>
      </c>
      <c r="P233" s="7" t="s">
        <v>75</v>
      </c>
      <c r="Q233" s="7">
        <v>1033.7</v>
      </c>
      <c r="R233" s="7">
        <v>12.33</v>
      </c>
      <c r="S233" s="7" t="s">
        <v>94</v>
      </c>
      <c r="T233" s="7" t="s">
        <v>722</v>
      </c>
      <c r="U233" s="11">
        <v>3</v>
      </c>
      <c r="W233" s="7">
        <v>246</v>
      </c>
      <c r="X233" s="7" t="s">
        <v>102</v>
      </c>
      <c r="Y233" s="32">
        <f t="shared" si="49"/>
        <v>1</v>
      </c>
      <c r="Z233" s="13"/>
      <c r="AC233" s="13">
        <v>2.08</v>
      </c>
      <c r="AD233" s="7">
        <v>0.04</v>
      </c>
      <c r="AE233" s="7">
        <v>0.08</v>
      </c>
      <c r="AF233" s="7">
        <v>77.98</v>
      </c>
      <c r="AG233" s="7">
        <v>0.34</v>
      </c>
      <c r="AH233" s="7">
        <v>0.02</v>
      </c>
      <c r="AI233" s="7">
        <v>7.39</v>
      </c>
      <c r="AJ233" s="7">
        <v>0.47</v>
      </c>
      <c r="AK233" s="7">
        <v>1.05</v>
      </c>
      <c r="AL233" s="7">
        <v>0.86</v>
      </c>
      <c r="AM233" s="7">
        <v>2.2400000000000002</v>
      </c>
      <c r="AN233" s="13">
        <v>1.2978431969749169</v>
      </c>
      <c r="AO233" s="7">
        <v>4.2571413546223799E-3</v>
      </c>
      <c r="AP233" s="7">
        <v>1.3025383215541288E-2</v>
      </c>
      <c r="AQ233" s="7">
        <v>7.2478550664370367E-2</v>
      </c>
      <c r="AR233" s="7">
        <v>5.6387744687569612E-4</v>
      </c>
      <c r="AS233" s="7">
        <v>8.3812730262102023E-3</v>
      </c>
      <c r="AT233" s="7">
        <v>2.1337620706424112E-2</v>
      </c>
      <c r="AU233" s="7">
        <v>2.3780202981018305E-2</v>
      </c>
      <c r="AV233" s="7">
        <v>1.6941276694611707E-2</v>
      </c>
      <c r="AW233" s="8">
        <v>5.7063945857728168E-4</v>
      </c>
      <c r="AX233" s="7">
        <v>970</v>
      </c>
      <c r="AY233" s="7">
        <v>970</v>
      </c>
      <c r="AZ233" s="7">
        <v>676</v>
      </c>
      <c r="BA233" s="7">
        <v>214</v>
      </c>
      <c r="BB233" s="7">
        <v>219</v>
      </c>
      <c r="BC233" s="7">
        <v>18.5916672</v>
      </c>
      <c r="BD233" s="7">
        <v>18.5916672</v>
      </c>
      <c r="BE233" s="7">
        <v>22.055555300000002</v>
      </c>
      <c r="BF233" s="7">
        <v>28.5</v>
      </c>
      <c r="BG233" s="7">
        <v>27.833334000000001</v>
      </c>
      <c r="BH233" s="13">
        <f t="shared" si="46"/>
        <v>25.549774670860554</v>
      </c>
      <c r="BI233" s="7">
        <f t="shared" si="47"/>
        <v>74.108113690859966</v>
      </c>
      <c r="BJ233" s="32">
        <f t="shared" si="50"/>
        <v>1</v>
      </c>
      <c r="BK233" s="32">
        <f t="shared" si="51"/>
        <v>3.2801661745772951E-3</v>
      </c>
      <c r="BL233" s="32">
        <f t="shared" si="52"/>
        <v>1.0036176362369163E-2</v>
      </c>
      <c r="BM233" s="32">
        <f t="shared" si="53"/>
        <v>5.5845383196758511E-2</v>
      </c>
      <c r="BN233" s="32">
        <f t="shared" si="54"/>
        <v>4.3447270686475237E-4</v>
      </c>
      <c r="BO233" s="32">
        <f t="shared" si="55"/>
        <v>6.4578471773367747E-3</v>
      </c>
      <c r="BP233" s="32">
        <f t="shared" si="56"/>
        <v>1.6440831031174639E-2</v>
      </c>
      <c r="BQ233" s="32">
        <f t="shared" si="57"/>
        <v>1.8322862913213622E-2</v>
      </c>
      <c r="BR233" s="32">
        <f t="shared" si="58"/>
        <v>1.3053407941806337E-2</v>
      </c>
      <c r="BS233" s="32">
        <f t="shared" si="59"/>
        <v>4.3968289844825551E-4</v>
      </c>
      <c r="BT233" s="7">
        <f>IF(T233="Cultivated Crops",1,IF(T233 =" Pasture Hay", 1, IF(T233 ="Developed, Low Int", 1, IF(T233 ="Developed, Medium", 1, IF(T233 ="Developed, Open Sp", 1,  IF(T233 ="Developed, High In", 1, 0))))))</f>
        <v>1</v>
      </c>
      <c r="BU233" s="7"/>
      <c r="BZ233" s="7"/>
      <c r="CA233" s="7"/>
      <c r="CB233" s="7"/>
      <c r="CC233" s="7"/>
      <c r="CD233" s="7"/>
      <c r="CE233" s="7"/>
    </row>
    <row r="234" spans="1:83" x14ac:dyDescent="0.2">
      <c r="A234" s="7">
        <v>4</v>
      </c>
      <c r="B234" s="8">
        <v>233</v>
      </c>
      <c r="C234" s="7" t="s">
        <v>96</v>
      </c>
      <c r="D234" s="7" t="s">
        <v>479</v>
      </c>
      <c r="E234" s="7" t="s">
        <v>723</v>
      </c>
      <c r="H234" s="9">
        <v>37.377194000000003</v>
      </c>
      <c r="I234" s="9">
        <v>-89.119583000000006</v>
      </c>
      <c r="J234" s="7" t="s">
        <v>724</v>
      </c>
      <c r="K234" s="7" t="s">
        <v>100</v>
      </c>
      <c r="L234" s="32">
        <f t="shared" si="48"/>
        <v>8</v>
      </c>
      <c r="M234" s="10" t="s">
        <v>132</v>
      </c>
      <c r="N234" s="7">
        <v>24</v>
      </c>
      <c r="O234" s="7">
        <v>31</v>
      </c>
      <c r="P234" s="7" t="s">
        <v>75</v>
      </c>
      <c r="Q234" s="7">
        <v>1201.8699999999999</v>
      </c>
      <c r="R234" s="7">
        <v>13.94</v>
      </c>
      <c r="S234" s="7" t="s">
        <v>66</v>
      </c>
      <c r="T234" s="7" t="s">
        <v>725</v>
      </c>
      <c r="U234" s="11">
        <v>3</v>
      </c>
      <c r="W234" s="7">
        <v>128</v>
      </c>
      <c r="X234" s="7" t="s">
        <v>102</v>
      </c>
      <c r="Y234" s="32">
        <f t="shared" si="49"/>
        <v>1</v>
      </c>
      <c r="Z234" s="13"/>
      <c r="AC234" s="13">
        <v>4.67</v>
      </c>
      <c r="AD234" s="7">
        <v>7.0000000000000007E-2</v>
      </c>
      <c r="AE234" s="7">
        <v>0.1</v>
      </c>
      <c r="AF234" s="7">
        <v>83.57</v>
      </c>
      <c r="AG234" s="7">
        <v>0.76</v>
      </c>
      <c r="AH234" s="7">
        <v>0.02</v>
      </c>
      <c r="AI234" s="7">
        <v>11.26</v>
      </c>
      <c r="AJ234" s="7">
        <v>0.56000000000000005</v>
      </c>
      <c r="AK234" s="7">
        <v>0.69</v>
      </c>
      <c r="AL234" s="7">
        <v>0.83</v>
      </c>
      <c r="AM234" s="7">
        <v>2.1</v>
      </c>
      <c r="AN234" s="13">
        <v>1.3908791481302103</v>
      </c>
      <c r="AO234" s="7">
        <v>9.515963027979437E-3</v>
      </c>
      <c r="AP234" s="7">
        <v>2.9244490200277792E-2</v>
      </c>
      <c r="AQ234" s="7">
        <v>0.11043416515301899</v>
      </c>
      <c r="AR234" s="7">
        <v>9.8678553203246822E-4</v>
      </c>
      <c r="AS234" s="7">
        <v>9.9861976482504555E-3</v>
      </c>
      <c r="AT234" s="7">
        <v>2.059328510038606E-2</v>
      </c>
      <c r="AU234" s="7">
        <v>2.2293940294704658E-2</v>
      </c>
      <c r="AV234" s="7">
        <v>1.1132838970744834E-2</v>
      </c>
      <c r="AW234" s="8">
        <v>7.1329932322160218E-4</v>
      </c>
      <c r="AX234" s="7">
        <v>383</v>
      </c>
      <c r="AY234" s="7">
        <v>301</v>
      </c>
      <c r="AZ234" s="7">
        <v>190</v>
      </c>
      <c r="BA234" s="7">
        <v>164</v>
      </c>
      <c r="BB234" s="7">
        <v>124</v>
      </c>
      <c r="BC234" s="7">
        <v>6.6666664999999998</v>
      </c>
      <c r="BD234" s="7">
        <v>15.9000006</v>
      </c>
      <c r="BE234" s="7">
        <v>17.700000800000002</v>
      </c>
      <c r="BF234" s="7">
        <v>20.133333199999999</v>
      </c>
      <c r="BG234" s="7">
        <v>18.866666800000001</v>
      </c>
      <c r="BH234" s="13">
        <f t="shared" si="46"/>
        <v>22.492291135534643</v>
      </c>
      <c r="BI234" s="7">
        <f t="shared" si="47"/>
        <v>83.946391015556415</v>
      </c>
      <c r="BJ234" s="32">
        <f t="shared" si="50"/>
        <v>1</v>
      </c>
      <c r="BK234" s="32">
        <f t="shared" si="51"/>
        <v>6.8416893306452661E-3</v>
      </c>
      <c r="BL234" s="32">
        <f t="shared" si="52"/>
        <v>2.1025903105666519E-2</v>
      </c>
      <c r="BM234" s="32">
        <f t="shared" si="53"/>
        <v>7.9398821458699767E-2</v>
      </c>
      <c r="BN234" s="32">
        <f t="shared" si="54"/>
        <v>7.0946892356465758E-4</v>
      </c>
      <c r="BO234" s="32">
        <f t="shared" si="55"/>
        <v>7.1797737867269939E-3</v>
      </c>
      <c r="BP234" s="32">
        <f t="shared" si="56"/>
        <v>1.4805948545615965E-2</v>
      </c>
      <c r="BQ234" s="32">
        <f t="shared" si="57"/>
        <v>1.6028668144658649E-2</v>
      </c>
      <c r="BR234" s="32">
        <f t="shared" si="58"/>
        <v>8.0041741841560838E-3</v>
      </c>
      <c r="BS234" s="32">
        <f t="shared" si="59"/>
        <v>5.1284061895708641E-4</v>
      </c>
      <c r="BT234" s="7">
        <f t="shared" si="60"/>
        <v>1</v>
      </c>
      <c r="BU234" s="7"/>
      <c r="BZ234" s="7"/>
      <c r="CA234" s="7"/>
      <c r="CB234" s="7"/>
      <c r="CC234" s="7"/>
      <c r="CD234" s="7"/>
      <c r="CE234" s="7"/>
    </row>
    <row r="235" spans="1:83" x14ac:dyDescent="0.2">
      <c r="A235" s="7">
        <v>4</v>
      </c>
      <c r="B235" s="8">
        <v>234</v>
      </c>
      <c r="C235" s="7" t="s">
        <v>376</v>
      </c>
      <c r="D235" s="7" t="s">
        <v>386</v>
      </c>
      <c r="E235" s="7" t="s">
        <v>726</v>
      </c>
      <c r="H235" s="9">
        <v>38.048383000000001</v>
      </c>
      <c r="I235" s="9">
        <v>-80.940810999999997</v>
      </c>
      <c r="J235" s="7" t="s">
        <v>727</v>
      </c>
      <c r="K235" s="7" t="s">
        <v>107</v>
      </c>
      <c r="L235" s="32">
        <f t="shared" si="48"/>
        <v>1</v>
      </c>
      <c r="M235" s="10" t="s">
        <v>108</v>
      </c>
      <c r="N235" s="7">
        <v>25</v>
      </c>
      <c r="O235" s="7">
        <v>40</v>
      </c>
      <c r="P235" s="7" t="s">
        <v>65</v>
      </c>
      <c r="Q235" s="7">
        <v>1235.44</v>
      </c>
      <c r="R235" s="7">
        <v>10.605</v>
      </c>
      <c r="S235" s="7" t="s">
        <v>66</v>
      </c>
      <c r="T235" s="7" t="s">
        <v>725</v>
      </c>
      <c r="U235" s="11">
        <v>49</v>
      </c>
      <c r="W235" s="7">
        <v>736</v>
      </c>
      <c r="Y235" s="32">
        <f t="shared" si="49"/>
        <v>-99</v>
      </c>
      <c r="Z235" s="13"/>
      <c r="AC235" s="13">
        <v>2.64</v>
      </c>
      <c r="AD235" s="7">
        <v>0.01</v>
      </c>
      <c r="AE235" s="7">
        <v>0.05</v>
      </c>
      <c r="AF235" s="7">
        <v>78.56</v>
      </c>
      <c r="AG235" s="7">
        <v>0.77</v>
      </c>
      <c r="AH235" s="7">
        <v>0.02</v>
      </c>
      <c r="AI235" s="7">
        <v>6.68</v>
      </c>
      <c r="AJ235" s="7">
        <v>0.06</v>
      </c>
      <c r="AK235" s="7">
        <v>0.16</v>
      </c>
      <c r="AL235" s="7">
        <v>0.24</v>
      </c>
      <c r="AM235" s="7">
        <v>0.83</v>
      </c>
      <c r="AN235" s="13">
        <v>1.3074963010303857</v>
      </c>
      <c r="AO235" s="7">
        <v>9.6411730678212706E-3</v>
      </c>
      <c r="AP235" s="7">
        <v>1.6532217158187017E-2</v>
      </c>
      <c r="AQ235" s="7">
        <v>6.5515117515290128E-2</v>
      </c>
      <c r="AR235" s="7">
        <v>1.4096936171892403E-4</v>
      </c>
      <c r="AS235" s="7">
        <v>1.0699497480268344E-3</v>
      </c>
      <c r="AT235" s="7">
        <v>5.9546848483044033E-3</v>
      </c>
      <c r="AU235" s="7">
        <v>8.8114144974308882E-3</v>
      </c>
      <c r="AV235" s="7">
        <v>2.5815278772741649E-3</v>
      </c>
      <c r="AW235" s="8">
        <v>3.5664966161080109E-4</v>
      </c>
      <c r="AX235" s="7">
        <v>916</v>
      </c>
      <c r="AY235" s="7">
        <v>916</v>
      </c>
      <c r="AZ235" s="7">
        <v>672</v>
      </c>
      <c r="BA235" s="7">
        <v>187</v>
      </c>
      <c r="BB235" s="7">
        <v>193</v>
      </c>
      <c r="BC235" s="7">
        <v>19.175001099999999</v>
      </c>
      <c r="BD235" s="7">
        <v>19.175001099999999</v>
      </c>
      <c r="BE235" s="7">
        <v>21.229999500000002</v>
      </c>
      <c r="BF235" s="7">
        <v>28.166665999999999</v>
      </c>
      <c r="BG235" s="7">
        <v>27.766666399999998</v>
      </c>
      <c r="BH235" s="13">
        <f t="shared" si="46"/>
        <v>7.173582723195894</v>
      </c>
      <c r="BI235" s="7">
        <f t="shared" si="47"/>
        <v>94.720749781193007</v>
      </c>
      <c r="BJ235" s="32">
        <f t="shared" si="50"/>
        <v>1</v>
      </c>
      <c r="BK235" s="32">
        <f t="shared" si="51"/>
        <v>7.3737669928576064E-3</v>
      </c>
      <c r="BL235" s="32">
        <f t="shared" si="52"/>
        <v>1.2644178912902955E-2</v>
      </c>
      <c r="BM235" s="32">
        <f t="shared" si="53"/>
        <v>5.010730620320706E-2</v>
      </c>
      <c r="BN235" s="32">
        <f t="shared" si="54"/>
        <v>1.0781626044206144E-4</v>
      </c>
      <c r="BO235" s="32">
        <f t="shared" si="55"/>
        <v>8.1831952196243288E-4</v>
      </c>
      <c r="BP235" s="32">
        <f t="shared" si="56"/>
        <v>4.5542651582354413E-3</v>
      </c>
      <c r="BQ235" s="32">
        <f t="shared" si="57"/>
        <v>6.7391506121179572E-3</v>
      </c>
      <c r="BR235" s="32">
        <f t="shared" si="58"/>
        <v>1.9744054918088608E-3</v>
      </c>
      <c r="BS235" s="32">
        <f t="shared" si="59"/>
        <v>2.7277297941855723E-4</v>
      </c>
      <c r="BT235" s="7">
        <f t="shared" si="60"/>
        <v>1</v>
      </c>
      <c r="BU235" s="7"/>
      <c r="BZ235" s="7"/>
      <c r="CA235" s="7"/>
      <c r="CB235" s="7"/>
      <c r="CC235" s="7"/>
      <c r="CD235" s="7"/>
      <c r="CE235" s="7"/>
    </row>
    <row r="236" spans="1:83" x14ac:dyDescent="0.2">
      <c r="A236" s="7">
        <v>4</v>
      </c>
      <c r="B236" s="8">
        <v>235</v>
      </c>
      <c r="C236" s="7" t="s">
        <v>96</v>
      </c>
      <c r="D236" s="7" t="s">
        <v>728</v>
      </c>
      <c r="E236" s="7" t="s">
        <v>729</v>
      </c>
      <c r="H236" s="9">
        <v>38.054167</v>
      </c>
      <c r="I236" s="9">
        <v>-89.463888999999995</v>
      </c>
      <c r="J236" s="7" t="s">
        <v>730</v>
      </c>
      <c r="K236" s="7" t="s">
        <v>100</v>
      </c>
      <c r="L236" s="32">
        <f t="shared" si="48"/>
        <v>8</v>
      </c>
      <c r="M236" s="10" t="s">
        <v>101</v>
      </c>
      <c r="N236" s="7">
        <v>59</v>
      </c>
      <c r="O236" s="7">
        <v>91</v>
      </c>
      <c r="P236" s="7" t="s">
        <v>75</v>
      </c>
      <c r="Q236" s="7">
        <v>1098.8399999999999</v>
      </c>
      <c r="R236" s="7">
        <v>13.055</v>
      </c>
      <c r="T236" s="7" t="s">
        <v>725</v>
      </c>
      <c r="U236" s="11">
        <v>1</v>
      </c>
      <c r="W236" s="7">
        <v>144</v>
      </c>
      <c r="X236" s="7" t="s">
        <v>102</v>
      </c>
      <c r="Y236" s="32">
        <f t="shared" si="49"/>
        <v>1</v>
      </c>
      <c r="Z236" s="13"/>
      <c r="AC236" s="13">
        <v>4.18</v>
      </c>
      <c r="AD236" s="7">
        <v>0.04</v>
      </c>
      <c r="AE236" s="7">
        <v>0.09</v>
      </c>
      <c r="AF236" s="7">
        <v>76.08</v>
      </c>
      <c r="AG236" s="7">
        <v>0.71</v>
      </c>
      <c r="AH236" s="7">
        <v>0.03</v>
      </c>
      <c r="AI236" s="7">
        <v>11.71</v>
      </c>
      <c r="AJ236" s="7">
        <v>0.46</v>
      </c>
      <c r="AK236" s="7">
        <v>0.98</v>
      </c>
      <c r="AL236" s="7">
        <v>0.83</v>
      </c>
      <c r="AM236" s="7">
        <v>1.67</v>
      </c>
      <c r="AN236" s="13">
        <v>1.2662209595518297</v>
      </c>
      <c r="AO236" s="7">
        <v>8.8899128287702623E-3</v>
      </c>
      <c r="AP236" s="7">
        <v>2.6176010500462775E-2</v>
      </c>
      <c r="AQ236" s="7">
        <v>0.1148476086982107</v>
      </c>
      <c r="AR236" s="7">
        <v>5.6387744687569612E-4</v>
      </c>
      <c r="AS236" s="7">
        <v>8.2029480682057308E-3</v>
      </c>
      <c r="AT236" s="7">
        <v>2.059328510038606E-2</v>
      </c>
      <c r="AU236" s="7">
        <v>1.7728990615312752E-2</v>
      </c>
      <c r="AV236" s="7">
        <v>1.5811858248304257E-2</v>
      </c>
      <c r="AW236" s="8">
        <v>6.4196939089944188E-4</v>
      </c>
      <c r="AX236" s="7">
        <v>999</v>
      </c>
      <c r="AY236" s="7">
        <v>904</v>
      </c>
      <c r="AZ236" s="7">
        <v>674</v>
      </c>
      <c r="BA236" s="7">
        <v>336</v>
      </c>
      <c r="BB236" s="7">
        <v>332</v>
      </c>
      <c r="BC236" s="7">
        <v>12.3499985</v>
      </c>
      <c r="BD236" s="7">
        <v>16.699998900000001</v>
      </c>
      <c r="BE236" s="7">
        <v>19.685714699999998</v>
      </c>
      <c r="BF236" s="7">
        <v>24.5333328</v>
      </c>
      <c r="BG236" s="7">
        <v>23.4666672</v>
      </c>
      <c r="BH236" s="13">
        <f t="shared" si="46"/>
        <v>21.562930945817314</v>
      </c>
      <c r="BI236" s="7">
        <f t="shared" si="47"/>
        <v>82.706043018217571</v>
      </c>
      <c r="BJ236" s="32">
        <f t="shared" si="50"/>
        <v>1</v>
      </c>
      <c r="BK236" s="32">
        <f t="shared" si="51"/>
        <v>7.0208226784658394E-3</v>
      </c>
      <c r="BL236" s="32">
        <f t="shared" si="52"/>
        <v>2.0672545579823284E-2</v>
      </c>
      <c r="BM236" s="32">
        <f t="shared" si="53"/>
        <v>9.0701080117059685E-2</v>
      </c>
      <c r="BN236" s="32">
        <f t="shared" si="54"/>
        <v>4.4532310306668493E-4</v>
      </c>
      <c r="BO236" s="32">
        <f t="shared" si="55"/>
        <v>6.4782911752693691E-3</v>
      </c>
      <c r="BP236" s="32">
        <f t="shared" si="56"/>
        <v>1.626357938955213E-2</v>
      </c>
      <c r="BQ236" s="32">
        <f t="shared" si="57"/>
        <v>1.4001498302150842E-2</v>
      </c>
      <c r="BR236" s="32">
        <f t="shared" si="58"/>
        <v>1.2487439991437796E-2</v>
      </c>
      <c r="BS236" s="32">
        <f t="shared" si="59"/>
        <v>5.0699633903285139E-4</v>
      </c>
      <c r="BT236" s="7">
        <f t="shared" si="60"/>
        <v>1</v>
      </c>
      <c r="BU236" s="7"/>
      <c r="BZ236" s="7"/>
      <c r="CA236" s="7"/>
      <c r="CB236" s="7"/>
      <c r="CC236" s="7"/>
      <c r="CD236" s="7"/>
      <c r="CE236" s="7"/>
    </row>
    <row r="237" spans="1:83" x14ac:dyDescent="0.2">
      <c r="A237" s="7">
        <v>4</v>
      </c>
      <c r="B237" s="8">
        <v>236</v>
      </c>
      <c r="C237" s="7" t="s">
        <v>103</v>
      </c>
      <c r="D237" s="7" t="s">
        <v>731</v>
      </c>
      <c r="E237" s="7" t="s">
        <v>732</v>
      </c>
      <c r="H237" s="9">
        <v>30.266666000000001</v>
      </c>
      <c r="I237" s="9">
        <v>-91.087500000000006</v>
      </c>
      <c r="J237" s="7" t="s">
        <v>733</v>
      </c>
      <c r="K237" s="7" t="s">
        <v>73</v>
      </c>
      <c r="L237" s="32">
        <f t="shared" si="48"/>
        <v>3</v>
      </c>
      <c r="M237" s="10" t="s">
        <v>734</v>
      </c>
      <c r="N237" s="7">
        <v>28</v>
      </c>
      <c r="O237" s="7">
        <v>51</v>
      </c>
      <c r="P237" s="7" t="s">
        <v>109</v>
      </c>
      <c r="Q237" s="7">
        <v>1583.48</v>
      </c>
      <c r="R237" s="7">
        <v>19.64</v>
      </c>
      <c r="S237" s="7" t="s">
        <v>94</v>
      </c>
      <c r="T237" s="7" t="s">
        <v>725</v>
      </c>
      <c r="U237" s="11">
        <v>1</v>
      </c>
      <c r="V237" s="11">
        <v>6</v>
      </c>
      <c r="W237" s="7">
        <v>6</v>
      </c>
      <c r="X237" s="7" t="s">
        <v>83</v>
      </c>
      <c r="Y237" s="32">
        <f t="shared" si="49"/>
        <v>1</v>
      </c>
      <c r="Z237" s="13"/>
      <c r="AC237" s="13">
        <v>3.46</v>
      </c>
      <c r="AD237" s="7">
        <v>0.06</v>
      </c>
      <c r="AE237" s="7">
        <v>0.18</v>
      </c>
      <c r="AF237" s="7">
        <v>71.63</v>
      </c>
      <c r="AG237" s="7">
        <v>0.63</v>
      </c>
      <c r="AH237" s="7">
        <v>0.02</v>
      </c>
      <c r="AI237" s="7">
        <v>6.23</v>
      </c>
      <c r="AJ237" s="7">
        <v>0.56999999999999995</v>
      </c>
      <c r="AK237" s="7">
        <v>1.1599999999999999</v>
      </c>
      <c r="AL237" s="7">
        <v>0.83</v>
      </c>
      <c r="AM237" s="7">
        <v>2.19</v>
      </c>
      <c r="AN237" s="13">
        <v>1.1921583508503886</v>
      </c>
      <c r="AO237" s="7">
        <v>7.8882325100355852E-3</v>
      </c>
      <c r="AP237" s="7">
        <v>2.1667224002775411E-2</v>
      </c>
      <c r="AQ237" s="7">
        <v>6.1101673970098427E-2</v>
      </c>
      <c r="AR237" s="7">
        <v>8.4581617031354408E-4</v>
      </c>
      <c r="AS237" s="7">
        <v>1.0164522606254925E-2</v>
      </c>
      <c r="AT237" s="7">
        <v>2.059328510038606E-2</v>
      </c>
      <c r="AU237" s="7">
        <v>2.324939487876343E-2</v>
      </c>
      <c r="AV237" s="7">
        <v>1.8716077110237692E-2</v>
      </c>
      <c r="AW237" s="8">
        <v>1.2839387817988838E-3</v>
      </c>
      <c r="AX237" s="7">
        <v>1014</v>
      </c>
      <c r="AY237" s="7">
        <v>898</v>
      </c>
      <c r="AZ237" s="7">
        <v>662</v>
      </c>
      <c r="BA237" s="7">
        <v>322</v>
      </c>
      <c r="BB237" s="7">
        <v>323</v>
      </c>
      <c r="BC237" s="7">
        <v>12.2999992</v>
      </c>
      <c r="BD237" s="7">
        <v>16.655555700000001</v>
      </c>
      <c r="BE237" s="7">
        <v>19.600000399999999</v>
      </c>
      <c r="BF237" s="7">
        <v>24.366666800000001</v>
      </c>
      <c r="BG237" s="7">
        <v>23.4333344</v>
      </c>
      <c r="BH237" s="13">
        <f t="shared" si="46"/>
        <v>26.243129610081116</v>
      </c>
      <c r="BI237" s="7">
        <f t="shared" si="47"/>
        <v>67.904123186435612</v>
      </c>
      <c r="BJ237" s="32">
        <f t="shared" si="50"/>
        <v>1</v>
      </c>
      <c r="BK237" s="32">
        <f t="shared" si="51"/>
        <v>6.6167657211047204E-3</v>
      </c>
      <c r="BL237" s="32">
        <f t="shared" si="52"/>
        <v>1.8174786920982251E-2</v>
      </c>
      <c r="BM237" s="32">
        <f t="shared" si="53"/>
        <v>5.1252984913047396E-2</v>
      </c>
      <c r="BN237" s="32">
        <f t="shared" si="54"/>
        <v>7.094830730416037E-4</v>
      </c>
      <c r="BO237" s="32">
        <f t="shared" si="55"/>
        <v>8.5261514118526154E-3</v>
      </c>
      <c r="BP237" s="32">
        <f t="shared" si="56"/>
        <v>1.7273951137192881E-2</v>
      </c>
      <c r="BQ237" s="32">
        <f t="shared" si="57"/>
        <v>1.9501935176798626E-2</v>
      </c>
      <c r="BR237" s="32">
        <f t="shared" si="58"/>
        <v>1.5699321400455879E-2</v>
      </c>
      <c r="BS237" s="32">
        <f t="shared" si="59"/>
        <v>1.076986778545842E-3</v>
      </c>
      <c r="BT237" s="7">
        <f t="shared" si="60"/>
        <v>1</v>
      </c>
      <c r="BU237" s="7"/>
      <c r="BZ237" s="7"/>
      <c r="CA237" s="7"/>
      <c r="CB237" s="7"/>
      <c r="CC237" s="7"/>
      <c r="CD237" s="7"/>
      <c r="CE237" s="7"/>
    </row>
    <row r="238" spans="1:83" x14ac:dyDescent="0.2">
      <c r="A238" s="7">
        <v>4</v>
      </c>
      <c r="B238" s="8">
        <v>237</v>
      </c>
      <c r="C238" s="7" t="s">
        <v>341</v>
      </c>
      <c r="D238" s="7" t="s">
        <v>735</v>
      </c>
      <c r="E238" s="7" t="s">
        <v>736</v>
      </c>
      <c r="H238" s="9">
        <v>32.215274999999998</v>
      </c>
      <c r="I238" s="9">
        <v>-98.207997000000006</v>
      </c>
      <c r="J238" s="7" t="s">
        <v>737</v>
      </c>
      <c r="K238" s="7" t="s">
        <v>100</v>
      </c>
      <c r="L238" s="32">
        <f t="shared" si="48"/>
        <v>8</v>
      </c>
      <c r="M238" s="10" t="s">
        <v>132</v>
      </c>
      <c r="N238" s="7">
        <v>17</v>
      </c>
      <c r="O238" s="7">
        <v>40</v>
      </c>
      <c r="P238" s="7" t="s">
        <v>133</v>
      </c>
      <c r="Q238" s="7">
        <v>772.3</v>
      </c>
      <c r="R238" s="7">
        <v>17.739999999999998</v>
      </c>
      <c r="T238" s="7" t="s">
        <v>725</v>
      </c>
      <c r="U238" s="11">
        <v>3</v>
      </c>
      <c r="V238" s="11">
        <v>434</v>
      </c>
      <c r="W238" s="7">
        <v>396</v>
      </c>
      <c r="Y238" s="32">
        <f t="shared" si="49"/>
        <v>-99</v>
      </c>
      <c r="Z238" s="13"/>
      <c r="AC238" s="13">
        <v>3.21</v>
      </c>
      <c r="AD238" s="7">
        <v>0.02</v>
      </c>
      <c r="AE238" s="7">
        <v>0.02</v>
      </c>
      <c r="AF238" s="7">
        <v>70.37</v>
      </c>
      <c r="AG238" s="7">
        <v>0.35</v>
      </c>
      <c r="AH238" s="7">
        <v>0.01</v>
      </c>
      <c r="AI238" s="7">
        <v>5.03</v>
      </c>
      <c r="AJ238" s="7">
        <v>0.23</v>
      </c>
      <c r="AK238" s="7">
        <v>0.08</v>
      </c>
      <c r="AL238" s="7">
        <v>0.28000000000000003</v>
      </c>
      <c r="AM238" s="7">
        <v>0.9</v>
      </c>
      <c r="AN238" s="13">
        <v>1.1711878144540255</v>
      </c>
      <c r="AO238" s="7">
        <v>4.3823513944642135E-3</v>
      </c>
      <c r="AP238" s="7">
        <v>2.010167313552285E-2</v>
      </c>
      <c r="AQ238" s="7">
        <v>4.933249118292056E-2</v>
      </c>
      <c r="AR238" s="7">
        <v>2.8193872343784806E-4</v>
      </c>
      <c r="AS238" s="7">
        <v>4.1014740341028654E-3</v>
      </c>
      <c r="AT238" s="7">
        <v>6.9471323230218046E-3</v>
      </c>
      <c r="AU238" s="7">
        <v>9.5545458405877116E-3</v>
      </c>
      <c r="AV238" s="7">
        <v>1.2907639386370824E-3</v>
      </c>
      <c r="AW238" s="8">
        <v>1.4265986464432042E-4</v>
      </c>
      <c r="AX238" s="7">
        <v>804</v>
      </c>
      <c r="AY238" s="7">
        <v>804</v>
      </c>
      <c r="AZ238" s="7">
        <v>557</v>
      </c>
      <c r="BA238" s="7">
        <v>202</v>
      </c>
      <c r="BB238" s="7">
        <v>197</v>
      </c>
      <c r="BC238" s="7">
        <v>17.866666800000001</v>
      </c>
      <c r="BD238" s="7">
        <v>17.866666800000001</v>
      </c>
      <c r="BE238" s="7">
        <v>21.2111111</v>
      </c>
      <c r="BF238" s="7">
        <v>27.366666800000001</v>
      </c>
      <c r="BG238" s="7">
        <v>26.799999199999998</v>
      </c>
      <c r="BH238" s="13">
        <f t="shared" si="46"/>
        <v>7.8293653925258733</v>
      </c>
      <c r="BI238" s="7">
        <f t="shared" si="47"/>
        <v>90.14661551379794</v>
      </c>
      <c r="BJ238" s="32">
        <f t="shared" si="50"/>
        <v>1</v>
      </c>
      <c r="BK238" s="32">
        <f t="shared" si="51"/>
        <v>3.7418007089726605E-3</v>
      </c>
      <c r="BL238" s="32">
        <f t="shared" si="52"/>
        <v>1.7163492385628754E-2</v>
      </c>
      <c r="BM238" s="32">
        <f t="shared" si="53"/>
        <v>4.2121759272160775E-2</v>
      </c>
      <c r="BN238" s="32">
        <f t="shared" si="54"/>
        <v>2.4072887367708814E-4</v>
      </c>
      <c r="BO238" s="32">
        <f t="shared" si="55"/>
        <v>3.5019780631980499E-3</v>
      </c>
      <c r="BP238" s="32">
        <f t="shared" si="56"/>
        <v>5.931697920081554E-3</v>
      </c>
      <c r="BQ238" s="32">
        <f t="shared" si="57"/>
        <v>8.1579962860540596E-3</v>
      </c>
      <c r="BR238" s="32">
        <f t="shared" si="58"/>
        <v>1.1020981628286491E-3</v>
      </c>
      <c r="BS238" s="32">
        <f t="shared" si="59"/>
        <v>1.2180784574745972E-4</v>
      </c>
      <c r="BT238" s="7">
        <f t="shared" si="60"/>
        <v>1</v>
      </c>
      <c r="BU238" s="7"/>
      <c r="BZ238" s="7"/>
      <c r="CA238" s="7"/>
      <c r="CB238" s="7"/>
      <c r="CC238" s="7"/>
      <c r="CD238" s="7"/>
      <c r="CE238" s="7"/>
    </row>
    <row r="239" spans="1:83" x14ac:dyDescent="0.2">
      <c r="A239" s="7">
        <v>4</v>
      </c>
      <c r="B239" s="8">
        <v>238</v>
      </c>
      <c r="C239" s="7" t="s">
        <v>341</v>
      </c>
      <c r="D239" s="7" t="s">
        <v>735</v>
      </c>
      <c r="E239" s="7" t="s">
        <v>738</v>
      </c>
      <c r="H239" s="9">
        <v>32.215274999999998</v>
      </c>
      <c r="I239" s="9">
        <v>-98.207997000000006</v>
      </c>
      <c r="J239" s="7" t="s">
        <v>739</v>
      </c>
      <c r="K239" s="7" t="s">
        <v>100</v>
      </c>
      <c r="L239" s="32">
        <f t="shared" si="48"/>
        <v>8</v>
      </c>
      <c r="M239" s="10" t="s">
        <v>132</v>
      </c>
      <c r="N239" s="7">
        <v>29</v>
      </c>
      <c r="O239" s="7">
        <v>48</v>
      </c>
      <c r="P239" s="7" t="s">
        <v>346</v>
      </c>
      <c r="Q239" s="7">
        <v>772.3</v>
      </c>
      <c r="R239" s="7">
        <v>17.739999999999998</v>
      </c>
      <c r="T239" s="7" t="s">
        <v>725</v>
      </c>
      <c r="U239" s="11">
        <v>2</v>
      </c>
      <c r="V239" s="11">
        <v>399</v>
      </c>
      <c r="W239" s="7">
        <v>396</v>
      </c>
      <c r="Y239" s="32">
        <f t="shared" si="49"/>
        <v>-99</v>
      </c>
      <c r="Z239" s="13"/>
      <c r="AC239" s="13">
        <v>4.01</v>
      </c>
      <c r="AD239" s="7">
        <v>0.02</v>
      </c>
      <c r="AE239" s="7">
        <v>0.04</v>
      </c>
      <c r="AF239" s="7">
        <v>65.13</v>
      </c>
      <c r="AG239" s="7">
        <v>0.43</v>
      </c>
      <c r="AH239" s="7">
        <v>0.02</v>
      </c>
      <c r="AI239" s="7">
        <v>7.96</v>
      </c>
      <c r="AJ239" s="7">
        <v>0.34</v>
      </c>
      <c r="AK239" s="7">
        <v>0.09</v>
      </c>
      <c r="AL239" s="7">
        <v>0.49</v>
      </c>
      <c r="AM239" s="7">
        <v>1.17</v>
      </c>
      <c r="AN239" s="13">
        <v>1.0839770122977217</v>
      </c>
      <c r="AO239" s="7">
        <v>5.3840317131988915E-3</v>
      </c>
      <c r="AP239" s="7">
        <v>2.5111435910731037E-2</v>
      </c>
      <c r="AQ239" s="7">
        <v>7.8068912488279851E-2</v>
      </c>
      <c r="AR239" s="7">
        <v>2.8193872343784806E-4</v>
      </c>
      <c r="AS239" s="7">
        <v>6.0630485721520624E-3</v>
      </c>
      <c r="AT239" s="7">
        <v>1.2157481565288156E-2</v>
      </c>
      <c r="AU239" s="7">
        <v>1.2420909592764023E-2</v>
      </c>
      <c r="AV239" s="7">
        <v>1.4521094309667176E-3</v>
      </c>
      <c r="AW239" s="8">
        <v>2.8531972928864084E-4</v>
      </c>
      <c r="AX239" s="7">
        <v>804</v>
      </c>
      <c r="AY239" s="7">
        <v>804</v>
      </c>
      <c r="AZ239" s="7">
        <v>557</v>
      </c>
      <c r="BA239" s="7">
        <v>202</v>
      </c>
      <c r="BB239" s="7">
        <v>197</v>
      </c>
      <c r="BC239" s="7">
        <v>17.866666800000001</v>
      </c>
      <c r="BD239" s="7">
        <v>17.866666800000001</v>
      </c>
      <c r="BE239" s="7">
        <v>21.2111111</v>
      </c>
      <c r="BF239" s="7">
        <v>27.366666800000001</v>
      </c>
      <c r="BG239" s="7">
        <v>26.799999199999998</v>
      </c>
      <c r="BH239" s="13">
        <f t="shared" si="46"/>
        <v>10.752136772526297</v>
      </c>
      <c r="BI239" s="7">
        <f t="shared" si="47"/>
        <v>91.218975727645415</v>
      </c>
      <c r="BJ239" s="32">
        <f t="shared" si="50"/>
        <v>1</v>
      </c>
      <c r="BK239" s="32">
        <f t="shared" si="51"/>
        <v>4.9669242540358689E-3</v>
      </c>
      <c r="BL239" s="32">
        <f t="shared" si="52"/>
        <v>2.3166022550147963E-2</v>
      </c>
      <c r="BM239" s="32">
        <f t="shared" si="53"/>
        <v>7.2020819263312649E-2</v>
      </c>
      <c r="BN239" s="32">
        <f t="shared" si="54"/>
        <v>2.600965889859772E-4</v>
      </c>
      <c r="BO239" s="32">
        <f t="shared" si="55"/>
        <v>5.5933368543490888E-3</v>
      </c>
      <c r="BP239" s="32">
        <f t="shared" si="56"/>
        <v>1.1215626740568757E-2</v>
      </c>
      <c r="BQ239" s="32">
        <f t="shared" si="57"/>
        <v>1.1458646679633215E-2</v>
      </c>
      <c r="BR239" s="32">
        <f t="shared" si="58"/>
        <v>1.3396127542305168E-3</v>
      </c>
      <c r="BS239" s="32">
        <f t="shared" si="59"/>
        <v>2.6321566421767974E-4</v>
      </c>
      <c r="BT239" s="7">
        <f t="shared" si="60"/>
        <v>1</v>
      </c>
      <c r="BU239" s="7"/>
      <c r="BZ239" s="7"/>
      <c r="CA239" s="7"/>
      <c r="CB239" s="7"/>
      <c r="CC239" s="7"/>
      <c r="CD239" s="7"/>
      <c r="CE239" s="7"/>
    </row>
    <row r="240" spans="1:83" x14ac:dyDescent="0.2">
      <c r="A240" s="7">
        <v>4</v>
      </c>
      <c r="B240" s="8">
        <v>239</v>
      </c>
      <c r="C240" s="7" t="s">
        <v>301</v>
      </c>
      <c r="D240" s="7" t="s">
        <v>740</v>
      </c>
      <c r="E240" s="7" t="s">
        <v>741</v>
      </c>
      <c r="H240" s="9">
        <v>47.643124999999998</v>
      </c>
      <c r="I240" s="9">
        <v>-117.395094</v>
      </c>
      <c r="J240" s="7" t="s">
        <v>742</v>
      </c>
      <c r="K240" s="7" t="s">
        <v>92</v>
      </c>
      <c r="L240" s="32">
        <f t="shared" si="48"/>
        <v>6</v>
      </c>
      <c r="M240" s="10" t="s">
        <v>743</v>
      </c>
      <c r="N240" s="7">
        <v>31</v>
      </c>
      <c r="O240" s="7">
        <v>63</v>
      </c>
      <c r="P240" s="7" t="s">
        <v>65</v>
      </c>
      <c r="Q240" s="7">
        <v>467.21</v>
      </c>
      <c r="R240" s="7">
        <v>8.7550000000000008</v>
      </c>
      <c r="T240" s="7" t="s">
        <v>725</v>
      </c>
      <c r="U240" s="11">
        <v>0</v>
      </c>
      <c r="V240" s="11">
        <v>573</v>
      </c>
      <c r="W240" s="7">
        <v>655</v>
      </c>
      <c r="X240" s="7" t="s">
        <v>369</v>
      </c>
      <c r="Y240" s="32">
        <f t="shared" si="49"/>
        <v>2</v>
      </c>
      <c r="Z240" s="13"/>
      <c r="AC240" s="13">
        <v>4.88</v>
      </c>
      <c r="AD240" s="7">
        <v>0.1</v>
      </c>
      <c r="AE240" s="7">
        <v>0.17</v>
      </c>
      <c r="AF240" s="7">
        <v>61.65</v>
      </c>
      <c r="AG240" s="7">
        <v>0.68</v>
      </c>
      <c r="AH240" s="7">
        <v>0.01</v>
      </c>
      <c r="AI240" s="7">
        <v>13.08</v>
      </c>
      <c r="AJ240" s="7">
        <v>1.91</v>
      </c>
      <c r="AK240" s="7">
        <v>1.6</v>
      </c>
      <c r="AL240" s="7">
        <v>2.19</v>
      </c>
      <c r="AM240" s="7">
        <v>2.0099999999999998</v>
      </c>
      <c r="AN240" s="13">
        <v>1.0260583879649092</v>
      </c>
      <c r="AO240" s="7">
        <v>8.5142827092447599E-3</v>
      </c>
      <c r="AP240" s="7">
        <v>3.055955292876994E-2</v>
      </c>
      <c r="AQ240" s="7">
        <v>0.12828409238023875</v>
      </c>
      <c r="AR240" s="7">
        <v>1.4096936171892403E-3</v>
      </c>
      <c r="AS240" s="7">
        <v>3.4060066978854227E-2</v>
      </c>
      <c r="AT240" s="7">
        <v>5.4336499240777679E-2</v>
      </c>
      <c r="AU240" s="7">
        <v>2.1338485710645887E-2</v>
      </c>
      <c r="AV240" s="7">
        <v>2.5815278772741649E-2</v>
      </c>
      <c r="AW240" s="8">
        <v>1.2126088494767238E-3</v>
      </c>
      <c r="AX240" s="7">
        <v>804</v>
      </c>
      <c r="AY240" s="7">
        <v>804</v>
      </c>
      <c r="AZ240" s="7">
        <v>557</v>
      </c>
      <c r="BA240" s="7">
        <v>202</v>
      </c>
      <c r="BB240" s="7">
        <v>197</v>
      </c>
      <c r="BC240" s="7">
        <v>17.866666800000001</v>
      </c>
      <c r="BD240" s="7">
        <v>17.866666800000001</v>
      </c>
      <c r="BE240" s="7">
        <v>21.2111111</v>
      </c>
      <c r="BF240" s="7">
        <v>27.366666800000001</v>
      </c>
      <c r="BG240" s="7">
        <v>26.799999199999998</v>
      </c>
      <c r="BH240" s="13">
        <f t="shared" si="46"/>
        <v>38.66611077288352</v>
      </c>
      <c r="BI240" s="7">
        <f t="shared" si="47"/>
        <v>68.178398943961568</v>
      </c>
      <c r="BJ240" s="32">
        <f t="shared" si="50"/>
        <v>1</v>
      </c>
      <c r="BK240" s="32">
        <f t="shared" si="51"/>
        <v>8.2980489308527982E-3</v>
      </c>
      <c r="BL240" s="32">
        <f t="shared" si="52"/>
        <v>2.9783444380179915E-2</v>
      </c>
      <c r="BM240" s="32">
        <f t="shared" si="53"/>
        <v>0.12502611341122433</v>
      </c>
      <c r="BN240" s="32">
        <f t="shared" si="54"/>
        <v>1.373892201188702E-3</v>
      </c>
      <c r="BO240" s="32">
        <f t="shared" si="55"/>
        <v>3.3195057297284204E-2</v>
      </c>
      <c r="BP240" s="32">
        <f t="shared" si="56"/>
        <v>5.2956537247893891E-2</v>
      </c>
      <c r="BQ240" s="32">
        <f t="shared" si="57"/>
        <v>2.0796560859434886E-2</v>
      </c>
      <c r="BR240" s="32">
        <f t="shared" si="58"/>
        <v>2.5159658627170175E-2</v>
      </c>
      <c r="BS240" s="32">
        <f t="shared" si="59"/>
        <v>1.1818127152411083E-3</v>
      </c>
      <c r="BT240" s="7">
        <f t="shared" si="60"/>
        <v>1</v>
      </c>
      <c r="BU240" s="7"/>
      <c r="BZ240" s="7"/>
      <c r="CA240" s="7"/>
      <c r="CB240" s="7"/>
      <c r="CC240" s="7"/>
      <c r="CD240" s="7"/>
      <c r="CE240" s="7"/>
    </row>
    <row r="241" spans="1:83" x14ac:dyDescent="0.2">
      <c r="A241" s="7">
        <v>4</v>
      </c>
      <c r="B241" s="8">
        <v>240</v>
      </c>
      <c r="C241" s="7" t="s">
        <v>341</v>
      </c>
      <c r="D241" s="7" t="s">
        <v>735</v>
      </c>
      <c r="E241" s="7" t="s">
        <v>744</v>
      </c>
      <c r="H241" s="9">
        <v>32.215274999999998</v>
      </c>
      <c r="I241" s="9">
        <v>-98.207997000000006</v>
      </c>
      <c r="J241" s="7" t="s">
        <v>745</v>
      </c>
      <c r="K241" s="7" t="s">
        <v>100</v>
      </c>
      <c r="L241" s="32">
        <f t="shared" si="48"/>
        <v>8</v>
      </c>
      <c r="M241" s="10" t="s">
        <v>132</v>
      </c>
      <c r="N241" s="7">
        <v>28</v>
      </c>
      <c r="O241" s="7">
        <v>58</v>
      </c>
      <c r="P241" s="7" t="s">
        <v>346</v>
      </c>
      <c r="Q241" s="7">
        <v>772.3</v>
      </c>
      <c r="R241" s="7">
        <v>17.739999999999998</v>
      </c>
      <c r="T241" s="7" t="s">
        <v>725</v>
      </c>
      <c r="U241" s="11">
        <v>2</v>
      </c>
      <c r="V241" s="11">
        <v>407</v>
      </c>
      <c r="W241" s="7">
        <v>396</v>
      </c>
      <c r="Y241" s="32">
        <f t="shared" si="49"/>
        <v>-99</v>
      </c>
      <c r="Z241" s="13"/>
      <c r="AC241" s="13">
        <v>3.5</v>
      </c>
      <c r="AD241" s="7">
        <v>0.02</v>
      </c>
      <c r="AE241" s="7">
        <v>0.03</v>
      </c>
      <c r="AF241" s="7">
        <v>54.92</v>
      </c>
      <c r="AG241" s="7">
        <v>0.44</v>
      </c>
      <c r="AH241" s="7">
        <v>0.02</v>
      </c>
      <c r="AI241" s="7">
        <v>7.03</v>
      </c>
      <c r="AJ241" s="7">
        <v>0.27</v>
      </c>
      <c r="AK241" s="7">
        <v>0.09</v>
      </c>
      <c r="AL241" s="7">
        <v>0.44</v>
      </c>
      <c r="AM241" s="7">
        <v>1.03</v>
      </c>
      <c r="AN241" s="13">
        <v>0.91404909435576354</v>
      </c>
      <c r="AO241" s="7">
        <v>5.5092417530407259E-3</v>
      </c>
      <c r="AP241" s="7">
        <v>2.191771214153582E-2</v>
      </c>
      <c r="AQ241" s="7">
        <v>6.8947795828217001E-2</v>
      </c>
      <c r="AR241" s="7">
        <v>2.8193872343784806E-4</v>
      </c>
      <c r="AS241" s="7">
        <v>4.8147738661207555E-3</v>
      </c>
      <c r="AT241" s="7">
        <v>1.0916922221891405E-2</v>
      </c>
      <c r="AU241" s="7">
        <v>1.0934646906450381E-2</v>
      </c>
      <c r="AV241" s="7">
        <v>1.4521094309667176E-3</v>
      </c>
      <c r="AW241" s="8">
        <v>2.1398979696648062E-4</v>
      </c>
      <c r="AX241" s="7">
        <v>746</v>
      </c>
      <c r="AY241" s="7">
        <v>602</v>
      </c>
      <c r="AZ241" s="7">
        <v>444</v>
      </c>
      <c r="BA241" s="7">
        <v>286</v>
      </c>
      <c r="BB241" s="7">
        <v>260</v>
      </c>
      <c r="BC241" s="7">
        <v>9.1999998000000005</v>
      </c>
      <c r="BD241" s="7">
        <v>17.3285713</v>
      </c>
      <c r="BE241" s="7">
        <v>18.583334000000001</v>
      </c>
      <c r="BF241" s="7">
        <v>22.366666800000001</v>
      </c>
      <c r="BG241" s="7">
        <v>21.100000399999999</v>
      </c>
      <c r="BH241" s="13">
        <f t="shared" si="46"/>
        <v>9.4669180785682592</v>
      </c>
      <c r="BI241" s="7">
        <f t="shared" si="47"/>
        <v>91.668005009172333</v>
      </c>
      <c r="BJ241" s="32">
        <f t="shared" si="50"/>
        <v>1</v>
      </c>
      <c r="BK241" s="32">
        <f t="shared" si="51"/>
        <v>6.0272930492029295E-3</v>
      </c>
      <c r="BL241" s="32">
        <f t="shared" si="52"/>
        <v>2.397870341634524E-2</v>
      </c>
      <c r="BM241" s="32">
        <f t="shared" si="53"/>
        <v>7.5431173504758531E-2</v>
      </c>
      <c r="BN241" s="32">
        <f t="shared" si="54"/>
        <v>3.0845030663977958E-4</v>
      </c>
      <c r="BO241" s="32">
        <f t="shared" si="55"/>
        <v>5.2675221668637886E-3</v>
      </c>
      <c r="BP241" s="32">
        <f t="shared" si="56"/>
        <v>1.1943474687851233E-2</v>
      </c>
      <c r="BQ241" s="32">
        <f t="shared" si="57"/>
        <v>1.1962866080139049E-2</v>
      </c>
      <c r="BR241" s="32">
        <f t="shared" si="58"/>
        <v>1.5886558390938374E-3</v>
      </c>
      <c r="BS241" s="32">
        <f t="shared" si="59"/>
        <v>2.3411192931305737E-4</v>
      </c>
      <c r="BT241" s="7">
        <f t="shared" si="60"/>
        <v>1</v>
      </c>
      <c r="BU241" s="7"/>
      <c r="BZ241" s="7"/>
      <c r="CA241" s="7"/>
      <c r="CB241" s="7"/>
      <c r="CC241" s="7"/>
      <c r="CD241" s="7"/>
      <c r="CE241" s="7"/>
    </row>
    <row r="242" spans="1:83" x14ac:dyDescent="0.2">
      <c r="A242" s="7">
        <v>4</v>
      </c>
      <c r="B242" s="8">
        <v>241</v>
      </c>
      <c r="C242" s="7" t="s">
        <v>627</v>
      </c>
      <c r="D242" s="7" t="s">
        <v>746</v>
      </c>
      <c r="E242" s="7" t="s">
        <v>747</v>
      </c>
      <c r="H242" s="9">
        <v>61.358333000000002</v>
      </c>
      <c r="I242" s="9">
        <v>-149.966667</v>
      </c>
      <c r="J242" s="7" t="s">
        <v>748</v>
      </c>
      <c r="K242" s="7" t="s">
        <v>367</v>
      </c>
      <c r="L242" s="32">
        <f t="shared" si="48"/>
        <v>2</v>
      </c>
      <c r="M242" s="10" t="s">
        <v>64</v>
      </c>
      <c r="N242" s="7">
        <v>5</v>
      </c>
      <c r="O242" s="7">
        <v>9</v>
      </c>
      <c r="P242" s="7" t="s">
        <v>109</v>
      </c>
      <c r="Q242" s="7">
        <v>422</v>
      </c>
      <c r="R242" s="7">
        <v>2.17</v>
      </c>
      <c r="S242" s="7" t="s">
        <v>66</v>
      </c>
      <c r="T242" s="7" t="s">
        <v>725</v>
      </c>
      <c r="U242" s="11">
        <v>18</v>
      </c>
      <c r="V242" s="11">
        <v>70</v>
      </c>
      <c r="W242" s="7">
        <v>60</v>
      </c>
      <c r="X242" s="7" t="s">
        <v>102</v>
      </c>
      <c r="Y242" s="32">
        <f t="shared" si="49"/>
        <v>1</v>
      </c>
      <c r="Z242" s="13"/>
      <c r="AC242" s="13">
        <v>6.19</v>
      </c>
      <c r="AD242" s="7">
        <v>0.09</v>
      </c>
      <c r="AE242" s="7">
        <v>0.24</v>
      </c>
      <c r="AF242" s="7">
        <v>52.07</v>
      </c>
      <c r="AG242" s="7">
        <v>0.69</v>
      </c>
      <c r="AH242" s="7">
        <v>0.01</v>
      </c>
      <c r="AI242" s="7">
        <v>12.56</v>
      </c>
      <c r="AJ242" s="7">
        <v>2.0299999999999998</v>
      </c>
      <c r="AK242" s="7">
        <v>2.27</v>
      </c>
      <c r="AL242" s="7">
        <v>1.29</v>
      </c>
      <c r="AM242" s="7">
        <v>0.89</v>
      </c>
      <c r="AN242" s="13">
        <v>0.86661573822113269</v>
      </c>
      <c r="AO242" s="7">
        <v>8.6394927490865935E-3</v>
      </c>
      <c r="AP242" s="7">
        <v>3.8763039473173347E-2</v>
      </c>
      <c r="AQ242" s="7">
        <v>0.12318411317246168</v>
      </c>
      <c r="AR242" s="7">
        <v>1.2687242554703161E-3</v>
      </c>
      <c r="AS242" s="7">
        <v>3.6199966474907891E-2</v>
      </c>
      <c r="AT242" s="7">
        <v>3.2006431059636166E-2</v>
      </c>
      <c r="AU242" s="7">
        <v>9.4483842201367359E-3</v>
      </c>
      <c r="AV242" s="7">
        <v>3.6625426758827212E-2</v>
      </c>
      <c r="AW242" s="8">
        <v>1.7119183757318449E-3</v>
      </c>
      <c r="AX242" s="7">
        <v>746</v>
      </c>
      <c r="AY242" s="7">
        <v>602</v>
      </c>
      <c r="AZ242" s="7">
        <v>444</v>
      </c>
      <c r="BA242" s="7">
        <v>286</v>
      </c>
      <c r="BB242" s="7">
        <v>260</v>
      </c>
      <c r="BC242" s="7">
        <v>9.1999998000000005</v>
      </c>
      <c r="BD242" s="7">
        <v>17.3285713</v>
      </c>
      <c r="BE242" s="7">
        <v>18.583334000000001</v>
      </c>
      <c r="BF242" s="7">
        <v>22.366666800000001</v>
      </c>
      <c r="BG242" s="7">
        <v>21.100000399999999</v>
      </c>
      <c r="BH242" s="13">
        <f t="shared" si="46"/>
        <v>33.351144779918904</v>
      </c>
      <c r="BI242" s="7">
        <f t="shared" si="47"/>
        <v>62.845989172169695</v>
      </c>
      <c r="BJ242" s="32">
        <f t="shared" si="50"/>
        <v>1</v>
      </c>
      <c r="BK242" s="32">
        <f t="shared" si="51"/>
        <v>9.9692313075464487E-3</v>
      </c>
      <c r="BL242" s="32">
        <f t="shared" si="52"/>
        <v>4.4729212456654295E-2</v>
      </c>
      <c r="BM242" s="32">
        <f t="shared" si="53"/>
        <v>0.14214386808312154</v>
      </c>
      <c r="BN242" s="32">
        <f t="shared" si="54"/>
        <v>1.4639986322826024E-3</v>
      </c>
      <c r="BO242" s="32">
        <f t="shared" si="55"/>
        <v>4.1771646738396541E-2</v>
      </c>
      <c r="BP242" s="32">
        <f t="shared" si="56"/>
        <v>3.6932667672680955E-2</v>
      </c>
      <c r="BQ242" s="32">
        <f t="shared" si="57"/>
        <v>1.0902622469713109E-2</v>
      </c>
      <c r="BR242" s="32">
        <f t="shared" si="58"/>
        <v>4.2262591300276584E-2</v>
      </c>
      <c r="BS242" s="32">
        <f t="shared" si="59"/>
        <v>1.9754065155172824E-3</v>
      </c>
      <c r="BT242" s="7">
        <f t="shared" si="60"/>
        <v>1</v>
      </c>
      <c r="BU242" s="7"/>
      <c r="BZ242" s="7"/>
      <c r="CA242" s="7"/>
      <c r="CB242" s="7"/>
      <c r="CC242" s="7"/>
      <c r="CD242" s="7"/>
      <c r="CE242" s="7"/>
    </row>
    <row r="243" spans="1:83" x14ac:dyDescent="0.2">
      <c r="A243" s="7">
        <v>4</v>
      </c>
      <c r="B243" s="8">
        <v>242</v>
      </c>
      <c r="C243" s="7" t="s">
        <v>355</v>
      </c>
      <c r="D243" s="7" t="s">
        <v>364</v>
      </c>
      <c r="E243" s="7" t="s">
        <v>749</v>
      </c>
      <c r="H243" s="9">
        <v>20.085554999999999</v>
      </c>
      <c r="I243" s="9">
        <v>-155.85055600000001</v>
      </c>
      <c r="J243" s="7" t="s">
        <v>750</v>
      </c>
      <c r="K243" s="7" t="s">
        <v>80</v>
      </c>
      <c r="L243" s="32">
        <f t="shared" si="48"/>
        <v>7</v>
      </c>
      <c r="M243" s="10" t="s">
        <v>108</v>
      </c>
      <c r="N243" s="7">
        <v>10</v>
      </c>
      <c r="O243" s="7">
        <v>37</v>
      </c>
      <c r="P243" s="7" t="s">
        <v>65</v>
      </c>
      <c r="Q243" s="7">
        <v>260.29000000000002</v>
      </c>
      <c r="R243" s="7">
        <v>23.145</v>
      </c>
      <c r="S243" s="7" t="s">
        <v>159</v>
      </c>
      <c r="T243" s="7" t="s">
        <v>725</v>
      </c>
      <c r="U243" s="11">
        <v>1</v>
      </c>
      <c r="V243" s="11">
        <v>122</v>
      </c>
      <c r="W243" s="14">
        <v>-9999</v>
      </c>
      <c r="X243" s="7" t="s">
        <v>369</v>
      </c>
      <c r="Y243" s="32">
        <f t="shared" si="49"/>
        <v>2</v>
      </c>
      <c r="Z243" s="13"/>
      <c r="AC243" s="13">
        <v>15.8</v>
      </c>
      <c r="AD243" s="7">
        <v>0.34</v>
      </c>
      <c r="AE243" s="7">
        <v>0.44</v>
      </c>
      <c r="AF243" s="7">
        <v>29.41</v>
      </c>
      <c r="AG243" s="7">
        <v>3.29</v>
      </c>
      <c r="AH243" s="7">
        <v>0.09</v>
      </c>
      <c r="AI243" s="7">
        <v>19.04</v>
      </c>
      <c r="AJ243" s="7">
        <v>0.22</v>
      </c>
      <c r="AK243" s="7">
        <v>0.2</v>
      </c>
      <c r="AL243" s="7">
        <v>0.75</v>
      </c>
      <c r="AM243" s="7">
        <v>0.32</v>
      </c>
      <c r="AN243" s="13">
        <v>0.48947894874368181</v>
      </c>
      <c r="AO243" s="7">
        <v>4.1194103107963613E-2</v>
      </c>
      <c r="AP243" s="7">
        <v>9.8942814810361698E-2</v>
      </c>
      <c r="AQ243" s="7">
        <v>0.18673770022322214</v>
      </c>
      <c r="AR243" s="7">
        <v>4.7929582984434166E-3</v>
      </c>
      <c r="AS243" s="7">
        <v>3.9231490760983931E-3</v>
      </c>
      <c r="AT243" s="7">
        <v>1.8608390150951261E-2</v>
      </c>
      <c r="AU243" s="7">
        <v>3.397171854431186E-3</v>
      </c>
      <c r="AV243" s="7">
        <v>3.2269098465927061E-3</v>
      </c>
      <c r="AW243" s="8">
        <v>3.1385170221750495E-3</v>
      </c>
      <c r="AX243" s="7">
        <v>746</v>
      </c>
      <c r="AY243" s="7">
        <v>602</v>
      </c>
      <c r="AZ243" s="7">
        <v>444</v>
      </c>
      <c r="BA243" s="7">
        <v>286</v>
      </c>
      <c r="BB243" s="7">
        <v>260</v>
      </c>
      <c r="BC243" s="7">
        <v>9.1999998000000005</v>
      </c>
      <c r="BD243" s="7">
        <v>17.3285713</v>
      </c>
      <c r="BE243" s="7">
        <v>18.583334000000001</v>
      </c>
      <c r="BF243" s="7">
        <v>22.366666800000001</v>
      </c>
      <c r="BG243" s="7">
        <v>21.100000399999999</v>
      </c>
      <c r="BH243" s="13">
        <f t="shared" si="46"/>
        <v>7.1305736685818939</v>
      </c>
      <c r="BI243" s="7">
        <f t="shared" si="47"/>
        <v>96.312269039475453</v>
      </c>
      <c r="BJ243" s="32">
        <f t="shared" si="50"/>
        <v>1</v>
      </c>
      <c r="BK243" s="32">
        <f t="shared" si="51"/>
        <v>8.4159090423999258E-2</v>
      </c>
      <c r="BL243" s="32">
        <f t="shared" si="52"/>
        <v>0.20213906045257446</v>
      </c>
      <c r="BM243" s="32">
        <f t="shared" si="53"/>
        <v>0.38150302623332694</v>
      </c>
      <c r="BN243" s="32">
        <f t="shared" si="54"/>
        <v>9.7919600235009778E-3</v>
      </c>
      <c r="BO243" s="32">
        <f t="shared" si="55"/>
        <v>8.0149495420951608E-3</v>
      </c>
      <c r="BP243" s="32">
        <f t="shared" si="56"/>
        <v>3.8016732279728009E-2</v>
      </c>
      <c r="BQ243" s="32">
        <f t="shared" si="57"/>
        <v>6.940383980047593E-3</v>
      </c>
      <c r="BR243" s="32">
        <f t="shared" si="58"/>
        <v>6.5925406084879337E-3</v>
      </c>
      <c r="BS243" s="32">
        <f t="shared" si="59"/>
        <v>6.4119550600296605E-3</v>
      </c>
      <c r="BT243" s="7">
        <f t="shared" si="60"/>
        <v>1</v>
      </c>
      <c r="BU243" s="7"/>
      <c r="BZ243" s="7"/>
      <c r="CA243" s="7"/>
      <c r="CB243" s="7"/>
      <c r="CC243" s="7"/>
      <c r="CD243" s="7"/>
      <c r="CE243" s="7"/>
    </row>
    <row r="244" spans="1:83" x14ac:dyDescent="0.2">
      <c r="A244" s="7">
        <v>4</v>
      </c>
      <c r="B244" s="8">
        <v>243</v>
      </c>
      <c r="C244" s="7" t="s">
        <v>355</v>
      </c>
      <c r="D244" s="7" t="s">
        <v>364</v>
      </c>
      <c r="E244" s="7" t="s">
        <v>751</v>
      </c>
      <c r="H244" s="9">
        <v>19.623472</v>
      </c>
      <c r="I244" s="9">
        <v>-155.07583299999999</v>
      </c>
      <c r="J244" s="7" t="s">
        <v>752</v>
      </c>
      <c r="K244" s="7" t="s">
        <v>367</v>
      </c>
      <c r="L244" s="32">
        <f t="shared" si="48"/>
        <v>2</v>
      </c>
      <c r="M244" s="10" t="s">
        <v>108</v>
      </c>
      <c r="N244" s="7">
        <v>1</v>
      </c>
      <c r="O244" s="7">
        <v>15</v>
      </c>
      <c r="Q244" s="7">
        <v>3955.78</v>
      </c>
      <c r="R244" s="7">
        <v>21.67</v>
      </c>
      <c r="S244" s="7" t="s">
        <v>66</v>
      </c>
      <c r="T244" s="7" t="s">
        <v>725</v>
      </c>
      <c r="U244" s="11">
        <v>3.0286740000000001</v>
      </c>
      <c r="V244" s="11">
        <v>305</v>
      </c>
      <c r="W244" s="14">
        <v>-9999</v>
      </c>
      <c r="X244" s="7" t="s">
        <v>369</v>
      </c>
      <c r="Y244" s="32">
        <f t="shared" si="49"/>
        <v>2</v>
      </c>
      <c r="Z244" s="13"/>
      <c r="AC244" s="13">
        <v>17.8</v>
      </c>
      <c r="AD244" s="7">
        <v>0.17</v>
      </c>
      <c r="AE244" s="7">
        <v>0.25</v>
      </c>
      <c r="AF244" s="7">
        <v>23.57</v>
      </c>
      <c r="AG244" s="7">
        <v>2.17</v>
      </c>
      <c r="AH244" s="7">
        <v>0.01</v>
      </c>
      <c r="AI244" s="7">
        <v>8.8800000000000008</v>
      </c>
      <c r="AJ244" s="7">
        <v>1.54</v>
      </c>
      <c r="AK244" s="7">
        <v>0.19</v>
      </c>
      <c r="AL244" s="7">
        <v>11.38</v>
      </c>
      <c r="AM244" s="7">
        <v>0.09</v>
      </c>
      <c r="AN244" s="13">
        <v>0.3922821768748242</v>
      </c>
      <c r="AO244" s="7">
        <v>2.7170578645678126E-2</v>
      </c>
      <c r="AP244" s="7">
        <v>0.11146722174838217</v>
      </c>
      <c r="AQ244" s="7">
        <v>8.7091952625116223E-2</v>
      </c>
      <c r="AR244" s="7">
        <v>2.3964791492217083E-3</v>
      </c>
      <c r="AS244" s="7">
        <v>2.7462043532688749E-2</v>
      </c>
      <c r="AT244" s="7">
        <v>0.2823513065571005</v>
      </c>
      <c r="AU244" s="7">
        <v>9.5545458405877108E-4</v>
      </c>
      <c r="AV244" s="7">
        <v>3.0655643542630705E-3</v>
      </c>
      <c r="AW244" s="8">
        <v>1.7832483080540053E-3</v>
      </c>
      <c r="AX244" s="7">
        <v>604</v>
      </c>
      <c r="AY244" s="7">
        <v>493</v>
      </c>
      <c r="AZ244" s="7">
        <v>253</v>
      </c>
      <c r="BA244" s="7">
        <v>260</v>
      </c>
      <c r="BB244" s="7">
        <v>222</v>
      </c>
      <c r="BC244" s="7">
        <v>6.1000003999999999</v>
      </c>
      <c r="BD244" s="7">
        <v>15.257142999999999</v>
      </c>
      <c r="BE244" s="7">
        <v>18.299999199999998</v>
      </c>
      <c r="BF244" s="7">
        <v>20.566667599999999</v>
      </c>
      <c r="BG244" s="7">
        <v>19.100000399999999</v>
      </c>
      <c r="BH244" s="13">
        <f t="shared" si="46"/>
        <v>54.316894681038917</v>
      </c>
      <c r="BI244" s="7">
        <f t="shared" si="47"/>
        <v>74.0454667964691</v>
      </c>
      <c r="BJ244" s="32">
        <f t="shared" si="50"/>
        <v>1</v>
      </c>
      <c r="BK244" s="32">
        <f t="shared" si="51"/>
        <v>6.9262842533751312E-2</v>
      </c>
      <c r="BL244" s="32">
        <f t="shared" si="52"/>
        <v>0.28415061483650056</v>
      </c>
      <c r="BM244" s="32">
        <f t="shared" si="53"/>
        <v>0.22201353454023212</v>
      </c>
      <c r="BN244" s="32">
        <f t="shared" si="54"/>
        <v>6.1090696710047474E-3</v>
      </c>
      <c r="BO244" s="32">
        <f t="shared" si="55"/>
        <v>7.0005840569840078E-2</v>
      </c>
      <c r="BP244" s="32">
        <f t="shared" si="56"/>
        <v>0.71976582980775539</v>
      </c>
      <c r="BQ244" s="32">
        <f t="shared" si="57"/>
        <v>2.435630880991193E-3</v>
      </c>
      <c r="BR244" s="32">
        <f t="shared" si="58"/>
        <v>7.8146919105154273E-3</v>
      </c>
      <c r="BS244" s="32">
        <f t="shared" si="59"/>
        <v>4.5458305606961933E-3</v>
      </c>
      <c r="BT244" s="7">
        <f t="shared" si="60"/>
        <v>1</v>
      </c>
      <c r="BU244" s="7"/>
      <c r="BZ244" s="7"/>
      <c r="CA244" s="7"/>
      <c r="CB244" s="7"/>
      <c r="CC244" s="7"/>
      <c r="CD244" s="7"/>
      <c r="CE244" s="7"/>
    </row>
    <row r="245" spans="1:83" x14ac:dyDescent="0.2">
      <c r="A245" s="7">
        <v>4</v>
      </c>
      <c r="B245" s="8">
        <v>244</v>
      </c>
      <c r="C245" s="7" t="s">
        <v>753</v>
      </c>
      <c r="D245" s="7" t="s">
        <v>754</v>
      </c>
      <c r="E245" s="7" t="s">
        <v>755</v>
      </c>
      <c r="H245" s="9">
        <v>18.488333000000001</v>
      </c>
      <c r="I245" s="9">
        <v>-67.028333000000003</v>
      </c>
      <c r="J245" s="7" t="s">
        <v>756</v>
      </c>
      <c r="K245" s="7" t="s">
        <v>359</v>
      </c>
      <c r="L245" s="32">
        <f t="shared" si="48"/>
        <v>11</v>
      </c>
      <c r="M245" s="10" t="s">
        <v>757</v>
      </c>
      <c r="N245" s="7">
        <v>72</v>
      </c>
      <c r="O245" s="7">
        <v>95</v>
      </c>
      <c r="P245" s="7" t="s">
        <v>133</v>
      </c>
      <c r="Q245" s="7">
        <v>1431.04</v>
      </c>
      <c r="R245" s="7">
        <v>19.22</v>
      </c>
      <c r="S245" s="7" t="s">
        <v>159</v>
      </c>
      <c r="T245" s="7" t="s">
        <v>758</v>
      </c>
      <c r="U245" s="11">
        <v>2</v>
      </c>
      <c r="V245" s="11">
        <v>90</v>
      </c>
      <c r="W245" s="7">
        <v>88</v>
      </c>
      <c r="X245" s="7" t="s">
        <v>134</v>
      </c>
      <c r="Y245" s="32">
        <f t="shared" si="49"/>
        <v>1</v>
      </c>
      <c r="Z245" s="13"/>
      <c r="AC245" s="13">
        <v>5.26</v>
      </c>
      <c r="AD245" s="7">
        <v>0.2</v>
      </c>
      <c r="AE245" s="7">
        <v>0.21</v>
      </c>
      <c r="AF245" s="7">
        <v>71.81</v>
      </c>
      <c r="AG245" s="7">
        <v>0.5</v>
      </c>
      <c r="AH245" s="7">
        <v>0.01</v>
      </c>
      <c r="AI245" s="7">
        <v>4.83</v>
      </c>
      <c r="AJ245" s="7">
        <v>0.03</v>
      </c>
      <c r="AK245" s="7">
        <v>0.03</v>
      </c>
      <c r="AL245" s="7">
        <v>0.04</v>
      </c>
      <c r="AM245" s="7">
        <v>0.17</v>
      </c>
      <c r="AN245" s="13">
        <v>1.1951541417641547</v>
      </c>
      <c r="AO245" s="7">
        <v>6.2605019920917342E-3</v>
      </c>
      <c r="AP245" s="7">
        <v>3.2939190246993828E-2</v>
      </c>
      <c r="AQ245" s="7">
        <v>4.7370960718390913E-2</v>
      </c>
      <c r="AR245" s="7">
        <v>2.8193872343784806E-3</v>
      </c>
      <c r="AS245" s="7">
        <v>5.3497487401341721E-4</v>
      </c>
      <c r="AT245" s="7">
        <v>9.9244747471740062E-4</v>
      </c>
      <c r="AU245" s="7">
        <v>1.8047475476665677E-3</v>
      </c>
      <c r="AV245" s="7">
        <v>4.8403647698890586E-4</v>
      </c>
      <c r="AW245" s="8">
        <v>1.4979285787653643E-3</v>
      </c>
      <c r="AX245" s="7">
        <v>1414</v>
      </c>
      <c r="AY245" s="7">
        <v>1331</v>
      </c>
      <c r="AZ245" s="7">
        <v>872</v>
      </c>
      <c r="BA245" s="7">
        <v>320</v>
      </c>
      <c r="BB245" s="7">
        <v>306</v>
      </c>
      <c r="BC245" s="7">
        <v>15.966666200000001</v>
      </c>
      <c r="BD245" s="7">
        <v>17.036363600000001</v>
      </c>
      <c r="BE245" s="7">
        <v>19.377777099999999</v>
      </c>
      <c r="BF245" s="7">
        <v>25.733333600000002</v>
      </c>
      <c r="BG245" s="7">
        <v>25.233333600000002</v>
      </c>
      <c r="BH245" s="13">
        <f t="shared" si="46"/>
        <v>1.4775415917184582</v>
      </c>
      <c r="BI245" s="7">
        <f t="shared" si="47"/>
        <v>97.894168342273431</v>
      </c>
      <c r="BJ245" s="32">
        <f t="shared" si="50"/>
        <v>1</v>
      </c>
      <c r="BK245" s="32">
        <f t="shared" si="51"/>
        <v>5.2382381262141399E-3</v>
      </c>
      <c r="BL245" s="32">
        <f t="shared" si="52"/>
        <v>2.7560620924069787E-2</v>
      </c>
      <c r="BM245" s="32">
        <f t="shared" si="53"/>
        <v>3.9635858725693009E-2</v>
      </c>
      <c r="BN245" s="32">
        <f t="shared" si="54"/>
        <v>2.3590155745239791E-3</v>
      </c>
      <c r="BO245" s="32">
        <f t="shared" si="55"/>
        <v>4.4761998082000227E-4</v>
      </c>
      <c r="BP245" s="32">
        <f t="shared" si="56"/>
        <v>8.3039286736057258E-4</v>
      </c>
      <c r="BQ245" s="32">
        <f t="shared" si="57"/>
        <v>1.5100542135950753E-3</v>
      </c>
      <c r="BR245" s="32">
        <f t="shared" si="58"/>
        <v>4.0499920476736552E-4</v>
      </c>
      <c r="BS245" s="32">
        <f t="shared" si="59"/>
        <v>1.2533350522923239E-3</v>
      </c>
      <c r="BT245" s="7">
        <f t="shared" si="60"/>
        <v>1</v>
      </c>
      <c r="BU245" s="7"/>
      <c r="BZ245" s="7"/>
      <c r="CA245" s="7"/>
      <c r="CB245" s="7"/>
      <c r="CC245" s="7"/>
      <c r="CD245" s="7"/>
      <c r="CE245" s="7"/>
    </row>
    <row r="246" spans="1:83" x14ac:dyDescent="0.2">
      <c r="A246" s="7">
        <v>4</v>
      </c>
      <c r="B246" s="8">
        <v>245</v>
      </c>
      <c r="C246" s="7" t="s">
        <v>526</v>
      </c>
      <c r="D246" s="7" t="s">
        <v>759</v>
      </c>
      <c r="E246" s="7" t="s">
        <v>760</v>
      </c>
      <c r="H246" s="9">
        <v>42.445075000000003</v>
      </c>
      <c r="I246" s="9">
        <v>-76.467234000000005</v>
      </c>
      <c r="J246" s="7" t="s">
        <v>761</v>
      </c>
      <c r="K246" s="7" t="s">
        <v>144</v>
      </c>
      <c r="L246" s="32">
        <f t="shared" si="48"/>
        <v>10</v>
      </c>
      <c r="M246" s="10" t="s">
        <v>93</v>
      </c>
      <c r="N246" s="7">
        <v>57</v>
      </c>
      <c r="O246" s="7">
        <v>89</v>
      </c>
      <c r="P246" s="7" t="s">
        <v>75</v>
      </c>
      <c r="Q246" s="7">
        <v>922.19</v>
      </c>
      <c r="R246" s="7">
        <v>8.08</v>
      </c>
      <c r="T246" s="7" t="s">
        <v>758</v>
      </c>
      <c r="U246" s="11">
        <v>3.9280110000000001</v>
      </c>
      <c r="V246" s="11">
        <v>280.21402</v>
      </c>
      <c r="W246" s="7">
        <v>267</v>
      </c>
      <c r="Y246" s="32">
        <f t="shared" si="49"/>
        <v>-99</v>
      </c>
      <c r="Z246" s="13"/>
      <c r="AC246" s="13">
        <v>5.59</v>
      </c>
      <c r="AD246" s="7">
        <v>0.08</v>
      </c>
      <c r="AE246" s="7">
        <v>0.16</v>
      </c>
      <c r="AF246" s="7">
        <v>64.14</v>
      </c>
      <c r="AG246" s="7">
        <v>0.85</v>
      </c>
      <c r="AH246" s="7">
        <v>0.02</v>
      </c>
      <c r="AI246" s="7">
        <v>8.6300000000000008</v>
      </c>
      <c r="AJ246" s="7">
        <v>0.41</v>
      </c>
      <c r="AK246" s="7">
        <v>0.81</v>
      </c>
      <c r="AL246" s="7">
        <v>1.2</v>
      </c>
      <c r="AM246" s="7">
        <v>2.87</v>
      </c>
      <c r="AN246" s="13">
        <v>1.0675001622720079</v>
      </c>
      <c r="AO246" s="7">
        <v>1.0642853386555948E-2</v>
      </c>
      <c r="AP246" s="7">
        <v>3.5005717391767208E-2</v>
      </c>
      <c r="AQ246" s="7">
        <v>8.4640039544454163E-2</v>
      </c>
      <c r="AR246" s="7">
        <v>1.1277548937513922E-3</v>
      </c>
      <c r="AS246" s="7">
        <v>7.3113232781833676E-3</v>
      </c>
      <c r="AT246" s="7">
        <v>2.9773424241522014E-2</v>
      </c>
      <c r="AU246" s="7">
        <v>3.0468385069429702E-2</v>
      </c>
      <c r="AV246" s="7">
        <v>1.306898487870046E-2</v>
      </c>
      <c r="AW246" s="8">
        <v>1.1412789171545634E-3</v>
      </c>
      <c r="AX246" s="7">
        <v>374</v>
      </c>
      <c r="AY246" s="7">
        <v>253</v>
      </c>
      <c r="AZ246" s="7">
        <v>90</v>
      </c>
      <c r="BA246" s="7">
        <v>152</v>
      </c>
      <c r="BB246" s="7">
        <v>158</v>
      </c>
      <c r="BC246" s="7">
        <v>5.0416664999999998</v>
      </c>
      <c r="BD246" s="7">
        <v>12.4000006</v>
      </c>
      <c r="BE246" s="7">
        <v>14.7750006</v>
      </c>
      <c r="BF246" s="7">
        <v>15.633333199999999</v>
      </c>
      <c r="BG246" s="7">
        <v>15</v>
      </c>
      <c r="BH246" s="13">
        <f t="shared" si="46"/>
        <v>28.809668673638495</v>
      </c>
      <c r="BI246" s="7">
        <f t="shared" si="47"/>
        <v>80.593943361488058</v>
      </c>
      <c r="BJ246" s="32">
        <f t="shared" si="50"/>
        <v>1</v>
      </c>
      <c r="BK246" s="32">
        <f t="shared" si="51"/>
        <v>9.969884560864414E-3</v>
      </c>
      <c r="BL246" s="32">
        <f t="shared" si="52"/>
        <v>3.27922361316208E-2</v>
      </c>
      <c r="BM246" s="32">
        <f t="shared" si="53"/>
        <v>7.9288081197393931E-2</v>
      </c>
      <c r="BN246" s="32">
        <f t="shared" si="54"/>
        <v>1.0564447047494039E-3</v>
      </c>
      <c r="BO246" s="32">
        <f t="shared" si="55"/>
        <v>6.8490137393725113E-3</v>
      </c>
      <c r="BP246" s="32">
        <f t="shared" si="56"/>
        <v>2.789079130269537E-2</v>
      </c>
      <c r="BQ246" s="32">
        <f t="shared" si="57"/>
        <v>2.8541808372733627E-2</v>
      </c>
      <c r="BR246" s="32">
        <f t="shared" si="58"/>
        <v>1.2242606924653912E-2</v>
      </c>
      <c r="BS246" s="32">
        <f t="shared" si="59"/>
        <v>1.0691135772059545E-3</v>
      </c>
      <c r="BT246" s="7">
        <f t="shared" si="60"/>
        <v>1</v>
      </c>
      <c r="BU246" s="7"/>
      <c r="BZ246" s="7"/>
      <c r="CA246" s="7"/>
      <c r="CB246" s="7"/>
      <c r="CC246" s="7"/>
      <c r="CD246" s="7"/>
      <c r="CE246" s="7"/>
    </row>
    <row r="247" spans="1:83" x14ac:dyDescent="0.2">
      <c r="A247" s="7">
        <v>4</v>
      </c>
      <c r="B247" s="8">
        <v>246</v>
      </c>
      <c r="C247" s="7" t="s">
        <v>239</v>
      </c>
      <c r="D247" s="7" t="s">
        <v>240</v>
      </c>
      <c r="E247" s="7" t="s">
        <v>762</v>
      </c>
      <c r="H247" s="9">
        <v>34.227221999999998</v>
      </c>
      <c r="I247" s="9">
        <v>-80.238332999999997</v>
      </c>
      <c r="J247" s="7" t="s">
        <v>763</v>
      </c>
      <c r="K247" s="7" t="s">
        <v>63</v>
      </c>
      <c r="L247" s="32">
        <f t="shared" si="48"/>
        <v>4</v>
      </c>
      <c r="M247" s="10" t="s">
        <v>764</v>
      </c>
      <c r="N247" s="7">
        <v>130</v>
      </c>
      <c r="O247" s="7">
        <v>132</v>
      </c>
      <c r="P247" s="7" t="s">
        <v>368</v>
      </c>
      <c r="Q247" s="7">
        <v>1177.8399999999999</v>
      </c>
      <c r="R247" s="7">
        <v>16.885000000000002</v>
      </c>
      <c r="T247" s="7" t="s">
        <v>765</v>
      </c>
      <c r="U247" s="11">
        <v>2.0440719999999999</v>
      </c>
      <c r="V247" s="11">
        <v>64.366355999999996</v>
      </c>
      <c r="W247" s="7">
        <v>69</v>
      </c>
      <c r="Y247" s="32">
        <f t="shared" si="49"/>
        <v>-99</v>
      </c>
      <c r="Z247" s="13"/>
      <c r="AC247" s="13">
        <v>0.21</v>
      </c>
      <c r="AD247" s="7">
        <v>0</v>
      </c>
      <c r="AE247" s="7">
        <v>0.05</v>
      </c>
      <c r="AF247" s="7">
        <v>85.88</v>
      </c>
      <c r="AG247" s="7">
        <v>0.21</v>
      </c>
      <c r="AH247" s="7">
        <v>0.01</v>
      </c>
      <c r="AI247" s="7">
        <v>0.84</v>
      </c>
      <c r="AJ247" s="7">
        <v>0.01</v>
      </c>
      <c r="AK247" s="7">
        <v>0.01</v>
      </c>
      <c r="AL247" s="7">
        <v>0.04</v>
      </c>
      <c r="AM247" s="7">
        <v>0.1</v>
      </c>
      <c r="AN247" s="13">
        <v>1.4293251315235427</v>
      </c>
      <c r="AO247" s="7">
        <v>2.6294108366785285E-3</v>
      </c>
      <c r="AP247" s="7">
        <v>1.3150627284921491E-3</v>
      </c>
      <c r="AQ247" s="7">
        <v>8.238427951024507E-3</v>
      </c>
      <c r="AR247" s="7">
        <v>0</v>
      </c>
      <c r="AS247" s="7">
        <v>1.783249580044724E-4</v>
      </c>
      <c r="AT247" s="7">
        <v>9.9244747471740062E-4</v>
      </c>
      <c r="AU247" s="7">
        <v>1.0616162045097458E-3</v>
      </c>
      <c r="AV247" s="7">
        <v>1.6134549232963531E-4</v>
      </c>
      <c r="AW247" s="8">
        <v>3.5664966161080109E-4</v>
      </c>
      <c r="AX247" s="7">
        <v>405</v>
      </c>
      <c r="AY247" s="7">
        <v>262</v>
      </c>
      <c r="AZ247" s="7">
        <v>91</v>
      </c>
      <c r="BA247" s="7">
        <v>156</v>
      </c>
      <c r="BB247" s="7">
        <v>163</v>
      </c>
      <c r="BC247" s="7">
        <v>4.6833328999999999</v>
      </c>
      <c r="BD247" s="7">
        <v>12.1333342</v>
      </c>
      <c r="BE247" s="7">
        <v>14.5250006</v>
      </c>
      <c r="BF247" s="7">
        <v>15.300000199999999</v>
      </c>
      <c r="BG247" s="7">
        <v>14.833333</v>
      </c>
      <c r="BH247" s="13">
        <f t="shared" si="46"/>
        <v>0.85720338127085127</v>
      </c>
      <c r="BI247" s="7">
        <f t="shared" si="47"/>
        <v>96.040259339059205</v>
      </c>
      <c r="BJ247" s="32">
        <f t="shared" si="50"/>
        <v>1</v>
      </c>
      <c r="BK247" s="32">
        <f t="shared" si="51"/>
        <v>1.8396170183307373E-3</v>
      </c>
      <c r="BL247" s="32">
        <f t="shared" si="52"/>
        <v>9.2005849438217091E-4</v>
      </c>
      <c r="BM247" s="32">
        <f t="shared" si="53"/>
        <v>5.7638585996476694E-3</v>
      </c>
      <c r="BN247" s="32">
        <f t="shared" si="54"/>
        <v>0</v>
      </c>
      <c r="BO247" s="32">
        <f t="shared" si="55"/>
        <v>1.2476164734778904E-4</v>
      </c>
      <c r="BP247" s="32">
        <f t="shared" si="56"/>
        <v>6.9434690038615179E-4</v>
      </c>
      <c r="BQ247" s="32">
        <f t="shared" si="57"/>
        <v>7.4273947969987104E-4</v>
      </c>
      <c r="BR247" s="32">
        <f t="shared" si="58"/>
        <v>1.1288228883071154E-4</v>
      </c>
      <c r="BS247" s="32">
        <f t="shared" si="59"/>
        <v>2.4952311671078083E-4</v>
      </c>
      <c r="BT247" s="7">
        <f t="shared" si="60"/>
        <v>1</v>
      </c>
      <c r="BU247" s="7"/>
      <c r="BZ247" s="7"/>
      <c r="CA247" s="7"/>
      <c r="CB247" s="7"/>
      <c r="CC247" s="7"/>
      <c r="CD247" s="7"/>
      <c r="CE247" s="7"/>
    </row>
    <row r="248" spans="1:83" x14ac:dyDescent="0.2">
      <c r="A248" s="7">
        <v>4</v>
      </c>
      <c r="B248" s="8">
        <v>247</v>
      </c>
      <c r="C248" s="7" t="s">
        <v>526</v>
      </c>
      <c r="D248" s="7" t="s">
        <v>766</v>
      </c>
      <c r="E248" s="7" t="s">
        <v>767</v>
      </c>
      <c r="H248" s="9">
        <v>40.794417000000003</v>
      </c>
      <c r="I248" s="9">
        <v>-73.955693999999994</v>
      </c>
      <c r="J248" s="7" t="s">
        <v>768</v>
      </c>
      <c r="K248" s="7" t="s">
        <v>107</v>
      </c>
      <c r="L248" s="32">
        <f t="shared" si="48"/>
        <v>1</v>
      </c>
      <c r="M248" s="10" t="s">
        <v>108</v>
      </c>
      <c r="N248" s="7">
        <v>13</v>
      </c>
      <c r="O248" s="7">
        <v>29</v>
      </c>
      <c r="P248" s="7" t="s">
        <v>65</v>
      </c>
      <c r="Q248" s="7">
        <v>1219.5899999999999</v>
      </c>
      <c r="R248" s="7">
        <v>12.27</v>
      </c>
      <c r="S248" s="7" t="s">
        <v>66</v>
      </c>
      <c r="T248" s="7" t="s">
        <v>765</v>
      </c>
      <c r="U248" s="11">
        <v>15</v>
      </c>
      <c r="V248" s="11">
        <v>22</v>
      </c>
      <c r="W248" s="7">
        <v>23</v>
      </c>
      <c r="Y248" s="32">
        <f t="shared" si="49"/>
        <v>-99</v>
      </c>
      <c r="Z248" s="13"/>
      <c r="AC248" s="13">
        <v>4.32</v>
      </c>
      <c r="AD248" s="7">
        <v>7.0000000000000007E-2</v>
      </c>
      <c r="AE248" s="7">
        <v>0.13</v>
      </c>
      <c r="AF248" s="7">
        <v>72.53</v>
      </c>
      <c r="AG248" s="7">
        <v>0.81</v>
      </c>
      <c r="AH248" s="7">
        <v>0.02</v>
      </c>
      <c r="AI248" s="7">
        <v>6.91</v>
      </c>
      <c r="AJ248" s="7">
        <v>0.49</v>
      </c>
      <c r="AK248" s="7">
        <v>1.46</v>
      </c>
      <c r="AL248" s="7">
        <v>0.82</v>
      </c>
      <c r="AM248" s="7">
        <v>1.81</v>
      </c>
      <c r="AN248" s="13">
        <v>1.2071373054192194</v>
      </c>
      <c r="AO248" s="7">
        <v>1.014201322718861E-2</v>
      </c>
      <c r="AP248" s="7">
        <v>2.7052718986124213E-2</v>
      </c>
      <c r="AQ248" s="7">
        <v>6.7770877549499217E-2</v>
      </c>
      <c r="AR248" s="7">
        <v>9.8678553203246822E-4</v>
      </c>
      <c r="AS248" s="7">
        <v>8.7379229422191469E-3</v>
      </c>
      <c r="AT248" s="7">
        <v>2.034517323170671E-2</v>
      </c>
      <c r="AU248" s="7">
        <v>1.9215253301626396E-2</v>
      </c>
      <c r="AV248" s="7">
        <v>2.3556441880126754E-2</v>
      </c>
      <c r="AW248" s="8">
        <v>9.2728912018808277E-4</v>
      </c>
      <c r="AX248" s="7">
        <v>1275</v>
      </c>
      <c r="AY248" s="7">
        <v>1275</v>
      </c>
      <c r="AZ248" s="7">
        <v>745</v>
      </c>
      <c r="BA248" s="7">
        <v>284</v>
      </c>
      <c r="BB248" s="7">
        <v>254</v>
      </c>
      <c r="BC248" s="7">
        <v>17.7416649</v>
      </c>
      <c r="BD248" s="7">
        <v>17.7416649</v>
      </c>
      <c r="BE248" s="7">
        <v>20.922220200000002</v>
      </c>
      <c r="BF248" s="7">
        <v>26.833334000000001</v>
      </c>
      <c r="BG248" s="7">
        <v>26.433332400000001</v>
      </c>
      <c r="BH248" s="13">
        <f t="shared" si="46"/>
        <v>25.7075288783725</v>
      </c>
      <c r="BI248" s="7">
        <f t="shared" si="47"/>
        <v>67.726691049886071</v>
      </c>
      <c r="BJ248" s="32">
        <f t="shared" si="50"/>
        <v>1</v>
      </c>
      <c r="BK248" s="32">
        <f t="shared" si="51"/>
        <v>8.4017064021283411E-3</v>
      </c>
      <c r="BL248" s="32">
        <f t="shared" si="52"/>
        <v>2.2410639506107582E-2</v>
      </c>
      <c r="BM248" s="32">
        <f t="shared" si="53"/>
        <v>5.6141813566074394E-2</v>
      </c>
      <c r="BN248" s="32">
        <f t="shared" si="54"/>
        <v>8.1745922986761928E-4</v>
      </c>
      <c r="BO248" s="32">
        <f t="shared" si="55"/>
        <v>7.2385493373387268E-3</v>
      </c>
      <c r="BP248" s="32">
        <f t="shared" si="56"/>
        <v>1.6854067172285062E-2</v>
      </c>
      <c r="BQ248" s="32">
        <f t="shared" si="57"/>
        <v>1.5918034522968576E-2</v>
      </c>
      <c r="BR248" s="32">
        <f t="shared" si="58"/>
        <v>1.9514301955854126E-2</v>
      </c>
      <c r="BS248" s="32">
        <f t="shared" si="59"/>
        <v>7.68172034801004E-4</v>
      </c>
      <c r="BT248" s="7">
        <f t="shared" si="60"/>
        <v>1</v>
      </c>
      <c r="BU248" s="7"/>
      <c r="BZ248" s="7"/>
      <c r="CA248" s="7"/>
      <c r="CB248" s="7"/>
      <c r="CC248" s="7"/>
      <c r="CD248" s="7"/>
      <c r="CE248" s="7"/>
    </row>
    <row r="249" spans="1:83" x14ac:dyDescent="0.2">
      <c r="A249" s="7">
        <v>4</v>
      </c>
      <c r="B249" s="8">
        <v>248</v>
      </c>
      <c r="C249" s="7" t="s">
        <v>526</v>
      </c>
      <c r="D249" s="7" t="s">
        <v>766</v>
      </c>
      <c r="E249" s="7" t="s">
        <v>769</v>
      </c>
      <c r="H249" s="9">
        <v>40.768694000000004</v>
      </c>
      <c r="I249" s="9">
        <v>-73.979194000000007</v>
      </c>
      <c r="J249" s="7" t="s">
        <v>770</v>
      </c>
      <c r="K249" s="7" t="s">
        <v>107</v>
      </c>
      <c r="L249" s="32">
        <f t="shared" si="48"/>
        <v>1</v>
      </c>
      <c r="M249" s="10" t="s">
        <v>108</v>
      </c>
      <c r="N249" s="7">
        <v>12</v>
      </c>
      <c r="O249" s="7">
        <v>27</v>
      </c>
      <c r="P249" s="7" t="s">
        <v>65</v>
      </c>
      <c r="Q249" s="7">
        <v>1220.22</v>
      </c>
      <c r="R249" s="7">
        <v>12.36</v>
      </c>
      <c r="S249" s="7" t="s">
        <v>66</v>
      </c>
      <c r="T249" s="7" t="s">
        <v>765</v>
      </c>
      <c r="U249" s="11">
        <v>6</v>
      </c>
      <c r="V249" s="11">
        <v>36</v>
      </c>
      <c r="W249" s="7">
        <v>19</v>
      </c>
      <c r="Y249" s="32">
        <f t="shared" si="49"/>
        <v>-99</v>
      </c>
      <c r="Z249" s="13"/>
      <c r="AC249" s="13">
        <v>3.13</v>
      </c>
      <c r="AD249" s="7">
        <v>0.04</v>
      </c>
      <c r="AE249" s="7">
        <v>0.17</v>
      </c>
      <c r="AF249" s="7">
        <v>72.2</v>
      </c>
      <c r="AG249" s="7">
        <v>0.67</v>
      </c>
      <c r="AH249" s="7">
        <v>0.02</v>
      </c>
      <c r="AI249" s="7">
        <v>5.46</v>
      </c>
      <c r="AJ249" s="7">
        <v>0.31</v>
      </c>
      <c r="AK249" s="7">
        <v>1.21</v>
      </c>
      <c r="AL249" s="7">
        <v>0.56999999999999995</v>
      </c>
      <c r="AM249" s="7">
        <v>1.33</v>
      </c>
      <c r="AN249" s="13">
        <v>1.2016450220773147</v>
      </c>
      <c r="AO249" s="7">
        <v>8.3890726694029246E-3</v>
      </c>
      <c r="AP249" s="7">
        <v>1.9600696858002031E-2</v>
      </c>
      <c r="AQ249" s="7">
        <v>5.3549781681659296E-2</v>
      </c>
      <c r="AR249" s="7">
        <v>5.6387744687569612E-4</v>
      </c>
      <c r="AS249" s="7">
        <v>5.5280736981386447E-3</v>
      </c>
      <c r="AT249" s="7">
        <v>1.4142376514722957E-2</v>
      </c>
      <c r="AU249" s="7">
        <v>1.4119495519979618E-2</v>
      </c>
      <c r="AV249" s="7">
        <v>1.952280457188587E-2</v>
      </c>
      <c r="AW249" s="8">
        <v>1.2126088494767238E-3</v>
      </c>
      <c r="AX249" s="7">
        <v>301</v>
      </c>
      <c r="AY249" s="7">
        <v>216</v>
      </c>
      <c r="AZ249" s="7">
        <v>76</v>
      </c>
      <c r="BA249" s="7">
        <v>130</v>
      </c>
      <c r="BB249" s="7">
        <v>138</v>
      </c>
      <c r="BC249" s="7">
        <v>5.5333328000000002</v>
      </c>
      <c r="BD249" s="7">
        <v>13</v>
      </c>
      <c r="BE249" s="7">
        <v>15.375</v>
      </c>
      <c r="BF249" s="7">
        <v>16.266666399999998</v>
      </c>
      <c r="BG249" s="7">
        <v>15.5666666</v>
      </c>
      <c r="BH249" s="13">
        <f t="shared" si="46"/>
        <v>19.502668047823207</v>
      </c>
      <c r="BI249" s="7">
        <f t="shared" si="47"/>
        <v>68.128921200631893</v>
      </c>
      <c r="BJ249" s="32">
        <f t="shared" si="50"/>
        <v>1</v>
      </c>
      <c r="BK249" s="32">
        <f t="shared" si="51"/>
        <v>6.9813235317203069E-3</v>
      </c>
      <c r="BL249" s="32">
        <f t="shared" si="52"/>
        <v>1.631155332721955E-2</v>
      </c>
      <c r="BM249" s="32">
        <f t="shared" si="53"/>
        <v>4.4563727804644342E-2</v>
      </c>
      <c r="BN249" s="32">
        <f t="shared" si="54"/>
        <v>4.6925459392400812E-4</v>
      </c>
      <c r="BO249" s="32">
        <f t="shared" si="55"/>
        <v>4.6004215858874205E-3</v>
      </c>
      <c r="BP249" s="32">
        <f t="shared" si="56"/>
        <v>1.1769179961545272E-2</v>
      </c>
      <c r="BQ249" s="32">
        <f t="shared" si="57"/>
        <v>1.1750138568851957E-2</v>
      </c>
      <c r="BR249" s="32">
        <f t="shared" si="58"/>
        <v>1.6246731949287566E-2</v>
      </c>
      <c r="BS249" s="32">
        <f t="shared" si="59"/>
        <v>1.0091240151608631E-3</v>
      </c>
      <c r="BT249" s="7">
        <f t="shared" si="60"/>
        <v>1</v>
      </c>
      <c r="BU249" s="7"/>
      <c r="BZ249" s="7"/>
      <c r="CA249" s="7"/>
      <c r="CB249" s="7"/>
      <c r="CC249" s="7"/>
      <c r="CD249" s="7"/>
      <c r="CE249" s="7"/>
    </row>
    <row r="250" spans="1:83" x14ac:dyDescent="0.2">
      <c r="A250" s="7">
        <v>4</v>
      </c>
      <c r="B250" s="8">
        <v>249</v>
      </c>
      <c r="C250" s="7" t="s">
        <v>526</v>
      </c>
      <c r="D250" s="7" t="s">
        <v>766</v>
      </c>
      <c r="E250" s="7" t="s">
        <v>771</v>
      </c>
      <c r="H250" s="9">
        <v>40.798389</v>
      </c>
      <c r="I250" s="9">
        <v>-73.957750000000004</v>
      </c>
      <c r="J250" s="7" t="s">
        <v>772</v>
      </c>
      <c r="K250" s="7" t="s">
        <v>107</v>
      </c>
      <c r="L250" s="32">
        <f t="shared" si="48"/>
        <v>1</v>
      </c>
      <c r="M250" s="10" t="s">
        <v>108</v>
      </c>
      <c r="N250" s="7">
        <v>7</v>
      </c>
      <c r="O250" s="7">
        <v>21</v>
      </c>
      <c r="P250" s="7" t="s">
        <v>109</v>
      </c>
      <c r="Q250" s="7">
        <v>1220.99</v>
      </c>
      <c r="R250" s="7">
        <v>12.295</v>
      </c>
      <c r="S250" s="7" t="s">
        <v>66</v>
      </c>
      <c r="T250" s="7" t="s">
        <v>765</v>
      </c>
      <c r="U250" s="11">
        <v>25</v>
      </c>
      <c r="W250" s="7">
        <v>28</v>
      </c>
      <c r="Y250" s="32">
        <f t="shared" si="49"/>
        <v>-99</v>
      </c>
      <c r="Z250" s="13"/>
      <c r="AC250" s="13">
        <v>4.12</v>
      </c>
      <c r="AD250" s="7">
        <v>0.08</v>
      </c>
      <c r="AE250" s="7">
        <v>0.25</v>
      </c>
      <c r="AF250" s="7">
        <v>71.08</v>
      </c>
      <c r="AG250" s="7">
        <v>0.81</v>
      </c>
      <c r="AH250" s="7">
        <v>0.02</v>
      </c>
      <c r="AI250" s="7">
        <v>5.86</v>
      </c>
      <c r="AJ250" s="7">
        <v>0.45</v>
      </c>
      <c r="AK250" s="7">
        <v>1.31</v>
      </c>
      <c r="AL250" s="7">
        <v>0.77</v>
      </c>
      <c r="AM250" s="7">
        <v>1.6</v>
      </c>
      <c r="AN250" s="13">
        <v>1.1830045452805475</v>
      </c>
      <c r="AO250" s="7">
        <v>1.014201322718861E-2</v>
      </c>
      <c r="AP250" s="7">
        <v>2.5800278292322166E-2</v>
      </c>
      <c r="AQ250" s="7">
        <v>5.747284261071859E-2</v>
      </c>
      <c r="AR250" s="7">
        <v>1.1277548937513922E-3</v>
      </c>
      <c r="AS250" s="7">
        <v>8.0246231102012577E-3</v>
      </c>
      <c r="AT250" s="7">
        <v>1.910461388830996E-2</v>
      </c>
      <c r="AU250" s="7">
        <v>1.6985859272155932E-2</v>
      </c>
      <c r="AV250" s="7">
        <v>2.1136259495182226E-2</v>
      </c>
      <c r="AW250" s="8">
        <v>1.7832483080540053E-3</v>
      </c>
      <c r="AX250" s="7">
        <v>429</v>
      </c>
      <c r="AY250" s="7">
        <v>342</v>
      </c>
      <c r="AZ250" s="7">
        <v>267</v>
      </c>
      <c r="BA250" s="7">
        <v>211</v>
      </c>
      <c r="BB250" s="7">
        <v>203</v>
      </c>
      <c r="BC250" s="7">
        <v>14.041665099999999</v>
      </c>
      <c r="BD250" s="7">
        <v>21.033334700000001</v>
      </c>
      <c r="BE250" s="7">
        <v>21.033334700000001</v>
      </c>
      <c r="BF250" s="7">
        <v>24.200000800000002</v>
      </c>
      <c r="BG250" s="7">
        <v>23.166665999999999</v>
      </c>
      <c r="BH250" s="13">
        <f t="shared" si="46"/>
        <v>23.10380866780163</v>
      </c>
      <c r="BI250" s="7">
        <f t="shared" si="47"/>
        <v>66.340033823267319</v>
      </c>
      <c r="BJ250" s="32">
        <f t="shared" si="50"/>
        <v>1</v>
      </c>
      <c r="BK250" s="32">
        <f t="shared" si="51"/>
        <v>8.5730974303090679E-3</v>
      </c>
      <c r="BL250" s="32">
        <f t="shared" si="52"/>
        <v>2.1809111719180818E-2</v>
      </c>
      <c r="BM250" s="32">
        <f t="shared" si="53"/>
        <v>4.8582097879504765E-2</v>
      </c>
      <c r="BN250" s="32">
        <f t="shared" si="54"/>
        <v>9.5329717730200866E-4</v>
      </c>
      <c r="BO250" s="32">
        <f t="shared" si="55"/>
        <v>6.7832563638191533E-3</v>
      </c>
      <c r="BP250" s="32">
        <f t="shared" si="56"/>
        <v>1.6149231179648033E-2</v>
      </c>
      <c r="BQ250" s="32">
        <f t="shared" si="57"/>
        <v>1.4358236694794578E-2</v>
      </c>
      <c r="BR250" s="32">
        <f t="shared" si="58"/>
        <v>1.7866591958165128E-2</v>
      </c>
      <c r="BS250" s="32">
        <f t="shared" si="59"/>
        <v>1.5073892278504399E-3</v>
      </c>
      <c r="BT250" s="7">
        <f t="shared" si="60"/>
        <v>1</v>
      </c>
      <c r="BU250" s="7"/>
      <c r="BZ250" s="7"/>
      <c r="CA250" s="7"/>
      <c r="CB250" s="7"/>
      <c r="CC250" s="7"/>
      <c r="CD250" s="7"/>
      <c r="CE250" s="7"/>
    </row>
    <row r="251" spans="1:83" x14ac:dyDescent="0.2">
      <c r="A251" s="7">
        <v>4</v>
      </c>
      <c r="B251" s="8">
        <v>250</v>
      </c>
      <c r="C251" s="7" t="s">
        <v>773</v>
      </c>
      <c r="D251" s="7" t="s">
        <v>774</v>
      </c>
      <c r="E251" s="7" t="s">
        <v>775</v>
      </c>
      <c r="H251" s="9">
        <v>42.063611000000002</v>
      </c>
      <c r="I251" s="9">
        <v>-95.836111000000002</v>
      </c>
      <c r="J251" s="7" t="s">
        <v>776</v>
      </c>
      <c r="K251" s="7" t="s">
        <v>92</v>
      </c>
      <c r="L251" s="32">
        <f t="shared" si="48"/>
        <v>6</v>
      </c>
      <c r="M251" s="10" t="s">
        <v>108</v>
      </c>
      <c r="N251" s="7">
        <v>48</v>
      </c>
      <c r="O251" s="7">
        <v>70</v>
      </c>
      <c r="P251" s="7" t="s">
        <v>109</v>
      </c>
      <c r="Q251" s="7">
        <v>783.77</v>
      </c>
      <c r="R251" s="7">
        <v>9.4149999999999991</v>
      </c>
      <c r="T251" s="7" t="s">
        <v>765</v>
      </c>
      <c r="U251" s="11">
        <v>7.1573539999999998</v>
      </c>
      <c r="V251" s="11">
        <v>429.838684</v>
      </c>
      <c r="W251" s="7">
        <v>400</v>
      </c>
      <c r="Y251" s="32">
        <f t="shared" si="49"/>
        <v>-99</v>
      </c>
      <c r="Z251" s="13"/>
      <c r="AC251" s="13">
        <v>3.69</v>
      </c>
      <c r="AD251" s="7">
        <v>0.12</v>
      </c>
      <c r="AE251" s="7">
        <v>0.15</v>
      </c>
      <c r="AF251" s="7">
        <v>69.59</v>
      </c>
      <c r="AG251" s="7">
        <v>0.62</v>
      </c>
      <c r="AH251" s="7">
        <v>0.02</v>
      </c>
      <c r="AI251" s="7">
        <v>10.51</v>
      </c>
      <c r="AJ251" s="7">
        <v>0.99</v>
      </c>
      <c r="AK251" s="7">
        <v>1.45</v>
      </c>
      <c r="AL251" s="7">
        <v>0.95</v>
      </c>
      <c r="AM251" s="7">
        <v>2.13</v>
      </c>
      <c r="AN251" s="13">
        <v>1.1582060538277055</v>
      </c>
      <c r="AO251" s="7">
        <v>7.7630224701937508E-3</v>
      </c>
      <c r="AP251" s="7">
        <v>2.3107530800647761E-2</v>
      </c>
      <c r="AQ251" s="7">
        <v>0.10307842591103282</v>
      </c>
      <c r="AR251" s="7">
        <v>1.6916323406270882E-3</v>
      </c>
      <c r="AS251" s="7">
        <v>1.7654170842442769E-2</v>
      </c>
      <c r="AT251" s="7">
        <v>2.3570627524538264E-2</v>
      </c>
      <c r="AU251" s="7">
        <v>2.2612425156057582E-2</v>
      </c>
      <c r="AV251" s="7">
        <v>2.3395096387797118E-2</v>
      </c>
      <c r="AW251" s="8">
        <v>1.0699489848324032E-3</v>
      </c>
      <c r="AX251" s="7">
        <v>595</v>
      </c>
      <c r="AY251" s="7">
        <v>533</v>
      </c>
      <c r="AZ251" s="7">
        <v>386</v>
      </c>
      <c r="BA251" s="7">
        <v>213</v>
      </c>
      <c r="BB251" s="7">
        <v>191</v>
      </c>
      <c r="BC251" s="7">
        <v>14.199999800000001</v>
      </c>
      <c r="BD251" s="7">
        <v>18.166664099999998</v>
      </c>
      <c r="BE251" s="7">
        <v>21.100000399999999</v>
      </c>
      <c r="BF251" s="7">
        <v>25.9666672</v>
      </c>
      <c r="BG251" s="7">
        <v>25.133333199999999</v>
      </c>
      <c r="BH251" s="13">
        <f t="shared" si="46"/>
        <v>29.885053211104811</v>
      </c>
      <c r="BI251" s="7">
        <f t="shared" si="47"/>
        <v>71.51882033523998</v>
      </c>
      <c r="BJ251" s="32">
        <f t="shared" si="50"/>
        <v>1</v>
      </c>
      <c r="BK251" s="32">
        <f t="shared" si="51"/>
        <v>6.7026263975551422E-3</v>
      </c>
      <c r="BL251" s="32">
        <f t="shared" si="52"/>
        <v>1.9951139716702978E-2</v>
      </c>
      <c r="BM251" s="32">
        <f t="shared" si="53"/>
        <v>8.8998348411643474E-2</v>
      </c>
      <c r="BN251" s="32">
        <f t="shared" si="54"/>
        <v>1.4605625096125901E-3</v>
      </c>
      <c r="BO251" s="32">
        <f t="shared" si="55"/>
        <v>1.5242685689733927E-2</v>
      </c>
      <c r="BP251" s="32">
        <f t="shared" si="56"/>
        <v>2.0350979384575574E-2</v>
      </c>
      <c r="BQ251" s="32">
        <f t="shared" si="57"/>
        <v>1.9523663411468752E-2</v>
      </c>
      <c r="BR251" s="32">
        <f t="shared" si="58"/>
        <v>2.0199425059538988E-2</v>
      </c>
      <c r="BS251" s="32">
        <f t="shared" si="59"/>
        <v>9.2379847376585086E-4</v>
      </c>
      <c r="BT251" s="7">
        <f t="shared" si="60"/>
        <v>1</v>
      </c>
      <c r="BU251" s="7"/>
      <c r="BZ251" s="7"/>
      <c r="CA251" s="7"/>
      <c r="CB251" s="7"/>
      <c r="CC251" s="7"/>
      <c r="CD251" s="7"/>
      <c r="CE251" s="7"/>
    </row>
    <row r="252" spans="1:83" x14ac:dyDescent="0.2">
      <c r="A252" s="7">
        <v>4</v>
      </c>
      <c r="B252" s="8">
        <v>251</v>
      </c>
      <c r="C252" s="7" t="s">
        <v>773</v>
      </c>
      <c r="D252" s="7" t="s">
        <v>774</v>
      </c>
      <c r="E252" s="7" t="s">
        <v>777</v>
      </c>
      <c r="H252" s="9">
        <v>42.063333</v>
      </c>
      <c r="I252" s="9">
        <v>-95.835555999999997</v>
      </c>
      <c r="J252" s="7" t="s">
        <v>778</v>
      </c>
      <c r="K252" s="7" t="s">
        <v>92</v>
      </c>
      <c r="L252" s="32">
        <f t="shared" si="48"/>
        <v>6</v>
      </c>
      <c r="M252" s="10" t="s">
        <v>108</v>
      </c>
      <c r="N252" s="7">
        <v>30</v>
      </c>
      <c r="O252" s="7">
        <v>65</v>
      </c>
      <c r="P252" s="7" t="s">
        <v>109</v>
      </c>
      <c r="Q252" s="7">
        <v>783.77</v>
      </c>
      <c r="R252" s="7">
        <v>9.4149999999999991</v>
      </c>
      <c r="T252" s="7" t="s">
        <v>765</v>
      </c>
      <c r="U252" s="11">
        <v>7.4168089999999998</v>
      </c>
      <c r="V252" s="11">
        <v>427.86807299999998</v>
      </c>
      <c r="W252" s="7">
        <v>400</v>
      </c>
      <c r="Y252" s="32">
        <f t="shared" si="49"/>
        <v>-99</v>
      </c>
      <c r="Z252" s="13"/>
      <c r="AC252" s="13">
        <v>3.52</v>
      </c>
      <c r="AD252" s="7">
        <v>0.12</v>
      </c>
      <c r="AE252" s="7">
        <v>0.14000000000000001</v>
      </c>
      <c r="AF252" s="7">
        <v>67.349999999999994</v>
      </c>
      <c r="AG252" s="7">
        <v>0.63</v>
      </c>
      <c r="AH252" s="7">
        <v>0.02</v>
      </c>
      <c r="AI252" s="7">
        <v>10.5</v>
      </c>
      <c r="AJ252" s="7">
        <v>1.01</v>
      </c>
      <c r="AK252" s="7">
        <v>1.36</v>
      </c>
      <c r="AL252" s="7">
        <v>0.9</v>
      </c>
      <c r="AM252" s="7">
        <v>2.11</v>
      </c>
      <c r="AN252" s="13">
        <v>1.1209251002341709</v>
      </c>
      <c r="AO252" s="7">
        <v>7.8882325100355852E-3</v>
      </c>
      <c r="AP252" s="7">
        <v>2.2042956210916023E-2</v>
      </c>
      <c r="AQ252" s="7">
        <v>0.10298034938780634</v>
      </c>
      <c r="AR252" s="7">
        <v>1.6916323406270882E-3</v>
      </c>
      <c r="AS252" s="7">
        <v>1.8010820758451711E-2</v>
      </c>
      <c r="AT252" s="7">
        <v>2.2330068181141513E-2</v>
      </c>
      <c r="AU252" s="7">
        <v>2.240010191515563E-2</v>
      </c>
      <c r="AV252" s="7">
        <v>2.1942986956830401E-2</v>
      </c>
      <c r="AW252" s="8">
        <v>9.9861905251024297E-4</v>
      </c>
      <c r="AX252" s="7">
        <v>399</v>
      </c>
      <c r="AY252" s="7">
        <v>346</v>
      </c>
      <c r="AZ252" s="7">
        <v>201</v>
      </c>
      <c r="BA252" s="7">
        <v>179</v>
      </c>
      <c r="BB252" s="7">
        <v>136</v>
      </c>
      <c r="BC252" s="7">
        <v>5.4916668</v>
      </c>
      <c r="BD252" s="7">
        <v>13.942857699999999</v>
      </c>
      <c r="BE252" s="7">
        <v>17</v>
      </c>
      <c r="BF252" s="7">
        <v>19.5666656</v>
      </c>
      <c r="BG252" s="7">
        <v>18.366666800000001</v>
      </c>
      <c r="BH252" s="13">
        <f t="shared" si="46"/>
        <v>29.024720556417076</v>
      </c>
      <c r="BI252" s="7">
        <f t="shared" si="47"/>
        <v>72.047403836113006</v>
      </c>
      <c r="BJ252" s="32">
        <f t="shared" si="50"/>
        <v>1</v>
      </c>
      <c r="BK252" s="32">
        <f t="shared" si="51"/>
        <v>7.0372520950665353E-3</v>
      </c>
      <c r="BL252" s="32">
        <f t="shared" si="52"/>
        <v>1.9664967986095645E-2</v>
      </c>
      <c r="BM252" s="32">
        <f t="shared" si="53"/>
        <v>9.187085681843761E-2</v>
      </c>
      <c r="BN252" s="32">
        <f t="shared" si="54"/>
        <v>1.509139495826877E-3</v>
      </c>
      <c r="BO252" s="32">
        <f t="shared" si="55"/>
        <v>1.6067818228612328E-2</v>
      </c>
      <c r="BP252" s="32">
        <f t="shared" si="56"/>
        <v>1.9921106393706922E-2</v>
      </c>
      <c r="BQ252" s="32">
        <f t="shared" si="57"/>
        <v>1.9983584907212852E-2</v>
      </c>
      <c r="BR252" s="32">
        <f t="shared" si="58"/>
        <v>1.9575783388422939E-2</v>
      </c>
      <c r="BS252" s="32">
        <f t="shared" si="59"/>
        <v>8.908882960169443E-4</v>
      </c>
      <c r="BT252" s="7">
        <f t="shared" si="60"/>
        <v>1</v>
      </c>
      <c r="BU252" s="7"/>
      <c r="BZ252" s="7"/>
      <c r="CA252" s="7"/>
      <c r="CB252" s="7"/>
      <c r="CC252" s="7"/>
      <c r="CD252" s="7"/>
      <c r="CE252" s="7"/>
    </row>
    <row r="253" spans="1:83" x14ac:dyDescent="0.2">
      <c r="A253" s="7">
        <v>4</v>
      </c>
      <c r="B253" s="8">
        <v>252</v>
      </c>
      <c r="C253" s="7" t="s">
        <v>773</v>
      </c>
      <c r="D253" s="7" t="s">
        <v>774</v>
      </c>
      <c r="E253" s="7" t="s">
        <v>779</v>
      </c>
      <c r="H253" s="9">
        <v>42.063056000000003</v>
      </c>
      <c r="I253" s="9">
        <v>-95.836111000000002</v>
      </c>
      <c r="J253" s="7" t="s">
        <v>780</v>
      </c>
      <c r="K253" s="7" t="s">
        <v>92</v>
      </c>
      <c r="L253" s="32">
        <f t="shared" si="48"/>
        <v>6</v>
      </c>
      <c r="M253" s="10" t="s">
        <v>108</v>
      </c>
      <c r="N253" s="7">
        <v>41</v>
      </c>
      <c r="O253" s="7">
        <v>72</v>
      </c>
      <c r="P253" s="7" t="s">
        <v>109</v>
      </c>
      <c r="Q253" s="7">
        <v>783.77</v>
      </c>
      <c r="R253" s="7">
        <v>9.4149999999999991</v>
      </c>
      <c r="T253" s="7" t="s">
        <v>765</v>
      </c>
      <c r="U253" s="11">
        <v>8.0750410000000006</v>
      </c>
      <c r="V253" s="11">
        <v>427.681915</v>
      </c>
      <c r="W253" s="7">
        <v>400</v>
      </c>
      <c r="Y253" s="32">
        <f t="shared" si="49"/>
        <v>-99</v>
      </c>
      <c r="Z253" s="13"/>
      <c r="AC253" s="13">
        <v>3.92</v>
      </c>
      <c r="AD253" s="7">
        <v>0.12</v>
      </c>
      <c r="AE253" s="7">
        <v>0.13</v>
      </c>
      <c r="AF253" s="7">
        <v>67.19</v>
      </c>
      <c r="AG253" s="7">
        <v>0.6</v>
      </c>
      <c r="AH253" s="7">
        <v>0.02</v>
      </c>
      <c r="AI253" s="7">
        <v>11.19</v>
      </c>
      <c r="AJ253" s="7">
        <v>1.03</v>
      </c>
      <c r="AK253" s="7">
        <v>1.31</v>
      </c>
      <c r="AL253" s="7">
        <v>1.07</v>
      </c>
      <c r="AM253" s="7">
        <v>2.06</v>
      </c>
      <c r="AN253" s="13">
        <v>1.1182621749774899</v>
      </c>
      <c r="AO253" s="7">
        <v>7.512602390510081E-3</v>
      </c>
      <c r="AP253" s="7">
        <v>2.4547837598520115E-2</v>
      </c>
      <c r="AQ253" s="7">
        <v>0.10974762949043361</v>
      </c>
      <c r="AR253" s="7">
        <v>1.6916323406270882E-3</v>
      </c>
      <c r="AS253" s="7">
        <v>1.8367470674460658E-2</v>
      </c>
      <c r="AT253" s="7">
        <v>2.6547969948690468E-2</v>
      </c>
      <c r="AU253" s="7">
        <v>2.1869293812900762E-2</v>
      </c>
      <c r="AV253" s="7">
        <v>2.1136259495182226E-2</v>
      </c>
      <c r="AW253" s="8">
        <v>9.2728912018808277E-4</v>
      </c>
      <c r="AX253" s="7">
        <v>598</v>
      </c>
      <c r="AY253" s="7">
        <v>536</v>
      </c>
      <c r="AZ253" s="7">
        <v>390</v>
      </c>
      <c r="BA253" s="7">
        <v>213</v>
      </c>
      <c r="BB253" s="7">
        <v>192</v>
      </c>
      <c r="BC253" s="7">
        <v>14.1833334</v>
      </c>
      <c r="BD253" s="7">
        <v>18.133333199999999</v>
      </c>
      <c r="BE253" s="7">
        <v>21.0571442</v>
      </c>
      <c r="BF253" s="7">
        <v>25.9333344</v>
      </c>
      <c r="BG253" s="7">
        <v>25.100000399999999</v>
      </c>
      <c r="BH253" s="13">
        <f t="shared" si="46"/>
        <v>29.165112260070607</v>
      </c>
      <c r="BI253" s="7">
        <f t="shared" si="47"/>
        <v>73.532080203749189</v>
      </c>
      <c r="BJ253" s="32">
        <f t="shared" si="50"/>
        <v>1</v>
      </c>
      <c r="BK253" s="32">
        <f t="shared" si="51"/>
        <v>6.718104715167806E-3</v>
      </c>
      <c r="BL253" s="32">
        <f t="shared" si="52"/>
        <v>2.1951773160005392E-2</v>
      </c>
      <c r="BM253" s="32">
        <f t="shared" si="53"/>
        <v>9.8141233734068467E-2</v>
      </c>
      <c r="BN253" s="32">
        <f t="shared" si="54"/>
        <v>1.5127332198830207E-3</v>
      </c>
      <c r="BO253" s="32">
        <f t="shared" si="55"/>
        <v>1.642501292224284E-2</v>
      </c>
      <c r="BP253" s="32">
        <f t="shared" si="56"/>
        <v>2.3740380871976524E-2</v>
      </c>
      <c r="BQ253" s="32">
        <f t="shared" si="57"/>
        <v>1.9556499631529591E-2</v>
      </c>
      <c r="BR253" s="32">
        <f t="shared" si="58"/>
        <v>1.8900987593189127E-2</v>
      </c>
      <c r="BS253" s="32">
        <f t="shared" si="59"/>
        <v>8.292233618710645E-4</v>
      </c>
      <c r="BT253" s="7">
        <f t="shared" si="60"/>
        <v>1</v>
      </c>
      <c r="BU253" s="7"/>
      <c r="BZ253" s="7"/>
      <c r="CA253" s="7"/>
      <c r="CB253" s="7"/>
      <c r="CC253" s="7"/>
      <c r="CD253" s="7"/>
      <c r="CE253" s="7"/>
    </row>
    <row r="254" spans="1:83" x14ac:dyDescent="0.2">
      <c r="A254" s="7">
        <v>4</v>
      </c>
      <c r="B254" s="8">
        <v>253</v>
      </c>
      <c r="C254" s="7" t="s">
        <v>218</v>
      </c>
      <c r="D254" s="7" t="s">
        <v>479</v>
      </c>
      <c r="E254" s="7" t="s">
        <v>781</v>
      </c>
      <c r="H254" s="9">
        <v>34.515833000000001</v>
      </c>
      <c r="I254" s="9">
        <v>-89.084444000000005</v>
      </c>
      <c r="J254" s="7" t="s">
        <v>782</v>
      </c>
      <c r="K254" s="7" t="s">
        <v>100</v>
      </c>
      <c r="L254" s="32">
        <f t="shared" si="48"/>
        <v>8</v>
      </c>
      <c r="M254" s="10" t="s">
        <v>113</v>
      </c>
      <c r="N254" s="7">
        <v>11</v>
      </c>
      <c r="O254" s="7">
        <v>24</v>
      </c>
      <c r="P254" s="7" t="s">
        <v>109</v>
      </c>
      <c r="Q254" s="7">
        <v>1462.87</v>
      </c>
      <c r="R254" s="7">
        <v>15.94</v>
      </c>
      <c r="S254" s="7" t="s">
        <v>94</v>
      </c>
      <c r="T254" s="7" t="s">
        <v>765</v>
      </c>
      <c r="U254" s="11">
        <v>6</v>
      </c>
      <c r="W254" s="7">
        <v>122</v>
      </c>
      <c r="X254" s="7" t="s">
        <v>102</v>
      </c>
      <c r="Y254" s="32">
        <f t="shared" si="49"/>
        <v>1</v>
      </c>
      <c r="Z254" s="13"/>
      <c r="AC254" s="13">
        <v>4.1500000000000004</v>
      </c>
      <c r="AD254" s="7">
        <v>0.04</v>
      </c>
      <c r="AE254" s="7">
        <v>0.08</v>
      </c>
      <c r="AF254" s="7">
        <v>65.209999999999994</v>
      </c>
      <c r="AG254" s="7">
        <v>0.75</v>
      </c>
      <c r="AH254" s="7">
        <v>0.03</v>
      </c>
      <c r="AI254" s="7">
        <v>9.36</v>
      </c>
      <c r="AJ254" s="7">
        <v>0.41</v>
      </c>
      <c r="AK254" s="7">
        <v>0.96</v>
      </c>
      <c r="AL254" s="7">
        <v>0.66</v>
      </c>
      <c r="AM254" s="7">
        <v>1.92</v>
      </c>
      <c r="AN254" s="13">
        <v>1.0853084749260622</v>
      </c>
      <c r="AO254" s="7">
        <v>9.3907529881376017E-3</v>
      </c>
      <c r="AP254" s="7">
        <v>2.5988144396392472E-2</v>
      </c>
      <c r="AQ254" s="7">
        <v>9.1799625739987359E-2</v>
      </c>
      <c r="AR254" s="7">
        <v>5.6387744687569612E-4</v>
      </c>
      <c r="AS254" s="7">
        <v>7.3113232781833676E-3</v>
      </c>
      <c r="AT254" s="7">
        <v>1.6375383332837109E-2</v>
      </c>
      <c r="AU254" s="7">
        <v>2.0383031126587115E-2</v>
      </c>
      <c r="AV254" s="7">
        <v>1.5489167263644988E-2</v>
      </c>
      <c r="AW254" s="8">
        <v>5.7063945857728168E-4</v>
      </c>
      <c r="AX254" s="7">
        <v>398</v>
      </c>
      <c r="AY254" s="7">
        <v>322</v>
      </c>
      <c r="AZ254" s="7">
        <v>202</v>
      </c>
      <c r="BA254" s="7">
        <v>179</v>
      </c>
      <c r="BB254" s="7">
        <v>136</v>
      </c>
      <c r="BC254" s="7">
        <v>5.5416675</v>
      </c>
      <c r="BD254" s="7">
        <v>15.2166672</v>
      </c>
      <c r="BE254" s="7">
        <v>17.100000399999999</v>
      </c>
      <c r="BF254" s="7">
        <v>19.700000800000002</v>
      </c>
      <c r="BG254" s="7">
        <v>18.4666672</v>
      </c>
      <c r="BH254" s="13">
        <f t="shared" si="46"/>
        <v>22.014784400138705</v>
      </c>
      <c r="BI254" s="7">
        <f t="shared" si="47"/>
        <v>80.104304182589857</v>
      </c>
      <c r="BJ254" s="32">
        <f t="shared" si="50"/>
        <v>1</v>
      </c>
      <c r="BK254" s="32">
        <f t="shared" si="51"/>
        <v>8.652611865743844E-3</v>
      </c>
      <c r="BL254" s="32">
        <f t="shared" si="52"/>
        <v>2.3945398932006812E-2</v>
      </c>
      <c r="BM254" s="32">
        <f t="shared" si="53"/>
        <v>8.4583902052585841E-2</v>
      </c>
      <c r="BN254" s="32">
        <f t="shared" si="54"/>
        <v>5.1955500201370018E-4</v>
      </c>
      <c r="BO254" s="32">
        <f t="shared" si="55"/>
        <v>6.7366315173033728E-3</v>
      </c>
      <c r="BP254" s="32">
        <f t="shared" si="56"/>
        <v>1.5088229486047917E-2</v>
      </c>
      <c r="BQ254" s="32">
        <f t="shared" si="57"/>
        <v>1.8780864240441623E-2</v>
      </c>
      <c r="BR254" s="32">
        <f t="shared" si="58"/>
        <v>1.42716726363905E-2</v>
      </c>
      <c r="BS254" s="32">
        <f t="shared" si="59"/>
        <v>5.2578549947853034E-4</v>
      </c>
      <c r="BT254" s="7">
        <f t="shared" si="60"/>
        <v>1</v>
      </c>
      <c r="BU254" s="7"/>
      <c r="BZ254" s="7"/>
      <c r="CA254" s="7"/>
      <c r="CB254" s="7"/>
      <c r="CC254" s="7"/>
      <c r="CD254" s="7"/>
      <c r="CE254" s="7"/>
    </row>
    <row r="255" spans="1:83" x14ac:dyDescent="0.2">
      <c r="A255" s="7">
        <v>4</v>
      </c>
      <c r="B255" s="8">
        <v>254</v>
      </c>
      <c r="C255" s="7" t="s">
        <v>118</v>
      </c>
      <c r="D255" s="7" t="s">
        <v>119</v>
      </c>
      <c r="E255" s="7" t="s">
        <v>783</v>
      </c>
      <c r="H255" s="9">
        <v>37.875444000000002</v>
      </c>
      <c r="I255" s="9">
        <v>-80.705945</v>
      </c>
      <c r="J255" s="7" t="s">
        <v>784</v>
      </c>
      <c r="K255" s="7" t="s">
        <v>107</v>
      </c>
      <c r="L255" s="32">
        <f t="shared" si="48"/>
        <v>1</v>
      </c>
      <c r="M255" s="10" t="s">
        <v>108</v>
      </c>
      <c r="N255" s="7">
        <v>18</v>
      </c>
      <c r="O255" s="7">
        <v>40</v>
      </c>
      <c r="P255" s="7" t="s">
        <v>87</v>
      </c>
      <c r="Q255" s="7">
        <v>1170.6199999999999</v>
      </c>
      <c r="R255" s="7">
        <v>10.34</v>
      </c>
      <c r="T255" s="7" t="s">
        <v>785</v>
      </c>
      <c r="U255" s="11">
        <v>60</v>
      </c>
      <c r="W255" s="7">
        <v>762</v>
      </c>
      <c r="Y255" s="32">
        <f t="shared" si="49"/>
        <v>-99</v>
      </c>
      <c r="Z255" s="13"/>
      <c r="AC255" s="13">
        <v>2.0099999999999998</v>
      </c>
      <c r="AD255" s="7">
        <v>0.01</v>
      </c>
      <c r="AE255" s="7">
        <v>0.06</v>
      </c>
      <c r="AF255" s="7">
        <v>80.97</v>
      </c>
      <c r="AG255" s="7">
        <v>0.61</v>
      </c>
      <c r="AH255" s="7">
        <v>0.02</v>
      </c>
      <c r="AI255" s="7">
        <v>7.47</v>
      </c>
      <c r="AJ255" s="7">
        <v>0.04</v>
      </c>
      <c r="AK255" s="7">
        <v>0.56000000000000005</v>
      </c>
      <c r="AL255" s="7">
        <v>0.3</v>
      </c>
      <c r="AM255" s="7">
        <v>1.0900000000000001</v>
      </c>
      <c r="AN255" s="13">
        <v>1.3476066127091437</v>
      </c>
      <c r="AO255" s="7">
        <v>7.6378124303519155E-3</v>
      </c>
      <c r="AP255" s="7">
        <v>1.2587028972710568E-2</v>
      </c>
      <c r="AQ255" s="7">
        <v>7.3263162850182223E-2</v>
      </c>
      <c r="AR255" s="7">
        <v>1.4096936171892403E-4</v>
      </c>
      <c r="AS255" s="7">
        <v>7.1329983201788962E-4</v>
      </c>
      <c r="AT255" s="7">
        <v>7.4433560603805035E-3</v>
      </c>
      <c r="AU255" s="7">
        <v>1.1571616629156229E-2</v>
      </c>
      <c r="AV255" s="7">
        <v>9.035347570459578E-3</v>
      </c>
      <c r="AW255" s="8">
        <v>4.2797959393296123E-4</v>
      </c>
      <c r="AX255" s="7">
        <v>908</v>
      </c>
      <c r="AY255" s="7">
        <v>799</v>
      </c>
      <c r="AZ255" s="7">
        <v>586</v>
      </c>
      <c r="BA255" s="7">
        <v>262</v>
      </c>
      <c r="BB255" s="7">
        <v>267</v>
      </c>
      <c r="BC255" s="7">
        <v>15.158333799999999</v>
      </c>
      <c r="BD255" s="7">
        <v>19.155555700000001</v>
      </c>
      <c r="BE255" s="7">
        <v>21.985715899999999</v>
      </c>
      <c r="BF255" s="7">
        <v>26.666665999999999</v>
      </c>
      <c r="BG255" s="7">
        <v>25.899999600000001</v>
      </c>
      <c r="BH255" s="13">
        <f t="shared" si="46"/>
        <v>11.587345163732405</v>
      </c>
      <c r="BI255" s="7">
        <f t="shared" si="47"/>
        <v>88.256312718869879</v>
      </c>
      <c r="BJ255" s="32">
        <f t="shared" si="50"/>
        <v>1</v>
      </c>
      <c r="BK255" s="32">
        <f t="shared" si="51"/>
        <v>5.6676869631838156E-3</v>
      </c>
      <c r="BL255" s="32">
        <f t="shared" si="52"/>
        <v>9.3402843634066146E-3</v>
      </c>
      <c r="BM255" s="32">
        <f t="shared" si="53"/>
        <v>5.4365392807696721E-2</v>
      </c>
      <c r="BN255" s="32">
        <f t="shared" si="54"/>
        <v>1.0460720538876555E-4</v>
      </c>
      <c r="BO255" s="32">
        <f t="shared" si="55"/>
        <v>5.2930864637411985E-4</v>
      </c>
      <c r="BP255" s="32">
        <f t="shared" si="56"/>
        <v>5.5233893854355967E-3</v>
      </c>
      <c r="BQ255" s="32">
        <f t="shared" si="57"/>
        <v>8.586791219355459E-3</v>
      </c>
      <c r="BR255" s="32">
        <f t="shared" si="58"/>
        <v>6.7047367423461084E-3</v>
      </c>
      <c r="BS255" s="32">
        <f t="shared" si="59"/>
        <v>3.175849612911723E-4</v>
      </c>
      <c r="BT255" s="7">
        <f t="shared" si="60"/>
        <v>0</v>
      </c>
      <c r="BU255" s="7"/>
      <c r="BZ255" s="7"/>
      <c r="CA255" s="7"/>
      <c r="CB255" s="7"/>
      <c r="CC255" s="7"/>
      <c r="CD255" s="7"/>
      <c r="CE255" s="7"/>
    </row>
    <row r="256" spans="1:83" x14ac:dyDescent="0.2">
      <c r="A256" s="7">
        <v>4</v>
      </c>
      <c r="B256" s="8">
        <v>255</v>
      </c>
      <c r="C256" s="7" t="s">
        <v>103</v>
      </c>
      <c r="D256" s="7" t="s">
        <v>104</v>
      </c>
      <c r="E256" s="7" t="s">
        <v>786</v>
      </c>
      <c r="H256" s="9">
        <v>30.076722</v>
      </c>
      <c r="I256" s="9">
        <v>-90.474373999999997</v>
      </c>
      <c r="J256" s="7" t="s">
        <v>787</v>
      </c>
      <c r="K256" s="7" t="s">
        <v>107</v>
      </c>
      <c r="L256" s="32">
        <f t="shared" si="48"/>
        <v>1</v>
      </c>
      <c r="M256" s="10" t="s">
        <v>108</v>
      </c>
      <c r="N256" s="7">
        <v>20</v>
      </c>
      <c r="O256" s="7">
        <v>32</v>
      </c>
      <c r="P256" s="7" t="s">
        <v>109</v>
      </c>
      <c r="Q256" s="7">
        <v>1666.01</v>
      </c>
      <c r="R256" s="7">
        <v>20.515000000000001</v>
      </c>
      <c r="S256" s="7" t="s">
        <v>159</v>
      </c>
      <c r="T256" s="7" t="s">
        <v>785</v>
      </c>
      <c r="U256" s="11">
        <v>1</v>
      </c>
      <c r="W256" s="7">
        <v>2</v>
      </c>
      <c r="X256" s="7" t="s">
        <v>83</v>
      </c>
      <c r="Y256" s="32">
        <f t="shared" si="49"/>
        <v>1</v>
      </c>
      <c r="Z256" s="13"/>
      <c r="AC256" s="13">
        <v>2.04</v>
      </c>
      <c r="AD256" s="7">
        <v>0.05</v>
      </c>
      <c r="AE256" s="7">
        <v>0.14000000000000001</v>
      </c>
      <c r="AF256" s="7">
        <v>69.42</v>
      </c>
      <c r="AG256" s="7">
        <v>0.51</v>
      </c>
      <c r="AH256" s="7">
        <v>0.03</v>
      </c>
      <c r="AI256" s="7">
        <v>8.07</v>
      </c>
      <c r="AJ256" s="7">
        <v>1.55</v>
      </c>
      <c r="AK256" s="7">
        <v>1.28</v>
      </c>
      <c r="AL256" s="7">
        <v>0.99</v>
      </c>
      <c r="AM256" s="7">
        <v>1.69</v>
      </c>
      <c r="AN256" s="13">
        <v>1.1553766957424818</v>
      </c>
      <c r="AO256" s="7">
        <v>6.3857120319335695E-3</v>
      </c>
      <c r="AP256" s="7">
        <v>1.2774895076780878E-2</v>
      </c>
      <c r="AQ256" s="7">
        <v>7.9147754243771157E-2</v>
      </c>
      <c r="AR256" s="7">
        <v>7.0484680859462016E-4</v>
      </c>
      <c r="AS256" s="7">
        <v>2.7640368490693224E-2</v>
      </c>
      <c r="AT256" s="7">
        <v>2.4563074999255665E-2</v>
      </c>
      <c r="AU256" s="7">
        <v>1.79413138562147E-2</v>
      </c>
      <c r="AV256" s="7">
        <v>2.0652223018193319E-2</v>
      </c>
      <c r="AW256" s="8">
        <v>9.9861905251024297E-4</v>
      </c>
      <c r="AX256" s="7">
        <v>423</v>
      </c>
      <c r="AY256" s="7">
        <v>363</v>
      </c>
      <c r="AZ256" s="7">
        <v>210</v>
      </c>
      <c r="BA256" s="7">
        <v>181</v>
      </c>
      <c r="BB256" s="7">
        <v>133</v>
      </c>
      <c r="BC256" s="7">
        <v>6.4083332999999998</v>
      </c>
      <c r="BD256" s="7">
        <v>14.728570899999999</v>
      </c>
      <c r="BE256" s="7">
        <v>17.780000699999999</v>
      </c>
      <c r="BF256" s="7">
        <v>20.299999199999998</v>
      </c>
      <c r="BG256" s="7">
        <v>19.200000800000002</v>
      </c>
      <c r="BH256" s="13">
        <f t="shared" si="46"/>
        <v>28.357167534452689</v>
      </c>
      <c r="BI256" s="7">
        <f t="shared" si="47"/>
        <v>62.105727802547626</v>
      </c>
      <c r="BJ256" s="32">
        <f t="shared" si="50"/>
        <v>1</v>
      </c>
      <c r="BK256" s="32">
        <f t="shared" si="51"/>
        <v>5.5269524263944995E-3</v>
      </c>
      <c r="BL256" s="32">
        <f t="shared" si="52"/>
        <v>1.105690907896608E-2</v>
      </c>
      <c r="BM256" s="32">
        <f t="shared" si="53"/>
        <v>6.8503852064376536E-2</v>
      </c>
      <c r="BN256" s="32">
        <f t="shared" si="54"/>
        <v>6.1005801068340156E-4</v>
      </c>
      <c r="BO256" s="32">
        <f t="shared" si="55"/>
        <v>2.3923252556977224E-2</v>
      </c>
      <c r="BP256" s="32">
        <f t="shared" si="56"/>
        <v>2.1259797856205374E-2</v>
      </c>
      <c r="BQ256" s="32">
        <f t="shared" si="57"/>
        <v>1.5528540537755127E-2</v>
      </c>
      <c r="BR256" s="32">
        <f t="shared" si="58"/>
        <v>1.7874882793028419E-2</v>
      </c>
      <c r="BS256" s="32">
        <f t="shared" si="59"/>
        <v>8.6432334682715636E-4</v>
      </c>
      <c r="BT256" s="7">
        <f t="shared" si="60"/>
        <v>0</v>
      </c>
      <c r="BU256" s="7"/>
      <c r="BZ256" s="7"/>
      <c r="CA256" s="7"/>
      <c r="CB256" s="7"/>
      <c r="CC256" s="7"/>
      <c r="CD256" s="7"/>
      <c r="CE256" s="7"/>
    </row>
    <row r="257" spans="1:83" x14ac:dyDescent="0.2">
      <c r="A257" s="7">
        <v>4</v>
      </c>
      <c r="B257" s="8">
        <v>256</v>
      </c>
      <c r="C257" s="7" t="s">
        <v>272</v>
      </c>
      <c r="D257" s="7" t="s">
        <v>333</v>
      </c>
      <c r="E257" s="7" t="s">
        <v>788</v>
      </c>
      <c r="H257" s="9">
        <v>45.5</v>
      </c>
      <c r="I257" s="9">
        <v>-96.066665999999998</v>
      </c>
      <c r="J257" s="7" t="s">
        <v>789</v>
      </c>
      <c r="K257" s="7" t="s">
        <v>92</v>
      </c>
      <c r="L257" s="32">
        <f t="shared" si="48"/>
        <v>6</v>
      </c>
      <c r="M257" s="10" t="s">
        <v>113</v>
      </c>
      <c r="N257" s="7">
        <v>23</v>
      </c>
      <c r="O257" s="7">
        <v>36</v>
      </c>
      <c r="P257" s="7" t="s">
        <v>87</v>
      </c>
      <c r="Q257" s="7">
        <v>620.47</v>
      </c>
      <c r="R257" s="7">
        <v>6.085</v>
      </c>
      <c r="T257" s="7" t="s">
        <v>785</v>
      </c>
      <c r="U257" s="11">
        <v>7</v>
      </c>
      <c r="W257" s="7">
        <v>352</v>
      </c>
      <c r="X257" s="7" t="s">
        <v>68</v>
      </c>
      <c r="Y257" s="32">
        <f t="shared" si="49"/>
        <v>1</v>
      </c>
      <c r="Z257" s="13"/>
      <c r="AC257" s="13">
        <v>2.67</v>
      </c>
      <c r="AD257" s="7">
        <v>0.11</v>
      </c>
      <c r="AE257" s="7">
        <v>0.13</v>
      </c>
      <c r="AF257" s="7">
        <v>68.16</v>
      </c>
      <c r="AG257" s="7">
        <v>0.33</v>
      </c>
      <c r="AH257" s="7">
        <v>0.02</v>
      </c>
      <c r="AI257" s="7">
        <v>8.52</v>
      </c>
      <c r="AJ257" s="7">
        <v>2.71</v>
      </c>
      <c r="AK257" s="7">
        <v>1.79</v>
      </c>
      <c r="AL257" s="7">
        <v>1.41</v>
      </c>
      <c r="AM257" s="7">
        <v>1.71</v>
      </c>
      <c r="AN257" s="13">
        <v>1.1344061593461188</v>
      </c>
      <c r="AO257" s="7">
        <v>4.1319313147805447E-3</v>
      </c>
      <c r="AP257" s="7">
        <v>1.6720083262257324E-2</v>
      </c>
      <c r="AQ257" s="7">
        <v>8.3561197788962857E-2</v>
      </c>
      <c r="AR257" s="7">
        <v>1.5506629789081641E-3</v>
      </c>
      <c r="AS257" s="7">
        <v>4.8326063619212017E-2</v>
      </c>
      <c r="AT257" s="7">
        <v>3.4983773483788366E-2</v>
      </c>
      <c r="AU257" s="7">
        <v>1.8153637097116652E-2</v>
      </c>
      <c r="AV257" s="7">
        <v>2.8880843127004719E-2</v>
      </c>
      <c r="AW257" s="8">
        <v>9.2728912018808277E-4</v>
      </c>
      <c r="AX257" s="7">
        <v>390</v>
      </c>
      <c r="AY257" s="7">
        <v>317</v>
      </c>
      <c r="AZ257" s="7">
        <v>198</v>
      </c>
      <c r="BA257" s="7">
        <v>177</v>
      </c>
      <c r="BB257" s="7">
        <v>131</v>
      </c>
      <c r="BC257" s="7">
        <v>5.5416664999999998</v>
      </c>
      <c r="BD257" s="7">
        <v>15.1500006</v>
      </c>
      <c r="BE257" s="7">
        <v>17.060001400000001</v>
      </c>
      <c r="BF257" s="7">
        <v>19.700000800000002</v>
      </c>
      <c r="BG257" s="7">
        <v>18.5</v>
      </c>
      <c r="BH257" s="13">
        <f t="shared" si="46"/>
        <v>37.901218505391938</v>
      </c>
      <c r="BI257" s="7">
        <f t="shared" si="47"/>
        <v>51.976228761643348</v>
      </c>
      <c r="BJ257" s="32">
        <f t="shared" si="50"/>
        <v>1</v>
      </c>
      <c r="BK257" s="32">
        <f t="shared" si="51"/>
        <v>3.6423738365121577E-3</v>
      </c>
      <c r="BL257" s="32">
        <f t="shared" si="52"/>
        <v>1.4739062481726052E-2</v>
      </c>
      <c r="BM257" s="32">
        <f t="shared" si="53"/>
        <v>7.3660740556211565E-2</v>
      </c>
      <c r="BN257" s="32">
        <f t="shared" si="54"/>
        <v>1.3669380813323328E-3</v>
      </c>
      <c r="BO257" s="32">
        <f t="shared" si="55"/>
        <v>4.2600318431863564E-2</v>
      </c>
      <c r="BP257" s="32">
        <f t="shared" si="56"/>
        <v>3.083884303303969E-2</v>
      </c>
      <c r="BQ257" s="32">
        <f t="shared" si="57"/>
        <v>1.6002766687709596E-2</v>
      </c>
      <c r="BR257" s="32">
        <f t="shared" si="58"/>
        <v>2.545899710528007E-2</v>
      </c>
      <c r="BS257" s="32">
        <f t="shared" si="59"/>
        <v>8.174225012341083E-4</v>
      </c>
      <c r="BT257" s="7">
        <f t="shared" si="60"/>
        <v>0</v>
      </c>
      <c r="BU257" s="7"/>
      <c r="BZ257" s="7"/>
      <c r="CA257" s="7"/>
      <c r="CB257" s="7"/>
      <c r="CC257" s="7"/>
      <c r="CD257" s="7"/>
      <c r="CE257" s="7"/>
    </row>
    <row r="258" spans="1:83" x14ac:dyDescent="0.2">
      <c r="A258" s="7">
        <v>4</v>
      </c>
      <c r="B258" s="8">
        <v>257</v>
      </c>
      <c r="C258" s="7" t="s">
        <v>272</v>
      </c>
      <c r="D258" s="7" t="s">
        <v>273</v>
      </c>
      <c r="E258" s="7" t="s">
        <v>790</v>
      </c>
      <c r="H258" s="9">
        <v>48.565972000000002</v>
      </c>
      <c r="I258" s="9">
        <v>-96.408749999999998</v>
      </c>
      <c r="J258" s="7" t="s">
        <v>791</v>
      </c>
      <c r="K258" s="7" t="s">
        <v>92</v>
      </c>
      <c r="L258" s="32">
        <f t="shared" si="48"/>
        <v>6</v>
      </c>
      <c r="M258" s="10" t="s">
        <v>189</v>
      </c>
      <c r="N258" s="7">
        <v>19</v>
      </c>
      <c r="O258" s="7">
        <v>39</v>
      </c>
      <c r="P258" s="7" t="s">
        <v>65</v>
      </c>
      <c r="Q258" s="7">
        <v>509.07</v>
      </c>
      <c r="R258" s="7">
        <v>3.46</v>
      </c>
      <c r="S258" s="7" t="s">
        <v>94</v>
      </c>
      <c r="T258" s="7" t="s">
        <v>785</v>
      </c>
      <c r="U258" s="11">
        <v>2</v>
      </c>
      <c r="V258" s="11">
        <v>325</v>
      </c>
      <c r="W258" s="7">
        <v>333</v>
      </c>
      <c r="X258" s="7" t="s">
        <v>182</v>
      </c>
      <c r="Y258" s="32">
        <f t="shared" si="49"/>
        <v>1</v>
      </c>
      <c r="Z258" s="13"/>
      <c r="AC258" s="13">
        <v>1.57</v>
      </c>
      <c r="AD258" s="7">
        <v>0.03</v>
      </c>
      <c r="AE258" s="7">
        <v>7.0000000000000007E-2</v>
      </c>
      <c r="AF258" s="7">
        <v>43.88</v>
      </c>
      <c r="AG258" s="7">
        <v>0.2</v>
      </c>
      <c r="AH258" s="7">
        <v>0.01</v>
      </c>
      <c r="AI258" s="7">
        <v>6.12</v>
      </c>
      <c r="AJ258" s="7">
        <v>15.9</v>
      </c>
      <c r="AK258" s="7">
        <v>1.21</v>
      </c>
      <c r="AL258" s="7">
        <v>6.04</v>
      </c>
      <c r="AM258" s="7">
        <v>1.17</v>
      </c>
      <c r="AN258" s="13">
        <v>0.7303072516447725</v>
      </c>
      <c r="AO258" s="7">
        <v>2.5042007968366941E-3</v>
      </c>
      <c r="AP258" s="7">
        <v>9.8316594463460673E-3</v>
      </c>
      <c r="AQ258" s="7">
        <v>6.0022832214607122E-2</v>
      </c>
      <c r="AR258" s="7">
        <v>4.2290808515677204E-4</v>
      </c>
      <c r="AS258" s="7">
        <v>0.28353668322711112</v>
      </c>
      <c r="AT258" s="7">
        <v>0.14985956868232747</v>
      </c>
      <c r="AU258" s="7">
        <v>1.2420909592764023E-2</v>
      </c>
      <c r="AV258" s="7">
        <v>1.952280457188587E-2</v>
      </c>
      <c r="AW258" s="8">
        <v>4.9930952625512148E-4</v>
      </c>
      <c r="AX258" s="7">
        <v>394</v>
      </c>
      <c r="AY258" s="7">
        <v>321</v>
      </c>
      <c r="AZ258" s="7">
        <v>201</v>
      </c>
      <c r="BA258" s="7">
        <v>179</v>
      </c>
      <c r="BB258" s="7">
        <v>132</v>
      </c>
      <c r="BC258" s="7">
        <v>5.5166668999999997</v>
      </c>
      <c r="BD258" s="7">
        <v>15.1333342</v>
      </c>
      <c r="BE258" s="7">
        <v>17.040000899999999</v>
      </c>
      <c r="BF258" s="7">
        <v>19.700000800000002</v>
      </c>
      <c r="BG258" s="7">
        <v>18.4666672</v>
      </c>
      <c r="BH258" s="13">
        <f t="shared" ref="BH258:BH321" si="61">100*((4.2*AV258)+(1.66*AT258)+(5.54*AU258)+(2.05*AS258))</f>
        <v>98.082470297407468</v>
      </c>
      <c r="BI258" s="7">
        <f t="shared" ref="BI258:BI321" si="62">(AQ258/(AQ258+AS258+AV258))*100</f>
        <v>16.531466531435118</v>
      </c>
      <c r="BJ258" s="32">
        <f t="shared" si="50"/>
        <v>1</v>
      </c>
      <c r="BK258" s="32">
        <f t="shared" si="51"/>
        <v>3.4289688226384449E-3</v>
      </c>
      <c r="BL258" s="32">
        <f t="shared" si="52"/>
        <v>1.3462360430084114E-2</v>
      </c>
      <c r="BM258" s="32">
        <f t="shared" si="53"/>
        <v>8.2188465306110264E-2</v>
      </c>
      <c r="BN258" s="32">
        <f t="shared" si="54"/>
        <v>5.7908241251105371E-4</v>
      </c>
      <c r="BO258" s="32">
        <f t="shared" si="55"/>
        <v>0.38824300674618756</v>
      </c>
      <c r="BP258" s="32">
        <f t="shared" si="56"/>
        <v>0.20520071291202296</v>
      </c>
      <c r="BQ258" s="32">
        <f t="shared" si="57"/>
        <v>1.7007786195180292E-2</v>
      </c>
      <c r="BR258" s="32">
        <f t="shared" si="58"/>
        <v>2.6732316470796765E-2</v>
      </c>
      <c r="BS258" s="32">
        <f t="shared" si="59"/>
        <v>6.8369788897836351E-4</v>
      </c>
      <c r="BT258" s="7">
        <f t="shared" si="60"/>
        <v>0</v>
      </c>
      <c r="BU258" s="7"/>
      <c r="BZ258" s="7"/>
      <c r="CA258" s="7"/>
      <c r="CB258" s="7"/>
      <c r="CC258" s="7"/>
      <c r="CD258" s="7"/>
      <c r="CE258" s="7"/>
    </row>
    <row r="259" spans="1:83" x14ac:dyDescent="0.2">
      <c r="A259" s="7">
        <v>4</v>
      </c>
      <c r="B259" s="8">
        <v>258</v>
      </c>
      <c r="C259" s="7" t="s">
        <v>792</v>
      </c>
      <c r="D259" s="7" t="s">
        <v>793</v>
      </c>
      <c r="E259" s="7" t="s">
        <v>794</v>
      </c>
      <c r="H259" s="9">
        <v>34.086666000000001</v>
      </c>
      <c r="I259" s="9">
        <v>-93.618054999999998</v>
      </c>
      <c r="J259" s="7" t="s">
        <v>795</v>
      </c>
      <c r="K259" s="7" t="s">
        <v>144</v>
      </c>
      <c r="L259" s="32">
        <f t="shared" ref="L259:L322" si="63">IF(K259="Inceptisols",1, IF(K259="Andisols",2, IF(K259="Entisols",3,IF(K259="Spodosols",4,IF(K259="Vertisols",5,IF(K259="Mollisols",6,IF(K259="Aridisols",7,IF(K259="Alfisols",8,IF(K259="Histosols",9,IF(K259="Ultisols",10,IF(K259="Oxisols",11,-99)))))))))))</f>
        <v>10</v>
      </c>
      <c r="M259" s="10" t="s">
        <v>132</v>
      </c>
      <c r="N259" s="7">
        <v>18</v>
      </c>
      <c r="O259" s="7">
        <v>30</v>
      </c>
      <c r="P259" s="7" t="s">
        <v>109</v>
      </c>
      <c r="Q259" s="7">
        <v>1441.85</v>
      </c>
      <c r="R259" s="7">
        <v>15.99</v>
      </c>
      <c r="S259" s="7" t="s">
        <v>66</v>
      </c>
      <c r="T259" s="7" t="s">
        <v>796</v>
      </c>
      <c r="U259" s="11">
        <v>3</v>
      </c>
      <c r="V259" s="11">
        <v>152</v>
      </c>
      <c r="W259" s="7">
        <v>152</v>
      </c>
      <c r="X259" s="7" t="s">
        <v>134</v>
      </c>
      <c r="Y259" s="32">
        <f t="shared" ref="Y259:Y322" si="64">IF(OR(X259="Till",X259="Lacustrine",X259="Alluvium",X259="Loess",X259="Residuum",X259="Glacial",X259="Colluvium",X259="Eolian", X259="Unknown Sedimentary"),1,IF(OR(X259="Ash", X259="Plutonic, undivided granitic rocks",X259="Volcanic, interlayered sedimentary and volcanic rocks"), 2, IF(X259= "Metamorphic and undivided crystalline, orthogneiss",3,-99)))</f>
        <v>1</v>
      </c>
      <c r="Z259" s="13"/>
      <c r="AC259" s="13">
        <v>1.95</v>
      </c>
      <c r="AD259" s="7">
        <v>0.24</v>
      </c>
      <c r="AE259" s="7">
        <v>0.03</v>
      </c>
      <c r="AF259" s="7">
        <v>90.1</v>
      </c>
      <c r="AG259" s="7">
        <v>0.61</v>
      </c>
      <c r="AH259" s="7">
        <v>0.02</v>
      </c>
      <c r="AI259" s="7">
        <v>4.68</v>
      </c>
      <c r="AJ259" s="7">
        <v>0.12</v>
      </c>
      <c r="AK259" s="7">
        <v>7.0000000000000007E-2</v>
      </c>
      <c r="AL259" s="7">
        <v>0.2</v>
      </c>
      <c r="AM259" s="7">
        <v>0.55000000000000004</v>
      </c>
      <c r="AN259" s="13">
        <v>1.4995597851685047</v>
      </c>
      <c r="AO259" s="7">
        <v>7.6378124303519155E-3</v>
      </c>
      <c r="AP259" s="7">
        <v>1.2211296764569956E-2</v>
      </c>
      <c r="AQ259" s="7">
        <v>4.5899812869993679E-2</v>
      </c>
      <c r="AR259" s="7">
        <v>3.3832646812541763E-3</v>
      </c>
      <c r="AS259" s="7">
        <v>2.1398994960536689E-3</v>
      </c>
      <c r="AT259" s="7">
        <v>4.9622373735870029E-3</v>
      </c>
      <c r="AU259" s="7">
        <v>5.8388891248036014E-3</v>
      </c>
      <c r="AV259" s="7">
        <v>1.1294184463074473E-3</v>
      </c>
      <c r="AW259" s="8">
        <v>2.1398979696648062E-4</v>
      </c>
      <c r="AX259" s="7">
        <v>315</v>
      </c>
      <c r="AY259" s="7">
        <v>212</v>
      </c>
      <c r="AZ259" s="7">
        <v>151</v>
      </c>
      <c r="BA259" s="7">
        <v>142</v>
      </c>
      <c r="BB259" s="7">
        <v>156</v>
      </c>
      <c r="BC259" s="7">
        <v>10.5583334</v>
      </c>
      <c r="BD259" s="7">
        <v>17.9400005</v>
      </c>
      <c r="BE259" s="7">
        <v>17.9400005</v>
      </c>
      <c r="BF259" s="7">
        <v>20.600000399999999</v>
      </c>
      <c r="BG259" s="7">
        <v>19.700000800000002</v>
      </c>
      <c r="BH259" s="13">
        <f t="shared" si="61"/>
        <v>4.9715111232967679</v>
      </c>
      <c r="BI259" s="7">
        <f t="shared" si="62"/>
        <v>93.350873020639952</v>
      </c>
      <c r="BJ259" s="32">
        <f t="shared" ref="BJ259:BJ322" si="65">AN259/$AN259</f>
        <v>1</v>
      </c>
      <c r="BK259" s="32">
        <f t="shared" ref="BK259:BK322" si="66">AO259/$AN259</f>
        <v>5.0933697381686308E-3</v>
      </c>
      <c r="BL259" s="32">
        <f t="shared" ref="BL259:BL322" si="67">AP259/$AN259</f>
        <v>8.1432543639450693E-3</v>
      </c>
      <c r="BM259" s="32">
        <f t="shared" ref="BM259:BM322" si="68">AQ259/$AN259</f>
        <v>3.0608858228907455E-2</v>
      </c>
      <c r="BN259" s="32">
        <f t="shared" ref="BN259:BN322" si="69">AR259/$AN259</f>
        <v>2.2561719210641546E-3</v>
      </c>
      <c r="BO259" s="32">
        <f t="shared" ref="BO259:BO322" si="70">AS259/$AN259</f>
        <v>1.4270184604965313E-3</v>
      </c>
      <c r="BP259" s="32">
        <f t="shared" ref="BP259:BP322" si="71">AT259/$AN259</f>
        <v>3.3091294009524263E-3</v>
      </c>
      <c r="BQ259" s="32">
        <f t="shared" ref="BQ259:BQ322" si="72">AU259/$AN259</f>
        <v>3.8937354699382582E-3</v>
      </c>
      <c r="BR259" s="32">
        <f t="shared" ref="BR259:BR322" si="73">AV259/$AN259</f>
        <v>7.5316666763008391E-4</v>
      </c>
      <c r="BS259" s="32">
        <f t="shared" ref="BS259:BS322" si="74">AW259/$AN259</f>
        <v>1.4270174426052288E-4</v>
      </c>
      <c r="BT259" s="7">
        <f t="shared" ref="BT259:BT322" si="75">IF(T259="Cultivated Crops",1,IF(T259 =" Pasture Hay", 1, IF(T259 ="Developed, Low Int", 1, IF(T259 ="Developed, Medium", 1, IF(T259 ="Developed, Open Sp", 1,  IF(T259 ="Developed, High In", 1, 0))))))</f>
        <v>0</v>
      </c>
      <c r="BU259" s="7"/>
      <c r="BZ259" s="7"/>
      <c r="CA259" s="7"/>
      <c r="CB259" s="7"/>
      <c r="CC259" s="7"/>
      <c r="CD259" s="7"/>
      <c r="CE259" s="7"/>
    </row>
    <row r="260" spans="1:83" x14ac:dyDescent="0.2">
      <c r="A260" s="7">
        <v>4</v>
      </c>
      <c r="B260" s="8">
        <v>259</v>
      </c>
      <c r="C260" s="7" t="s">
        <v>212</v>
      </c>
      <c r="D260" s="7" t="s">
        <v>797</v>
      </c>
      <c r="E260" s="7" t="s">
        <v>798</v>
      </c>
      <c r="H260" s="9">
        <v>44.689722000000003</v>
      </c>
      <c r="I260" s="9">
        <v>-118.194444</v>
      </c>
      <c r="J260" s="7" t="s">
        <v>799</v>
      </c>
      <c r="K260" s="7" t="s">
        <v>107</v>
      </c>
      <c r="L260" s="32">
        <f t="shared" si="63"/>
        <v>1</v>
      </c>
      <c r="M260" s="10" t="s">
        <v>113</v>
      </c>
      <c r="N260" s="7">
        <v>5</v>
      </c>
      <c r="O260" s="7">
        <v>30</v>
      </c>
      <c r="P260" s="7" t="s">
        <v>109</v>
      </c>
      <c r="Q260" s="7">
        <v>557.73</v>
      </c>
      <c r="R260" s="7">
        <v>5.6849999999999996</v>
      </c>
      <c r="T260" s="7" t="s">
        <v>796</v>
      </c>
      <c r="U260" s="11">
        <v>40</v>
      </c>
      <c r="V260" s="11">
        <v>1527</v>
      </c>
      <c r="W260" s="7">
        <v>1535</v>
      </c>
      <c r="X260" s="7" t="s">
        <v>369</v>
      </c>
      <c r="Y260" s="32">
        <f t="shared" si="64"/>
        <v>2</v>
      </c>
      <c r="Z260" s="13"/>
      <c r="AC260" s="13">
        <v>3.01</v>
      </c>
      <c r="AD260" s="7">
        <v>0.05</v>
      </c>
      <c r="AE260" s="7">
        <v>0.32</v>
      </c>
      <c r="AF260" s="7">
        <v>84.04</v>
      </c>
      <c r="AG260" s="7">
        <v>0.54</v>
      </c>
      <c r="AH260" s="7">
        <v>0.02</v>
      </c>
      <c r="AI260" s="7">
        <v>13.05</v>
      </c>
      <c r="AJ260" s="7">
        <v>1.8</v>
      </c>
      <c r="AK260" s="7">
        <v>2.77</v>
      </c>
      <c r="AL260" s="7">
        <v>0.89</v>
      </c>
      <c r="AM260" s="7">
        <v>1.74</v>
      </c>
      <c r="AN260" s="13">
        <v>1.398701491071711</v>
      </c>
      <c r="AO260" s="7">
        <v>6.7613421514590736E-3</v>
      </c>
      <c r="AP260" s="7">
        <v>1.8849232441720803E-2</v>
      </c>
      <c r="AQ260" s="7">
        <v>0.12798986281055932</v>
      </c>
      <c r="AR260" s="7">
        <v>7.0484680859462016E-4</v>
      </c>
      <c r="AS260" s="7">
        <v>3.2098492440805031E-2</v>
      </c>
      <c r="AT260" s="7">
        <v>2.2081956312462164E-2</v>
      </c>
      <c r="AU260" s="7">
        <v>1.8472121958469576E-2</v>
      </c>
      <c r="AV260" s="7">
        <v>4.469270137530898E-2</v>
      </c>
      <c r="AW260" s="8">
        <v>2.2825578343091267E-3</v>
      </c>
      <c r="AX260" s="7">
        <v>520</v>
      </c>
      <c r="AY260" s="7">
        <v>474</v>
      </c>
      <c r="AZ260" s="7">
        <v>344</v>
      </c>
      <c r="BA260" s="7">
        <v>209</v>
      </c>
      <c r="BB260" s="7">
        <v>180</v>
      </c>
      <c r="BC260" s="7">
        <v>13.5916672</v>
      </c>
      <c r="BD260" s="7">
        <v>17.500001900000001</v>
      </c>
      <c r="BE260" s="7">
        <v>20.414287600000002</v>
      </c>
      <c r="BF260" s="7">
        <v>25.366666800000001</v>
      </c>
      <c r="BG260" s="7">
        <v>24.5</v>
      </c>
      <c r="BH260" s="13">
        <f t="shared" si="61"/>
        <v>39.250285840855668</v>
      </c>
      <c r="BI260" s="7">
        <f t="shared" si="62"/>
        <v>62.500831336118942</v>
      </c>
      <c r="BJ260" s="32">
        <f t="shared" si="65"/>
        <v>1</v>
      </c>
      <c r="BK260" s="32">
        <f t="shared" si="66"/>
        <v>4.8340136867076671E-3</v>
      </c>
      <c r="BL260" s="32">
        <f t="shared" si="67"/>
        <v>1.3476236753903916E-2</v>
      </c>
      <c r="BM260" s="32">
        <f t="shared" si="68"/>
        <v>9.1506203165974409E-2</v>
      </c>
      <c r="BN260" s="32">
        <f t="shared" si="69"/>
        <v>5.0392940387484217E-4</v>
      </c>
      <c r="BO260" s="32">
        <f t="shared" si="70"/>
        <v>2.2948779740136382E-2</v>
      </c>
      <c r="BP260" s="32">
        <f t="shared" si="71"/>
        <v>1.5787468915574372E-2</v>
      </c>
      <c r="BQ260" s="32">
        <f t="shared" si="72"/>
        <v>1.3206622053656275E-2</v>
      </c>
      <c r="BR260" s="32">
        <f t="shared" si="73"/>
        <v>3.1952994731609674E-2</v>
      </c>
      <c r="BS260" s="32">
        <f t="shared" si="74"/>
        <v>1.6319120619226542E-3</v>
      </c>
      <c r="BT260" s="7">
        <f t="shared" si="75"/>
        <v>0</v>
      </c>
      <c r="BU260" s="7"/>
      <c r="BZ260" s="7"/>
      <c r="CA260" s="7"/>
      <c r="CB260" s="7"/>
      <c r="CC260" s="7"/>
      <c r="CD260" s="7"/>
      <c r="CE260" s="7"/>
    </row>
    <row r="261" spans="1:83" x14ac:dyDescent="0.2">
      <c r="A261" s="7">
        <v>4</v>
      </c>
      <c r="B261" s="8">
        <v>260</v>
      </c>
      <c r="C261" s="7" t="s">
        <v>145</v>
      </c>
      <c r="D261" s="7" t="s">
        <v>669</v>
      </c>
      <c r="E261" s="7" t="s">
        <v>800</v>
      </c>
      <c r="H261" s="9">
        <v>35.621388000000003</v>
      </c>
      <c r="I261" s="9">
        <v>-83.922222000000005</v>
      </c>
      <c r="J261" s="7" t="s">
        <v>801</v>
      </c>
      <c r="K261" s="7" t="s">
        <v>107</v>
      </c>
      <c r="L261" s="32">
        <f t="shared" si="63"/>
        <v>1</v>
      </c>
      <c r="M261" s="10" t="s">
        <v>108</v>
      </c>
      <c r="N261" s="7">
        <v>5</v>
      </c>
      <c r="O261" s="7">
        <v>33</v>
      </c>
      <c r="P261" s="7" t="s">
        <v>65</v>
      </c>
      <c r="Q261" s="7">
        <v>1483.53</v>
      </c>
      <c r="R261" s="7">
        <v>13.15</v>
      </c>
      <c r="S261" s="7" t="s">
        <v>66</v>
      </c>
      <c r="T261" s="7" t="s">
        <v>796</v>
      </c>
      <c r="U261" s="11">
        <v>25</v>
      </c>
      <c r="V261" s="11">
        <v>394</v>
      </c>
      <c r="W261" s="7">
        <v>387</v>
      </c>
      <c r="X261" s="7" t="s">
        <v>134</v>
      </c>
      <c r="Y261" s="32">
        <f t="shared" si="64"/>
        <v>1</v>
      </c>
      <c r="Z261" s="13"/>
      <c r="AC261" s="13">
        <v>1.1499999999999999</v>
      </c>
      <c r="AD261" s="7">
        <v>0.02</v>
      </c>
      <c r="AE261" s="7">
        <v>0.03</v>
      </c>
      <c r="AF261" s="7">
        <v>80.38</v>
      </c>
      <c r="AG261" s="7">
        <v>0.8</v>
      </c>
      <c r="AH261" s="7">
        <v>0.03</v>
      </c>
      <c r="AI261" s="7">
        <v>4.42</v>
      </c>
      <c r="AJ261" s="7">
        <v>7.0000000000000007E-2</v>
      </c>
      <c r="AK261" s="7">
        <v>0.05</v>
      </c>
      <c r="AL261" s="7">
        <v>0.21</v>
      </c>
      <c r="AM261" s="7">
        <v>0.72</v>
      </c>
      <c r="AN261" s="13">
        <v>1.3377870758251322</v>
      </c>
      <c r="AO261" s="7">
        <v>1.0016803187346776E-2</v>
      </c>
      <c r="AP261" s="7">
        <v>7.2015339893617683E-3</v>
      </c>
      <c r="AQ261" s="7">
        <v>4.3349823266105141E-2</v>
      </c>
      <c r="AR261" s="7">
        <v>2.8193872343784806E-4</v>
      </c>
      <c r="AS261" s="7">
        <v>1.2482747060313069E-3</v>
      </c>
      <c r="AT261" s="7">
        <v>5.2103492422663523E-3</v>
      </c>
      <c r="AU261" s="7">
        <v>7.6436366724701686E-3</v>
      </c>
      <c r="AV261" s="7">
        <v>8.0672746164817653E-4</v>
      </c>
      <c r="AW261" s="8">
        <v>2.1398979696648062E-4</v>
      </c>
      <c r="AX261" s="7">
        <v>335</v>
      </c>
      <c r="AY261" s="7">
        <v>220</v>
      </c>
      <c r="AZ261" s="7">
        <v>158</v>
      </c>
      <c r="BA261" s="7">
        <v>147</v>
      </c>
      <c r="BB261" s="7">
        <v>162</v>
      </c>
      <c r="BC261" s="7">
        <v>10.7249994</v>
      </c>
      <c r="BD261" s="7">
        <v>18.2600002</v>
      </c>
      <c r="BE261" s="7">
        <v>18.2600002</v>
      </c>
      <c r="BF261" s="7">
        <v>20.9666672</v>
      </c>
      <c r="BG261" s="7">
        <v>20.0333328</v>
      </c>
      <c r="BH261" s="13">
        <f t="shared" si="61"/>
        <v>5.6942145393933403</v>
      </c>
      <c r="BI261" s="7">
        <f t="shared" si="62"/>
        <v>95.474044557937219</v>
      </c>
      <c r="BJ261" s="32">
        <f t="shared" si="65"/>
        <v>1</v>
      </c>
      <c r="BK261" s="32">
        <f t="shared" si="66"/>
        <v>7.4875915370676786E-3</v>
      </c>
      <c r="BL261" s="32">
        <f t="shared" si="67"/>
        <v>5.383169055449233E-3</v>
      </c>
      <c r="BM261" s="32">
        <f t="shared" si="68"/>
        <v>3.2404127719179415E-2</v>
      </c>
      <c r="BN261" s="32">
        <f t="shared" si="69"/>
        <v>2.1075007266305916E-4</v>
      </c>
      <c r="BO261" s="32">
        <f t="shared" si="70"/>
        <v>9.330892251753777E-4</v>
      </c>
      <c r="BP261" s="32">
        <f t="shared" si="71"/>
        <v>3.8947522639599928E-3</v>
      </c>
      <c r="BQ261" s="32">
        <f t="shared" si="72"/>
        <v>5.7136421861122095E-3</v>
      </c>
      <c r="BR261" s="32">
        <f t="shared" si="73"/>
        <v>6.0303128668708062E-4</v>
      </c>
      <c r="BS261" s="32">
        <f t="shared" si="74"/>
        <v>1.5995803878916538E-4</v>
      </c>
      <c r="BT261" s="7">
        <f t="shared" si="75"/>
        <v>0</v>
      </c>
      <c r="BU261" s="7"/>
      <c r="BZ261" s="7"/>
      <c r="CA261" s="7"/>
      <c r="CB261" s="7"/>
      <c r="CC261" s="7"/>
      <c r="CD261" s="7"/>
      <c r="CE261" s="7"/>
    </row>
    <row r="262" spans="1:83" x14ac:dyDescent="0.2">
      <c r="A262" s="7">
        <v>4</v>
      </c>
      <c r="B262" s="8">
        <v>261</v>
      </c>
      <c r="C262" s="7" t="s">
        <v>239</v>
      </c>
      <c r="D262" s="7" t="s">
        <v>240</v>
      </c>
      <c r="E262" s="7" t="s">
        <v>802</v>
      </c>
      <c r="H262" s="9">
        <v>34.258333</v>
      </c>
      <c r="I262" s="9">
        <v>-80.281388000000007</v>
      </c>
      <c r="J262" s="7" t="s">
        <v>803</v>
      </c>
      <c r="K262" s="7" t="s">
        <v>144</v>
      </c>
      <c r="L262" s="32">
        <f t="shared" si="63"/>
        <v>10</v>
      </c>
      <c r="M262" s="10" t="s">
        <v>243</v>
      </c>
      <c r="N262" s="7">
        <v>75</v>
      </c>
      <c r="O262" s="7">
        <v>90</v>
      </c>
      <c r="P262" s="7" t="s">
        <v>133</v>
      </c>
      <c r="Q262" s="7">
        <v>1179.72</v>
      </c>
      <c r="R262" s="7">
        <v>16.754999999999999</v>
      </c>
      <c r="T262" s="7" t="s">
        <v>796</v>
      </c>
      <c r="U262" s="11">
        <v>1</v>
      </c>
      <c r="V262" s="11">
        <v>94</v>
      </c>
      <c r="W262" s="7">
        <v>95</v>
      </c>
      <c r="X262" s="7" t="s">
        <v>134</v>
      </c>
      <c r="Y262" s="32">
        <f t="shared" si="64"/>
        <v>1</v>
      </c>
      <c r="Z262" s="13"/>
      <c r="AC262" s="13">
        <v>3.83</v>
      </c>
      <c r="AD262" s="7">
        <v>0.01</v>
      </c>
      <c r="AE262" s="7">
        <v>0.03</v>
      </c>
      <c r="AF262" s="7">
        <v>75.69</v>
      </c>
      <c r="AG262" s="7">
        <v>0.76</v>
      </c>
      <c r="AH262" s="7">
        <v>0.01</v>
      </c>
      <c r="AI262" s="7">
        <v>12.35</v>
      </c>
      <c r="AJ262" s="7">
        <v>0.06</v>
      </c>
      <c r="AK262" s="7">
        <v>0.01</v>
      </c>
      <c r="AL262" s="7">
        <v>0.15</v>
      </c>
      <c r="AM262" s="7">
        <v>0.18</v>
      </c>
      <c r="AN262" s="13">
        <v>1.2597300792386696</v>
      </c>
      <c r="AO262" s="7">
        <v>9.515963027979437E-3</v>
      </c>
      <c r="AP262" s="7">
        <v>2.3984239286309196E-2</v>
      </c>
      <c r="AQ262" s="7">
        <v>0.12112450618470555</v>
      </c>
      <c r="AR262" s="7">
        <v>1.4096936171892403E-4</v>
      </c>
      <c r="AS262" s="7">
        <v>1.0699497480268344E-3</v>
      </c>
      <c r="AT262" s="7">
        <v>3.7216780301902517E-3</v>
      </c>
      <c r="AU262" s="7">
        <v>1.9109091681175422E-3</v>
      </c>
      <c r="AV262" s="7">
        <v>1.6134549232963531E-4</v>
      </c>
      <c r="AW262" s="8">
        <v>2.1398979696648062E-4</v>
      </c>
      <c r="AX262" s="7">
        <v>335</v>
      </c>
      <c r="AY262" s="7">
        <v>220</v>
      </c>
      <c r="AZ262" s="7">
        <v>158</v>
      </c>
      <c r="BA262" s="7">
        <v>147</v>
      </c>
      <c r="BB262" s="7">
        <v>162</v>
      </c>
      <c r="BC262" s="7">
        <v>10.7249994</v>
      </c>
      <c r="BD262" s="7">
        <v>18.2600002</v>
      </c>
      <c r="BE262" s="7">
        <v>18.2600002</v>
      </c>
      <c r="BF262" s="7">
        <v>20.9666672</v>
      </c>
      <c r="BG262" s="7">
        <v>20.0333328</v>
      </c>
      <c r="BH262" s="13">
        <f t="shared" si="61"/>
        <v>1.9635470372726485</v>
      </c>
      <c r="BI262" s="7">
        <f t="shared" si="62"/>
        <v>98.99367645341232</v>
      </c>
      <c r="BJ262" s="32">
        <f t="shared" si="65"/>
        <v>1</v>
      </c>
      <c r="BK262" s="32">
        <f t="shared" si="66"/>
        <v>7.5539698422780405E-3</v>
      </c>
      <c r="BL262" s="32">
        <f t="shared" si="67"/>
        <v>1.9039189173607977E-2</v>
      </c>
      <c r="BM262" s="32">
        <f t="shared" si="68"/>
        <v>9.6151158236936235E-2</v>
      </c>
      <c r="BN262" s="32">
        <f t="shared" si="69"/>
        <v>1.1190441828944837E-4</v>
      </c>
      <c r="BO262" s="32">
        <f t="shared" si="70"/>
        <v>8.4934841650639089E-4</v>
      </c>
      <c r="BP262" s="32">
        <f t="shared" si="71"/>
        <v>2.9543456106402451E-3</v>
      </c>
      <c r="BQ262" s="32">
        <f t="shared" si="72"/>
        <v>1.5169195366617101E-3</v>
      </c>
      <c r="BR262" s="32">
        <f t="shared" si="73"/>
        <v>1.2807941557380772E-4</v>
      </c>
      <c r="BS262" s="32">
        <f t="shared" si="74"/>
        <v>1.6986956213334802E-4</v>
      </c>
      <c r="BT262" s="7">
        <f t="shared" si="75"/>
        <v>0</v>
      </c>
      <c r="BU262" s="7"/>
      <c r="BZ262" s="7"/>
      <c r="CA262" s="7"/>
      <c r="CB262" s="7"/>
      <c r="CC262" s="7"/>
      <c r="CD262" s="7"/>
      <c r="CE262" s="7"/>
    </row>
    <row r="263" spans="1:83" x14ac:dyDescent="0.2">
      <c r="A263" s="7">
        <v>4</v>
      </c>
      <c r="B263" s="8">
        <v>262</v>
      </c>
      <c r="C263" s="7" t="s">
        <v>804</v>
      </c>
      <c r="D263" s="7" t="s">
        <v>805</v>
      </c>
      <c r="E263" s="7" t="s">
        <v>806</v>
      </c>
      <c r="H263" s="9">
        <v>44.706111</v>
      </c>
      <c r="I263" s="9">
        <v>-110.61027</v>
      </c>
      <c r="J263" s="7" t="s">
        <v>807</v>
      </c>
      <c r="K263" s="7" t="s">
        <v>107</v>
      </c>
      <c r="L263" s="32">
        <f t="shared" si="63"/>
        <v>1</v>
      </c>
      <c r="M263" s="10" t="s">
        <v>113</v>
      </c>
      <c r="N263" s="7">
        <v>12</v>
      </c>
      <c r="O263" s="7">
        <v>27</v>
      </c>
      <c r="P263" s="7" t="s">
        <v>87</v>
      </c>
      <c r="Q263" s="7">
        <v>786.47</v>
      </c>
      <c r="R263" s="7">
        <v>0.42</v>
      </c>
      <c r="T263" s="7" t="s">
        <v>796</v>
      </c>
      <c r="U263" s="11">
        <v>5.6463190000000001</v>
      </c>
      <c r="V263" s="11">
        <v>2478.1403810000002</v>
      </c>
      <c r="W263" s="7">
        <v>2438</v>
      </c>
      <c r="X263" s="7" t="s">
        <v>134</v>
      </c>
      <c r="Y263" s="32">
        <f t="shared" si="64"/>
        <v>1</v>
      </c>
      <c r="Z263" s="13"/>
      <c r="AC263" s="13">
        <v>1.72</v>
      </c>
      <c r="AD263" s="7">
        <v>0.03</v>
      </c>
      <c r="AE263" s="7">
        <v>0.03</v>
      </c>
      <c r="AF263" s="7">
        <v>74.900000000000006</v>
      </c>
      <c r="AG263" s="7">
        <v>0.28999999999999998</v>
      </c>
      <c r="AH263" s="7">
        <v>0.03</v>
      </c>
      <c r="AI263" s="7">
        <v>7.17</v>
      </c>
      <c r="AJ263" s="7">
        <v>0.35</v>
      </c>
      <c r="AK263" s="7">
        <v>2.68</v>
      </c>
      <c r="AL263" s="7">
        <v>0.2</v>
      </c>
      <c r="AM263" s="7">
        <v>3.74</v>
      </c>
      <c r="AN263" s="13">
        <v>1.2465818857838071</v>
      </c>
      <c r="AO263" s="7">
        <v>3.6310911554132057E-3</v>
      </c>
      <c r="AP263" s="7">
        <v>1.0770989966697602E-2</v>
      </c>
      <c r="AQ263" s="7">
        <v>7.0320867153387756E-2</v>
      </c>
      <c r="AR263" s="7">
        <v>4.2290808515677204E-4</v>
      </c>
      <c r="AS263" s="7">
        <v>6.2413735301565338E-3</v>
      </c>
      <c r="AT263" s="7">
        <v>4.9622373735870029E-3</v>
      </c>
      <c r="AU263" s="7">
        <v>3.9704446048664487E-2</v>
      </c>
      <c r="AV263" s="7">
        <v>4.3240591944342259E-2</v>
      </c>
      <c r="AW263" s="8">
        <v>2.1398979696648062E-4</v>
      </c>
      <c r="AX263" s="7">
        <v>739</v>
      </c>
      <c r="AY263" s="7">
        <v>593</v>
      </c>
      <c r="AZ263" s="7">
        <v>508</v>
      </c>
      <c r="BA263" s="7">
        <v>271</v>
      </c>
      <c r="BB263" s="7">
        <v>260</v>
      </c>
      <c r="BC263" s="7">
        <v>10.6833344</v>
      </c>
      <c r="BD263" s="7">
        <v>18.485715899999999</v>
      </c>
      <c r="BE263" s="7">
        <v>18.485715899999999</v>
      </c>
      <c r="BF263" s="7">
        <v>23.699998900000001</v>
      </c>
      <c r="BG263" s="7">
        <v>22.5333328</v>
      </c>
      <c r="BH263" s="13">
        <f t="shared" si="61"/>
        <v>42.260524705281405</v>
      </c>
      <c r="BI263" s="7">
        <f t="shared" si="62"/>
        <v>58.697165677048559</v>
      </c>
      <c r="BJ263" s="32">
        <f t="shared" si="65"/>
        <v>1</v>
      </c>
      <c r="BK263" s="32">
        <f t="shared" si="66"/>
        <v>2.9128380548623985E-3</v>
      </c>
      <c r="BL263" s="32">
        <f t="shared" si="67"/>
        <v>8.6404191249138673E-3</v>
      </c>
      <c r="BM263" s="32">
        <f t="shared" si="68"/>
        <v>5.6410948976025312E-2</v>
      </c>
      <c r="BN263" s="32">
        <f t="shared" si="69"/>
        <v>3.3925415568738365E-4</v>
      </c>
      <c r="BO263" s="32">
        <f t="shared" si="70"/>
        <v>5.0067898477701494E-3</v>
      </c>
      <c r="BP263" s="32">
        <f t="shared" si="71"/>
        <v>3.9806750203713421E-3</v>
      </c>
      <c r="BQ263" s="32">
        <f t="shared" si="72"/>
        <v>3.1850652172520311E-2</v>
      </c>
      <c r="BR263" s="32">
        <f t="shared" si="73"/>
        <v>3.4687325748483891E-2</v>
      </c>
      <c r="BS263" s="32">
        <f t="shared" si="74"/>
        <v>1.7166124376332591E-4</v>
      </c>
      <c r="BT263" s="7">
        <f t="shared" si="75"/>
        <v>0</v>
      </c>
      <c r="BU263" s="7"/>
      <c r="BZ263" s="7"/>
      <c r="CA263" s="7"/>
      <c r="CB263" s="7"/>
      <c r="CC263" s="7"/>
      <c r="CD263" s="7"/>
      <c r="CE263" s="7"/>
    </row>
    <row r="264" spans="1:83" x14ac:dyDescent="0.2">
      <c r="A264" s="7">
        <v>4</v>
      </c>
      <c r="B264" s="8">
        <v>263</v>
      </c>
      <c r="C264" s="7" t="s">
        <v>526</v>
      </c>
      <c r="D264" s="7" t="s">
        <v>527</v>
      </c>
      <c r="E264" s="7" t="s">
        <v>808</v>
      </c>
      <c r="H264" s="9">
        <v>40.906027999999999</v>
      </c>
      <c r="I264" s="9">
        <v>-73.891499999999994</v>
      </c>
      <c r="J264" s="7" t="s">
        <v>809</v>
      </c>
      <c r="K264" s="7" t="s">
        <v>107</v>
      </c>
      <c r="L264" s="32">
        <f t="shared" si="63"/>
        <v>1</v>
      </c>
      <c r="M264" s="10" t="s">
        <v>108</v>
      </c>
      <c r="N264" s="7">
        <v>8</v>
      </c>
      <c r="O264" s="7">
        <v>26</v>
      </c>
      <c r="P264" s="7" t="s">
        <v>87</v>
      </c>
      <c r="Q264" s="7">
        <v>1240.3800000000001</v>
      </c>
      <c r="R264" s="7">
        <v>11.8</v>
      </c>
      <c r="S264" s="7" t="s">
        <v>66</v>
      </c>
      <c r="T264" s="7" t="s">
        <v>796</v>
      </c>
      <c r="U264" s="11">
        <v>6</v>
      </c>
      <c r="W264" s="7">
        <v>21</v>
      </c>
      <c r="Y264" s="32">
        <f t="shared" si="64"/>
        <v>-99</v>
      </c>
      <c r="Z264" s="13"/>
      <c r="AC264" s="13">
        <v>4.6399999999999997</v>
      </c>
      <c r="AD264" s="7">
        <v>0.09</v>
      </c>
      <c r="AE264" s="7">
        <v>0.13</v>
      </c>
      <c r="AF264" s="7">
        <v>74.069999999999993</v>
      </c>
      <c r="AG264" s="7">
        <v>0.74</v>
      </c>
      <c r="AH264" s="7">
        <v>0.02</v>
      </c>
      <c r="AI264" s="7">
        <v>7.73</v>
      </c>
      <c r="AJ264" s="7">
        <v>1.0900000000000001</v>
      </c>
      <c r="AK264" s="7">
        <v>1.62</v>
      </c>
      <c r="AL264" s="7">
        <v>1.24</v>
      </c>
      <c r="AM264" s="7">
        <v>1.57</v>
      </c>
      <c r="AN264" s="13">
        <v>1.2327679610147741</v>
      </c>
      <c r="AO264" s="7">
        <v>9.2655429482957664E-3</v>
      </c>
      <c r="AP264" s="7">
        <v>2.9056624096207483E-2</v>
      </c>
      <c r="AQ264" s="7">
        <v>7.5813152454070762E-2</v>
      </c>
      <c r="AR264" s="7">
        <v>1.2687242554703161E-3</v>
      </c>
      <c r="AS264" s="7">
        <v>1.9437420422487493E-2</v>
      </c>
      <c r="AT264" s="7">
        <v>3.0765871716239419E-2</v>
      </c>
      <c r="AU264" s="7">
        <v>1.6667374410803008E-2</v>
      </c>
      <c r="AV264" s="7">
        <v>2.613796975740092E-2</v>
      </c>
      <c r="AW264" s="8">
        <v>9.2728912018808277E-4</v>
      </c>
      <c r="AX264" s="7">
        <v>306</v>
      </c>
      <c r="AY264" s="7">
        <v>197</v>
      </c>
      <c r="AZ264" s="7">
        <v>140</v>
      </c>
      <c r="BA264" s="7">
        <v>133</v>
      </c>
      <c r="BB264" s="7">
        <v>147</v>
      </c>
      <c r="BC264" s="7">
        <v>10.699999800000001</v>
      </c>
      <c r="BD264" s="7">
        <v>18.700000800000002</v>
      </c>
      <c r="BE264" s="7">
        <v>18.700000800000002</v>
      </c>
      <c r="BF264" s="7">
        <v>21.166665999999999</v>
      </c>
      <c r="BG264" s="7">
        <v>20.733333600000002</v>
      </c>
      <c r="BH264" s="13">
        <f t="shared" si="61"/>
        <v>29.30347861319893</v>
      </c>
      <c r="BI264" s="7">
        <f t="shared" si="62"/>
        <v>62.454949049583185</v>
      </c>
      <c r="BJ264" s="32">
        <f t="shared" si="65"/>
        <v>1</v>
      </c>
      <c r="BK264" s="32">
        <f t="shared" si="66"/>
        <v>7.5160478219020842E-3</v>
      </c>
      <c r="BL264" s="32">
        <f t="shared" si="67"/>
        <v>2.3570229771618191E-2</v>
      </c>
      <c r="BM264" s="32">
        <f t="shared" si="68"/>
        <v>6.1498315053275604E-2</v>
      </c>
      <c r="BN264" s="32">
        <f t="shared" si="69"/>
        <v>1.029167122761646E-3</v>
      </c>
      <c r="BO264" s="32">
        <f t="shared" si="70"/>
        <v>1.5767298499944179E-2</v>
      </c>
      <c r="BP264" s="32">
        <f t="shared" si="71"/>
        <v>2.4956741811260216E-2</v>
      </c>
      <c r="BQ264" s="32">
        <f t="shared" si="72"/>
        <v>1.3520285193884317E-2</v>
      </c>
      <c r="BR264" s="32">
        <f t="shared" si="73"/>
        <v>2.1202667966715327E-2</v>
      </c>
      <c r="BS264" s="32">
        <f t="shared" si="74"/>
        <v>7.522008597828652E-4</v>
      </c>
      <c r="BT264" s="7">
        <f t="shared" si="75"/>
        <v>0</v>
      </c>
      <c r="BU264" s="7"/>
      <c r="BZ264" s="7"/>
      <c r="CA264" s="7"/>
      <c r="CB264" s="7"/>
      <c r="CC264" s="7"/>
      <c r="CD264" s="7"/>
      <c r="CE264" s="7"/>
    </row>
    <row r="265" spans="1:83" x14ac:dyDescent="0.2">
      <c r="A265" s="7">
        <v>4</v>
      </c>
      <c r="B265" s="8">
        <v>264</v>
      </c>
      <c r="C265" s="7" t="s">
        <v>155</v>
      </c>
      <c r="D265" s="7" t="s">
        <v>660</v>
      </c>
      <c r="E265" s="7" t="s">
        <v>810</v>
      </c>
      <c r="H265" s="9">
        <v>44.028005999999998</v>
      </c>
      <c r="I265" s="9">
        <v>-73.089656000000005</v>
      </c>
      <c r="J265" s="7" t="s">
        <v>811</v>
      </c>
      <c r="K265" s="7" t="s">
        <v>63</v>
      </c>
      <c r="L265" s="32">
        <f t="shared" si="63"/>
        <v>4</v>
      </c>
      <c r="M265" s="10" t="s">
        <v>108</v>
      </c>
      <c r="N265" s="7">
        <v>8</v>
      </c>
      <c r="O265" s="7">
        <v>25</v>
      </c>
      <c r="P265" s="7" t="s">
        <v>82</v>
      </c>
      <c r="Q265" s="7">
        <v>1041.51</v>
      </c>
      <c r="R265" s="7">
        <v>7.0549999999999997</v>
      </c>
      <c r="S265" s="7" t="s">
        <v>66</v>
      </c>
      <c r="T265" s="7" t="s">
        <v>796</v>
      </c>
      <c r="U265" s="11">
        <v>3</v>
      </c>
      <c r="V265" s="11">
        <v>183</v>
      </c>
      <c r="W265" s="7">
        <v>168</v>
      </c>
      <c r="X265" s="7" t="s">
        <v>182</v>
      </c>
      <c r="Y265" s="32">
        <f t="shared" si="64"/>
        <v>1</v>
      </c>
      <c r="Z265" s="13"/>
      <c r="AC265" s="13">
        <v>4.05</v>
      </c>
      <c r="AD265" s="7">
        <v>0.04</v>
      </c>
      <c r="AE265" s="7">
        <v>0.08</v>
      </c>
      <c r="AF265" s="7">
        <v>73.599999999999994</v>
      </c>
      <c r="AG265" s="7">
        <v>1.0900000000000001</v>
      </c>
      <c r="AH265" s="7">
        <v>0.02</v>
      </c>
      <c r="AI265" s="7">
        <v>9.9</v>
      </c>
      <c r="AJ265" s="7">
        <v>0.45</v>
      </c>
      <c r="AK265" s="7">
        <v>2.14</v>
      </c>
      <c r="AL265" s="7">
        <v>0.81</v>
      </c>
      <c r="AM265" s="7">
        <v>1.62</v>
      </c>
      <c r="AN265" s="13">
        <v>1.2249456180732736</v>
      </c>
      <c r="AO265" s="7">
        <v>1.3647894342759983E-2</v>
      </c>
      <c r="AP265" s="7">
        <v>2.5361924049491447E-2</v>
      </c>
      <c r="AQ265" s="7">
        <v>9.7095757994217408E-2</v>
      </c>
      <c r="AR265" s="7">
        <v>5.6387744687569612E-4</v>
      </c>
      <c r="AS265" s="7">
        <v>8.0246231102012577E-3</v>
      </c>
      <c r="AT265" s="7">
        <v>2.0097061363027361E-2</v>
      </c>
      <c r="AU265" s="7">
        <v>1.719818251305788E-2</v>
      </c>
      <c r="AV265" s="7">
        <v>3.4527935358541956E-2</v>
      </c>
      <c r="AW265" s="8">
        <v>5.7063945857728168E-4</v>
      </c>
      <c r="AX265" s="7">
        <v>521</v>
      </c>
      <c r="AY265" s="7">
        <v>475</v>
      </c>
      <c r="AZ265" s="7">
        <v>347</v>
      </c>
      <c r="BA265" s="7">
        <v>210</v>
      </c>
      <c r="BB265" s="7">
        <v>181</v>
      </c>
      <c r="BC265" s="7">
        <v>13.4333334</v>
      </c>
      <c r="BD265" s="7">
        <v>17.333334000000001</v>
      </c>
      <c r="BE265" s="7">
        <v>20.257142999999999</v>
      </c>
      <c r="BF265" s="7">
        <v>25.166665999999999</v>
      </c>
      <c r="BG265" s="7">
        <v>24.333334000000001</v>
      </c>
      <c r="BH265" s="13">
        <f t="shared" si="61"/>
        <v>29.010685886675493</v>
      </c>
      <c r="BI265" s="7">
        <f t="shared" si="62"/>
        <v>69.528770882082526</v>
      </c>
      <c r="BJ265" s="32">
        <f t="shared" si="65"/>
        <v>1</v>
      </c>
      <c r="BK265" s="32">
        <f t="shared" si="66"/>
        <v>1.1141632854058338E-2</v>
      </c>
      <c r="BL265" s="32">
        <f t="shared" si="67"/>
        <v>2.0704530613680151E-2</v>
      </c>
      <c r="BM265" s="32">
        <f t="shared" si="68"/>
        <v>7.926536212027116E-2</v>
      </c>
      <c r="BN265" s="32">
        <f t="shared" si="69"/>
        <v>4.6032855545262761E-4</v>
      </c>
      <c r="BO265" s="32">
        <f t="shared" si="70"/>
        <v>6.5510035644057805E-3</v>
      </c>
      <c r="BP265" s="32">
        <f t="shared" si="71"/>
        <v>1.6406492718132406E-2</v>
      </c>
      <c r="BQ265" s="32">
        <f t="shared" si="72"/>
        <v>1.4039955945235376E-2</v>
      </c>
      <c r="BR265" s="32">
        <f t="shared" si="73"/>
        <v>2.8187321011728838E-2</v>
      </c>
      <c r="BS265" s="32">
        <f t="shared" si="74"/>
        <v>4.658488100678664E-4</v>
      </c>
      <c r="BT265" s="7">
        <f t="shared" si="75"/>
        <v>0</v>
      </c>
      <c r="BU265" s="7"/>
      <c r="BZ265" s="7"/>
      <c r="CA265" s="7"/>
      <c r="CB265" s="7"/>
      <c r="CC265" s="7"/>
      <c r="CD265" s="7"/>
      <c r="CE265" s="7"/>
    </row>
    <row r="266" spans="1:83" x14ac:dyDescent="0.2">
      <c r="A266" s="7">
        <v>4</v>
      </c>
      <c r="B266" s="8">
        <v>265</v>
      </c>
      <c r="C266" s="7" t="s">
        <v>232</v>
      </c>
      <c r="D266" s="7" t="s">
        <v>812</v>
      </c>
      <c r="E266" s="7" t="s">
        <v>813</v>
      </c>
      <c r="H266" s="9">
        <v>46.06</v>
      </c>
      <c r="I266" s="9">
        <v>-112.531944</v>
      </c>
      <c r="J266" s="7" t="s">
        <v>814</v>
      </c>
      <c r="K266" s="7" t="s">
        <v>100</v>
      </c>
      <c r="L266" s="32">
        <f t="shared" si="63"/>
        <v>8</v>
      </c>
      <c r="M266" s="10" t="s">
        <v>815</v>
      </c>
      <c r="N266" s="7">
        <v>32</v>
      </c>
      <c r="O266" s="7">
        <v>62</v>
      </c>
      <c r="Q266" s="7">
        <v>433.33</v>
      </c>
      <c r="R266" s="7">
        <v>3.26</v>
      </c>
      <c r="S266" s="7" t="s">
        <v>66</v>
      </c>
      <c r="T266" s="7" t="s">
        <v>796</v>
      </c>
      <c r="U266" s="11">
        <v>26</v>
      </c>
      <c r="V266" s="11">
        <v>1981</v>
      </c>
      <c r="W266" s="7">
        <v>1979</v>
      </c>
      <c r="X266" s="7" t="s">
        <v>134</v>
      </c>
      <c r="Y266" s="32">
        <f t="shared" si="64"/>
        <v>1</v>
      </c>
      <c r="Z266" s="13"/>
      <c r="AC266" s="13">
        <v>2.6</v>
      </c>
      <c r="AD266" s="7">
        <v>0.03</v>
      </c>
      <c r="AE266" s="7">
        <v>0.13</v>
      </c>
      <c r="AF266" s="7">
        <v>72.41</v>
      </c>
      <c r="AG266" s="7">
        <v>0.27</v>
      </c>
      <c r="AH266" s="7">
        <v>0.01</v>
      </c>
      <c r="AI266" s="7">
        <v>13.55</v>
      </c>
      <c r="AJ266" s="7">
        <v>1.43</v>
      </c>
      <c r="AK266" s="7">
        <v>2.0499999999999998</v>
      </c>
      <c r="AL266" s="7">
        <v>0.97</v>
      </c>
      <c r="AM266" s="7">
        <v>4.71</v>
      </c>
      <c r="AN266" s="13">
        <v>1.2051401114767086</v>
      </c>
      <c r="AO266" s="7">
        <v>3.3806710757295368E-3</v>
      </c>
      <c r="AP266" s="7">
        <v>1.6281729019426608E-2</v>
      </c>
      <c r="AQ266" s="7">
        <v>0.13289368897188342</v>
      </c>
      <c r="AR266" s="7">
        <v>4.2290808515677204E-4</v>
      </c>
      <c r="AS266" s="7">
        <v>2.5500468994639553E-2</v>
      </c>
      <c r="AT266" s="7">
        <v>2.4066851261896963E-2</v>
      </c>
      <c r="AU266" s="7">
        <v>5.0002123232409018E-2</v>
      </c>
      <c r="AV266" s="7">
        <v>3.3075825927575235E-2</v>
      </c>
      <c r="AW266" s="8">
        <v>9.2728912018808277E-4</v>
      </c>
      <c r="AX266" s="7">
        <v>384</v>
      </c>
      <c r="AY266" s="7">
        <v>305</v>
      </c>
      <c r="AZ266" s="7">
        <v>194</v>
      </c>
      <c r="BA266" s="7">
        <v>170</v>
      </c>
      <c r="BB266" s="7">
        <v>125</v>
      </c>
      <c r="BC266" s="7">
        <v>6.6249995000000004</v>
      </c>
      <c r="BD266" s="7">
        <v>16.100000399999999</v>
      </c>
      <c r="BE266" s="7">
        <v>17.979999500000002</v>
      </c>
      <c r="BF266" s="7">
        <v>20.633333199999999</v>
      </c>
      <c r="BG266" s="7">
        <v>19.299999199999998</v>
      </c>
      <c r="BH266" s="13">
        <f t="shared" si="61"/>
        <v>50.815716613712191</v>
      </c>
      <c r="BI266" s="7">
        <f t="shared" si="62"/>
        <v>69.407061237017047</v>
      </c>
      <c r="BJ266" s="32">
        <f t="shared" si="65"/>
        <v>1</v>
      </c>
      <c r="BK266" s="32">
        <f t="shared" si="66"/>
        <v>2.8052099864032069E-3</v>
      </c>
      <c r="BL266" s="32">
        <f t="shared" si="67"/>
        <v>1.3510237410881564E-2</v>
      </c>
      <c r="BM266" s="32">
        <f t="shared" si="68"/>
        <v>0.11027239713151959</v>
      </c>
      <c r="BN266" s="32">
        <f t="shared" si="69"/>
        <v>3.5092026323691529E-4</v>
      </c>
      <c r="BO266" s="32">
        <f t="shared" si="70"/>
        <v>2.1159754581060921E-2</v>
      </c>
      <c r="BP266" s="32">
        <f t="shared" si="71"/>
        <v>1.9970168640729119E-2</v>
      </c>
      <c r="BQ266" s="32">
        <f t="shared" si="72"/>
        <v>4.1490713615978912E-2</v>
      </c>
      <c r="BR266" s="32">
        <f t="shared" si="73"/>
        <v>2.7445626954567166E-2</v>
      </c>
      <c r="BS266" s="32">
        <f t="shared" si="74"/>
        <v>7.694450722844472E-4</v>
      </c>
      <c r="BT266" s="7">
        <f t="shared" si="75"/>
        <v>0</v>
      </c>
      <c r="BU266" s="7"/>
      <c r="BZ266" s="7"/>
      <c r="CA266" s="7"/>
      <c r="CB266" s="7"/>
      <c r="CC266" s="7"/>
      <c r="CD266" s="7"/>
      <c r="CE266" s="7"/>
    </row>
    <row r="267" spans="1:83" x14ac:dyDescent="0.2">
      <c r="A267" s="7">
        <v>4</v>
      </c>
      <c r="B267" s="8">
        <v>266</v>
      </c>
      <c r="C267" s="7" t="s">
        <v>155</v>
      </c>
      <c r="D267" s="7" t="s">
        <v>156</v>
      </c>
      <c r="E267" s="7" t="s">
        <v>816</v>
      </c>
      <c r="H267" s="9">
        <v>44.786932999999998</v>
      </c>
      <c r="I267" s="9">
        <v>-73.116977000000006</v>
      </c>
      <c r="J267" s="7" t="s">
        <v>817</v>
      </c>
      <c r="K267" s="7" t="s">
        <v>73</v>
      </c>
      <c r="L267" s="32">
        <f t="shared" si="63"/>
        <v>3</v>
      </c>
      <c r="M267" s="10" t="s">
        <v>64</v>
      </c>
      <c r="N267" s="7">
        <v>11</v>
      </c>
      <c r="O267" s="7">
        <v>15</v>
      </c>
      <c r="P267" s="7" t="s">
        <v>87</v>
      </c>
      <c r="Q267" s="7">
        <v>936.44</v>
      </c>
      <c r="R267" s="7">
        <v>6.9050000000000002</v>
      </c>
      <c r="S267" s="7" t="s">
        <v>66</v>
      </c>
      <c r="T267" s="7" t="s">
        <v>796</v>
      </c>
      <c r="U267" s="11">
        <v>5</v>
      </c>
      <c r="V267" s="11">
        <v>85</v>
      </c>
      <c r="W267" s="7">
        <v>99</v>
      </c>
      <c r="Y267" s="32">
        <f t="shared" si="64"/>
        <v>-99</v>
      </c>
      <c r="Z267" s="13"/>
      <c r="AC267" s="13">
        <v>4.55</v>
      </c>
      <c r="AD267" s="7">
        <v>0.04</v>
      </c>
      <c r="AE267" s="7">
        <v>0.04</v>
      </c>
      <c r="AF267" s="7">
        <v>71.650000000000006</v>
      </c>
      <c r="AG267" s="7">
        <v>0.87</v>
      </c>
      <c r="AH267" s="7">
        <v>0.03</v>
      </c>
      <c r="AI267" s="7">
        <v>11.37</v>
      </c>
      <c r="AJ267" s="7">
        <v>1.1200000000000001</v>
      </c>
      <c r="AK267" s="7">
        <v>1.92</v>
      </c>
      <c r="AL267" s="7">
        <v>0.82</v>
      </c>
      <c r="AM267" s="7">
        <v>1.82</v>
      </c>
      <c r="AN267" s="13">
        <v>1.1924912165074737</v>
      </c>
      <c r="AO267" s="7">
        <v>1.0893273466239618E-2</v>
      </c>
      <c r="AP267" s="7">
        <v>2.8493025783996564E-2</v>
      </c>
      <c r="AQ267" s="7">
        <v>0.11151300690851028</v>
      </c>
      <c r="AR267" s="7">
        <v>5.6387744687569612E-4</v>
      </c>
      <c r="AS267" s="7">
        <v>1.9972395296500911E-2</v>
      </c>
      <c r="AT267" s="7">
        <v>2.034517323170671E-2</v>
      </c>
      <c r="AU267" s="7">
        <v>1.9321414922077371E-2</v>
      </c>
      <c r="AV267" s="7">
        <v>3.0978334527289975E-2</v>
      </c>
      <c r="AW267" s="8">
        <v>2.8531972928864084E-4</v>
      </c>
      <c r="AX267" s="7">
        <v>334</v>
      </c>
      <c r="AY267" s="7">
        <v>220</v>
      </c>
      <c r="AZ267" s="7">
        <v>158</v>
      </c>
      <c r="BA267" s="7">
        <v>147</v>
      </c>
      <c r="BB267" s="7">
        <v>162</v>
      </c>
      <c r="BC267" s="7">
        <v>10.741667700000001</v>
      </c>
      <c r="BD267" s="7">
        <v>18.2600002</v>
      </c>
      <c r="BE267" s="7">
        <v>18.2600002</v>
      </c>
      <c r="BF267" s="7">
        <v>20.9666672</v>
      </c>
      <c r="BG267" s="7">
        <v>20.0333328</v>
      </c>
      <c r="BH267" s="13">
        <f t="shared" si="61"/>
        <v>31.186604160538657</v>
      </c>
      <c r="BI267" s="7">
        <f t="shared" si="62"/>
        <v>68.638706182325024</v>
      </c>
      <c r="BJ267" s="32">
        <f t="shared" si="65"/>
        <v>1</v>
      </c>
      <c r="BK267" s="32">
        <f t="shared" si="66"/>
        <v>9.1348878008036434E-3</v>
      </c>
      <c r="BL267" s="32">
        <f t="shared" si="67"/>
        <v>2.3893698661736004E-2</v>
      </c>
      <c r="BM267" s="32">
        <f t="shared" si="68"/>
        <v>9.3512644256706273E-2</v>
      </c>
      <c r="BN267" s="32">
        <f t="shared" si="69"/>
        <v>4.7285668780618827E-4</v>
      </c>
      <c r="BO267" s="32">
        <f t="shared" si="70"/>
        <v>1.6748463233964405E-2</v>
      </c>
      <c r="BP267" s="32">
        <f t="shared" si="71"/>
        <v>1.7061067578588072E-2</v>
      </c>
      <c r="BQ267" s="32">
        <f t="shared" si="72"/>
        <v>1.6202563720901234E-2</v>
      </c>
      <c r="BR267" s="32">
        <f t="shared" si="73"/>
        <v>2.5977830359219106E-2</v>
      </c>
      <c r="BS267" s="32">
        <f t="shared" si="74"/>
        <v>2.3926358981852733E-4</v>
      </c>
      <c r="BT267" s="7">
        <f t="shared" si="75"/>
        <v>0</v>
      </c>
      <c r="BU267" s="7"/>
      <c r="BZ267" s="7"/>
      <c r="CA267" s="7"/>
      <c r="CB267" s="7"/>
      <c r="CC267" s="7"/>
      <c r="CD267" s="7"/>
      <c r="CE267" s="7"/>
    </row>
    <row r="268" spans="1:83" x14ac:dyDescent="0.2">
      <c r="A268" s="7">
        <v>4</v>
      </c>
      <c r="B268" s="8">
        <v>267</v>
      </c>
      <c r="C268" s="7" t="s">
        <v>301</v>
      </c>
      <c r="D268" s="7" t="s">
        <v>818</v>
      </c>
      <c r="E268" s="7" t="s">
        <v>819</v>
      </c>
      <c r="H268" s="9">
        <v>48.603332999999999</v>
      </c>
      <c r="I268" s="9">
        <v>-123.12222199999999</v>
      </c>
      <c r="J268" s="7" t="s">
        <v>820</v>
      </c>
      <c r="K268" s="7" t="s">
        <v>100</v>
      </c>
      <c r="L268" s="32">
        <f t="shared" si="63"/>
        <v>8</v>
      </c>
      <c r="M268" s="10" t="s">
        <v>113</v>
      </c>
      <c r="N268" s="7">
        <v>16</v>
      </c>
      <c r="O268" s="7">
        <v>38</v>
      </c>
      <c r="P268" s="7" t="s">
        <v>87</v>
      </c>
      <c r="Q268" s="7">
        <v>836.13</v>
      </c>
      <c r="R268" s="7">
        <v>10.210000000000001</v>
      </c>
      <c r="T268" s="7" t="s">
        <v>796</v>
      </c>
      <c r="U268" s="11">
        <v>5</v>
      </c>
      <c r="V268" s="11">
        <v>37</v>
      </c>
      <c r="W268" s="7">
        <v>41</v>
      </c>
      <c r="X268" s="7" t="s">
        <v>68</v>
      </c>
      <c r="Y268" s="32">
        <f t="shared" si="64"/>
        <v>1</v>
      </c>
      <c r="Z268" s="13"/>
      <c r="AC268" s="13">
        <v>3.61</v>
      </c>
      <c r="AD268" s="7">
        <v>0.1</v>
      </c>
      <c r="AE268" s="7">
        <v>7.0000000000000007E-2</v>
      </c>
      <c r="AF268" s="7">
        <v>69.06</v>
      </c>
      <c r="AG268" s="7">
        <v>0.56999999999999995</v>
      </c>
      <c r="AH268" s="7">
        <v>0</v>
      </c>
      <c r="AI268" s="7">
        <v>12.64</v>
      </c>
      <c r="AJ268" s="7">
        <v>2.79</v>
      </c>
      <c r="AK268" s="7">
        <v>3.1</v>
      </c>
      <c r="AL268" s="7">
        <v>1.34</v>
      </c>
      <c r="AM268" s="7">
        <v>1.18</v>
      </c>
      <c r="AN268" s="13">
        <v>1.1493851139149496</v>
      </c>
      <c r="AO268" s="7">
        <v>7.1369722709845769E-3</v>
      </c>
      <c r="AP268" s="7">
        <v>2.2606554523126942E-2</v>
      </c>
      <c r="AQ268" s="7">
        <v>0.12396872535827354</v>
      </c>
      <c r="AR268" s="7">
        <v>1.4096936171892403E-3</v>
      </c>
      <c r="AS268" s="7">
        <v>4.9752663283247803E-2</v>
      </c>
      <c r="AT268" s="7">
        <v>3.3246990403032924E-2</v>
      </c>
      <c r="AU268" s="7">
        <v>1.2527071213214998E-2</v>
      </c>
      <c r="AV268" s="7">
        <v>5.0017102622186942E-2</v>
      </c>
      <c r="AW268" s="8">
        <v>4.9930952625512148E-4</v>
      </c>
      <c r="AX268" s="7">
        <v>347</v>
      </c>
      <c r="AY268" s="7">
        <v>235</v>
      </c>
      <c r="AZ268" s="7">
        <v>167</v>
      </c>
      <c r="BA268" s="7">
        <v>160</v>
      </c>
      <c r="BB268" s="7">
        <v>174</v>
      </c>
      <c r="BC268" s="7">
        <v>10.25</v>
      </c>
      <c r="BD268" s="7">
        <v>17.799999199999998</v>
      </c>
      <c r="BE268" s="7">
        <v>17.799999199999998</v>
      </c>
      <c r="BF268" s="7">
        <v>20.4666672</v>
      </c>
      <c r="BG268" s="7">
        <v>19.600000399999999</v>
      </c>
      <c r="BH268" s="13">
        <f t="shared" si="61"/>
        <v>43.66547693340889</v>
      </c>
      <c r="BI268" s="7">
        <f t="shared" si="62"/>
        <v>55.407866861924262</v>
      </c>
      <c r="BJ268" s="32">
        <f t="shared" si="65"/>
        <v>1</v>
      </c>
      <c r="BK268" s="32">
        <f t="shared" si="66"/>
        <v>6.2093828992400603E-3</v>
      </c>
      <c r="BL268" s="32">
        <f t="shared" si="67"/>
        <v>1.9668389862929569E-2</v>
      </c>
      <c r="BM268" s="32">
        <f t="shared" si="68"/>
        <v>0.10785656074491912</v>
      </c>
      <c r="BN268" s="32">
        <f t="shared" si="69"/>
        <v>1.2264763133982546E-3</v>
      </c>
      <c r="BO268" s="32">
        <f t="shared" si="70"/>
        <v>4.3286329952355138E-2</v>
      </c>
      <c r="BP268" s="32">
        <f t="shared" si="71"/>
        <v>2.8925892636445859E-2</v>
      </c>
      <c r="BQ268" s="32">
        <f t="shared" si="72"/>
        <v>1.0898932882944887E-2</v>
      </c>
      <c r="BR268" s="32">
        <f t="shared" si="73"/>
        <v>4.3516400218393668E-2</v>
      </c>
      <c r="BS268" s="32">
        <f t="shared" si="74"/>
        <v>4.344144710160816E-4</v>
      </c>
      <c r="BT268" s="7">
        <f t="shared" si="75"/>
        <v>0</v>
      </c>
      <c r="BU268" s="7"/>
      <c r="BZ268" s="7"/>
      <c r="CA268" s="7"/>
      <c r="CB268" s="7"/>
      <c r="CC268" s="7"/>
      <c r="CD268" s="7"/>
      <c r="CE268" s="7"/>
    </row>
    <row r="269" spans="1:83" x14ac:dyDescent="0.2">
      <c r="A269" s="7">
        <v>4</v>
      </c>
      <c r="B269" s="8">
        <v>268</v>
      </c>
      <c r="C269" s="7" t="s">
        <v>145</v>
      </c>
      <c r="D269" s="7" t="s">
        <v>642</v>
      </c>
      <c r="E269" s="7" t="s">
        <v>821</v>
      </c>
      <c r="H269" s="9">
        <v>35.631943999999997</v>
      </c>
      <c r="I269" s="9">
        <v>-83.088333000000006</v>
      </c>
      <c r="J269" s="7" t="s">
        <v>822</v>
      </c>
      <c r="K269" s="7" t="s">
        <v>107</v>
      </c>
      <c r="L269" s="32">
        <f t="shared" si="63"/>
        <v>1</v>
      </c>
      <c r="M269" s="10" t="s">
        <v>113</v>
      </c>
      <c r="N269" s="7">
        <v>18</v>
      </c>
      <c r="O269" s="7">
        <v>52</v>
      </c>
      <c r="P269" s="7" t="s">
        <v>65</v>
      </c>
      <c r="Q269" s="7">
        <v>1315.97</v>
      </c>
      <c r="R269" s="7">
        <v>10.615</v>
      </c>
      <c r="S269" s="7" t="s">
        <v>66</v>
      </c>
      <c r="T269" s="7" t="s">
        <v>796</v>
      </c>
      <c r="U269" s="11">
        <v>70</v>
      </c>
      <c r="V269" s="11">
        <v>817</v>
      </c>
      <c r="W269" s="7">
        <v>1003</v>
      </c>
      <c r="X269" s="7" t="s">
        <v>134</v>
      </c>
      <c r="Y269" s="32">
        <f t="shared" si="64"/>
        <v>1</v>
      </c>
      <c r="Z269" s="13"/>
      <c r="AC269" s="13">
        <v>3.48</v>
      </c>
      <c r="AD269" s="7">
        <v>0.03</v>
      </c>
      <c r="AE269" s="7">
        <v>7.0000000000000007E-2</v>
      </c>
      <c r="AF269" s="7">
        <v>69.010000000000005</v>
      </c>
      <c r="AG269" s="7">
        <v>0.84</v>
      </c>
      <c r="AH269" s="7">
        <v>0.02</v>
      </c>
      <c r="AI269" s="7">
        <v>12.47</v>
      </c>
      <c r="AJ269" s="7">
        <v>0.03</v>
      </c>
      <c r="AK269" s="7">
        <v>0.65</v>
      </c>
      <c r="AL269" s="7">
        <v>0.42</v>
      </c>
      <c r="AM269" s="7">
        <v>3.82</v>
      </c>
      <c r="AN269" s="13">
        <v>1.1485529497722369</v>
      </c>
      <c r="AO269" s="7">
        <v>1.0517643346714114E-2</v>
      </c>
      <c r="AP269" s="7">
        <v>2.1792468072155614E-2</v>
      </c>
      <c r="AQ269" s="7">
        <v>0.12230142446342335</v>
      </c>
      <c r="AR269" s="7">
        <v>4.2290808515677204E-4</v>
      </c>
      <c r="AS269" s="7">
        <v>5.3497487401341721E-4</v>
      </c>
      <c r="AT269" s="7">
        <v>1.0420698484532705E-2</v>
      </c>
      <c r="AU269" s="7">
        <v>4.0553739012272286E-2</v>
      </c>
      <c r="AV269" s="7">
        <v>1.0487457001426295E-2</v>
      </c>
      <c r="AW269" s="8">
        <v>4.9930952625512148E-4</v>
      </c>
      <c r="AX269" s="7">
        <v>609</v>
      </c>
      <c r="AY269" s="7">
        <v>505</v>
      </c>
      <c r="AZ269" s="7">
        <v>255</v>
      </c>
      <c r="BA269" s="7">
        <v>265</v>
      </c>
      <c r="BB269" s="7">
        <v>227</v>
      </c>
      <c r="BC269" s="7">
        <v>5.4583335000000002</v>
      </c>
      <c r="BD269" s="7">
        <v>14.699999800000001</v>
      </c>
      <c r="BE269" s="7">
        <v>17.759998299999999</v>
      </c>
      <c r="BF269" s="7">
        <v>20.0666656</v>
      </c>
      <c r="BG269" s="7">
        <v>18.700000800000002</v>
      </c>
      <c r="BH269" s="13">
        <f t="shared" si="61"/>
        <v>28.711009151003068</v>
      </c>
      <c r="BI269" s="7">
        <f t="shared" si="62"/>
        <v>91.732588466819834</v>
      </c>
      <c r="BJ269" s="32">
        <f t="shared" si="65"/>
        <v>1</v>
      </c>
      <c r="BK269" s="32">
        <f t="shared" si="66"/>
        <v>9.1572994948119803E-3</v>
      </c>
      <c r="BL269" s="32">
        <f t="shared" si="67"/>
        <v>1.8973847114734377E-2</v>
      </c>
      <c r="BM269" s="32">
        <f t="shared" si="68"/>
        <v>0.10648305286027628</v>
      </c>
      <c r="BN269" s="32">
        <f t="shared" si="69"/>
        <v>3.6820948066925135E-4</v>
      </c>
      <c r="BO269" s="32">
        <f t="shared" si="70"/>
        <v>4.6578163777255988E-4</v>
      </c>
      <c r="BP269" s="32">
        <f t="shared" si="71"/>
        <v>9.0728934060890932E-3</v>
      </c>
      <c r="BQ269" s="32">
        <f t="shared" si="72"/>
        <v>3.5308549788944661E-2</v>
      </c>
      <c r="BR269" s="32">
        <f t="shared" si="73"/>
        <v>9.1310174280654667E-3</v>
      </c>
      <c r="BS269" s="32">
        <f t="shared" si="74"/>
        <v>4.3472921849544398E-4</v>
      </c>
      <c r="BT269" s="7">
        <f t="shared" si="75"/>
        <v>0</v>
      </c>
      <c r="BU269" s="7"/>
      <c r="BZ269" s="7"/>
      <c r="CA269" s="7"/>
      <c r="CB269" s="7"/>
      <c r="CC269" s="7"/>
      <c r="CD269" s="7"/>
      <c r="CE269" s="7"/>
    </row>
    <row r="270" spans="1:83" x14ac:dyDescent="0.2">
      <c r="A270" s="7">
        <v>4</v>
      </c>
      <c r="B270" s="8">
        <v>269</v>
      </c>
      <c r="C270" s="7" t="s">
        <v>145</v>
      </c>
      <c r="D270" s="7" t="s">
        <v>642</v>
      </c>
      <c r="E270" s="7" t="s">
        <v>823</v>
      </c>
      <c r="H270" s="9">
        <v>35.631943999999997</v>
      </c>
      <c r="I270" s="9">
        <v>-83.088333000000006</v>
      </c>
      <c r="J270" s="7" t="s">
        <v>824</v>
      </c>
      <c r="K270" s="7" t="s">
        <v>107</v>
      </c>
      <c r="L270" s="32">
        <f t="shared" si="63"/>
        <v>1</v>
      </c>
      <c r="M270" s="10" t="s">
        <v>113</v>
      </c>
      <c r="N270" s="7">
        <v>10</v>
      </c>
      <c r="O270" s="7">
        <v>38</v>
      </c>
      <c r="P270" s="7" t="s">
        <v>65</v>
      </c>
      <c r="Q270" s="7">
        <v>1315.97</v>
      </c>
      <c r="R270" s="7">
        <v>10.615</v>
      </c>
      <c r="S270" s="7" t="s">
        <v>66</v>
      </c>
      <c r="T270" s="7" t="s">
        <v>796</v>
      </c>
      <c r="U270" s="11">
        <v>70</v>
      </c>
      <c r="V270" s="11">
        <v>740.5</v>
      </c>
      <c r="W270" s="7">
        <v>1003</v>
      </c>
      <c r="X270" s="7" t="s">
        <v>134</v>
      </c>
      <c r="Y270" s="32">
        <f t="shared" si="64"/>
        <v>1</v>
      </c>
      <c r="Z270" s="13"/>
      <c r="AC270" s="13">
        <v>3.89</v>
      </c>
      <c r="AD270" s="7">
        <v>0.05</v>
      </c>
      <c r="AE270" s="7">
        <v>0.06</v>
      </c>
      <c r="AF270" s="7">
        <v>67.680000000000007</v>
      </c>
      <c r="AG270" s="7">
        <v>0.95</v>
      </c>
      <c r="AH270" s="7">
        <v>0.02</v>
      </c>
      <c r="AI270" s="7">
        <v>13.38</v>
      </c>
      <c r="AJ270" s="7">
        <v>0.09</v>
      </c>
      <c r="AK270" s="7">
        <v>0.74</v>
      </c>
      <c r="AL270" s="7">
        <v>0.56000000000000005</v>
      </c>
      <c r="AM270" s="7">
        <v>4</v>
      </c>
      <c r="AN270" s="13">
        <v>1.1264173835760758</v>
      </c>
      <c r="AO270" s="7">
        <v>1.1894953784974295E-2</v>
      </c>
      <c r="AP270" s="7">
        <v>2.4359971494449812E-2</v>
      </c>
      <c r="AQ270" s="7">
        <v>0.13122638807703321</v>
      </c>
      <c r="AR270" s="7">
        <v>7.0484680859462016E-4</v>
      </c>
      <c r="AS270" s="7">
        <v>1.6049246220402515E-3</v>
      </c>
      <c r="AT270" s="7">
        <v>1.3894264646043609E-2</v>
      </c>
      <c r="AU270" s="7">
        <v>4.2464648180389829E-2</v>
      </c>
      <c r="AV270" s="7">
        <v>1.1939566432393012E-2</v>
      </c>
      <c r="AW270" s="8">
        <v>4.2797959393296123E-4</v>
      </c>
      <c r="AX270" s="7">
        <v>543</v>
      </c>
      <c r="AY270" s="7">
        <v>494</v>
      </c>
      <c r="AZ270" s="7">
        <v>356</v>
      </c>
      <c r="BA270" s="7">
        <v>214</v>
      </c>
      <c r="BB270" s="7">
        <v>185</v>
      </c>
      <c r="BC270" s="7">
        <v>13.416665099999999</v>
      </c>
      <c r="BD270" s="7">
        <v>17.288886999999999</v>
      </c>
      <c r="BE270" s="7">
        <v>20.185712800000001</v>
      </c>
      <c r="BF270" s="7">
        <v>25.0333328</v>
      </c>
      <c r="BG270" s="7">
        <v>24.166665999999999</v>
      </c>
      <c r="BH270" s="13">
        <f t="shared" si="61"/>
        <v>31.175490472302521</v>
      </c>
      <c r="BI270" s="7">
        <f t="shared" si="62"/>
        <v>90.644188157389365</v>
      </c>
      <c r="BJ270" s="32">
        <f t="shared" si="65"/>
        <v>1</v>
      </c>
      <c r="BK270" s="32">
        <f t="shared" si="66"/>
        <v>1.0559987761562218E-2</v>
      </c>
      <c r="BL270" s="32">
        <f t="shared" si="67"/>
        <v>2.1626061395744245E-2</v>
      </c>
      <c r="BM270" s="32">
        <f t="shared" si="68"/>
        <v>0.11649890173074594</v>
      </c>
      <c r="BN270" s="32">
        <f t="shared" si="69"/>
        <v>6.2574212620629031E-4</v>
      </c>
      <c r="BO270" s="32">
        <f t="shared" si="70"/>
        <v>1.4248045577431008E-3</v>
      </c>
      <c r="BP270" s="32">
        <f t="shared" si="71"/>
        <v>1.2334916744566753E-2</v>
      </c>
      <c r="BQ270" s="32">
        <f t="shared" si="72"/>
        <v>3.7698857279329138E-2</v>
      </c>
      <c r="BR270" s="32">
        <f t="shared" si="73"/>
        <v>1.059959354896323E-2</v>
      </c>
      <c r="BS270" s="32">
        <f t="shared" si="74"/>
        <v>3.7994761104825973E-4</v>
      </c>
      <c r="BT270" s="7">
        <f t="shared" si="75"/>
        <v>0</v>
      </c>
      <c r="BU270" s="7"/>
      <c r="BZ270" s="7"/>
      <c r="CA270" s="7"/>
      <c r="CB270" s="7"/>
      <c r="CC270" s="7"/>
      <c r="CD270" s="7"/>
      <c r="CE270" s="7"/>
    </row>
    <row r="271" spans="1:83" x14ac:dyDescent="0.2">
      <c r="A271" s="7">
        <v>4</v>
      </c>
      <c r="B271" s="8">
        <v>270</v>
      </c>
      <c r="C271" s="7" t="s">
        <v>301</v>
      </c>
      <c r="D271" s="7" t="s">
        <v>818</v>
      </c>
      <c r="E271" s="7" t="s">
        <v>825</v>
      </c>
      <c r="H271" s="9">
        <v>48.601111000000003</v>
      </c>
      <c r="I271" s="9">
        <v>-123.125277</v>
      </c>
      <c r="J271" s="7" t="s">
        <v>826</v>
      </c>
      <c r="K271" s="7" t="s">
        <v>92</v>
      </c>
      <c r="L271" s="32">
        <f t="shared" si="63"/>
        <v>6</v>
      </c>
      <c r="M271" s="10" t="s">
        <v>113</v>
      </c>
      <c r="N271" s="7">
        <v>26</v>
      </c>
      <c r="O271" s="7">
        <v>42</v>
      </c>
      <c r="P271" s="7" t="s">
        <v>87</v>
      </c>
      <c r="Q271" s="7">
        <v>836.13</v>
      </c>
      <c r="R271" s="7">
        <v>10.210000000000001</v>
      </c>
      <c r="S271" s="7" t="s">
        <v>66</v>
      </c>
      <c r="T271" s="7" t="s">
        <v>796</v>
      </c>
      <c r="U271" s="11">
        <v>0</v>
      </c>
      <c r="V271" s="11">
        <v>34</v>
      </c>
      <c r="W271" s="7">
        <v>41</v>
      </c>
      <c r="X271" s="7" t="s">
        <v>83</v>
      </c>
      <c r="Y271" s="32">
        <f t="shared" si="64"/>
        <v>1</v>
      </c>
      <c r="Z271" s="13"/>
      <c r="AC271" s="13">
        <v>4.47</v>
      </c>
      <c r="AD271" s="7">
        <v>0.09</v>
      </c>
      <c r="AE271" s="7">
        <v>0.06</v>
      </c>
      <c r="AF271" s="7">
        <v>67.52</v>
      </c>
      <c r="AG271" s="7">
        <v>0.63</v>
      </c>
      <c r="AH271" s="7">
        <v>0</v>
      </c>
      <c r="AI271" s="7">
        <v>13.89</v>
      </c>
      <c r="AJ271" s="7">
        <v>2.99</v>
      </c>
      <c r="AK271" s="7">
        <v>2.92</v>
      </c>
      <c r="AL271" s="7">
        <v>1.53</v>
      </c>
      <c r="AM271" s="7">
        <v>1.0900000000000001</v>
      </c>
      <c r="AN271" s="13">
        <v>1.1237544583193946</v>
      </c>
      <c r="AO271" s="7">
        <v>7.8882325100355852E-3</v>
      </c>
      <c r="AP271" s="7">
        <v>2.7992049506475745E-2</v>
      </c>
      <c r="AQ271" s="7">
        <v>0.13622829076158383</v>
      </c>
      <c r="AR271" s="7">
        <v>1.2687242554703161E-3</v>
      </c>
      <c r="AS271" s="7">
        <v>5.3319162443337252E-2</v>
      </c>
      <c r="AT271" s="7">
        <v>3.7961115907940574E-2</v>
      </c>
      <c r="AU271" s="7">
        <v>1.1571616629156229E-2</v>
      </c>
      <c r="AV271" s="7">
        <v>4.7112883760253507E-2</v>
      </c>
      <c r="AW271" s="8">
        <v>4.2797959393296123E-4</v>
      </c>
      <c r="AX271" s="7">
        <v>426</v>
      </c>
      <c r="AY271" s="7">
        <v>361</v>
      </c>
      <c r="AZ271" s="7">
        <v>197</v>
      </c>
      <c r="BA271" s="7">
        <v>191</v>
      </c>
      <c r="BB271" s="7">
        <v>159</v>
      </c>
      <c r="BC271" s="7">
        <v>5.2500004999999996</v>
      </c>
      <c r="BD271" s="7">
        <v>14.2857141</v>
      </c>
      <c r="BE271" s="7">
        <v>17.420002</v>
      </c>
      <c r="BF271" s="7">
        <v>19.9333344</v>
      </c>
      <c r="BG271" s="7">
        <v>18.666665999999999</v>
      </c>
      <c r="BH271" s="13">
        <f t="shared" si="61"/>
        <v>43.430060333461299</v>
      </c>
      <c r="BI271" s="7">
        <f t="shared" si="62"/>
        <v>57.562789146890424</v>
      </c>
      <c r="BJ271" s="32">
        <f t="shared" si="65"/>
        <v>1</v>
      </c>
      <c r="BK271" s="32">
        <f t="shared" si="66"/>
        <v>7.0195338951826291E-3</v>
      </c>
      <c r="BL271" s="32">
        <f t="shared" si="67"/>
        <v>2.4909400180123529E-2</v>
      </c>
      <c r="BM271" s="32">
        <f t="shared" si="68"/>
        <v>0.12122602918551882</v>
      </c>
      <c r="BN271" s="32">
        <f t="shared" si="69"/>
        <v>1.1290048694158044E-3</v>
      </c>
      <c r="BO271" s="32">
        <f t="shared" si="70"/>
        <v>4.7447342298492422E-2</v>
      </c>
      <c r="BP271" s="32">
        <f t="shared" si="71"/>
        <v>3.3780614285359507E-2</v>
      </c>
      <c r="BQ271" s="32">
        <f t="shared" si="72"/>
        <v>1.0297282065035716E-2</v>
      </c>
      <c r="BR271" s="32">
        <f t="shared" si="73"/>
        <v>4.1924535570441346E-2</v>
      </c>
      <c r="BS271" s="32">
        <f t="shared" si="74"/>
        <v>3.8084796083747368E-4</v>
      </c>
      <c r="BT271" s="7">
        <f t="shared" si="75"/>
        <v>0</v>
      </c>
      <c r="BU271" s="7"/>
      <c r="BZ271" s="7"/>
      <c r="CA271" s="7"/>
      <c r="CB271" s="7"/>
      <c r="CC271" s="7"/>
      <c r="CD271" s="7"/>
      <c r="CE271" s="7"/>
    </row>
    <row r="272" spans="1:83" x14ac:dyDescent="0.2">
      <c r="A272" s="7">
        <v>4</v>
      </c>
      <c r="B272" s="8">
        <v>271</v>
      </c>
      <c r="C272" s="7" t="s">
        <v>212</v>
      </c>
      <c r="D272" s="7" t="s">
        <v>213</v>
      </c>
      <c r="E272" s="7" t="s">
        <v>827</v>
      </c>
      <c r="H272" s="9">
        <v>45.419359999999998</v>
      </c>
      <c r="I272" s="9">
        <v>-123.199833</v>
      </c>
      <c r="J272" s="7" t="s">
        <v>828</v>
      </c>
      <c r="K272" s="7" t="s">
        <v>100</v>
      </c>
      <c r="L272" s="32">
        <f t="shared" si="63"/>
        <v>8</v>
      </c>
      <c r="M272" s="10" t="s">
        <v>132</v>
      </c>
      <c r="N272" s="7">
        <v>62</v>
      </c>
      <c r="O272" s="7">
        <v>90</v>
      </c>
      <c r="P272" s="7" t="s">
        <v>109</v>
      </c>
      <c r="Q272" s="7">
        <v>1262.1199999999999</v>
      </c>
      <c r="R272" s="7">
        <v>11.01</v>
      </c>
      <c r="T272" s="7" t="s">
        <v>796</v>
      </c>
      <c r="U272" s="11">
        <v>40</v>
      </c>
      <c r="V272" s="11">
        <v>143</v>
      </c>
      <c r="W272" s="7">
        <v>118</v>
      </c>
      <c r="X272" s="7" t="s">
        <v>349</v>
      </c>
      <c r="Y272" s="32">
        <f t="shared" si="64"/>
        <v>1</v>
      </c>
      <c r="Z272" s="13"/>
      <c r="AC272" s="13">
        <v>5.08</v>
      </c>
      <c r="AD272" s="7">
        <v>0.04</v>
      </c>
      <c r="AE272" s="7">
        <v>0.04</v>
      </c>
      <c r="AF272" s="7">
        <v>67.319999999999993</v>
      </c>
      <c r="AG272" s="7">
        <v>0.98</v>
      </c>
      <c r="AH272" s="7">
        <v>0.01</v>
      </c>
      <c r="AI272" s="7">
        <v>12.43</v>
      </c>
      <c r="AJ272" s="7">
        <v>0.52</v>
      </c>
      <c r="AK272" s="7">
        <v>0.98</v>
      </c>
      <c r="AL272" s="7">
        <v>0.76</v>
      </c>
      <c r="AM272" s="7">
        <v>1.89</v>
      </c>
      <c r="AN272" s="13">
        <v>1.1204258017485431</v>
      </c>
      <c r="AO272" s="7">
        <v>1.22705839044998E-2</v>
      </c>
      <c r="AP272" s="7">
        <v>3.1811993622571991E-2</v>
      </c>
      <c r="AQ272" s="7">
        <v>0.12190911837051741</v>
      </c>
      <c r="AR272" s="7">
        <v>5.6387744687569612E-4</v>
      </c>
      <c r="AS272" s="7">
        <v>9.2728978162325646E-3</v>
      </c>
      <c r="AT272" s="7">
        <v>1.885650201963061E-2</v>
      </c>
      <c r="AU272" s="7">
        <v>2.0064546265234191E-2</v>
      </c>
      <c r="AV272" s="7">
        <v>1.5811858248304257E-2</v>
      </c>
      <c r="AW272" s="8">
        <v>2.8531972928864084E-4</v>
      </c>
      <c r="AX272" s="7">
        <v>353</v>
      </c>
      <c r="AY272" s="7">
        <v>281</v>
      </c>
      <c r="AZ272" s="7">
        <v>207</v>
      </c>
      <c r="BA272" s="7">
        <v>153</v>
      </c>
      <c r="BB272" s="7">
        <v>131</v>
      </c>
      <c r="BC272" s="7">
        <v>9.8583335999999999</v>
      </c>
      <c r="BD272" s="7">
        <v>17.700000800000002</v>
      </c>
      <c r="BE272" s="7">
        <v>19.520000499999998</v>
      </c>
      <c r="BF272" s="7">
        <v>21.9666672</v>
      </c>
      <c r="BG272" s="7">
        <v>21.133333199999999</v>
      </c>
      <c r="BH272" s="13">
        <f t="shared" si="61"/>
        <v>22.787862482813885</v>
      </c>
      <c r="BI272" s="7">
        <f t="shared" si="62"/>
        <v>82.934828977774913</v>
      </c>
      <c r="BJ272" s="32">
        <f t="shared" si="65"/>
        <v>1</v>
      </c>
      <c r="BK272" s="32">
        <f t="shared" si="66"/>
        <v>1.0951714861751893E-2</v>
      </c>
      <c r="BL272" s="32">
        <f t="shared" si="67"/>
        <v>2.8392771366855356E-2</v>
      </c>
      <c r="BM272" s="32">
        <f t="shared" si="68"/>
        <v>0.10880606121375044</v>
      </c>
      <c r="BN272" s="32">
        <f t="shared" si="69"/>
        <v>5.0327067262794704E-4</v>
      </c>
      <c r="BO272" s="32">
        <f t="shared" si="70"/>
        <v>8.2762265932837548E-3</v>
      </c>
      <c r="BP272" s="32">
        <f t="shared" si="71"/>
        <v>1.6829764175550977E-2</v>
      </c>
      <c r="BQ272" s="32">
        <f t="shared" si="72"/>
        <v>1.790796519851769E-2</v>
      </c>
      <c r="BR272" s="32">
        <f t="shared" si="73"/>
        <v>1.4112365337917225E-2</v>
      </c>
      <c r="BS272" s="32">
        <f t="shared" si="74"/>
        <v>2.5465294430329004E-4</v>
      </c>
      <c r="BT272" s="7">
        <f t="shared" si="75"/>
        <v>0</v>
      </c>
      <c r="BU272" s="7"/>
      <c r="BZ272" s="7"/>
      <c r="CA272" s="7"/>
      <c r="CB272" s="7"/>
      <c r="CC272" s="7"/>
      <c r="CD272" s="7"/>
      <c r="CE272" s="7"/>
    </row>
    <row r="273" spans="1:83" x14ac:dyDescent="0.2">
      <c r="A273" s="7">
        <v>4</v>
      </c>
      <c r="B273" s="8">
        <v>272</v>
      </c>
      <c r="C273" s="7" t="s">
        <v>118</v>
      </c>
      <c r="D273" s="7" t="s">
        <v>435</v>
      </c>
      <c r="E273" s="7" t="s">
        <v>829</v>
      </c>
      <c r="H273" s="9">
        <v>38.182082999999999</v>
      </c>
      <c r="I273" s="9">
        <v>-80.869416999999999</v>
      </c>
      <c r="J273" s="7" t="s">
        <v>830</v>
      </c>
      <c r="K273" s="7" t="s">
        <v>92</v>
      </c>
      <c r="L273" s="32">
        <f t="shared" si="63"/>
        <v>6</v>
      </c>
      <c r="M273" s="10" t="s">
        <v>108</v>
      </c>
      <c r="N273" s="7">
        <v>42</v>
      </c>
      <c r="O273" s="7">
        <v>72</v>
      </c>
      <c r="P273" s="7" t="s">
        <v>137</v>
      </c>
      <c r="Q273" s="7">
        <v>1230.6400000000001</v>
      </c>
      <c r="R273" s="7">
        <v>10.63</v>
      </c>
      <c r="T273" s="7" t="s">
        <v>796</v>
      </c>
      <c r="U273" s="11">
        <v>72</v>
      </c>
      <c r="W273" s="7">
        <v>581</v>
      </c>
      <c r="X273" s="7" t="s">
        <v>349</v>
      </c>
      <c r="Y273" s="32">
        <f t="shared" si="64"/>
        <v>1</v>
      </c>
      <c r="Z273" s="13"/>
      <c r="AC273" s="13">
        <v>5.17</v>
      </c>
      <c r="AD273" s="7">
        <v>0.17</v>
      </c>
      <c r="AE273" s="7">
        <v>0.11</v>
      </c>
      <c r="AF273" s="7">
        <v>67.099999999999994</v>
      </c>
      <c r="AG273" s="7">
        <v>0.94</v>
      </c>
      <c r="AH273" s="7">
        <v>0.02</v>
      </c>
      <c r="AI273" s="7">
        <v>13.17</v>
      </c>
      <c r="AJ273" s="7">
        <v>0.15</v>
      </c>
      <c r="AK273" s="7">
        <v>0.61</v>
      </c>
      <c r="AL273" s="7">
        <v>0.82</v>
      </c>
      <c r="AM273" s="7">
        <v>2.5099999999999998</v>
      </c>
      <c r="AN273" s="13">
        <v>1.1167642795206068</v>
      </c>
      <c r="AO273" s="7">
        <v>1.176974374513246E-2</v>
      </c>
      <c r="AP273" s="7">
        <v>3.2375591934782906E-2</v>
      </c>
      <c r="AQ273" s="7">
        <v>0.12916678108927709</v>
      </c>
      <c r="AR273" s="7">
        <v>2.3964791492217083E-3</v>
      </c>
      <c r="AS273" s="7">
        <v>2.6748743700670857E-3</v>
      </c>
      <c r="AT273" s="7">
        <v>2.034517323170671E-2</v>
      </c>
      <c r="AU273" s="7">
        <v>2.6646566733194613E-2</v>
      </c>
      <c r="AV273" s="7">
        <v>9.8420750321077527E-3</v>
      </c>
      <c r="AW273" s="8">
        <v>7.8462925554376238E-4</v>
      </c>
      <c r="AX273" s="7">
        <v>315</v>
      </c>
      <c r="AY273" s="7">
        <v>212</v>
      </c>
      <c r="AZ273" s="7">
        <v>151</v>
      </c>
      <c r="BA273" s="7">
        <v>142</v>
      </c>
      <c r="BB273" s="7">
        <v>156</v>
      </c>
      <c r="BC273" s="7">
        <v>10.5583334</v>
      </c>
      <c r="BD273" s="7">
        <v>17.9400005</v>
      </c>
      <c r="BE273" s="7">
        <v>17.9400005</v>
      </c>
      <c r="BF273" s="7">
        <v>20.600000399999999</v>
      </c>
      <c r="BG273" s="7">
        <v>19.700000800000002</v>
      </c>
      <c r="BH273" s="13">
        <f t="shared" si="61"/>
        <v>22.821517486002136</v>
      </c>
      <c r="BI273" s="7">
        <f t="shared" si="62"/>
        <v>91.165570416054209</v>
      </c>
      <c r="BJ273" s="32">
        <f t="shared" si="65"/>
        <v>1</v>
      </c>
      <c r="BK273" s="32">
        <f t="shared" si="66"/>
        <v>1.0539147751202122E-2</v>
      </c>
      <c r="BL273" s="32">
        <f t="shared" si="67"/>
        <v>2.8990533211431843E-2</v>
      </c>
      <c r="BM273" s="32">
        <f t="shared" si="68"/>
        <v>0.11566163375562523</v>
      </c>
      <c r="BN273" s="32">
        <f t="shared" si="69"/>
        <v>2.1459131467299838E-3</v>
      </c>
      <c r="BO273" s="32">
        <f t="shared" si="70"/>
        <v>2.3952005083967484E-3</v>
      </c>
      <c r="BP273" s="32">
        <f t="shared" si="71"/>
        <v>1.8217965603663719E-2</v>
      </c>
      <c r="BQ273" s="32">
        <f t="shared" si="72"/>
        <v>2.3860511319929736E-2</v>
      </c>
      <c r="BR273" s="32">
        <f t="shared" si="73"/>
        <v>8.8130281498013698E-3</v>
      </c>
      <c r="BS273" s="32">
        <f t="shared" si="74"/>
        <v>7.025916479712085E-4</v>
      </c>
      <c r="BT273" s="7">
        <f t="shared" si="75"/>
        <v>0</v>
      </c>
      <c r="BU273" s="7"/>
      <c r="BZ273" s="7"/>
      <c r="CA273" s="7"/>
      <c r="CB273" s="7"/>
      <c r="CC273" s="7"/>
      <c r="CD273" s="7"/>
      <c r="CE273" s="7"/>
    </row>
    <row r="274" spans="1:83" x14ac:dyDescent="0.2">
      <c r="A274" s="7">
        <v>4</v>
      </c>
      <c r="B274" s="8">
        <v>273</v>
      </c>
      <c r="C274" s="7" t="s">
        <v>212</v>
      </c>
      <c r="D274" s="7" t="s">
        <v>705</v>
      </c>
      <c r="E274" s="7" t="s">
        <v>831</v>
      </c>
      <c r="H274" s="9">
        <v>45.370832999999998</v>
      </c>
      <c r="I274" s="9">
        <v>-122.881666</v>
      </c>
      <c r="J274" s="7" t="s">
        <v>832</v>
      </c>
      <c r="K274" s="7" t="s">
        <v>100</v>
      </c>
      <c r="L274" s="32">
        <f t="shared" si="63"/>
        <v>8</v>
      </c>
      <c r="M274" s="10" t="s">
        <v>132</v>
      </c>
      <c r="N274" s="7">
        <v>34</v>
      </c>
      <c r="O274" s="7">
        <v>65</v>
      </c>
      <c r="Q274" s="7">
        <v>1084.75</v>
      </c>
      <c r="R274" s="7">
        <v>11.44</v>
      </c>
      <c r="T274" s="7" t="s">
        <v>796</v>
      </c>
      <c r="U274" s="11">
        <v>12</v>
      </c>
      <c r="V274" s="11">
        <v>96</v>
      </c>
      <c r="W274" s="7">
        <v>86</v>
      </c>
      <c r="X274" s="7" t="s">
        <v>102</v>
      </c>
      <c r="Y274" s="32">
        <f t="shared" si="64"/>
        <v>1</v>
      </c>
      <c r="Z274" s="13"/>
      <c r="AC274" s="13">
        <v>5.63</v>
      </c>
      <c r="AD274" s="7">
        <v>0.11</v>
      </c>
      <c r="AE274" s="7">
        <v>0.38</v>
      </c>
      <c r="AF274" s="7">
        <v>66.760000000000005</v>
      </c>
      <c r="AG274" s="7">
        <v>1.1299999999999999</v>
      </c>
      <c r="AH274" s="7">
        <v>0.01</v>
      </c>
      <c r="AI274" s="7">
        <v>13.03</v>
      </c>
      <c r="AJ274" s="7">
        <v>1.21</v>
      </c>
      <c r="AK274" s="7">
        <v>1.62</v>
      </c>
      <c r="AL274" s="7">
        <v>1.03</v>
      </c>
      <c r="AM274" s="7">
        <v>1.74</v>
      </c>
      <c r="AN274" s="13">
        <v>1.1111055633501599</v>
      </c>
      <c r="AO274" s="7">
        <v>1.4148734502127319E-2</v>
      </c>
      <c r="AP274" s="7">
        <v>3.5256205530527614E-2</v>
      </c>
      <c r="AQ274" s="7">
        <v>0.12779370976410634</v>
      </c>
      <c r="AR274" s="7">
        <v>1.5506629789081641E-3</v>
      </c>
      <c r="AS274" s="7">
        <v>2.1577319918541161E-2</v>
      </c>
      <c r="AT274" s="7">
        <v>2.5555522473973066E-2</v>
      </c>
      <c r="AU274" s="7">
        <v>1.8472121958469576E-2</v>
      </c>
      <c r="AV274" s="7">
        <v>2.613796975740092E-2</v>
      </c>
      <c r="AW274" s="8">
        <v>2.7105374282420879E-3</v>
      </c>
      <c r="AX274" s="7">
        <v>392</v>
      </c>
      <c r="AY274" s="7">
        <v>287</v>
      </c>
      <c r="AZ274" s="7">
        <v>180</v>
      </c>
      <c r="BA274" s="7">
        <v>149</v>
      </c>
      <c r="BB274" s="7">
        <v>123</v>
      </c>
      <c r="BC274" s="7">
        <v>7.8999996000000001</v>
      </c>
      <c r="BD274" s="7">
        <v>14.949999800000001</v>
      </c>
      <c r="BE274" s="7">
        <v>16.700000800000002</v>
      </c>
      <c r="BF274" s="7">
        <v>19.100000399999999</v>
      </c>
      <c r="BG274" s="7">
        <v>18.3333321</v>
      </c>
      <c r="BH274" s="13">
        <f t="shared" si="61"/>
        <v>29.877070177080999</v>
      </c>
      <c r="BI274" s="7">
        <f t="shared" si="62"/>
        <v>72.813194862841769</v>
      </c>
      <c r="BJ274" s="32">
        <f t="shared" si="65"/>
        <v>1</v>
      </c>
      <c r="BK274" s="32">
        <f t="shared" si="66"/>
        <v>1.2733924632207435E-2</v>
      </c>
      <c r="BL274" s="32">
        <f t="shared" si="67"/>
        <v>3.1730743408596163E-2</v>
      </c>
      <c r="BM274" s="32">
        <f t="shared" si="68"/>
        <v>0.11501491305541482</v>
      </c>
      <c r="BN274" s="32">
        <f t="shared" si="69"/>
        <v>1.3956036492452336E-3</v>
      </c>
      <c r="BO274" s="32">
        <f t="shared" si="70"/>
        <v>1.9419684888879605E-2</v>
      </c>
      <c r="BP274" s="32">
        <f t="shared" si="71"/>
        <v>2.3000085065652182E-2</v>
      </c>
      <c r="BQ274" s="32">
        <f t="shared" si="72"/>
        <v>1.6624992770959756E-2</v>
      </c>
      <c r="BR274" s="32">
        <f t="shared" si="73"/>
        <v>2.3524290238085738E-2</v>
      </c>
      <c r="BS274" s="32">
        <f t="shared" si="74"/>
        <v>2.4394958657837935E-3</v>
      </c>
      <c r="BT274" s="7">
        <f t="shared" si="75"/>
        <v>0</v>
      </c>
      <c r="BU274" s="7"/>
      <c r="BZ274" s="7"/>
      <c r="CA274" s="7"/>
      <c r="CB274" s="7"/>
      <c r="CC274" s="7"/>
      <c r="CD274" s="7"/>
      <c r="CE274" s="7"/>
    </row>
    <row r="275" spans="1:83" x14ac:dyDescent="0.2">
      <c r="A275" s="7">
        <v>4</v>
      </c>
      <c r="B275" s="8">
        <v>274</v>
      </c>
      <c r="C275" s="7" t="s">
        <v>526</v>
      </c>
      <c r="D275" s="7" t="s">
        <v>833</v>
      </c>
      <c r="E275" s="7" t="s">
        <v>834</v>
      </c>
      <c r="H275" s="9">
        <v>42.553610999999997</v>
      </c>
      <c r="I275" s="9">
        <v>-75.274444000000003</v>
      </c>
      <c r="J275" s="7" t="s">
        <v>835</v>
      </c>
      <c r="K275" s="7" t="s">
        <v>107</v>
      </c>
      <c r="L275" s="32">
        <f t="shared" si="63"/>
        <v>1</v>
      </c>
      <c r="M275" s="10" t="s">
        <v>113</v>
      </c>
      <c r="N275" s="7">
        <v>18</v>
      </c>
      <c r="O275" s="7">
        <v>38</v>
      </c>
      <c r="P275" s="7" t="s">
        <v>109</v>
      </c>
      <c r="Q275" s="7">
        <v>1054.95</v>
      </c>
      <c r="R275" s="7">
        <v>7.21</v>
      </c>
      <c r="S275" s="7" t="s">
        <v>159</v>
      </c>
      <c r="T275" s="7" t="s">
        <v>796</v>
      </c>
      <c r="U275" s="11">
        <v>1</v>
      </c>
      <c r="V275" s="11">
        <v>463</v>
      </c>
      <c r="W275" s="7">
        <v>469</v>
      </c>
      <c r="X275" s="7" t="s">
        <v>68</v>
      </c>
      <c r="Y275" s="32">
        <f t="shared" si="64"/>
        <v>1</v>
      </c>
      <c r="Z275" s="13"/>
      <c r="AC275" s="13">
        <v>4.9000000000000004</v>
      </c>
      <c r="AD275" s="7">
        <v>0.04</v>
      </c>
      <c r="AE275" s="7">
        <v>0.11</v>
      </c>
      <c r="AF275" s="7">
        <v>66.209999999999994</v>
      </c>
      <c r="AG275" s="7">
        <v>0.91</v>
      </c>
      <c r="AH275" s="7">
        <v>0.03</v>
      </c>
      <c r="AI275" s="7">
        <v>6.22</v>
      </c>
      <c r="AJ275" s="7">
        <v>0.06</v>
      </c>
      <c r="AK275" s="7">
        <v>0.69</v>
      </c>
      <c r="AL275" s="7">
        <v>0.6</v>
      </c>
      <c r="AM275" s="7">
        <v>1.81</v>
      </c>
      <c r="AN275" s="13">
        <v>1.1019517577803186</v>
      </c>
      <c r="AO275" s="7">
        <v>1.1394113625606958E-2</v>
      </c>
      <c r="AP275" s="7">
        <v>3.068479699815015E-2</v>
      </c>
      <c r="AQ275" s="7">
        <v>6.1003597446871942E-2</v>
      </c>
      <c r="AR275" s="7">
        <v>5.6387744687569612E-4</v>
      </c>
      <c r="AS275" s="7">
        <v>1.0699497480268344E-3</v>
      </c>
      <c r="AT275" s="7">
        <v>1.4886712120761007E-2</v>
      </c>
      <c r="AU275" s="7">
        <v>1.9215253301626396E-2</v>
      </c>
      <c r="AV275" s="7">
        <v>1.1132838970744834E-2</v>
      </c>
      <c r="AW275" s="8">
        <v>7.8462925554376238E-4</v>
      </c>
      <c r="AX275" s="7">
        <v>353</v>
      </c>
      <c r="AY275" s="7">
        <v>281</v>
      </c>
      <c r="AZ275" s="7">
        <v>207</v>
      </c>
      <c r="BA275" s="7">
        <v>153</v>
      </c>
      <c r="BB275" s="7">
        <v>131</v>
      </c>
      <c r="BC275" s="7">
        <v>9.8583335999999999</v>
      </c>
      <c r="BD275" s="7">
        <v>17.700000800000002</v>
      </c>
      <c r="BE275" s="7">
        <v>19.520000499999998</v>
      </c>
      <c r="BF275" s="7">
        <v>21.9666672</v>
      </c>
      <c r="BG275" s="7">
        <v>21.133333199999999</v>
      </c>
      <c r="BH275" s="13">
        <f t="shared" si="61"/>
        <v>18.011576607205683</v>
      </c>
      <c r="BI275" s="7">
        <f t="shared" si="62"/>
        <v>83.330977858734215</v>
      </c>
      <c r="BJ275" s="32">
        <f t="shared" si="65"/>
        <v>1</v>
      </c>
      <c r="BK275" s="32">
        <f t="shared" si="66"/>
        <v>1.0339938699819607E-2</v>
      </c>
      <c r="BL275" s="32">
        <f t="shared" si="67"/>
        <v>2.7845862381452244E-2</v>
      </c>
      <c r="BM275" s="32">
        <f t="shared" si="68"/>
        <v>5.5359589942260805E-2</v>
      </c>
      <c r="BN275" s="32">
        <f t="shared" si="69"/>
        <v>5.1170792450254323E-4</v>
      </c>
      <c r="BO275" s="32">
        <f t="shared" si="70"/>
        <v>9.7095879240852937E-4</v>
      </c>
      <c r="BP275" s="32">
        <f t="shared" si="71"/>
        <v>1.3509404577517604E-2</v>
      </c>
      <c r="BQ275" s="32">
        <f t="shared" si="72"/>
        <v>1.7437472344825719E-2</v>
      </c>
      <c r="BR275" s="32">
        <f t="shared" si="73"/>
        <v>1.01028369818747E-2</v>
      </c>
      <c r="BS275" s="32">
        <f t="shared" si="74"/>
        <v>7.1203593987113857E-4</v>
      </c>
      <c r="BT275" s="7">
        <f t="shared" si="75"/>
        <v>0</v>
      </c>
      <c r="BU275" s="7"/>
      <c r="BZ275" s="7"/>
      <c r="CA275" s="7"/>
      <c r="CB275" s="7"/>
      <c r="CC275" s="7"/>
      <c r="CD275" s="7"/>
      <c r="CE275" s="7"/>
    </row>
    <row r="276" spans="1:83" x14ac:dyDescent="0.2">
      <c r="A276" s="7">
        <v>4</v>
      </c>
      <c r="B276" s="8">
        <v>275</v>
      </c>
      <c r="C276" s="7" t="s">
        <v>173</v>
      </c>
      <c r="D276" s="7" t="s">
        <v>836</v>
      </c>
      <c r="E276" s="7" t="s">
        <v>837</v>
      </c>
      <c r="H276" s="9">
        <v>46.949165999999998</v>
      </c>
      <c r="I276" s="9">
        <v>-116.543611</v>
      </c>
      <c r="J276" s="7" t="s">
        <v>838</v>
      </c>
      <c r="K276" s="7" t="s">
        <v>367</v>
      </c>
      <c r="L276" s="32">
        <f t="shared" si="63"/>
        <v>2</v>
      </c>
      <c r="M276" s="10" t="s">
        <v>108</v>
      </c>
      <c r="N276" s="7">
        <v>18</v>
      </c>
      <c r="O276" s="7">
        <v>33</v>
      </c>
      <c r="P276" s="7" t="s">
        <v>109</v>
      </c>
      <c r="Q276" s="7">
        <v>946.77</v>
      </c>
      <c r="R276" s="7">
        <v>5.86</v>
      </c>
      <c r="S276" s="7" t="s">
        <v>66</v>
      </c>
      <c r="T276" s="7" t="s">
        <v>796</v>
      </c>
      <c r="U276" s="11">
        <v>54</v>
      </c>
      <c r="V276" s="11">
        <v>1015</v>
      </c>
      <c r="W276" s="7">
        <v>972</v>
      </c>
      <c r="X276" s="7" t="s">
        <v>369</v>
      </c>
      <c r="Y276" s="32">
        <f t="shared" si="64"/>
        <v>2</v>
      </c>
      <c r="Z276" s="13"/>
      <c r="AC276" s="13">
        <v>4.25</v>
      </c>
      <c r="AD276" s="7">
        <v>0.19</v>
      </c>
      <c r="AE276" s="7">
        <v>0.28999999999999998</v>
      </c>
      <c r="AF276" s="7">
        <v>65.819999999999993</v>
      </c>
      <c r="AG276" s="7">
        <v>0.71</v>
      </c>
      <c r="AH276" s="7">
        <v>0.02</v>
      </c>
      <c r="AI276" s="7">
        <v>13.92</v>
      </c>
      <c r="AJ276" s="7">
        <v>1.5</v>
      </c>
      <c r="AK276" s="7">
        <v>2.0499999999999998</v>
      </c>
      <c r="AL276" s="7">
        <v>0.97</v>
      </c>
      <c r="AM276" s="7">
        <v>2.71</v>
      </c>
      <c r="AN276" s="13">
        <v>1.0954608774671586</v>
      </c>
      <c r="AO276" s="7">
        <v>8.8899128287702623E-3</v>
      </c>
      <c r="AP276" s="7">
        <v>2.6614364743293494E-2</v>
      </c>
      <c r="AQ276" s="7">
        <v>0.13652252033126325</v>
      </c>
      <c r="AR276" s="7">
        <v>2.6784178726595564E-3</v>
      </c>
      <c r="AS276" s="7">
        <v>2.674874370067086E-2</v>
      </c>
      <c r="AT276" s="7">
        <v>2.4066851261896963E-2</v>
      </c>
      <c r="AU276" s="7">
        <v>2.8769799142214107E-2</v>
      </c>
      <c r="AV276" s="7">
        <v>3.3075825927575235E-2</v>
      </c>
      <c r="AW276" s="8">
        <v>2.0685680373426461E-3</v>
      </c>
      <c r="AX276" s="7">
        <v>730</v>
      </c>
      <c r="AY276" s="7">
        <v>586</v>
      </c>
      <c r="AZ276" s="7">
        <v>499</v>
      </c>
      <c r="BA276" s="7">
        <v>265</v>
      </c>
      <c r="BB276" s="7">
        <v>254</v>
      </c>
      <c r="BC276" s="7">
        <v>10.583333</v>
      </c>
      <c r="BD276" s="7">
        <v>18.471426000000001</v>
      </c>
      <c r="BE276" s="7">
        <v>18.471426000000001</v>
      </c>
      <c r="BF276" s="7">
        <v>23.700000800000002</v>
      </c>
      <c r="BG276" s="7">
        <v>22.4666672</v>
      </c>
      <c r="BH276" s="13">
        <f t="shared" si="61"/>
        <v>39.308905382480638</v>
      </c>
      <c r="BI276" s="7">
        <f t="shared" si="62"/>
        <v>69.531216561150416</v>
      </c>
      <c r="BJ276" s="32">
        <f t="shared" si="65"/>
        <v>1</v>
      </c>
      <c r="BK276" s="32">
        <f t="shared" si="66"/>
        <v>8.1152262135776518E-3</v>
      </c>
      <c r="BL276" s="32">
        <f t="shared" si="67"/>
        <v>2.4295130287837578E-2</v>
      </c>
      <c r="BM276" s="32">
        <f t="shared" si="68"/>
        <v>0.12462564673867702</v>
      </c>
      <c r="BN276" s="32">
        <f t="shared" si="69"/>
        <v>2.4450146306022272E-3</v>
      </c>
      <c r="BO276" s="32">
        <f t="shared" si="70"/>
        <v>2.4417799166426894E-2</v>
      </c>
      <c r="BP276" s="32">
        <f t="shared" si="71"/>
        <v>2.1969612751066479E-2</v>
      </c>
      <c r="BQ276" s="32">
        <f t="shared" si="72"/>
        <v>2.6262735378312599E-2</v>
      </c>
      <c r="BR276" s="32">
        <f t="shared" si="73"/>
        <v>3.0193525490431614E-2</v>
      </c>
      <c r="BS276" s="32">
        <f t="shared" si="74"/>
        <v>1.8883084552735758E-3</v>
      </c>
      <c r="BT276" s="7">
        <f t="shared" si="75"/>
        <v>0</v>
      </c>
      <c r="BU276" s="7"/>
      <c r="BZ276" s="7"/>
      <c r="CA276" s="7"/>
      <c r="CB276" s="7"/>
      <c r="CC276" s="7"/>
      <c r="CD276" s="7"/>
      <c r="CE276" s="7"/>
    </row>
    <row r="277" spans="1:83" x14ac:dyDescent="0.2">
      <c r="A277" s="7">
        <v>4</v>
      </c>
      <c r="B277" s="8">
        <v>276</v>
      </c>
      <c r="C277" s="7" t="s">
        <v>310</v>
      </c>
      <c r="D277" s="7" t="s">
        <v>839</v>
      </c>
      <c r="E277" s="7" t="s">
        <v>840</v>
      </c>
      <c r="H277" s="9">
        <v>40.530697000000004</v>
      </c>
      <c r="I277" s="9">
        <v>-124.267056</v>
      </c>
      <c r="J277" s="7" t="s">
        <v>841</v>
      </c>
      <c r="K277" s="7" t="s">
        <v>92</v>
      </c>
      <c r="L277" s="32">
        <f t="shared" si="63"/>
        <v>6</v>
      </c>
      <c r="M277" s="10" t="s">
        <v>132</v>
      </c>
      <c r="N277" s="7">
        <v>65</v>
      </c>
      <c r="O277" s="7">
        <v>115</v>
      </c>
      <c r="P277" s="7" t="s">
        <v>137</v>
      </c>
      <c r="Q277" s="7">
        <v>1371.31</v>
      </c>
      <c r="R277" s="7">
        <v>12.76</v>
      </c>
      <c r="S277" s="7" t="s">
        <v>66</v>
      </c>
      <c r="T277" s="7" t="s">
        <v>796</v>
      </c>
      <c r="U277" s="11">
        <v>60</v>
      </c>
      <c r="V277" s="11">
        <v>372</v>
      </c>
      <c r="W277" s="7">
        <v>280</v>
      </c>
      <c r="X277" s="7" t="s">
        <v>134</v>
      </c>
      <c r="Y277" s="32">
        <f t="shared" si="64"/>
        <v>1</v>
      </c>
      <c r="Z277" s="13"/>
      <c r="AC277" s="13">
        <v>5.96</v>
      </c>
      <c r="AD277" s="7">
        <v>7.0000000000000007E-2</v>
      </c>
      <c r="AE277" s="7">
        <v>0.12</v>
      </c>
      <c r="AF277" s="7">
        <v>65.64</v>
      </c>
      <c r="AG277" s="7">
        <v>0.68</v>
      </c>
      <c r="AH277" s="7">
        <v>0.01</v>
      </c>
      <c r="AI277" s="7">
        <v>13.91</v>
      </c>
      <c r="AJ277" s="7">
        <v>0.76</v>
      </c>
      <c r="AK277" s="7">
        <v>2.42</v>
      </c>
      <c r="AL277" s="7">
        <v>2.81</v>
      </c>
      <c r="AM277" s="7">
        <v>1.86</v>
      </c>
      <c r="AN277" s="13">
        <v>1.0924650865533925</v>
      </c>
      <c r="AO277" s="7">
        <v>8.5142827092447599E-3</v>
      </c>
      <c r="AP277" s="7">
        <v>3.7322732675300993E-2</v>
      </c>
      <c r="AQ277" s="7">
        <v>0.13642444380803678</v>
      </c>
      <c r="AR277" s="7">
        <v>9.8678553203246822E-4</v>
      </c>
      <c r="AS277" s="7">
        <v>1.3552696808339903E-2</v>
      </c>
      <c r="AT277" s="7">
        <v>6.9719435098897387E-2</v>
      </c>
      <c r="AU277" s="7">
        <v>1.9746061403881271E-2</v>
      </c>
      <c r="AV277" s="7">
        <v>3.904560914377174E-2</v>
      </c>
      <c r="AW277" s="8">
        <v>8.5595918786592247E-4</v>
      </c>
      <c r="AX277" s="7">
        <v>739</v>
      </c>
      <c r="AY277" s="7">
        <v>593</v>
      </c>
      <c r="AZ277" s="7">
        <v>508</v>
      </c>
      <c r="BA277" s="7">
        <v>271</v>
      </c>
      <c r="BB277" s="7">
        <v>260</v>
      </c>
      <c r="BC277" s="7">
        <v>10.6833344</v>
      </c>
      <c r="BD277" s="7">
        <v>18.485715899999999</v>
      </c>
      <c r="BE277" s="7">
        <v>18.485715899999999</v>
      </c>
      <c r="BF277" s="7">
        <v>23.699998900000001</v>
      </c>
      <c r="BG277" s="7">
        <v>22.5333328</v>
      </c>
      <c r="BH277" s="13">
        <f t="shared" si="61"/>
        <v>41.690202930261002</v>
      </c>
      <c r="BI277" s="7">
        <f t="shared" si="62"/>
        <v>72.173557934770386</v>
      </c>
      <c r="BJ277" s="32">
        <f t="shared" si="65"/>
        <v>1</v>
      </c>
      <c r="BK277" s="32">
        <f t="shared" si="66"/>
        <v>7.7936428486757303E-3</v>
      </c>
      <c r="BL277" s="32">
        <f t="shared" si="67"/>
        <v>3.416377615604186E-2</v>
      </c>
      <c r="BM277" s="32">
        <f t="shared" si="68"/>
        <v>0.12487762353892785</v>
      </c>
      <c r="BN277" s="32">
        <f t="shared" si="69"/>
        <v>9.0326505091862326E-4</v>
      </c>
      <c r="BO277" s="32">
        <f t="shared" si="70"/>
        <v>1.2405610920800385E-2</v>
      </c>
      <c r="BP277" s="32">
        <f t="shared" si="71"/>
        <v>6.3818456037670321E-2</v>
      </c>
      <c r="BQ277" s="32">
        <f t="shared" si="72"/>
        <v>1.807477570397964E-2</v>
      </c>
      <c r="BR277" s="32">
        <f t="shared" si="73"/>
        <v>3.5740830187037241E-2</v>
      </c>
      <c r="BS277" s="32">
        <f t="shared" si="74"/>
        <v>7.8351170980335842E-4</v>
      </c>
      <c r="BT277" s="7">
        <f t="shared" si="75"/>
        <v>0</v>
      </c>
      <c r="BU277" s="7"/>
      <c r="BZ277" s="7"/>
      <c r="CA277" s="7"/>
      <c r="CB277" s="7"/>
      <c r="CC277" s="7"/>
      <c r="CD277" s="7"/>
      <c r="CE277" s="7"/>
    </row>
    <row r="278" spans="1:83" x14ac:dyDescent="0.2">
      <c r="A278" s="7">
        <v>4</v>
      </c>
      <c r="B278" s="8">
        <v>277</v>
      </c>
      <c r="C278" s="7" t="s">
        <v>232</v>
      </c>
      <c r="D278" s="7" t="s">
        <v>812</v>
      </c>
      <c r="E278" s="7" t="s">
        <v>842</v>
      </c>
      <c r="H278" s="9">
        <v>46.087499999999999</v>
      </c>
      <c r="I278" s="9">
        <v>-112.520833</v>
      </c>
      <c r="J278" s="7" t="s">
        <v>843</v>
      </c>
      <c r="K278" s="7" t="s">
        <v>100</v>
      </c>
      <c r="L278" s="32">
        <f t="shared" si="63"/>
        <v>8</v>
      </c>
      <c r="M278" s="10" t="s">
        <v>93</v>
      </c>
      <c r="N278" s="7">
        <v>46</v>
      </c>
      <c r="O278" s="7">
        <v>69</v>
      </c>
      <c r="P278" s="7" t="s">
        <v>87</v>
      </c>
      <c r="Q278" s="7">
        <v>530.39</v>
      </c>
      <c r="R278" s="7">
        <v>2.4900000000000002</v>
      </c>
      <c r="S278" s="7" t="s">
        <v>66</v>
      </c>
      <c r="T278" s="7" t="s">
        <v>796</v>
      </c>
      <c r="U278" s="11">
        <v>22</v>
      </c>
      <c r="V278" s="11">
        <v>2091</v>
      </c>
      <c r="W278" s="7">
        <v>2111</v>
      </c>
      <c r="X278" s="7" t="s">
        <v>134</v>
      </c>
      <c r="Y278" s="32">
        <f t="shared" si="64"/>
        <v>1</v>
      </c>
      <c r="Z278" s="13"/>
      <c r="AC278" s="13">
        <v>5.24</v>
      </c>
      <c r="AD278" s="7">
        <v>7.0000000000000007E-2</v>
      </c>
      <c r="AE278" s="7">
        <v>0.19</v>
      </c>
      <c r="AF278" s="7">
        <v>65.11</v>
      </c>
      <c r="AG278" s="7">
        <v>0.61</v>
      </c>
      <c r="AH278" s="7">
        <v>0</v>
      </c>
      <c r="AI278" s="7">
        <v>14.5</v>
      </c>
      <c r="AJ278" s="7">
        <v>2.4300000000000002</v>
      </c>
      <c r="AK278" s="7">
        <v>1.9</v>
      </c>
      <c r="AL278" s="7">
        <v>2.21</v>
      </c>
      <c r="AM278" s="7">
        <v>3.93</v>
      </c>
      <c r="AN278" s="13">
        <v>1.0836441466406366</v>
      </c>
      <c r="AO278" s="7">
        <v>7.6378124303519155E-3</v>
      </c>
      <c r="AP278" s="7">
        <v>3.2813946177613629E-2</v>
      </c>
      <c r="AQ278" s="7">
        <v>0.14221095867839922</v>
      </c>
      <c r="AR278" s="7">
        <v>9.8678553203246822E-4</v>
      </c>
      <c r="AS278" s="7">
        <v>4.3332964795086797E-2</v>
      </c>
      <c r="AT278" s="7">
        <v>5.4832722978136378E-2</v>
      </c>
      <c r="AU278" s="7">
        <v>4.1721516837233005E-2</v>
      </c>
      <c r="AV278" s="7">
        <v>3.0655643542630704E-2</v>
      </c>
      <c r="AW278" s="8">
        <v>1.355268714121044E-3</v>
      </c>
      <c r="AX278" s="7">
        <v>328</v>
      </c>
      <c r="AY278" s="7">
        <v>211</v>
      </c>
      <c r="AZ278" s="7">
        <v>150</v>
      </c>
      <c r="BA278" s="7">
        <v>143</v>
      </c>
      <c r="BB278" s="7">
        <v>158</v>
      </c>
      <c r="BC278" s="7">
        <v>10.4833336</v>
      </c>
      <c r="BD278" s="7">
        <v>18.479999500000002</v>
      </c>
      <c r="BE278" s="7">
        <v>18.479999500000002</v>
      </c>
      <c r="BF278" s="7">
        <v>21</v>
      </c>
      <c r="BG278" s="7">
        <v>20.4666672</v>
      </c>
      <c r="BH278" s="13">
        <f t="shared" si="61"/>
        <v>53.974580413095417</v>
      </c>
      <c r="BI278" s="7">
        <f t="shared" si="62"/>
        <v>65.777633434297314</v>
      </c>
      <c r="BJ278" s="32">
        <f t="shared" si="65"/>
        <v>1</v>
      </c>
      <c r="BK278" s="32">
        <f t="shared" si="66"/>
        <v>7.048266217309071E-3</v>
      </c>
      <c r="BL278" s="32">
        <f t="shared" si="67"/>
        <v>3.0281108682530956E-2</v>
      </c>
      <c r="BM278" s="32">
        <f t="shared" si="68"/>
        <v>0.13123400252680914</v>
      </c>
      <c r="BN278" s="32">
        <f t="shared" si="69"/>
        <v>9.1061769224847844E-4</v>
      </c>
      <c r="BO278" s="32">
        <f t="shared" si="70"/>
        <v>3.9988187016394311E-2</v>
      </c>
      <c r="BP278" s="32">
        <f t="shared" si="71"/>
        <v>5.0600303751117182E-2</v>
      </c>
      <c r="BQ278" s="32">
        <f t="shared" si="72"/>
        <v>3.8501123239185364E-2</v>
      </c>
      <c r="BR278" s="32">
        <f t="shared" si="73"/>
        <v>2.8289400757310491E-2</v>
      </c>
      <c r="BS278" s="32">
        <f t="shared" si="74"/>
        <v>1.2506584549203355E-3</v>
      </c>
      <c r="BT278" s="7">
        <f t="shared" si="75"/>
        <v>0</v>
      </c>
      <c r="BU278" s="7"/>
      <c r="BZ278" s="7"/>
      <c r="CA278" s="7"/>
      <c r="CB278" s="7"/>
      <c r="CC278" s="7"/>
      <c r="CD278" s="7"/>
      <c r="CE278" s="7"/>
    </row>
    <row r="279" spans="1:83" x14ac:dyDescent="0.2">
      <c r="A279" s="7">
        <v>4</v>
      </c>
      <c r="B279" s="8">
        <v>278</v>
      </c>
      <c r="C279" s="7" t="s">
        <v>69</v>
      </c>
      <c r="D279" s="7" t="s">
        <v>844</v>
      </c>
      <c r="E279" s="7" t="s">
        <v>845</v>
      </c>
      <c r="H279" s="9">
        <v>38.301389</v>
      </c>
      <c r="I279" s="9">
        <v>-114.46722200000001</v>
      </c>
      <c r="J279" s="7" t="s">
        <v>846</v>
      </c>
      <c r="K279" s="7" t="s">
        <v>92</v>
      </c>
      <c r="L279" s="32">
        <f t="shared" si="63"/>
        <v>6</v>
      </c>
      <c r="M279" s="10" t="s">
        <v>132</v>
      </c>
      <c r="N279" s="7">
        <v>10</v>
      </c>
      <c r="O279" s="7">
        <v>15</v>
      </c>
      <c r="P279" s="7" t="s">
        <v>87</v>
      </c>
      <c r="Q279" s="7">
        <v>380.24</v>
      </c>
      <c r="R279" s="7">
        <v>8.9649999999999999</v>
      </c>
      <c r="S279" s="7" t="s">
        <v>66</v>
      </c>
      <c r="T279" s="7" t="s">
        <v>796</v>
      </c>
      <c r="U279" s="11">
        <v>15</v>
      </c>
      <c r="V279" s="11">
        <v>1987</v>
      </c>
      <c r="W279" s="7">
        <v>1903</v>
      </c>
      <c r="X279" s="7" t="s">
        <v>349</v>
      </c>
      <c r="Y279" s="32">
        <f t="shared" si="64"/>
        <v>1</v>
      </c>
      <c r="Z279" s="13"/>
      <c r="AC279" s="13">
        <v>4.57</v>
      </c>
      <c r="AD279" s="7">
        <v>0.09</v>
      </c>
      <c r="AE279" s="7">
        <v>0.14000000000000001</v>
      </c>
      <c r="AF279" s="7">
        <v>64.89</v>
      </c>
      <c r="AG279" s="7">
        <v>0.6</v>
      </c>
      <c r="AH279" s="7">
        <v>0.01</v>
      </c>
      <c r="AI279" s="7">
        <v>10.78</v>
      </c>
      <c r="AJ279" s="7">
        <v>2.59</v>
      </c>
      <c r="AK279" s="7">
        <v>2.2599999999999998</v>
      </c>
      <c r="AL279" s="7">
        <v>0.89</v>
      </c>
      <c r="AM279" s="7">
        <v>2.84</v>
      </c>
      <c r="AN279" s="13">
        <v>1.0799826244127002</v>
      </c>
      <c r="AO279" s="7">
        <v>7.512602390510081E-3</v>
      </c>
      <c r="AP279" s="7">
        <v>2.861826985337677E-2</v>
      </c>
      <c r="AQ279" s="7">
        <v>0.10572649203814784</v>
      </c>
      <c r="AR279" s="7">
        <v>1.2687242554703161E-3</v>
      </c>
      <c r="AS279" s="7">
        <v>4.6186164123158346E-2</v>
      </c>
      <c r="AT279" s="7">
        <v>2.2081956312462164E-2</v>
      </c>
      <c r="AU279" s="7">
        <v>3.0149900208076775E-2</v>
      </c>
      <c r="AV279" s="7">
        <v>3.6464081266497576E-2</v>
      </c>
      <c r="AW279" s="8">
        <v>9.9861905251024297E-4</v>
      </c>
      <c r="AX279" s="7">
        <v>353</v>
      </c>
      <c r="AY279" s="7">
        <v>281</v>
      </c>
      <c r="AZ279" s="7">
        <v>207</v>
      </c>
      <c r="BA279" s="7">
        <v>153</v>
      </c>
      <c r="BB279" s="7">
        <v>131</v>
      </c>
      <c r="BC279" s="7">
        <v>9.8583335999999999</v>
      </c>
      <c r="BD279" s="7">
        <v>17.700000800000002</v>
      </c>
      <c r="BE279" s="7">
        <v>19.520000499999998</v>
      </c>
      <c r="BF279" s="7">
        <v>21.9666672</v>
      </c>
      <c r="BG279" s="7">
        <v>21.133333199999999</v>
      </c>
      <c r="BH279" s="13">
        <f t="shared" si="61"/>
        <v>45.151727240319694</v>
      </c>
      <c r="BI279" s="7">
        <f t="shared" si="62"/>
        <v>56.125025564086961</v>
      </c>
      <c r="BJ279" s="32">
        <f t="shared" si="65"/>
        <v>1</v>
      </c>
      <c r="BK279" s="32">
        <f t="shared" si="66"/>
        <v>6.9562252398231595E-3</v>
      </c>
      <c r="BL279" s="32">
        <f t="shared" si="67"/>
        <v>2.6498824338900381E-2</v>
      </c>
      <c r="BM279" s="32">
        <f t="shared" si="68"/>
        <v>9.7896475043422498E-2</v>
      </c>
      <c r="BN279" s="32">
        <f t="shared" si="69"/>
        <v>1.1747635811828496E-3</v>
      </c>
      <c r="BO279" s="32">
        <f t="shared" si="70"/>
        <v>4.2765654816228738E-2</v>
      </c>
      <c r="BP279" s="32">
        <f t="shared" si="71"/>
        <v>2.0446584799890127E-2</v>
      </c>
      <c r="BQ279" s="32">
        <f t="shared" si="72"/>
        <v>2.7917023409957577E-2</v>
      </c>
      <c r="BR279" s="32">
        <f t="shared" si="73"/>
        <v>3.3763581415327787E-2</v>
      </c>
      <c r="BS279" s="32">
        <f t="shared" si="74"/>
        <v>9.2466214727602387E-4</v>
      </c>
      <c r="BT279" s="7">
        <f t="shared" si="75"/>
        <v>0</v>
      </c>
      <c r="BU279" s="7"/>
      <c r="BZ279" s="7"/>
      <c r="CA279" s="7"/>
      <c r="CB279" s="7"/>
      <c r="CC279" s="7"/>
      <c r="CD279" s="7"/>
      <c r="CE279" s="7"/>
    </row>
    <row r="280" spans="1:83" x14ac:dyDescent="0.2">
      <c r="A280" s="7">
        <v>4</v>
      </c>
      <c r="B280" s="8">
        <v>279</v>
      </c>
      <c r="C280" s="7" t="s">
        <v>448</v>
      </c>
      <c r="D280" s="7" t="s">
        <v>449</v>
      </c>
      <c r="E280" s="7" t="s">
        <v>847</v>
      </c>
      <c r="H280" s="9">
        <v>41.562221999999998</v>
      </c>
      <c r="I280" s="9">
        <v>-72.438610999999995</v>
      </c>
      <c r="J280" s="7" t="s">
        <v>848</v>
      </c>
      <c r="K280" s="7" t="s">
        <v>107</v>
      </c>
      <c r="L280" s="32">
        <f t="shared" si="63"/>
        <v>1</v>
      </c>
      <c r="M280" s="10" t="s">
        <v>108</v>
      </c>
      <c r="N280" s="7">
        <v>32</v>
      </c>
      <c r="O280" s="7">
        <v>44</v>
      </c>
      <c r="P280" s="7" t="s">
        <v>82</v>
      </c>
      <c r="Q280" s="7">
        <v>1313.27</v>
      </c>
      <c r="R280" s="7">
        <v>9.5</v>
      </c>
      <c r="S280" s="7" t="s">
        <v>66</v>
      </c>
      <c r="T280" s="7" t="s">
        <v>796</v>
      </c>
      <c r="U280" s="11">
        <v>13</v>
      </c>
      <c r="V280" s="11">
        <v>55</v>
      </c>
      <c r="W280" s="7">
        <v>120</v>
      </c>
      <c r="Y280" s="32">
        <f t="shared" si="64"/>
        <v>-99</v>
      </c>
      <c r="Z280" s="13"/>
      <c r="AC280" s="13">
        <v>2.13</v>
      </c>
      <c r="AD280" s="7">
        <v>0.06</v>
      </c>
      <c r="AE280" s="7">
        <v>0.05</v>
      </c>
      <c r="AF280" s="7">
        <v>64.63</v>
      </c>
      <c r="AG280" s="7">
        <v>0.28999999999999998</v>
      </c>
      <c r="AH280" s="7">
        <v>0.01</v>
      </c>
      <c r="AI280" s="7">
        <v>5.21</v>
      </c>
      <c r="AJ280" s="7">
        <v>0.99</v>
      </c>
      <c r="AK280" s="7">
        <v>1.7</v>
      </c>
      <c r="AL280" s="7">
        <v>0.35</v>
      </c>
      <c r="AM280" s="7">
        <v>0.95</v>
      </c>
      <c r="AN280" s="13">
        <v>1.0756553708705934</v>
      </c>
      <c r="AO280" s="7">
        <v>3.6310911554132057E-3</v>
      </c>
      <c r="AP280" s="7">
        <v>1.3338493388991797E-2</v>
      </c>
      <c r="AQ280" s="7">
        <v>5.1097868600997236E-2</v>
      </c>
      <c r="AR280" s="7">
        <v>8.4581617031354408E-4</v>
      </c>
      <c r="AS280" s="7">
        <v>1.7654170842442769E-2</v>
      </c>
      <c r="AT280" s="7">
        <v>8.6839154037772551E-3</v>
      </c>
      <c r="AU280" s="7">
        <v>1.0085353942842584E-2</v>
      </c>
      <c r="AV280" s="7">
        <v>2.7428733696037998E-2</v>
      </c>
      <c r="AW280" s="8">
        <v>3.5664966161080109E-4</v>
      </c>
      <c r="AX280" s="7">
        <v>625</v>
      </c>
      <c r="AY280" s="7">
        <v>568</v>
      </c>
      <c r="AZ280" s="7">
        <v>412</v>
      </c>
      <c r="BA280" s="7">
        <v>230</v>
      </c>
      <c r="BB280" s="7">
        <v>206</v>
      </c>
      <c r="BC280" s="7">
        <v>14.2583342</v>
      </c>
      <c r="BD280" s="7">
        <v>18.333334000000001</v>
      </c>
      <c r="BE280" s="7">
        <v>21.314285300000002</v>
      </c>
      <c r="BF280" s="7">
        <v>26.266666399999998</v>
      </c>
      <c r="BG280" s="7">
        <v>25.4333344</v>
      </c>
      <c r="BH280" s="13">
        <f t="shared" si="61"/>
        <v>22.167989216398542</v>
      </c>
      <c r="BI280" s="7">
        <f t="shared" si="62"/>
        <v>53.126905651815548</v>
      </c>
      <c r="BJ280" s="32">
        <f t="shared" si="65"/>
        <v>1</v>
      </c>
      <c r="BK280" s="32">
        <f t="shared" si="66"/>
        <v>3.375701227126624E-3</v>
      </c>
      <c r="BL280" s="32">
        <f t="shared" si="67"/>
        <v>1.2400340992297693E-2</v>
      </c>
      <c r="BM280" s="32">
        <f t="shared" si="68"/>
        <v>4.7503940374174512E-2</v>
      </c>
      <c r="BN280" s="32">
        <f t="shared" si="69"/>
        <v>7.8632635806854525E-4</v>
      </c>
      <c r="BO280" s="32">
        <f t="shared" si="70"/>
        <v>1.6412478680931212E-2</v>
      </c>
      <c r="BP280" s="32">
        <f t="shared" si="71"/>
        <v>8.0731390731111526E-3</v>
      </c>
      <c r="BQ280" s="32">
        <f t="shared" si="72"/>
        <v>9.3760085395007998E-3</v>
      </c>
      <c r="BR280" s="32">
        <f t="shared" si="73"/>
        <v>2.5499555376958936E-2</v>
      </c>
      <c r="BS280" s="32">
        <f t="shared" si="74"/>
        <v>3.3156498937214694E-4</v>
      </c>
      <c r="BT280" s="7">
        <f t="shared" si="75"/>
        <v>0</v>
      </c>
      <c r="BU280" s="7"/>
      <c r="BZ280" s="7"/>
      <c r="CA280" s="7"/>
      <c r="CB280" s="7"/>
      <c r="CC280" s="7"/>
      <c r="CD280" s="7"/>
      <c r="CE280" s="7"/>
    </row>
    <row r="281" spans="1:83" x14ac:dyDescent="0.2">
      <c r="A281" s="7">
        <v>4</v>
      </c>
      <c r="B281" s="8">
        <v>280</v>
      </c>
      <c r="C281" s="7" t="s">
        <v>145</v>
      </c>
      <c r="D281" s="7" t="s">
        <v>482</v>
      </c>
      <c r="E281" s="7" t="s">
        <v>849</v>
      </c>
      <c r="H281" s="9">
        <v>35.567388000000001</v>
      </c>
      <c r="I281" s="9">
        <v>-83.480971999999994</v>
      </c>
      <c r="J281" s="7" t="s">
        <v>850</v>
      </c>
      <c r="K281" s="7" t="s">
        <v>107</v>
      </c>
      <c r="L281" s="32">
        <f t="shared" si="63"/>
        <v>1</v>
      </c>
      <c r="M281" s="10" t="s">
        <v>113</v>
      </c>
      <c r="N281" s="7">
        <v>25</v>
      </c>
      <c r="O281" s="7">
        <v>58</v>
      </c>
      <c r="P281" s="7" t="s">
        <v>87</v>
      </c>
      <c r="Q281" s="7">
        <v>2301.37</v>
      </c>
      <c r="R281" s="7">
        <v>6.585</v>
      </c>
      <c r="S281" s="7" t="s">
        <v>66</v>
      </c>
      <c r="T281" s="7" t="s">
        <v>796</v>
      </c>
      <c r="U281" s="11">
        <v>25</v>
      </c>
      <c r="V281" s="11">
        <v>1792</v>
      </c>
      <c r="W281" s="7">
        <v>1757</v>
      </c>
      <c r="X281" s="7" t="s">
        <v>134</v>
      </c>
      <c r="Y281" s="32">
        <f t="shared" si="64"/>
        <v>1</v>
      </c>
      <c r="Z281" s="13"/>
      <c r="AC281" s="13">
        <v>5.47</v>
      </c>
      <c r="AD281" s="7">
        <v>0.03</v>
      </c>
      <c r="AE281" s="7">
        <v>0.06</v>
      </c>
      <c r="AF281" s="7">
        <v>64.06</v>
      </c>
      <c r="AG281" s="7">
        <v>0.87</v>
      </c>
      <c r="AH281" s="7">
        <v>0.02</v>
      </c>
      <c r="AI281" s="7">
        <v>12.38</v>
      </c>
      <c r="AJ281" s="7">
        <v>0.06</v>
      </c>
      <c r="AK281" s="7">
        <v>2.17</v>
      </c>
      <c r="AL281" s="7">
        <v>0.84</v>
      </c>
      <c r="AM281" s="7">
        <v>2.48</v>
      </c>
      <c r="AN281" s="13">
        <v>1.0661686996436675</v>
      </c>
      <c r="AO281" s="7">
        <v>1.0893273466239618E-2</v>
      </c>
      <c r="AP281" s="7">
        <v>3.4254252975485976E-2</v>
      </c>
      <c r="AQ281" s="7">
        <v>0.121418735754385</v>
      </c>
      <c r="AR281" s="7">
        <v>4.2290808515677204E-4</v>
      </c>
      <c r="AS281" s="7">
        <v>1.0699497480268344E-3</v>
      </c>
      <c r="AT281" s="7">
        <v>2.0841396969065409E-2</v>
      </c>
      <c r="AU281" s="7">
        <v>2.6328081871841692E-2</v>
      </c>
      <c r="AV281" s="7">
        <v>3.5011971835530856E-2</v>
      </c>
      <c r="AW281" s="8">
        <v>4.2797959393296123E-4</v>
      </c>
      <c r="AX281" s="7">
        <v>335</v>
      </c>
      <c r="AY281" s="7">
        <v>220</v>
      </c>
      <c r="AZ281" s="7">
        <v>158</v>
      </c>
      <c r="BA281" s="7">
        <v>147</v>
      </c>
      <c r="BB281" s="7">
        <v>162</v>
      </c>
      <c r="BC281" s="7">
        <v>10.7249994</v>
      </c>
      <c r="BD281" s="7">
        <v>18.2600002</v>
      </c>
      <c r="BE281" s="7">
        <v>18.2600002</v>
      </c>
      <c r="BF281" s="7">
        <v>20.9666672</v>
      </c>
      <c r="BG281" s="7">
        <v>20.0333328</v>
      </c>
      <c r="BH281" s="13">
        <f t="shared" si="61"/>
        <v>32.969797123133617</v>
      </c>
      <c r="BI281" s="7">
        <f t="shared" si="62"/>
        <v>77.090939051677609</v>
      </c>
      <c r="BJ281" s="32">
        <f t="shared" si="65"/>
        <v>1</v>
      </c>
      <c r="BK281" s="32">
        <f t="shared" si="66"/>
        <v>1.0217213720380596E-2</v>
      </c>
      <c r="BL281" s="32">
        <f t="shared" si="67"/>
        <v>3.2128361099828154E-2</v>
      </c>
      <c r="BM281" s="32">
        <f t="shared" si="68"/>
        <v>0.11388323048216037</v>
      </c>
      <c r="BN281" s="32">
        <f t="shared" si="69"/>
        <v>3.9666150891328497E-4</v>
      </c>
      <c r="BO281" s="32">
        <f t="shared" si="70"/>
        <v>1.003546388469696E-3</v>
      </c>
      <c r="BP281" s="32">
        <f t="shared" si="71"/>
        <v>1.9547935496541002E-2</v>
      </c>
      <c r="BQ281" s="32">
        <f t="shared" si="72"/>
        <v>2.4694105051706175E-2</v>
      </c>
      <c r="BR281" s="32">
        <f t="shared" si="73"/>
        <v>3.2839054314042875E-2</v>
      </c>
      <c r="BS281" s="32">
        <f t="shared" si="74"/>
        <v>4.014182690562944E-4</v>
      </c>
      <c r="BT281" s="7">
        <f t="shared" si="75"/>
        <v>0</v>
      </c>
      <c r="BU281" s="7"/>
      <c r="BZ281" s="7"/>
      <c r="CA281" s="7"/>
      <c r="CB281" s="7"/>
      <c r="CC281" s="7"/>
      <c r="CD281" s="7"/>
      <c r="CE281" s="7"/>
    </row>
    <row r="282" spans="1:83" x14ac:dyDescent="0.2">
      <c r="A282" s="7">
        <v>4</v>
      </c>
      <c r="B282" s="8">
        <v>281</v>
      </c>
      <c r="C282" s="7" t="s">
        <v>173</v>
      </c>
      <c r="D282" s="7" t="s">
        <v>836</v>
      </c>
      <c r="E282" s="7" t="s">
        <v>851</v>
      </c>
      <c r="H282" s="9">
        <v>46.976109999999998</v>
      </c>
      <c r="I282" s="9">
        <v>-116.54166600000001</v>
      </c>
      <c r="J282" s="7" t="s">
        <v>852</v>
      </c>
      <c r="K282" s="7" t="s">
        <v>367</v>
      </c>
      <c r="L282" s="32">
        <f t="shared" si="63"/>
        <v>2</v>
      </c>
      <c r="M282" s="10" t="s">
        <v>108</v>
      </c>
      <c r="N282" s="7">
        <v>5</v>
      </c>
      <c r="O282" s="7">
        <v>20</v>
      </c>
      <c r="P282" s="7" t="s">
        <v>109</v>
      </c>
      <c r="Q282" s="7">
        <v>929.11</v>
      </c>
      <c r="R282" s="7">
        <v>6.14</v>
      </c>
      <c r="T282" s="7" t="s">
        <v>796</v>
      </c>
      <c r="U282" s="11">
        <v>30</v>
      </c>
      <c r="V282" s="11">
        <v>1021</v>
      </c>
      <c r="W282" s="7">
        <v>1027</v>
      </c>
      <c r="X282" s="7" t="s">
        <v>102</v>
      </c>
      <c r="Y282" s="32">
        <f t="shared" si="64"/>
        <v>1</v>
      </c>
      <c r="Z282" s="13"/>
      <c r="AC282" s="13">
        <v>4.6900000000000004</v>
      </c>
      <c r="AD282" s="7">
        <v>0.16</v>
      </c>
      <c r="AE282" s="7">
        <v>0.24</v>
      </c>
      <c r="AF282" s="7">
        <v>63.92</v>
      </c>
      <c r="AG282" s="7">
        <v>0.82</v>
      </c>
      <c r="AH282" s="7">
        <v>0.03</v>
      </c>
      <c r="AI282" s="7">
        <v>14.3</v>
      </c>
      <c r="AJ282" s="7">
        <v>1.72</v>
      </c>
      <c r="AK282" s="7">
        <v>2.42</v>
      </c>
      <c r="AL282" s="7">
        <v>0.96</v>
      </c>
      <c r="AM282" s="7">
        <v>1.88</v>
      </c>
      <c r="AN282" s="13">
        <v>1.0638386400440714</v>
      </c>
      <c r="AO282" s="7">
        <v>1.0267223267030444E-2</v>
      </c>
      <c r="AP282" s="7">
        <v>2.9369734269657999E-2</v>
      </c>
      <c r="AQ282" s="7">
        <v>0.1402494282138696</v>
      </c>
      <c r="AR282" s="7">
        <v>2.2555097875027845E-3</v>
      </c>
      <c r="AS282" s="7">
        <v>3.0671892776769252E-2</v>
      </c>
      <c r="AT282" s="7">
        <v>2.3818739393217613E-2</v>
      </c>
      <c r="AU282" s="7">
        <v>1.9958384644783216E-2</v>
      </c>
      <c r="AV282" s="7">
        <v>3.904560914377174E-2</v>
      </c>
      <c r="AW282" s="8">
        <v>1.7119183757318449E-3</v>
      </c>
      <c r="AX282" s="7">
        <v>366</v>
      </c>
      <c r="AY282" s="7">
        <v>277</v>
      </c>
      <c r="AZ282" s="7">
        <v>171</v>
      </c>
      <c r="BA282" s="7">
        <v>145</v>
      </c>
      <c r="BB282" s="7">
        <v>124</v>
      </c>
      <c r="BC282" s="7">
        <v>9.0416670000000003</v>
      </c>
      <c r="BD282" s="7">
        <v>16.200000800000002</v>
      </c>
      <c r="BE282" s="7">
        <v>17.960000999999998</v>
      </c>
      <c r="BF282" s="7">
        <v>20.366666800000001</v>
      </c>
      <c r="BG282" s="7">
        <v>19.566667599999999</v>
      </c>
      <c r="BH282" s="13">
        <f t="shared" si="61"/>
        <v>37.697749692105852</v>
      </c>
      <c r="BI282" s="7">
        <f t="shared" si="62"/>
        <v>66.795960737287899</v>
      </c>
      <c r="BJ282" s="32">
        <f t="shared" si="65"/>
        <v>1</v>
      </c>
      <c r="BK282" s="32">
        <f t="shared" si="66"/>
        <v>9.6511095579355031E-3</v>
      </c>
      <c r="BL282" s="32">
        <f t="shared" si="67"/>
        <v>2.7607320475256762E-2</v>
      </c>
      <c r="BM282" s="32">
        <f t="shared" si="68"/>
        <v>0.13183336545104202</v>
      </c>
      <c r="BN282" s="32">
        <f t="shared" si="69"/>
        <v>2.1201615570283724E-3</v>
      </c>
      <c r="BO282" s="32">
        <f t="shared" si="70"/>
        <v>2.8831339286095697E-2</v>
      </c>
      <c r="BP282" s="32">
        <f t="shared" si="71"/>
        <v>2.238942871282705E-2</v>
      </c>
      <c r="BQ282" s="32">
        <f t="shared" si="72"/>
        <v>1.8760725446066148E-2</v>
      </c>
      <c r="BR282" s="32">
        <f t="shared" si="73"/>
        <v>3.6702567169541997E-2</v>
      </c>
      <c r="BS282" s="32">
        <f t="shared" si="74"/>
        <v>1.6091898820867474E-3</v>
      </c>
      <c r="BT282" s="7">
        <f t="shared" si="75"/>
        <v>0</v>
      </c>
      <c r="BU282" s="7"/>
      <c r="BZ282" s="7"/>
      <c r="CA282" s="7"/>
      <c r="CB282" s="7"/>
      <c r="CC282" s="7"/>
      <c r="CD282" s="7"/>
      <c r="CE282" s="7"/>
    </row>
    <row r="283" spans="1:83" x14ac:dyDescent="0.2">
      <c r="A283" s="7">
        <v>4</v>
      </c>
      <c r="B283" s="8">
        <v>282</v>
      </c>
      <c r="C283" s="7" t="s">
        <v>310</v>
      </c>
      <c r="D283" s="7" t="s">
        <v>853</v>
      </c>
      <c r="E283" s="7" t="s">
        <v>854</v>
      </c>
      <c r="H283" s="9">
        <v>38.867111000000001</v>
      </c>
      <c r="I283" s="9">
        <v>-119.981944</v>
      </c>
      <c r="J283" s="7" t="s">
        <v>855</v>
      </c>
      <c r="K283" s="7" t="s">
        <v>107</v>
      </c>
      <c r="L283" s="32">
        <f t="shared" si="63"/>
        <v>1</v>
      </c>
      <c r="M283" s="10" t="s">
        <v>113</v>
      </c>
      <c r="N283" s="7">
        <v>15</v>
      </c>
      <c r="O283" s="7">
        <v>38</v>
      </c>
      <c r="P283" s="7" t="s">
        <v>82</v>
      </c>
      <c r="Q283" s="7">
        <v>894.18</v>
      </c>
      <c r="R283" s="7">
        <v>6.42</v>
      </c>
      <c r="S283" s="7" t="s">
        <v>66</v>
      </c>
      <c r="T283" s="7" t="s">
        <v>796</v>
      </c>
      <c r="U283" s="11">
        <v>10</v>
      </c>
      <c r="V283" s="11">
        <v>1952.5</v>
      </c>
      <c r="W283" s="7">
        <v>2015</v>
      </c>
      <c r="X283" s="7" t="s">
        <v>349</v>
      </c>
      <c r="Y283" s="32">
        <f t="shared" si="64"/>
        <v>1</v>
      </c>
      <c r="Z283" s="13"/>
      <c r="AC283" s="13">
        <v>3.17</v>
      </c>
      <c r="AD283" s="7">
        <v>0.05</v>
      </c>
      <c r="AE283" s="7">
        <v>0.08</v>
      </c>
      <c r="AF283" s="7">
        <v>63.17</v>
      </c>
      <c r="AG283" s="7">
        <v>0.41</v>
      </c>
      <c r="AH283" s="7">
        <v>0</v>
      </c>
      <c r="AI283" s="7">
        <v>5.95</v>
      </c>
      <c r="AJ283" s="7">
        <v>1.51</v>
      </c>
      <c r="AK283" s="7">
        <v>2.2400000000000002</v>
      </c>
      <c r="AL283" s="7">
        <v>0.48</v>
      </c>
      <c r="AM283" s="7">
        <v>2.5499999999999998</v>
      </c>
      <c r="AN283" s="13">
        <v>1.0513561779033791</v>
      </c>
      <c r="AO283" s="7">
        <v>5.1336116335152218E-3</v>
      </c>
      <c r="AP283" s="7">
        <v>1.9851184996762441E-2</v>
      </c>
      <c r="AQ283" s="7">
        <v>5.8355531319756924E-2</v>
      </c>
      <c r="AR283" s="7">
        <v>7.0484680859462016E-4</v>
      </c>
      <c r="AS283" s="7">
        <v>2.6927068658675331E-2</v>
      </c>
      <c r="AT283" s="7">
        <v>1.1909369696608807E-2</v>
      </c>
      <c r="AU283" s="7">
        <v>2.7071213214998512E-2</v>
      </c>
      <c r="AV283" s="7">
        <v>3.6141390281838312E-2</v>
      </c>
      <c r="AW283" s="8">
        <v>5.7063945857728168E-4</v>
      </c>
      <c r="AX283" s="7">
        <v>738</v>
      </c>
      <c r="AY283" s="7">
        <v>593</v>
      </c>
      <c r="AZ283" s="7">
        <v>508</v>
      </c>
      <c r="BA283" s="7">
        <v>271</v>
      </c>
      <c r="BB283" s="7">
        <v>261</v>
      </c>
      <c r="BC283" s="7">
        <v>10.6833344</v>
      </c>
      <c r="BD283" s="7">
        <v>18.485715899999999</v>
      </c>
      <c r="BE283" s="7">
        <v>18.485715899999999</v>
      </c>
      <c r="BF283" s="7">
        <v>23.699998900000001</v>
      </c>
      <c r="BG283" s="7">
        <v>22.5333328</v>
      </c>
      <c r="BH283" s="13">
        <f t="shared" si="61"/>
        <v>37.673840484146773</v>
      </c>
      <c r="BI283" s="7">
        <f t="shared" si="62"/>
        <v>48.059309527444036</v>
      </c>
      <c r="BJ283" s="32">
        <f t="shared" si="65"/>
        <v>1</v>
      </c>
      <c r="BK283" s="32">
        <f t="shared" si="66"/>
        <v>4.8828472609089542E-3</v>
      </c>
      <c r="BL283" s="32">
        <f t="shared" si="67"/>
        <v>1.8881503161326158E-2</v>
      </c>
      <c r="BM283" s="32">
        <f t="shared" si="68"/>
        <v>5.5505006339649693E-2</v>
      </c>
      <c r="BN283" s="32">
        <f t="shared" si="69"/>
        <v>6.7041676589586405E-4</v>
      </c>
      <c r="BO283" s="32">
        <f t="shared" si="70"/>
        <v>2.5611747212418018E-2</v>
      </c>
      <c r="BP283" s="32">
        <f t="shared" si="71"/>
        <v>1.1327626114642275E-2</v>
      </c>
      <c r="BQ283" s="32">
        <f t="shared" si="72"/>
        <v>2.5748850659710863E-2</v>
      </c>
      <c r="BR283" s="32">
        <f t="shared" si="73"/>
        <v>3.4375971760504317E-2</v>
      </c>
      <c r="BS283" s="32">
        <f t="shared" si="74"/>
        <v>5.4276511668505567E-4</v>
      </c>
      <c r="BT283" s="7">
        <f t="shared" si="75"/>
        <v>0</v>
      </c>
      <c r="BU283" s="7"/>
      <c r="BZ283" s="7"/>
      <c r="CA283" s="7"/>
      <c r="CB283" s="7"/>
      <c r="CC283" s="7"/>
      <c r="CD283" s="7"/>
      <c r="CE283" s="7"/>
    </row>
    <row r="284" spans="1:83" x14ac:dyDescent="0.2">
      <c r="A284" s="7">
        <v>4</v>
      </c>
      <c r="B284" s="8">
        <v>283</v>
      </c>
      <c r="C284" s="7" t="s">
        <v>173</v>
      </c>
      <c r="D284" s="7" t="s">
        <v>836</v>
      </c>
      <c r="E284" s="7" t="s">
        <v>856</v>
      </c>
      <c r="H284" s="9">
        <v>46.998888999999998</v>
      </c>
      <c r="I284" s="9">
        <v>-116.535833</v>
      </c>
      <c r="J284" s="7" t="s">
        <v>857</v>
      </c>
      <c r="K284" s="7" t="s">
        <v>367</v>
      </c>
      <c r="L284" s="32">
        <f t="shared" si="63"/>
        <v>2</v>
      </c>
      <c r="M284" s="10" t="s">
        <v>108</v>
      </c>
      <c r="N284" s="7">
        <v>28</v>
      </c>
      <c r="O284" s="7">
        <v>43</v>
      </c>
      <c r="P284" s="7" t="s">
        <v>109</v>
      </c>
      <c r="Q284" s="7">
        <v>1045.23</v>
      </c>
      <c r="R284" s="7">
        <v>5.7</v>
      </c>
      <c r="S284" s="7" t="s">
        <v>66</v>
      </c>
      <c r="T284" s="7" t="s">
        <v>796</v>
      </c>
      <c r="U284" s="11">
        <v>38</v>
      </c>
      <c r="V284" s="11">
        <v>991</v>
      </c>
      <c r="W284" s="7">
        <v>1122</v>
      </c>
      <c r="X284" s="7" t="s">
        <v>369</v>
      </c>
      <c r="Y284" s="32">
        <f t="shared" si="64"/>
        <v>2</v>
      </c>
      <c r="Z284" s="13"/>
      <c r="AC284" s="13">
        <v>5.24</v>
      </c>
      <c r="AD284" s="7">
        <v>0.06</v>
      </c>
      <c r="AE284" s="7">
        <v>0.3</v>
      </c>
      <c r="AF284" s="7">
        <v>62.87</v>
      </c>
      <c r="AG284" s="7">
        <v>0.84</v>
      </c>
      <c r="AH284" s="7">
        <v>0.03</v>
      </c>
      <c r="AI284" s="7">
        <v>15.7</v>
      </c>
      <c r="AJ284" s="7">
        <v>1.51</v>
      </c>
      <c r="AK284" s="7">
        <v>2.36</v>
      </c>
      <c r="AL284" s="7">
        <v>0.98</v>
      </c>
      <c r="AM284" s="7">
        <v>1.89</v>
      </c>
      <c r="AN284" s="13">
        <v>1.0463631930471022</v>
      </c>
      <c r="AO284" s="7">
        <v>1.0517643346714114E-2</v>
      </c>
      <c r="AP284" s="7">
        <v>3.2813946177613629E-2</v>
      </c>
      <c r="AQ284" s="7">
        <v>0.15398014146557709</v>
      </c>
      <c r="AR284" s="7">
        <v>8.4581617031354408E-4</v>
      </c>
      <c r="AS284" s="7">
        <v>2.6927068658675331E-2</v>
      </c>
      <c r="AT284" s="7">
        <v>2.4314963130576312E-2</v>
      </c>
      <c r="AU284" s="7">
        <v>2.0064546265234191E-2</v>
      </c>
      <c r="AV284" s="7">
        <v>3.8077536189793926E-2</v>
      </c>
      <c r="AW284" s="8">
        <v>2.1398979696648063E-3</v>
      </c>
      <c r="AX284" s="7">
        <v>428</v>
      </c>
      <c r="AY284" s="7">
        <v>319</v>
      </c>
      <c r="AZ284" s="7">
        <v>202</v>
      </c>
      <c r="BA284" s="7">
        <v>197</v>
      </c>
      <c r="BB284" s="7">
        <v>154</v>
      </c>
      <c r="BC284" s="7">
        <v>4.7000007999999998</v>
      </c>
      <c r="BD284" s="7">
        <v>15.2166672</v>
      </c>
      <c r="BE284" s="7">
        <v>16.860000599999999</v>
      </c>
      <c r="BF284" s="7">
        <v>19.333334000000001</v>
      </c>
      <c r="BG284" s="7">
        <v>18.100000399999999</v>
      </c>
      <c r="BH284" s="13">
        <f t="shared" si="61"/>
        <v>36.664656785357302</v>
      </c>
      <c r="BI284" s="7">
        <f t="shared" si="62"/>
        <v>70.315464459224913</v>
      </c>
      <c r="BJ284" s="32">
        <f t="shared" si="65"/>
        <v>1</v>
      </c>
      <c r="BK284" s="32">
        <f t="shared" si="66"/>
        <v>1.0051618230268409E-2</v>
      </c>
      <c r="BL284" s="32">
        <f t="shared" si="67"/>
        <v>3.135999660123414E-2</v>
      </c>
      <c r="BM284" s="32">
        <f t="shared" si="68"/>
        <v>0.1471574521052994</v>
      </c>
      <c r="BN284" s="32">
        <f t="shared" si="69"/>
        <v>8.0833899350994231E-4</v>
      </c>
      <c r="BO284" s="32">
        <f t="shared" si="70"/>
        <v>2.5733960098750536E-2</v>
      </c>
      <c r="BP284" s="32">
        <f t="shared" si="71"/>
        <v>2.3237594070725086E-2</v>
      </c>
      <c r="BQ284" s="32">
        <f t="shared" si="72"/>
        <v>1.9175508464517425E-2</v>
      </c>
      <c r="BR284" s="32">
        <f t="shared" si="73"/>
        <v>3.6390362775384683E-2</v>
      </c>
      <c r="BS284" s="32">
        <f t="shared" si="74"/>
        <v>2.0450814629987451E-3</v>
      </c>
      <c r="BT284" s="7">
        <f t="shared" si="75"/>
        <v>0</v>
      </c>
      <c r="BU284" s="7"/>
      <c r="BZ284" s="7"/>
      <c r="CA284" s="7"/>
      <c r="CB284" s="7"/>
      <c r="CC284" s="7"/>
      <c r="CD284" s="7"/>
      <c r="CE284" s="7"/>
    </row>
    <row r="285" spans="1:83" x14ac:dyDescent="0.2">
      <c r="A285" s="7">
        <v>4</v>
      </c>
      <c r="B285" s="8">
        <v>284</v>
      </c>
      <c r="C285" s="7" t="s">
        <v>310</v>
      </c>
      <c r="D285" s="7" t="s">
        <v>853</v>
      </c>
      <c r="E285" s="7" t="s">
        <v>858</v>
      </c>
      <c r="H285" s="9">
        <v>39.032027999999997</v>
      </c>
      <c r="I285" s="9">
        <v>-120.136111</v>
      </c>
      <c r="J285" s="7" t="s">
        <v>859</v>
      </c>
      <c r="K285" s="7" t="s">
        <v>107</v>
      </c>
      <c r="L285" s="32">
        <f t="shared" si="63"/>
        <v>1</v>
      </c>
      <c r="M285" s="10" t="s">
        <v>113</v>
      </c>
      <c r="N285" s="7">
        <v>13</v>
      </c>
      <c r="O285" s="7">
        <v>33</v>
      </c>
      <c r="P285" s="7" t="s">
        <v>87</v>
      </c>
      <c r="Q285" s="7">
        <v>895.16</v>
      </c>
      <c r="R285" s="7">
        <v>6.3150000000000004</v>
      </c>
      <c r="S285" s="7" t="s">
        <v>66</v>
      </c>
      <c r="T285" s="7" t="s">
        <v>796</v>
      </c>
      <c r="U285" s="11">
        <v>1</v>
      </c>
      <c r="V285" s="11">
        <v>1932.5</v>
      </c>
      <c r="W285" s="7">
        <v>2016</v>
      </c>
      <c r="X285" s="7" t="s">
        <v>83</v>
      </c>
      <c r="Y285" s="32">
        <f t="shared" si="64"/>
        <v>1</v>
      </c>
      <c r="Z285" s="13"/>
      <c r="AC285" s="13">
        <v>1.87</v>
      </c>
      <c r="AD285" s="7">
        <v>0.02</v>
      </c>
      <c r="AE285" s="7">
        <v>0.02</v>
      </c>
      <c r="AF285" s="7">
        <v>62.84</v>
      </c>
      <c r="AG285" s="7">
        <v>0.3</v>
      </c>
      <c r="AH285" s="7">
        <v>0</v>
      </c>
      <c r="AI285" s="7">
        <v>8.11</v>
      </c>
      <c r="AJ285" s="7">
        <v>2.2000000000000002</v>
      </c>
      <c r="AK285" s="7">
        <v>2.73</v>
      </c>
      <c r="AL285" s="7">
        <v>0.38</v>
      </c>
      <c r="AM285" s="7">
        <v>1.93</v>
      </c>
      <c r="AN285" s="13">
        <v>1.0458638945614744</v>
      </c>
      <c r="AO285" s="7">
        <v>3.7563011952550405E-3</v>
      </c>
      <c r="AP285" s="7">
        <v>1.1710320487049139E-2</v>
      </c>
      <c r="AQ285" s="7">
        <v>7.9540060336677085E-2</v>
      </c>
      <c r="AR285" s="7">
        <v>2.8193872343784806E-4</v>
      </c>
      <c r="AS285" s="7">
        <v>3.9231490760983929E-2</v>
      </c>
      <c r="AT285" s="7">
        <v>9.4282510098153052E-3</v>
      </c>
      <c r="AU285" s="7">
        <v>2.0489192747038091E-2</v>
      </c>
      <c r="AV285" s="7">
        <v>4.4047319405990437E-2</v>
      </c>
      <c r="AW285" s="8">
        <v>1.4265986464432042E-4</v>
      </c>
      <c r="AX285" s="7">
        <v>349</v>
      </c>
      <c r="AY285" s="7">
        <v>259</v>
      </c>
      <c r="AZ285" s="7">
        <v>162</v>
      </c>
      <c r="BA285" s="7">
        <v>124</v>
      </c>
      <c r="BB285" s="7">
        <v>99</v>
      </c>
      <c r="BC285" s="7">
        <v>7.3833327000000004</v>
      </c>
      <c r="BD285" s="7">
        <v>15.0833321</v>
      </c>
      <c r="BE285" s="7">
        <v>16.8999977</v>
      </c>
      <c r="BF285" s="7">
        <v>19.5</v>
      </c>
      <c r="BG285" s="7">
        <v>18.666665999999999</v>
      </c>
      <c r="BH285" s="13">
        <f t="shared" si="61"/>
        <v>39.458432206006137</v>
      </c>
      <c r="BI285" s="7">
        <f t="shared" si="62"/>
        <v>48.851868392548077</v>
      </c>
      <c r="BJ285" s="32">
        <f t="shared" si="65"/>
        <v>1</v>
      </c>
      <c r="BK285" s="32">
        <f t="shared" si="66"/>
        <v>3.5915774650869263E-3</v>
      </c>
      <c r="BL285" s="32">
        <f t="shared" si="67"/>
        <v>1.1196791999363567E-2</v>
      </c>
      <c r="BM285" s="32">
        <f t="shared" si="68"/>
        <v>7.6052018575541169E-2</v>
      </c>
      <c r="BN285" s="32">
        <f t="shared" si="69"/>
        <v>2.6957496563743944E-4</v>
      </c>
      <c r="BO285" s="32">
        <f t="shared" si="70"/>
        <v>3.7511086256050076E-2</v>
      </c>
      <c r="BP285" s="32">
        <f t="shared" si="71"/>
        <v>9.0147972970885705E-3</v>
      </c>
      <c r="BQ285" s="32">
        <f t="shared" si="72"/>
        <v>1.9590687520223755E-2</v>
      </c>
      <c r="BR285" s="32">
        <f t="shared" si="73"/>
        <v>4.2115728093337863E-2</v>
      </c>
      <c r="BS285" s="32">
        <f t="shared" si="74"/>
        <v>1.3640385272515503E-4</v>
      </c>
      <c r="BT285" s="7">
        <f t="shared" si="75"/>
        <v>0</v>
      </c>
      <c r="BU285" s="7"/>
      <c r="BZ285" s="7"/>
      <c r="CA285" s="7"/>
      <c r="CB285" s="7"/>
      <c r="CC285" s="7"/>
      <c r="CD285" s="7"/>
      <c r="CE285" s="7"/>
    </row>
    <row r="286" spans="1:83" x14ac:dyDescent="0.2">
      <c r="A286" s="7">
        <v>4</v>
      </c>
      <c r="B286" s="8">
        <v>285</v>
      </c>
      <c r="C286" s="7" t="s">
        <v>627</v>
      </c>
      <c r="D286" s="7" t="s">
        <v>860</v>
      </c>
      <c r="E286" s="7" t="s">
        <v>861</v>
      </c>
      <c r="H286" s="9">
        <v>60.524185000000003</v>
      </c>
      <c r="I286" s="9">
        <v>-150.962559</v>
      </c>
      <c r="J286" s="7" t="s">
        <v>862</v>
      </c>
      <c r="K286" s="7" t="s">
        <v>63</v>
      </c>
      <c r="L286" s="32">
        <f t="shared" si="63"/>
        <v>4</v>
      </c>
      <c r="M286" s="10" t="s">
        <v>64</v>
      </c>
      <c r="N286" s="7">
        <v>14</v>
      </c>
      <c r="O286" s="7">
        <v>39</v>
      </c>
      <c r="P286" s="7" t="s">
        <v>87</v>
      </c>
      <c r="Q286" s="7">
        <v>481</v>
      </c>
      <c r="R286" s="7">
        <v>1.27</v>
      </c>
      <c r="T286" s="7" t="s">
        <v>796</v>
      </c>
      <c r="U286" s="11">
        <v>9</v>
      </c>
      <c r="W286" s="7">
        <v>65</v>
      </c>
      <c r="X286" s="7" t="s">
        <v>102</v>
      </c>
      <c r="Y286" s="32">
        <f t="shared" si="64"/>
        <v>1</v>
      </c>
      <c r="Z286" s="13"/>
      <c r="AC286" s="13">
        <v>5.29</v>
      </c>
      <c r="AD286" s="7">
        <v>0.09</v>
      </c>
      <c r="AE286" s="7">
        <v>0.16</v>
      </c>
      <c r="AF286" s="7">
        <v>62.67</v>
      </c>
      <c r="AG286" s="7">
        <v>0.59</v>
      </c>
      <c r="AH286" s="7">
        <v>0.01</v>
      </c>
      <c r="AI286" s="7">
        <v>14.21</v>
      </c>
      <c r="AJ286" s="7">
        <v>2.38</v>
      </c>
      <c r="AK286" s="7">
        <v>2.52</v>
      </c>
      <c r="AL286" s="7">
        <v>1.51</v>
      </c>
      <c r="AM286" s="7">
        <v>1.37</v>
      </c>
      <c r="AN286" s="13">
        <v>1.043034536476251</v>
      </c>
      <c r="AO286" s="7">
        <v>7.3873923506682466E-3</v>
      </c>
      <c r="AP286" s="7">
        <v>3.3127056351064138E-2</v>
      </c>
      <c r="AQ286" s="7">
        <v>0.13936673950483125</v>
      </c>
      <c r="AR286" s="7">
        <v>1.2687242554703161E-3</v>
      </c>
      <c r="AS286" s="7">
        <v>4.2441340005064429E-2</v>
      </c>
      <c r="AT286" s="7">
        <v>3.7464892170581868E-2</v>
      </c>
      <c r="AU286" s="7">
        <v>1.4544142001783517E-2</v>
      </c>
      <c r="AV286" s="7">
        <v>4.0659064067068096E-2</v>
      </c>
      <c r="AW286" s="8">
        <v>1.1412789171545634E-3</v>
      </c>
      <c r="AX286" s="7">
        <v>428</v>
      </c>
      <c r="AY286" s="7">
        <v>319</v>
      </c>
      <c r="AZ286" s="7">
        <v>202</v>
      </c>
      <c r="BA286" s="7">
        <v>197</v>
      </c>
      <c r="BB286" s="7">
        <v>154</v>
      </c>
      <c r="BC286" s="7">
        <v>4.7000007999999998</v>
      </c>
      <c r="BD286" s="7">
        <v>15.2166672</v>
      </c>
      <c r="BE286" s="7">
        <v>16.860000599999999</v>
      </c>
      <c r="BF286" s="7">
        <v>19.333334000000001</v>
      </c>
      <c r="BG286" s="7">
        <v>18.100000399999999</v>
      </c>
      <c r="BH286" s="13">
        <f t="shared" si="61"/>
        <v>40.053908378511466</v>
      </c>
      <c r="BI286" s="7">
        <f t="shared" si="62"/>
        <v>62.645987746328267</v>
      </c>
      <c r="BJ286" s="32">
        <f t="shared" si="65"/>
        <v>1</v>
      </c>
      <c r="BK286" s="32">
        <f t="shared" si="66"/>
        <v>7.0825961100248296E-3</v>
      </c>
      <c r="BL286" s="32">
        <f t="shared" si="67"/>
        <v>3.1760267941826119E-2</v>
      </c>
      <c r="BM286" s="32">
        <f t="shared" si="68"/>
        <v>0.13361661060204455</v>
      </c>
      <c r="BN286" s="32">
        <f t="shared" si="69"/>
        <v>1.2163779923879863E-3</v>
      </c>
      <c r="BO286" s="32">
        <f t="shared" si="70"/>
        <v>4.0690253793941158E-2</v>
      </c>
      <c r="BP286" s="32">
        <f t="shared" si="71"/>
        <v>3.5919129099168529E-2</v>
      </c>
      <c r="BQ286" s="32">
        <f t="shared" si="72"/>
        <v>1.3944065602006723E-2</v>
      </c>
      <c r="BR286" s="32">
        <f t="shared" si="73"/>
        <v>3.8981512735358853E-2</v>
      </c>
      <c r="BS286" s="32">
        <f t="shared" si="74"/>
        <v>1.0941909181744044E-3</v>
      </c>
      <c r="BT286" s="7">
        <f t="shared" si="75"/>
        <v>0</v>
      </c>
      <c r="BU286" s="7"/>
      <c r="BZ286" s="7"/>
      <c r="CA286" s="7"/>
      <c r="CB286" s="7"/>
      <c r="CC286" s="7"/>
      <c r="CD286" s="7"/>
      <c r="CE286" s="7"/>
    </row>
    <row r="287" spans="1:83" x14ac:dyDescent="0.2">
      <c r="A287" s="7">
        <v>4</v>
      </c>
      <c r="B287" s="8">
        <v>286</v>
      </c>
      <c r="C287" s="7" t="s">
        <v>173</v>
      </c>
      <c r="D287" s="7" t="s">
        <v>863</v>
      </c>
      <c r="E287" s="7" t="s">
        <v>864</v>
      </c>
      <c r="H287" s="9">
        <v>46.060169999999999</v>
      </c>
      <c r="I287" s="9">
        <v>-114.04077700000001</v>
      </c>
      <c r="J287" s="7" t="s">
        <v>865</v>
      </c>
      <c r="K287" s="7" t="s">
        <v>107</v>
      </c>
      <c r="L287" s="32">
        <f t="shared" si="63"/>
        <v>1</v>
      </c>
      <c r="M287" s="10" t="s">
        <v>108</v>
      </c>
      <c r="N287" s="7">
        <v>8</v>
      </c>
      <c r="O287" s="7">
        <v>22</v>
      </c>
      <c r="P287" s="7" t="s">
        <v>87</v>
      </c>
      <c r="Q287" s="7">
        <v>652.86</v>
      </c>
      <c r="R287" s="7">
        <v>4.335</v>
      </c>
      <c r="T287" s="7" t="s">
        <v>796</v>
      </c>
      <c r="U287" s="11">
        <v>50</v>
      </c>
      <c r="V287" s="11">
        <v>2152</v>
      </c>
      <c r="W287" s="7">
        <v>1803</v>
      </c>
      <c r="Y287" s="32">
        <f t="shared" si="64"/>
        <v>-99</v>
      </c>
      <c r="Z287" s="13"/>
      <c r="AC287" s="13">
        <v>2.77</v>
      </c>
      <c r="AD287" s="7">
        <v>0.02</v>
      </c>
      <c r="AE287" s="7">
        <v>0.14000000000000001</v>
      </c>
      <c r="AF287" s="7">
        <v>62.39</v>
      </c>
      <c r="AG287" s="7">
        <v>0.44</v>
      </c>
      <c r="AH287" s="7">
        <v>0.01</v>
      </c>
      <c r="AI287" s="7">
        <v>9.89</v>
      </c>
      <c r="AJ287" s="7">
        <v>0.7</v>
      </c>
      <c r="AK287" s="7">
        <v>2.21</v>
      </c>
      <c r="AL287" s="7">
        <v>0.63</v>
      </c>
      <c r="AM287" s="7">
        <v>1.6</v>
      </c>
      <c r="AN287" s="13">
        <v>1.038374417277059</v>
      </c>
      <c r="AO287" s="7">
        <v>5.5092417530407259E-3</v>
      </c>
      <c r="AP287" s="7">
        <v>1.7346303609158349E-2</v>
      </c>
      <c r="AQ287" s="7">
        <v>9.6997681470990929E-2</v>
      </c>
      <c r="AR287" s="7">
        <v>2.8193872343784806E-4</v>
      </c>
      <c r="AS287" s="7">
        <v>1.2482747060313068E-2</v>
      </c>
      <c r="AT287" s="7">
        <v>1.5631047726799061E-2</v>
      </c>
      <c r="AU287" s="7">
        <v>1.6985859272155932E-2</v>
      </c>
      <c r="AV287" s="7">
        <v>3.5657353804849398E-2</v>
      </c>
      <c r="AW287" s="8">
        <v>9.9861905251024297E-4</v>
      </c>
      <c r="AX287" s="7">
        <v>344</v>
      </c>
      <c r="AY287" s="7">
        <v>233</v>
      </c>
      <c r="AZ287" s="7">
        <v>166</v>
      </c>
      <c r="BA287" s="7">
        <v>158</v>
      </c>
      <c r="BB287" s="7">
        <v>173</v>
      </c>
      <c r="BC287" s="7">
        <v>10.3166666</v>
      </c>
      <c r="BD287" s="7">
        <v>17.880001100000001</v>
      </c>
      <c r="BE287" s="7">
        <v>17.880001100000001</v>
      </c>
      <c r="BF287" s="7">
        <v>20.5333328</v>
      </c>
      <c r="BG287" s="7">
        <v>19.666665999999999</v>
      </c>
      <c r="BH287" s="13">
        <f t="shared" si="61"/>
        <v>29.539971704823959</v>
      </c>
      <c r="BI287" s="7">
        <f t="shared" si="62"/>
        <v>66.831447959108786</v>
      </c>
      <c r="BJ287" s="32">
        <f t="shared" si="65"/>
        <v>1</v>
      </c>
      <c r="BK287" s="32">
        <f t="shared" si="66"/>
        <v>5.3056408761376003E-3</v>
      </c>
      <c r="BL287" s="32">
        <f t="shared" si="67"/>
        <v>1.6705249398040599E-2</v>
      </c>
      <c r="BM287" s="32">
        <f t="shared" si="68"/>
        <v>9.3413011585309513E-2</v>
      </c>
      <c r="BN287" s="32">
        <f t="shared" si="69"/>
        <v>2.7151932746684879E-4</v>
      </c>
      <c r="BO287" s="32">
        <f t="shared" si="70"/>
        <v>1.2021431626798661E-2</v>
      </c>
      <c r="BP287" s="32">
        <f t="shared" si="71"/>
        <v>1.5053382928855791E-2</v>
      </c>
      <c r="BQ287" s="32">
        <f t="shared" si="72"/>
        <v>1.6358125729539971E-2</v>
      </c>
      <c r="BR287" s="32">
        <f t="shared" si="73"/>
        <v>3.433959197334048E-2</v>
      </c>
      <c r="BS287" s="32">
        <f t="shared" si="74"/>
        <v>9.6171384415356942E-4</v>
      </c>
      <c r="BT287" s="7">
        <f t="shared" si="75"/>
        <v>0</v>
      </c>
      <c r="BU287" s="7"/>
      <c r="BZ287" s="7"/>
      <c r="CA287" s="7"/>
      <c r="CB287" s="7"/>
      <c r="CC287" s="7"/>
      <c r="CD287" s="7"/>
      <c r="CE287" s="7"/>
    </row>
    <row r="288" spans="1:83" x14ac:dyDescent="0.2">
      <c r="A288" s="7">
        <v>4</v>
      </c>
      <c r="B288" s="8">
        <v>287</v>
      </c>
      <c r="C288" s="7" t="s">
        <v>173</v>
      </c>
      <c r="D288" s="7" t="s">
        <v>174</v>
      </c>
      <c r="E288" s="7" t="s">
        <v>866</v>
      </c>
      <c r="H288" s="9">
        <v>47.085000000000001</v>
      </c>
      <c r="I288" s="9">
        <v>-116.953056</v>
      </c>
      <c r="J288" s="7" t="s">
        <v>867</v>
      </c>
      <c r="K288" s="7" t="s">
        <v>367</v>
      </c>
      <c r="L288" s="32">
        <f t="shared" si="63"/>
        <v>2</v>
      </c>
      <c r="M288" s="10" t="s">
        <v>108</v>
      </c>
      <c r="N288" s="7">
        <v>8</v>
      </c>
      <c r="O288" s="7">
        <v>21</v>
      </c>
      <c r="P288" s="7" t="s">
        <v>109</v>
      </c>
      <c r="Q288" s="7">
        <v>874.73</v>
      </c>
      <c r="R288" s="7">
        <v>6.73</v>
      </c>
      <c r="S288" s="7" t="s">
        <v>66</v>
      </c>
      <c r="T288" s="7" t="s">
        <v>796</v>
      </c>
      <c r="U288" s="11">
        <v>54</v>
      </c>
      <c r="V288" s="11">
        <v>1026</v>
      </c>
      <c r="W288" s="7">
        <v>982</v>
      </c>
      <c r="X288" s="7" t="s">
        <v>349</v>
      </c>
      <c r="Y288" s="32">
        <f t="shared" si="64"/>
        <v>1</v>
      </c>
      <c r="Z288" s="13"/>
      <c r="AC288" s="13">
        <v>4.2699999999999996</v>
      </c>
      <c r="AD288" s="7">
        <v>0.22</v>
      </c>
      <c r="AE288" s="7">
        <v>0.41</v>
      </c>
      <c r="AF288" s="7">
        <v>62.2</v>
      </c>
      <c r="AG288" s="7">
        <v>0.72</v>
      </c>
      <c r="AH288" s="7">
        <v>0.02</v>
      </c>
      <c r="AI288" s="7">
        <v>10.8</v>
      </c>
      <c r="AJ288" s="7">
        <v>1.63</v>
      </c>
      <c r="AK288" s="7">
        <v>2.08</v>
      </c>
      <c r="AL288" s="7">
        <v>0.8</v>
      </c>
      <c r="AM288" s="7">
        <v>1.73</v>
      </c>
      <c r="AN288" s="13">
        <v>1.0352121935347505</v>
      </c>
      <c r="AO288" s="7">
        <v>9.0151228686120976E-3</v>
      </c>
      <c r="AP288" s="7">
        <v>2.6739608812673697E-2</v>
      </c>
      <c r="AQ288" s="7">
        <v>0.10592264508460081</v>
      </c>
      <c r="AR288" s="7">
        <v>3.1013259578163282E-3</v>
      </c>
      <c r="AS288" s="7">
        <v>2.9066968154728999E-2</v>
      </c>
      <c r="AT288" s="7">
        <v>1.9848949494348012E-2</v>
      </c>
      <c r="AU288" s="7">
        <v>1.83659603380186E-2</v>
      </c>
      <c r="AV288" s="7">
        <v>3.3559862404564142E-2</v>
      </c>
      <c r="AW288" s="8">
        <v>2.9245272252085685E-3</v>
      </c>
      <c r="AX288" s="7">
        <v>1047</v>
      </c>
      <c r="AY288" s="7">
        <v>1008</v>
      </c>
      <c r="AZ288" s="7">
        <v>742</v>
      </c>
      <c r="BA288" s="7">
        <v>248</v>
      </c>
      <c r="BB288" s="7">
        <v>257</v>
      </c>
      <c r="BC288" s="7">
        <v>15.7999992</v>
      </c>
      <c r="BD288" s="7">
        <v>16.9818192</v>
      </c>
      <c r="BE288" s="7">
        <v>19.555553400000001</v>
      </c>
      <c r="BF288" s="7">
        <v>26.399999600000001</v>
      </c>
      <c r="BG288" s="7">
        <v>25.833334000000001</v>
      </c>
      <c r="BH288" s="13">
        <f t="shared" si="61"/>
        <v>33.523538324960455</v>
      </c>
      <c r="BI288" s="7">
        <f t="shared" si="62"/>
        <v>62.843651503485454</v>
      </c>
      <c r="BJ288" s="32">
        <f t="shared" si="65"/>
        <v>1</v>
      </c>
      <c r="BK288" s="32">
        <f t="shared" si="66"/>
        <v>8.7084782471792566E-3</v>
      </c>
      <c r="BL288" s="32">
        <f t="shared" si="67"/>
        <v>2.5830075205519776E-2</v>
      </c>
      <c r="BM288" s="32">
        <f t="shared" si="68"/>
        <v>0.10231974250894983</v>
      </c>
      <c r="BN288" s="32">
        <f t="shared" si="69"/>
        <v>2.9958360007592217E-3</v>
      </c>
      <c r="BO288" s="32">
        <f t="shared" si="70"/>
        <v>2.8078270654327706E-2</v>
      </c>
      <c r="BP288" s="32">
        <f t="shared" si="71"/>
        <v>1.9173798008090902E-2</v>
      </c>
      <c r="BQ288" s="32">
        <f t="shared" si="72"/>
        <v>1.7741251941119144E-2</v>
      </c>
      <c r="BR288" s="32">
        <f t="shared" si="73"/>
        <v>3.2418341489944581E-2</v>
      </c>
      <c r="BS288" s="32">
        <f t="shared" si="74"/>
        <v>2.8250509832411443E-3</v>
      </c>
      <c r="BT288" s="7">
        <f t="shared" si="75"/>
        <v>0</v>
      </c>
      <c r="BU288" s="7"/>
      <c r="BZ288" s="7"/>
      <c r="CA288" s="7"/>
      <c r="CB288" s="7"/>
      <c r="CC288" s="7"/>
      <c r="CD288" s="7"/>
      <c r="CE288" s="7"/>
    </row>
    <row r="289" spans="1:83" x14ac:dyDescent="0.2">
      <c r="A289" s="7">
        <v>4</v>
      </c>
      <c r="B289" s="8">
        <v>288</v>
      </c>
      <c r="C289" s="7" t="s">
        <v>145</v>
      </c>
      <c r="D289" s="7" t="s">
        <v>868</v>
      </c>
      <c r="E289" s="7" t="s">
        <v>869</v>
      </c>
      <c r="H289" s="9">
        <v>36.036777000000001</v>
      </c>
      <c r="I289" s="9">
        <v>-80.970248999999995</v>
      </c>
      <c r="J289" s="7" t="s">
        <v>870</v>
      </c>
      <c r="K289" s="7" t="s">
        <v>144</v>
      </c>
      <c r="L289" s="32">
        <f t="shared" si="63"/>
        <v>10</v>
      </c>
      <c r="M289" s="10" t="s">
        <v>132</v>
      </c>
      <c r="N289" s="7">
        <v>41</v>
      </c>
      <c r="O289" s="7">
        <v>70</v>
      </c>
      <c r="P289" s="7" t="s">
        <v>137</v>
      </c>
      <c r="Q289" s="7">
        <v>1271.21</v>
      </c>
      <c r="R289" s="7">
        <v>14.085000000000001</v>
      </c>
      <c r="S289" s="7" t="s">
        <v>94</v>
      </c>
      <c r="T289" s="7" t="s">
        <v>796</v>
      </c>
      <c r="U289" s="11">
        <v>2</v>
      </c>
      <c r="V289" s="11">
        <v>371</v>
      </c>
      <c r="W289" s="7">
        <v>369</v>
      </c>
      <c r="X289" s="7" t="s">
        <v>349</v>
      </c>
      <c r="Y289" s="32">
        <f t="shared" si="64"/>
        <v>1</v>
      </c>
      <c r="Z289" s="13"/>
      <c r="AC289" s="13">
        <v>5.29</v>
      </c>
      <c r="AD289" s="7">
        <v>0.04</v>
      </c>
      <c r="AE289" s="7">
        <v>0.09</v>
      </c>
      <c r="AF289" s="7">
        <v>61.26</v>
      </c>
      <c r="AG289" s="7">
        <v>1.33</v>
      </c>
      <c r="AH289" s="7">
        <v>0.02</v>
      </c>
      <c r="AI289" s="7">
        <v>15.28</v>
      </c>
      <c r="AJ289" s="7">
        <v>0.11</v>
      </c>
      <c r="AK289" s="7">
        <v>7.0000000000000007E-2</v>
      </c>
      <c r="AL289" s="7">
        <v>0.18</v>
      </c>
      <c r="AM289" s="7">
        <v>0.86</v>
      </c>
      <c r="AN289" s="13">
        <v>1.0195675076517492</v>
      </c>
      <c r="AO289" s="7">
        <v>1.6652935298964014E-2</v>
      </c>
      <c r="AP289" s="7">
        <v>3.3127056351064138E-2</v>
      </c>
      <c r="AQ289" s="7">
        <v>0.14986092749006483</v>
      </c>
      <c r="AR289" s="7">
        <v>5.6387744687569612E-4</v>
      </c>
      <c r="AS289" s="7">
        <v>1.9615745380491966E-3</v>
      </c>
      <c r="AT289" s="7">
        <v>4.4660136362283023E-3</v>
      </c>
      <c r="AU289" s="7">
        <v>9.129899358783812E-3</v>
      </c>
      <c r="AV289" s="7">
        <v>1.1294184463074473E-3</v>
      </c>
      <c r="AW289" s="8">
        <v>6.4196939089944188E-4</v>
      </c>
      <c r="AX289" s="7">
        <v>353</v>
      </c>
      <c r="AY289" s="7">
        <v>281</v>
      </c>
      <c r="AZ289" s="7">
        <v>207</v>
      </c>
      <c r="BA289" s="7">
        <v>153</v>
      </c>
      <c r="BB289" s="7">
        <v>131</v>
      </c>
      <c r="BC289" s="7">
        <v>9.8583335999999999</v>
      </c>
      <c r="BD289" s="7">
        <v>17.700000800000002</v>
      </c>
      <c r="BE289" s="7">
        <v>19.520000499999998</v>
      </c>
      <c r="BF289" s="7">
        <v>21.9666672</v>
      </c>
      <c r="BG289" s="7">
        <v>21.133333199999999</v>
      </c>
      <c r="BH289" s="13">
        <f t="shared" si="61"/>
        <v>6.6758010361293421</v>
      </c>
      <c r="BI289" s="7">
        <f t="shared" si="62"/>
        <v>97.979108091765625</v>
      </c>
      <c r="BJ289" s="32">
        <f t="shared" si="65"/>
        <v>1</v>
      </c>
      <c r="BK289" s="32">
        <f t="shared" si="66"/>
        <v>1.6333332686639626E-2</v>
      </c>
      <c r="BL289" s="32">
        <f t="shared" si="67"/>
        <v>3.2491282923836816E-2</v>
      </c>
      <c r="BM289" s="32">
        <f t="shared" si="68"/>
        <v>0.14698480126659</v>
      </c>
      <c r="BN289" s="32">
        <f t="shared" si="69"/>
        <v>5.5305552858820424E-4</v>
      </c>
      <c r="BO289" s="32">
        <f t="shared" si="70"/>
        <v>1.9239280609942761E-3</v>
      </c>
      <c r="BP289" s="32">
        <f t="shared" si="71"/>
        <v>4.3803020424948123E-3</v>
      </c>
      <c r="BQ289" s="32">
        <f t="shared" si="72"/>
        <v>8.9546786164377123E-3</v>
      </c>
      <c r="BR289" s="32">
        <f t="shared" si="73"/>
        <v>1.1077426828839465E-3</v>
      </c>
      <c r="BS289" s="32">
        <f t="shared" si="74"/>
        <v>6.2964873446979001E-4</v>
      </c>
      <c r="BT289" s="7">
        <f t="shared" si="75"/>
        <v>0</v>
      </c>
      <c r="BU289" s="7"/>
      <c r="BZ289" s="7"/>
      <c r="CA289" s="7"/>
      <c r="CB289" s="7"/>
      <c r="CC289" s="7"/>
      <c r="CD289" s="7"/>
      <c r="CE289" s="7"/>
    </row>
    <row r="290" spans="1:83" x14ac:dyDescent="0.2">
      <c r="A290" s="7">
        <v>4</v>
      </c>
      <c r="B290" s="8">
        <v>289</v>
      </c>
      <c r="C290" s="7" t="s">
        <v>276</v>
      </c>
      <c r="D290" s="7" t="s">
        <v>871</v>
      </c>
      <c r="E290" s="7" t="s">
        <v>872</v>
      </c>
      <c r="H290" s="9">
        <v>37.360281000000001</v>
      </c>
      <c r="I290" s="9">
        <v>-105.334008</v>
      </c>
      <c r="J290" s="7" t="s">
        <v>873</v>
      </c>
      <c r="K290" s="7" t="s">
        <v>92</v>
      </c>
      <c r="L290" s="32">
        <f t="shared" si="63"/>
        <v>6</v>
      </c>
      <c r="M290" s="10" t="s">
        <v>93</v>
      </c>
      <c r="N290" s="7">
        <v>19</v>
      </c>
      <c r="O290" s="7">
        <v>39</v>
      </c>
      <c r="P290" s="7" t="s">
        <v>87</v>
      </c>
      <c r="Q290" s="7">
        <v>392.33</v>
      </c>
      <c r="R290" s="7">
        <v>5.9249999999999998</v>
      </c>
      <c r="T290" s="7" t="s">
        <v>796</v>
      </c>
      <c r="U290" s="11">
        <v>15</v>
      </c>
      <c r="W290" s="7">
        <v>2635</v>
      </c>
      <c r="X290" s="7" t="s">
        <v>349</v>
      </c>
      <c r="Y290" s="32">
        <f t="shared" si="64"/>
        <v>1</v>
      </c>
      <c r="Z290" s="13"/>
      <c r="AC290" s="13">
        <v>4.63</v>
      </c>
      <c r="AD290" s="7">
        <v>0.08</v>
      </c>
      <c r="AE290" s="7">
        <v>0.24</v>
      </c>
      <c r="AF290" s="7">
        <v>61.05</v>
      </c>
      <c r="AG290" s="7">
        <v>0.6</v>
      </c>
      <c r="AH290" s="7">
        <v>0.02</v>
      </c>
      <c r="AI290" s="7">
        <v>12.18</v>
      </c>
      <c r="AJ290" s="7">
        <v>3.13</v>
      </c>
      <c r="AK290" s="7">
        <v>2.79</v>
      </c>
      <c r="AL290" s="7">
        <v>1.39</v>
      </c>
      <c r="AM290" s="7">
        <v>3.11</v>
      </c>
      <c r="AN290" s="13">
        <v>1.0160724182523555</v>
      </c>
      <c r="AO290" s="7">
        <v>7.512602390510081E-3</v>
      </c>
      <c r="AP290" s="7">
        <v>2.8994002061517383E-2</v>
      </c>
      <c r="AQ290" s="7">
        <v>0.11945720528985534</v>
      </c>
      <c r="AR290" s="7">
        <v>1.1277548937513922E-3</v>
      </c>
      <c r="AS290" s="7">
        <v>5.5815711855399859E-2</v>
      </c>
      <c r="AT290" s="7">
        <v>3.4487549746429667E-2</v>
      </c>
      <c r="AU290" s="7">
        <v>3.3016263960253089E-2</v>
      </c>
      <c r="AV290" s="7">
        <v>4.5015392359968251E-2</v>
      </c>
      <c r="AW290" s="8">
        <v>1.7119183757318449E-3</v>
      </c>
      <c r="AX290" s="7">
        <v>374</v>
      </c>
      <c r="AY290" s="7">
        <v>304</v>
      </c>
      <c r="AZ290" s="7">
        <v>233</v>
      </c>
      <c r="BA290" s="7">
        <v>171</v>
      </c>
      <c r="BB290" s="7">
        <v>205</v>
      </c>
      <c r="BC290" s="7">
        <v>15.7249994</v>
      </c>
      <c r="BD290" s="7">
        <v>22</v>
      </c>
      <c r="BE290" s="7">
        <v>22</v>
      </c>
      <c r="BF290" s="7">
        <v>24.700000800000002</v>
      </c>
      <c r="BG290" s="7">
        <v>23.5333328</v>
      </c>
      <c r="BH290" s="13">
        <f t="shared" si="61"/>
        <v>54.364629213431172</v>
      </c>
      <c r="BI290" s="7">
        <f t="shared" si="62"/>
        <v>54.227664444909095</v>
      </c>
      <c r="BJ290" s="32">
        <f t="shared" si="65"/>
        <v>1</v>
      </c>
      <c r="BK290" s="32">
        <f t="shared" si="66"/>
        <v>7.3937666799692844E-3</v>
      </c>
      <c r="BL290" s="32">
        <f t="shared" si="67"/>
        <v>2.8535369665271561E-2</v>
      </c>
      <c r="BM290" s="32">
        <f t="shared" si="68"/>
        <v>0.11756760949708854</v>
      </c>
      <c r="BN290" s="32">
        <f t="shared" si="69"/>
        <v>1.1099158617956884E-3</v>
      </c>
      <c r="BO290" s="32">
        <f t="shared" si="70"/>
        <v>5.4932808776959892E-2</v>
      </c>
      <c r="BP290" s="32">
        <f t="shared" si="71"/>
        <v>3.3942019414077047E-2</v>
      </c>
      <c r="BQ290" s="32">
        <f t="shared" si="72"/>
        <v>3.2494006693972718E-2</v>
      </c>
      <c r="BR290" s="32">
        <f t="shared" si="73"/>
        <v>4.4303330699001477E-2</v>
      </c>
      <c r="BS290" s="32">
        <f t="shared" si="74"/>
        <v>1.684838939606632E-3</v>
      </c>
      <c r="BT290" s="7">
        <f t="shared" si="75"/>
        <v>0</v>
      </c>
      <c r="BU290" s="7"/>
      <c r="BZ290" s="7"/>
      <c r="CA290" s="7"/>
      <c r="CB290" s="7"/>
      <c r="CC290" s="7"/>
      <c r="CD290" s="7"/>
      <c r="CE290" s="7"/>
    </row>
    <row r="291" spans="1:83" x14ac:dyDescent="0.2">
      <c r="A291" s="7">
        <v>4</v>
      </c>
      <c r="B291" s="8">
        <v>290</v>
      </c>
      <c r="C291" s="7" t="s">
        <v>627</v>
      </c>
      <c r="D291" s="7" t="s">
        <v>860</v>
      </c>
      <c r="E291" s="7" t="s">
        <v>874</v>
      </c>
      <c r="H291" s="9">
        <v>60.521923999999999</v>
      </c>
      <c r="I291" s="9">
        <v>-149.313503</v>
      </c>
      <c r="J291" s="7" t="s">
        <v>875</v>
      </c>
      <c r="K291" s="7" t="s">
        <v>63</v>
      </c>
      <c r="L291" s="32">
        <f t="shared" si="63"/>
        <v>4</v>
      </c>
      <c r="M291" s="10" t="s">
        <v>64</v>
      </c>
      <c r="N291" s="7">
        <v>12</v>
      </c>
      <c r="O291" s="7">
        <v>17</v>
      </c>
      <c r="P291" s="7" t="s">
        <v>109</v>
      </c>
      <c r="Q291" s="7">
        <v>700</v>
      </c>
      <c r="R291" s="7">
        <v>2.2200000000000002</v>
      </c>
      <c r="T291" s="7" t="s">
        <v>796</v>
      </c>
      <c r="U291" s="11">
        <v>15</v>
      </c>
      <c r="W291" s="7">
        <v>600</v>
      </c>
      <c r="X291" s="7" t="s">
        <v>102</v>
      </c>
      <c r="Y291" s="32">
        <f t="shared" si="64"/>
        <v>1</v>
      </c>
      <c r="Z291" s="13"/>
      <c r="AC291" s="13">
        <v>5.46</v>
      </c>
      <c r="AD291" s="7">
        <v>7.0000000000000007E-2</v>
      </c>
      <c r="AE291" s="7">
        <v>0.12</v>
      </c>
      <c r="AF291" s="7">
        <v>60.52</v>
      </c>
      <c r="AG291" s="7">
        <v>0.71</v>
      </c>
      <c r="AH291" s="7">
        <v>0.01</v>
      </c>
      <c r="AI291" s="7">
        <v>15.03</v>
      </c>
      <c r="AJ291" s="7">
        <v>2.41</v>
      </c>
      <c r="AK291" s="7">
        <v>2.66</v>
      </c>
      <c r="AL291" s="7">
        <v>1.41</v>
      </c>
      <c r="AM291" s="7">
        <v>1.03</v>
      </c>
      <c r="AN291" s="13">
        <v>1.0072514783395996</v>
      </c>
      <c r="AO291" s="7">
        <v>8.8899128287702623E-3</v>
      </c>
      <c r="AP291" s="7">
        <v>3.4191630940795879E-2</v>
      </c>
      <c r="AQ291" s="7">
        <v>0.14740901440940277</v>
      </c>
      <c r="AR291" s="7">
        <v>9.8678553203246822E-4</v>
      </c>
      <c r="AS291" s="7">
        <v>4.2976314879077854E-2</v>
      </c>
      <c r="AT291" s="7">
        <v>3.4983773483788366E-2</v>
      </c>
      <c r="AU291" s="7">
        <v>1.0934646906450381E-2</v>
      </c>
      <c r="AV291" s="7">
        <v>4.2917900959682988E-2</v>
      </c>
      <c r="AW291" s="8">
        <v>8.5595918786592247E-4</v>
      </c>
      <c r="AX291" s="7">
        <v>436</v>
      </c>
      <c r="AY291" s="7">
        <v>368</v>
      </c>
      <c r="AZ291" s="7">
        <v>209</v>
      </c>
      <c r="BA291" s="7">
        <v>185</v>
      </c>
      <c r="BB291" s="7">
        <v>141</v>
      </c>
      <c r="BC291" s="7">
        <v>5.9916668</v>
      </c>
      <c r="BD291" s="7">
        <v>14.5428572</v>
      </c>
      <c r="BE291" s="7">
        <v>17.639999400000001</v>
      </c>
      <c r="BF291" s="7">
        <v>20.100000399999999</v>
      </c>
      <c r="BG291" s="7">
        <v>18.9666672</v>
      </c>
      <c r="BH291" s="13">
        <f t="shared" si="61"/>
        <v>38.700763737760191</v>
      </c>
      <c r="BI291" s="7">
        <f t="shared" si="62"/>
        <v>63.183443389362616</v>
      </c>
      <c r="BJ291" s="32">
        <f t="shared" si="65"/>
        <v>1</v>
      </c>
      <c r="BK291" s="32">
        <f t="shared" si="66"/>
        <v>8.8259119196576509E-3</v>
      </c>
      <c r="BL291" s="32">
        <f t="shared" si="67"/>
        <v>3.394547605644517E-2</v>
      </c>
      <c r="BM291" s="32">
        <f t="shared" si="68"/>
        <v>0.14634777667678253</v>
      </c>
      <c r="BN291" s="32">
        <f t="shared" si="69"/>
        <v>9.7968139362687419E-4</v>
      </c>
      <c r="BO291" s="32">
        <f t="shared" si="70"/>
        <v>4.2666916657121239E-2</v>
      </c>
      <c r="BP291" s="32">
        <f t="shared" si="71"/>
        <v>3.4731915749041394E-2</v>
      </c>
      <c r="BQ291" s="32">
        <f t="shared" si="72"/>
        <v>1.0855925398566368E-2</v>
      </c>
      <c r="BR291" s="32">
        <f t="shared" si="73"/>
        <v>4.2608923275477203E-2</v>
      </c>
      <c r="BS291" s="32">
        <f t="shared" si="74"/>
        <v>8.4979690402333839E-4</v>
      </c>
      <c r="BT291" s="7">
        <f t="shared" si="75"/>
        <v>0</v>
      </c>
      <c r="BU291" s="7"/>
      <c r="BZ291" s="7"/>
      <c r="CA291" s="7"/>
      <c r="CB291" s="7"/>
      <c r="CC291" s="7"/>
      <c r="CD291" s="7"/>
      <c r="CE291" s="7"/>
    </row>
    <row r="292" spans="1:83" x14ac:dyDescent="0.2">
      <c r="A292" s="7">
        <v>4</v>
      </c>
      <c r="B292" s="8">
        <v>291</v>
      </c>
      <c r="C292" s="7" t="s">
        <v>145</v>
      </c>
      <c r="D292" s="7" t="s">
        <v>482</v>
      </c>
      <c r="E292" s="7" t="s">
        <v>876</v>
      </c>
      <c r="H292" s="9">
        <v>35.564971999999997</v>
      </c>
      <c r="I292" s="9">
        <v>-83.475555</v>
      </c>
      <c r="J292" s="7" t="s">
        <v>877</v>
      </c>
      <c r="K292" s="7" t="s">
        <v>107</v>
      </c>
      <c r="L292" s="32">
        <f t="shared" si="63"/>
        <v>1</v>
      </c>
      <c r="M292" s="10" t="s">
        <v>113</v>
      </c>
      <c r="N292" s="7">
        <v>28</v>
      </c>
      <c r="O292" s="7">
        <v>69</v>
      </c>
      <c r="P292" s="7" t="s">
        <v>65</v>
      </c>
      <c r="Q292" s="7">
        <v>2190.1</v>
      </c>
      <c r="R292" s="7">
        <v>7.7450000000000001</v>
      </c>
      <c r="S292" s="7" t="s">
        <v>66</v>
      </c>
      <c r="T292" s="7" t="s">
        <v>796</v>
      </c>
      <c r="U292" s="11">
        <v>35</v>
      </c>
      <c r="V292" s="11">
        <v>1719.1</v>
      </c>
      <c r="W292" s="7">
        <v>1616</v>
      </c>
      <c r="X292" s="7" t="s">
        <v>134</v>
      </c>
      <c r="Y292" s="32">
        <f t="shared" si="64"/>
        <v>1</v>
      </c>
      <c r="Z292" s="13"/>
      <c r="AC292" s="13">
        <v>6.04</v>
      </c>
      <c r="AD292" s="7">
        <v>0.08</v>
      </c>
      <c r="AE292" s="7">
        <v>0.05</v>
      </c>
      <c r="AF292" s="7">
        <v>60.33</v>
      </c>
      <c r="AG292" s="7">
        <v>0.88</v>
      </c>
      <c r="AH292" s="7">
        <v>0.02</v>
      </c>
      <c r="AI292" s="7">
        <v>13.35</v>
      </c>
      <c r="AJ292" s="7">
        <v>7.0000000000000007E-2</v>
      </c>
      <c r="AK292" s="7">
        <v>0.59</v>
      </c>
      <c r="AL292" s="7">
        <v>0.96</v>
      </c>
      <c r="AM292" s="7">
        <v>2.3199999999999998</v>
      </c>
      <c r="AN292" s="13">
        <v>1.0040892545972908</v>
      </c>
      <c r="AO292" s="7">
        <v>1.1018483506081452E-2</v>
      </c>
      <c r="AP292" s="7">
        <v>3.7823708952821812E-2</v>
      </c>
      <c r="AQ292" s="7">
        <v>0.13093215850735376</v>
      </c>
      <c r="AR292" s="7">
        <v>1.1277548937513922E-3</v>
      </c>
      <c r="AS292" s="7">
        <v>1.2482747060313069E-3</v>
      </c>
      <c r="AT292" s="7">
        <v>2.3818739393217613E-2</v>
      </c>
      <c r="AU292" s="7">
        <v>2.4629495944626097E-2</v>
      </c>
      <c r="AV292" s="7">
        <v>9.5193840474484814E-3</v>
      </c>
      <c r="AW292" s="8">
        <v>3.5664966161080109E-4</v>
      </c>
      <c r="AX292" s="7">
        <v>353</v>
      </c>
      <c r="AY292" s="7">
        <v>281</v>
      </c>
      <c r="AZ292" s="7">
        <v>207</v>
      </c>
      <c r="BA292" s="7">
        <v>153</v>
      </c>
      <c r="BB292" s="7">
        <v>131</v>
      </c>
      <c r="BC292" s="7">
        <v>9.8583335999999999</v>
      </c>
      <c r="BD292" s="7">
        <v>17.700000800000002</v>
      </c>
      <c r="BE292" s="7">
        <v>19.520000499999998</v>
      </c>
      <c r="BF292" s="7">
        <v>21.9666672</v>
      </c>
      <c r="BG292" s="7">
        <v>21.133333199999999</v>
      </c>
      <c r="BH292" s="13">
        <f t="shared" si="61"/>
        <v>21.852689107261764</v>
      </c>
      <c r="BI292" s="7">
        <f t="shared" si="62"/>
        <v>92.401077883072176</v>
      </c>
      <c r="BJ292" s="32">
        <f t="shared" si="65"/>
        <v>1</v>
      </c>
      <c r="BK292" s="32">
        <f t="shared" si="66"/>
        <v>1.0973609622483836E-2</v>
      </c>
      <c r="BL292" s="32">
        <f t="shared" si="67"/>
        <v>3.7669668089408775E-2</v>
      </c>
      <c r="BM292" s="32">
        <f t="shared" si="68"/>
        <v>0.13039892410746554</v>
      </c>
      <c r="BN292" s="32">
        <f t="shared" si="69"/>
        <v>1.1231619983859901E-3</v>
      </c>
      <c r="BO292" s="32">
        <f t="shared" si="70"/>
        <v>1.2431909815945111E-3</v>
      </c>
      <c r="BP292" s="32">
        <f t="shared" si="71"/>
        <v>2.3721735178582878E-2</v>
      </c>
      <c r="BQ292" s="32">
        <f t="shared" si="72"/>
        <v>2.4529189842295671E-2</v>
      </c>
      <c r="BR292" s="32">
        <f t="shared" si="73"/>
        <v>9.4806153973497238E-3</v>
      </c>
      <c r="BS292" s="32">
        <f t="shared" si="74"/>
        <v>3.5519716995063578E-4</v>
      </c>
      <c r="BT292" s="7">
        <f t="shared" si="75"/>
        <v>0</v>
      </c>
      <c r="BU292" s="7"/>
      <c r="BZ292" s="7"/>
      <c r="CA292" s="7"/>
      <c r="CB292" s="7"/>
      <c r="CC292" s="7"/>
      <c r="CD292" s="7"/>
      <c r="CE292" s="7"/>
    </row>
    <row r="293" spans="1:83" x14ac:dyDescent="0.2">
      <c r="A293" s="7">
        <v>4</v>
      </c>
      <c r="B293" s="8">
        <v>292</v>
      </c>
      <c r="C293" s="7" t="s">
        <v>448</v>
      </c>
      <c r="D293" s="7" t="s">
        <v>698</v>
      </c>
      <c r="E293" s="7" t="s">
        <v>878</v>
      </c>
      <c r="H293" s="9">
        <v>41.496943999999999</v>
      </c>
      <c r="I293" s="9">
        <v>-72.486110999999994</v>
      </c>
      <c r="J293" s="7" t="s">
        <v>879</v>
      </c>
      <c r="K293" s="7" t="s">
        <v>107</v>
      </c>
      <c r="L293" s="32">
        <f t="shared" si="63"/>
        <v>1</v>
      </c>
      <c r="M293" s="10" t="s">
        <v>108</v>
      </c>
      <c r="N293" s="7">
        <v>11</v>
      </c>
      <c r="O293" s="7">
        <v>20</v>
      </c>
      <c r="P293" s="7" t="s">
        <v>82</v>
      </c>
      <c r="Q293" s="7">
        <v>1334.77</v>
      </c>
      <c r="R293" s="7">
        <v>9.51</v>
      </c>
      <c r="S293" s="7" t="s">
        <v>66</v>
      </c>
      <c r="T293" s="7" t="s">
        <v>796</v>
      </c>
      <c r="U293" s="11">
        <v>50</v>
      </c>
      <c r="V293" s="11">
        <v>110</v>
      </c>
      <c r="W293" s="7">
        <v>41</v>
      </c>
      <c r="Y293" s="32">
        <f t="shared" si="64"/>
        <v>-99</v>
      </c>
      <c r="Z293" s="13"/>
      <c r="AC293" s="13">
        <v>2.52</v>
      </c>
      <c r="AD293" s="7">
        <v>0.05</v>
      </c>
      <c r="AE293" s="7">
        <v>0.06</v>
      </c>
      <c r="AF293" s="7">
        <v>60.29</v>
      </c>
      <c r="AG293" s="7">
        <v>0.28999999999999998</v>
      </c>
      <c r="AH293" s="7">
        <v>0.01</v>
      </c>
      <c r="AI293" s="7">
        <v>5.91</v>
      </c>
      <c r="AJ293" s="7">
        <v>1.01</v>
      </c>
      <c r="AK293" s="7">
        <v>1.84</v>
      </c>
      <c r="AL293" s="7">
        <v>0.54</v>
      </c>
      <c r="AM293" s="7">
        <v>1.56</v>
      </c>
      <c r="AN293" s="13">
        <v>1.0034235232831206</v>
      </c>
      <c r="AO293" s="7">
        <v>3.6310911554132057E-3</v>
      </c>
      <c r="AP293" s="7">
        <v>1.5780752741905789E-2</v>
      </c>
      <c r="AQ293" s="7">
        <v>5.7963225226850996E-2</v>
      </c>
      <c r="AR293" s="7">
        <v>7.0484680859462016E-4</v>
      </c>
      <c r="AS293" s="7">
        <v>1.8010820758451711E-2</v>
      </c>
      <c r="AT293" s="7">
        <v>1.3398040908684909E-2</v>
      </c>
      <c r="AU293" s="7">
        <v>1.6561212790352033E-2</v>
      </c>
      <c r="AV293" s="7">
        <v>2.9687570588652897E-2</v>
      </c>
      <c r="AW293" s="8">
        <v>4.2797959393296123E-4</v>
      </c>
      <c r="AX293" s="7">
        <v>311</v>
      </c>
      <c r="AY293" s="7">
        <v>212</v>
      </c>
      <c r="AZ293" s="7">
        <v>151</v>
      </c>
      <c r="BA293" s="7">
        <v>142</v>
      </c>
      <c r="BB293" s="7">
        <v>156</v>
      </c>
      <c r="BC293" s="7">
        <v>10.5499992</v>
      </c>
      <c r="BD293" s="7">
        <v>17.979999500000002</v>
      </c>
      <c r="BE293" s="7">
        <v>17.979999500000002</v>
      </c>
      <c r="BF293" s="7">
        <v>20.633333199999999</v>
      </c>
      <c r="BG293" s="7">
        <v>19.766666399999998</v>
      </c>
      <c r="BH293" s="13">
        <f t="shared" si="61"/>
        <v>27.559984579413538</v>
      </c>
      <c r="BI293" s="7">
        <f t="shared" si="62"/>
        <v>54.857409063281615</v>
      </c>
      <c r="BJ293" s="32">
        <f t="shared" si="65"/>
        <v>1</v>
      </c>
      <c r="BK293" s="32">
        <f t="shared" si="66"/>
        <v>3.6187024433437329E-3</v>
      </c>
      <c r="BL293" s="32">
        <f t="shared" si="67"/>
        <v>1.572691129491607E-2</v>
      </c>
      <c r="BM293" s="32">
        <f t="shared" si="68"/>
        <v>5.77654638165149E-2</v>
      </c>
      <c r="BN293" s="32">
        <f t="shared" si="69"/>
        <v>7.024419821138122E-4</v>
      </c>
      <c r="BO293" s="32">
        <f t="shared" si="70"/>
        <v>1.7949370670045449E-2</v>
      </c>
      <c r="BP293" s="32">
        <f t="shared" si="71"/>
        <v>1.3352328899812516E-2</v>
      </c>
      <c r="BQ293" s="32">
        <f t="shared" si="72"/>
        <v>1.6504708536396559E-2</v>
      </c>
      <c r="BR293" s="32">
        <f t="shared" si="73"/>
        <v>2.9586281265878211E-2</v>
      </c>
      <c r="BS293" s="32">
        <f t="shared" si="74"/>
        <v>4.2651939485397616E-4</v>
      </c>
      <c r="BT293" s="7">
        <f t="shared" si="75"/>
        <v>0</v>
      </c>
      <c r="BU293" s="7"/>
      <c r="BZ293" s="7"/>
      <c r="CA293" s="7"/>
      <c r="CB293" s="7"/>
      <c r="CC293" s="7"/>
      <c r="CD293" s="7"/>
      <c r="CE293" s="7"/>
    </row>
    <row r="294" spans="1:83" x14ac:dyDescent="0.2">
      <c r="A294" s="7">
        <v>4</v>
      </c>
      <c r="B294" s="8">
        <v>293</v>
      </c>
      <c r="C294" s="7" t="s">
        <v>310</v>
      </c>
      <c r="D294" s="7" t="s">
        <v>839</v>
      </c>
      <c r="E294" s="7" t="s">
        <v>880</v>
      </c>
      <c r="H294" s="9">
        <v>40.633481000000003</v>
      </c>
      <c r="I294" s="9">
        <v>-124.002719</v>
      </c>
      <c r="J294" s="7" t="s">
        <v>881</v>
      </c>
      <c r="K294" s="7" t="s">
        <v>144</v>
      </c>
      <c r="L294" s="32">
        <f t="shared" si="63"/>
        <v>10</v>
      </c>
      <c r="M294" s="10" t="s">
        <v>132</v>
      </c>
      <c r="N294" s="7">
        <v>41</v>
      </c>
      <c r="O294" s="7">
        <v>56</v>
      </c>
      <c r="P294" s="7" t="s">
        <v>75</v>
      </c>
      <c r="Q294" s="7">
        <v>1499.71</v>
      </c>
      <c r="R294" s="7">
        <v>12.64</v>
      </c>
      <c r="S294" s="7" t="s">
        <v>66</v>
      </c>
      <c r="T294" s="7" t="s">
        <v>796</v>
      </c>
      <c r="U294" s="11">
        <v>35</v>
      </c>
      <c r="V294" s="11">
        <v>317</v>
      </c>
      <c r="W294" s="7">
        <v>369</v>
      </c>
      <c r="X294" s="7" t="s">
        <v>134</v>
      </c>
      <c r="Y294" s="32">
        <f t="shared" si="64"/>
        <v>1</v>
      </c>
      <c r="Z294" s="13"/>
      <c r="AC294" s="13">
        <v>7.2</v>
      </c>
      <c r="AD294" s="7">
        <v>0.14000000000000001</v>
      </c>
      <c r="AE294" s="7">
        <v>0.16</v>
      </c>
      <c r="AF294" s="7">
        <v>60.03</v>
      </c>
      <c r="AG294" s="7">
        <v>0.85</v>
      </c>
      <c r="AH294" s="7">
        <v>0.01</v>
      </c>
      <c r="AI294" s="7">
        <v>16.34</v>
      </c>
      <c r="AJ294" s="7">
        <v>0.56000000000000005</v>
      </c>
      <c r="AK294" s="7">
        <v>1.88</v>
      </c>
      <c r="AL294" s="7">
        <v>2.2400000000000002</v>
      </c>
      <c r="AM294" s="7">
        <v>1.97</v>
      </c>
      <c r="AN294" s="13">
        <v>0.99909626974101395</v>
      </c>
      <c r="AO294" s="7">
        <v>1.0642853386555948E-2</v>
      </c>
      <c r="AP294" s="7">
        <v>4.5087864976873684E-2</v>
      </c>
      <c r="AQ294" s="7">
        <v>0.16025703895207197</v>
      </c>
      <c r="AR294" s="7">
        <v>1.9735710640649364E-3</v>
      </c>
      <c r="AS294" s="7">
        <v>9.9861976482504555E-3</v>
      </c>
      <c r="AT294" s="7">
        <v>5.5577058584174437E-2</v>
      </c>
      <c r="AU294" s="7">
        <v>2.0913839228841991E-2</v>
      </c>
      <c r="AV294" s="7">
        <v>3.0332952557971433E-2</v>
      </c>
      <c r="AW294" s="8">
        <v>1.1412789171545634E-3</v>
      </c>
      <c r="AX294" s="7">
        <v>1047</v>
      </c>
      <c r="AY294" s="7">
        <v>1008</v>
      </c>
      <c r="AZ294" s="7">
        <v>742</v>
      </c>
      <c r="BA294" s="7">
        <v>248</v>
      </c>
      <c r="BB294" s="7">
        <v>257</v>
      </c>
      <c r="BC294" s="7">
        <v>15.7999992</v>
      </c>
      <c r="BD294" s="7">
        <v>16.9818192</v>
      </c>
      <c r="BE294" s="7">
        <v>19.555553400000001</v>
      </c>
      <c r="BF294" s="7">
        <v>26.399999600000001</v>
      </c>
      <c r="BG294" s="7">
        <v>25.833334000000001</v>
      </c>
      <c r="BH294" s="13">
        <f t="shared" si="61"/>
        <v>35.599069249990769</v>
      </c>
      <c r="BI294" s="7">
        <f t="shared" si="62"/>
        <v>79.898336699177079</v>
      </c>
      <c r="BJ294" s="32">
        <f t="shared" si="65"/>
        <v>1</v>
      </c>
      <c r="BK294" s="32">
        <f t="shared" si="66"/>
        <v>1.0652480355386365E-2</v>
      </c>
      <c r="BL294" s="32">
        <f t="shared" si="67"/>
        <v>4.5128649102614882E-2</v>
      </c>
      <c r="BM294" s="32">
        <f t="shared" si="68"/>
        <v>0.1604019990922535</v>
      </c>
      <c r="BN294" s="32">
        <f t="shared" si="69"/>
        <v>1.9753562532833059E-3</v>
      </c>
      <c r="BO294" s="32">
        <f t="shared" si="70"/>
        <v>9.9952306406259333E-3</v>
      </c>
      <c r="BP294" s="32">
        <f t="shared" si="71"/>
        <v>5.5627330686142125E-2</v>
      </c>
      <c r="BQ294" s="32">
        <f t="shared" si="72"/>
        <v>2.093275679456123E-2</v>
      </c>
      <c r="BR294" s="32">
        <f t="shared" si="73"/>
        <v>3.0360390161234763E-2</v>
      </c>
      <c r="BS294" s="32">
        <f t="shared" si="74"/>
        <v>1.1423112584039634E-3</v>
      </c>
      <c r="BT294" s="7">
        <f t="shared" si="75"/>
        <v>0</v>
      </c>
      <c r="BU294" s="7"/>
      <c r="BZ294" s="7"/>
      <c r="CA294" s="7"/>
      <c r="CB294" s="7"/>
      <c r="CC294" s="7"/>
      <c r="CD294" s="7"/>
      <c r="CE294" s="7"/>
    </row>
    <row r="295" spans="1:83" x14ac:dyDescent="0.2">
      <c r="A295" s="7">
        <v>4</v>
      </c>
      <c r="B295" s="8">
        <v>294</v>
      </c>
      <c r="C295" s="7" t="s">
        <v>173</v>
      </c>
      <c r="D295" s="7" t="s">
        <v>836</v>
      </c>
      <c r="E295" s="7" t="s">
        <v>882</v>
      </c>
      <c r="H295" s="9">
        <v>47.028333000000003</v>
      </c>
      <c r="I295" s="9">
        <v>-116.59055499999999</v>
      </c>
      <c r="J295" s="7" t="s">
        <v>883</v>
      </c>
      <c r="K295" s="7" t="s">
        <v>367</v>
      </c>
      <c r="L295" s="32">
        <f t="shared" si="63"/>
        <v>2</v>
      </c>
      <c r="M295" s="10" t="s">
        <v>108</v>
      </c>
      <c r="N295" s="7">
        <v>10</v>
      </c>
      <c r="O295" s="7">
        <v>23</v>
      </c>
      <c r="P295" s="7" t="s">
        <v>109</v>
      </c>
      <c r="Q295" s="7">
        <v>1187.81</v>
      </c>
      <c r="R295" s="7">
        <v>6.05</v>
      </c>
      <c r="T295" s="7" t="s">
        <v>796</v>
      </c>
      <c r="U295" s="11">
        <v>31</v>
      </c>
      <c r="V295" s="11">
        <v>1295</v>
      </c>
      <c r="W295" s="7">
        <v>1254</v>
      </c>
      <c r="X295" s="7" t="s">
        <v>369</v>
      </c>
      <c r="Y295" s="32">
        <f t="shared" si="64"/>
        <v>2</v>
      </c>
      <c r="Z295" s="13"/>
      <c r="AC295" s="13">
        <v>4.97</v>
      </c>
      <c r="AD295" s="7">
        <v>0.14000000000000001</v>
      </c>
      <c r="AE295" s="7">
        <v>0.4</v>
      </c>
      <c r="AF295" s="7">
        <v>59.98</v>
      </c>
      <c r="AG295" s="7">
        <v>0.82</v>
      </c>
      <c r="AH295" s="7">
        <v>0.03</v>
      </c>
      <c r="AI295" s="7">
        <v>14.96</v>
      </c>
      <c r="AJ295" s="7">
        <v>1.69</v>
      </c>
      <c r="AK295" s="7">
        <v>2.35</v>
      </c>
      <c r="AL295" s="7">
        <v>0.94</v>
      </c>
      <c r="AM295" s="7">
        <v>1.75</v>
      </c>
      <c r="AN295" s="13">
        <v>0.99826410559830103</v>
      </c>
      <c r="AO295" s="7">
        <v>1.0267223267030444E-2</v>
      </c>
      <c r="AP295" s="7">
        <v>3.1123151240980862E-2</v>
      </c>
      <c r="AQ295" s="7">
        <v>0.14672247874681743</v>
      </c>
      <c r="AR295" s="7">
        <v>1.9735710640649364E-3</v>
      </c>
      <c r="AS295" s="7">
        <v>3.0136917902755835E-2</v>
      </c>
      <c r="AT295" s="7">
        <v>2.3322515655858911E-2</v>
      </c>
      <c r="AU295" s="7">
        <v>1.8578283578920548E-2</v>
      </c>
      <c r="AV295" s="7">
        <v>3.7916190697464297E-2</v>
      </c>
      <c r="AW295" s="8">
        <v>2.8531972928864087E-3</v>
      </c>
      <c r="AX295" s="7">
        <v>422</v>
      </c>
      <c r="AY295" s="7">
        <v>331</v>
      </c>
      <c r="AZ295" s="7">
        <v>268</v>
      </c>
      <c r="BA295" s="7">
        <v>195</v>
      </c>
      <c r="BB295" s="7">
        <v>173</v>
      </c>
      <c r="BC295" s="7">
        <v>12.3916664</v>
      </c>
      <c r="BD295" s="7">
        <v>19.649999600000001</v>
      </c>
      <c r="BE295" s="7">
        <v>19.649999600000001</v>
      </c>
      <c r="BF295" s="7">
        <v>23.5</v>
      </c>
      <c r="BG295" s="7">
        <v>22.5</v>
      </c>
      <c r="BH295" s="13">
        <f t="shared" si="61"/>
        <v>36.266774964594511</v>
      </c>
      <c r="BI295" s="7">
        <f t="shared" si="62"/>
        <v>68.314318475004839</v>
      </c>
      <c r="BJ295" s="32">
        <f t="shared" si="65"/>
        <v>1</v>
      </c>
      <c r="BK295" s="32">
        <f t="shared" si="66"/>
        <v>1.0285077074745536E-2</v>
      </c>
      <c r="BL295" s="32">
        <f t="shared" si="67"/>
        <v>3.1177271692371899E-2</v>
      </c>
      <c r="BM295" s="32">
        <f t="shared" si="68"/>
        <v>0.14697761636824613</v>
      </c>
      <c r="BN295" s="32">
        <f t="shared" si="69"/>
        <v>1.9770029323874102E-3</v>
      </c>
      <c r="BO295" s="32">
        <f t="shared" si="70"/>
        <v>3.018932338020261E-2</v>
      </c>
      <c r="BP295" s="32">
        <f t="shared" si="71"/>
        <v>2.3363071480849009E-2</v>
      </c>
      <c r="BQ295" s="32">
        <f t="shared" si="72"/>
        <v>1.861058959721467E-2</v>
      </c>
      <c r="BR295" s="32">
        <f t="shared" si="73"/>
        <v>3.798212365327866E-2</v>
      </c>
      <c r="BS295" s="32">
        <f t="shared" si="74"/>
        <v>2.8581587546678035E-3</v>
      </c>
      <c r="BT295" s="7">
        <f t="shared" si="75"/>
        <v>0</v>
      </c>
      <c r="BU295" s="7"/>
      <c r="BZ295" s="7"/>
      <c r="CA295" s="7"/>
      <c r="CB295" s="7"/>
      <c r="CC295" s="7"/>
      <c r="CD295" s="7"/>
      <c r="CE295" s="7"/>
    </row>
    <row r="296" spans="1:83" x14ac:dyDescent="0.2">
      <c r="A296" s="7">
        <v>4</v>
      </c>
      <c r="B296" s="8">
        <v>295</v>
      </c>
      <c r="C296" s="7" t="s">
        <v>310</v>
      </c>
      <c r="D296" s="7" t="s">
        <v>853</v>
      </c>
      <c r="E296" s="7" t="s">
        <v>884</v>
      </c>
      <c r="H296" s="9">
        <v>38.784959999999998</v>
      </c>
      <c r="I296" s="9">
        <v>-120.513114</v>
      </c>
      <c r="J296" s="7" t="s">
        <v>885</v>
      </c>
      <c r="K296" s="7" t="s">
        <v>73</v>
      </c>
      <c r="L296" s="32">
        <f t="shared" si="63"/>
        <v>3</v>
      </c>
      <c r="M296" s="10" t="s">
        <v>108</v>
      </c>
      <c r="N296" s="7">
        <v>4</v>
      </c>
      <c r="O296" s="7">
        <v>13</v>
      </c>
      <c r="P296" s="7" t="s">
        <v>368</v>
      </c>
      <c r="Q296" s="7">
        <v>1368.78</v>
      </c>
      <c r="R296" s="7">
        <v>12.73</v>
      </c>
      <c r="S296" s="7" t="s">
        <v>66</v>
      </c>
      <c r="T296" s="7" t="s">
        <v>796</v>
      </c>
      <c r="U296" s="11">
        <v>45</v>
      </c>
      <c r="V296" s="11">
        <v>1969</v>
      </c>
      <c r="W296" s="7">
        <v>1307</v>
      </c>
      <c r="Y296" s="32">
        <f t="shared" si="64"/>
        <v>-99</v>
      </c>
      <c r="Z296" s="13"/>
      <c r="AC296" s="13">
        <v>3.32</v>
      </c>
      <c r="AD296" s="7">
        <v>0.16</v>
      </c>
      <c r="AE296" s="7">
        <v>0.18</v>
      </c>
      <c r="AF296" s="7">
        <v>59.65</v>
      </c>
      <c r="AG296" s="7">
        <v>0.45</v>
      </c>
      <c r="AH296" s="7">
        <v>0</v>
      </c>
      <c r="AI296" s="7">
        <v>6.36</v>
      </c>
      <c r="AJ296" s="7">
        <v>1.52</v>
      </c>
      <c r="AK296" s="7">
        <v>3.46</v>
      </c>
      <c r="AL296" s="7">
        <v>0.66</v>
      </c>
      <c r="AM296" s="7">
        <v>1.93</v>
      </c>
      <c r="AN296" s="13">
        <v>0.99277182225639637</v>
      </c>
      <c r="AO296" s="7">
        <v>5.6344517928825612E-3</v>
      </c>
      <c r="AP296" s="7">
        <v>2.0790515517113976E-2</v>
      </c>
      <c r="AQ296" s="7">
        <v>6.2376668772042697E-2</v>
      </c>
      <c r="AR296" s="7">
        <v>2.2555097875027845E-3</v>
      </c>
      <c r="AS296" s="7">
        <v>2.7105393616679806E-2</v>
      </c>
      <c r="AT296" s="7">
        <v>1.6375383332837109E-2</v>
      </c>
      <c r="AU296" s="7">
        <v>2.0489192747038091E-2</v>
      </c>
      <c r="AV296" s="7">
        <v>5.582554034605381E-2</v>
      </c>
      <c r="AW296" s="8">
        <v>1.2839387817988838E-3</v>
      </c>
      <c r="AX296" s="7">
        <v>367</v>
      </c>
      <c r="AY296" s="7">
        <v>293</v>
      </c>
      <c r="AZ296" s="7">
        <v>175</v>
      </c>
      <c r="BA296" s="7">
        <v>159</v>
      </c>
      <c r="BB296" s="7">
        <v>153</v>
      </c>
      <c r="BC296" s="7">
        <v>10.5999994</v>
      </c>
      <c r="BD296" s="7">
        <v>15.657143599999999</v>
      </c>
      <c r="BE296" s="7">
        <v>19.060001400000001</v>
      </c>
      <c r="BF296" s="7">
        <v>21.166665999999999</v>
      </c>
      <c r="BG296" s="7">
        <v>20.399999600000001</v>
      </c>
      <c r="BH296" s="13">
        <f t="shared" si="61"/>
        <v>43.072659051872023</v>
      </c>
      <c r="BI296" s="7">
        <f t="shared" si="62"/>
        <v>42.927326305077194</v>
      </c>
      <c r="BJ296" s="32">
        <f t="shared" si="65"/>
        <v>1</v>
      </c>
      <c r="BK296" s="32">
        <f t="shared" si="66"/>
        <v>5.6754751359445717E-3</v>
      </c>
      <c r="BL296" s="32">
        <f t="shared" si="67"/>
        <v>2.0941887200082672E-2</v>
      </c>
      <c r="BM296" s="32">
        <f t="shared" si="68"/>
        <v>6.2830821114837301E-2</v>
      </c>
      <c r="BN296" s="32">
        <f t="shared" si="69"/>
        <v>2.2719317137511073E-3</v>
      </c>
      <c r="BO296" s="32">
        <f t="shared" si="70"/>
        <v>2.7302742693758167E-2</v>
      </c>
      <c r="BP296" s="32">
        <f t="shared" si="71"/>
        <v>1.6494609300673677E-2</v>
      </c>
      <c r="BQ296" s="32">
        <f t="shared" si="72"/>
        <v>2.0638370557767995E-2</v>
      </c>
      <c r="BR296" s="32">
        <f t="shared" si="73"/>
        <v>5.6231995202253166E-2</v>
      </c>
      <c r="BS296" s="32">
        <f t="shared" si="74"/>
        <v>1.2932868893082762E-3</v>
      </c>
      <c r="BT296" s="7">
        <f t="shared" si="75"/>
        <v>0</v>
      </c>
      <c r="BU296" s="7"/>
      <c r="BZ296" s="7"/>
      <c r="CA296" s="7"/>
      <c r="CB296" s="7"/>
      <c r="CC296" s="7"/>
      <c r="CD296" s="7"/>
      <c r="CE296" s="7"/>
    </row>
    <row r="297" spans="1:83" x14ac:dyDescent="0.2">
      <c r="A297" s="7">
        <v>4</v>
      </c>
      <c r="B297" s="8">
        <v>296</v>
      </c>
      <c r="C297" s="7" t="s">
        <v>310</v>
      </c>
      <c r="D297" s="7" t="s">
        <v>853</v>
      </c>
      <c r="E297" s="7" t="s">
        <v>886</v>
      </c>
      <c r="H297" s="9">
        <v>38.784959999999998</v>
      </c>
      <c r="I297" s="9">
        <v>-120.513114</v>
      </c>
      <c r="J297" s="7" t="s">
        <v>887</v>
      </c>
      <c r="K297" s="7" t="s">
        <v>73</v>
      </c>
      <c r="L297" s="32">
        <f t="shared" si="63"/>
        <v>3</v>
      </c>
      <c r="M297" s="10" t="s">
        <v>108</v>
      </c>
      <c r="N297" s="7">
        <v>23</v>
      </c>
      <c r="O297" s="7">
        <v>56</v>
      </c>
      <c r="P297" s="7" t="s">
        <v>82</v>
      </c>
      <c r="Q297" s="7">
        <v>1368.78</v>
      </c>
      <c r="R297" s="7">
        <v>12.73</v>
      </c>
      <c r="S297" s="7" t="s">
        <v>66</v>
      </c>
      <c r="T297" s="7" t="s">
        <v>796</v>
      </c>
      <c r="U297" s="11">
        <v>16.899075</v>
      </c>
      <c r="V297" s="11">
        <v>1951</v>
      </c>
      <c r="W297" s="7">
        <v>1307</v>
      </c>
      <c r="Y297" s="32">
        <f t="shared" si="64"/>
        <v>-99</v>
      </c>
      <c r="Z297" s="13"/>
      <c r="AC297" s="13">
        <v>2.91</v>
      </c>
      <c r="AD297" s="7">
        <v>0.08</v>
      </c>
      <c r="AE297" s="7">
        <v>0.1</v>
      </c>
      <c r="AF297" s="7">
        <v>58.39</v>
      </c>
      <c r="AG297" s="7">
        <v>0.38</v>
      </c>
      <c r="AH297" s="7">
        <v>0.01</v>
      </c>
      <c r="AI297" s="7">
        <v>8.1999999999999993</v>
      </c>
      <c r="AJ297" s="7">
        <v>1.18</v>
      </c>
      <c r="AK297" s="7">
        <v>3.39</v>
      </c>
      <c r="AL297" s="7">
        <v>0.53</v>
      </c>
      <c r="AM297" s="7">
        <v>2.41</v>
      </c>
      <c r="AN297" s="13">
        <v>0.97180128586003334</v>
      </c>
      <c r="AO297" s="7">
        <v>4.7579815139897185E-3</v>
      </c>
      <c r="AP297" s="7">
        <v>1.8223012094819781E-2</v>
      </c>
      <c r="AQ297" s="7">
        <v>8.0422749045715419E-2</v>
      </c>
      <c r="AR297" s="7">
        <v>1.1277548937513922E-3</v>
      </c>
      <c r="AS297" s="7">
        <v>2.1042345044527743E-2</v>
      </c>
      <c r="AT297" s="7">
        <v>1.3149929040005557E-2</v>
      </c>
      <c r="AU297" s="7">
        <v>2.5584950528684872E-2</v>
      </c>
      <c r="AV297" s="7">
        <v>5.4696121899746368E-2</v>
      </c>
      <c r="AW297" s="8">
        <v>7.1329932322160218E-4</v>
      </c>
      <c r="AX297" s="7">
        <v>537</v>
      </c>
      <c r="AY297" s="7">
        <v>489</v>
      </c>
      <c r="AZ297" s="7">
        <v>356</v>
      </c>
      <c r="BA297" s="7">
        <v>214</v>
      </c>
      <c r="BB297" s="7">
        <v>186</v>
      </c>
      <c r="BC297" s="7">
        <v>13.3083344</v>
      </c>
      <c r="BD297" s="7">
        <v>17.200000800000002</v>
      </c>
      <c r="BE297" s="7">
        <v>20.114286400000001</v>
      </c>
      <c r="BF297" s="7">
        <v>25</v>
      </c>
      <c r="BG297" s="7">
        <v>24.166665999999999</v>
      </c>
      <c r="BH297" s="13">
        <f t="shared" si="61"/>
        <v>43.643002745554007</v>
      </c>
      <c r="BI297" s="7">
        <f t="shared" si="62"/>
        <v>51.4998224980976</v>
      </c>
      <c r="BJ297" s="32">
        <f t="shared" si="65"/>
        <v>1</v>
      </c>
      <c r="BK297" s="32">
        <f t="shared" si="66"/>
        <v>4.8960436492723487E-3</v>
      </c>
      <c r="BL297" s="32">
        <f t="shared" si="67"/>
        <v>1.8751788415974999E-2</v>
      </c>
      <c r="BM297" s="32">
        <f t="shared" si="68"/>
        <v>8.275637233237676E-2</v>
      </c>
      <c r="BN297" s="32">
        <f t="shared" si="69"/>
        <v>1.1604789067070865E-3</v>
      </c>
      <c r="BO297" s="32">
        <f t="shared" si="70"/>
        <v>2.1652929822896357E-2</v>
      </c>
      <c r="BP297" s="32">
        <f t="shared" si="71"/>
        <v>1.353149993866083E-2</v>
      </c>
      <c r="BQ297" s="32">
        <f t="shared" si="72"/>
        <v>2.6327347885779423E-2</v>
      </c>
      <c r="BR297" s="32">
        <f t="shared" si="73"/>
        <v>5.6283236805290814E-2</v>
      </c>
      <c r="BS297" s="32">
        <f t="shared" si="74"/>
        <v>7.3399709755512437E-4</v>
      </c>
      <c r="BT297" s="7">
        <f t="shared" si="75"/>
        <v>0</v>
      </c>
      <c r="BU297" s="7"/>
      <c r="BZ297" s="7"/>
      <c r="CA297" s="7"/>
      <c r="CB297" s="7"/>
      <c r="CC297" s="7"/>
      <c r="CD297" s="7"/>
      <c r="CE297" s="7"/>
    </row>
    <row r="298" spans="1:83" x14ac:dyDescent="0.2">
      <c r="A298" s="7">
        <v>4</v>
      </c>
      <c r="B298" s="8">
        <v>297</v>
      </c>
      <c r="C298" s="7" t="s">
        <v>627</v>
      </c>
      <c r="D298" s="7" t="s">
        <v>860</v>
      </c>
      <c r="E298" s="7" t="s">
        <v>888</v>
      </c>
      <c r="H298" s="9">
        <v>60.167755</v>
      </c>
      <c r="I298" s="9">
        <v>-150.61310900000001</v>
      </c>
      <c r="J298" s="7" t="s">
        <v>889</v>
      </c>
      <c r="K298" s="7" t="s">
        <v>63</v>
      </c>
      <c r="L298" s="32">
        <f t="shared" si="63"/>
        <v>4</v>
      </c>
      <c r="M298" s="10" t="s">
        <v>64</v>
      </c>
      <c r="N298" s="7">
        <v>10</v>
      </c>
      <c r="O298" s="7">
        <v>18</v>
      </c>
      <c r="P298" s="7" t="s">
        <v>109</v>
      </c>
      <c r="Q298" s="7">
        <v>559</v>
      </c>
      <c r="R298" s="7">
        <v>0</v>
      </c>
      <c r="T298" s="7" t="s">
        <v>796</v>
      </c>
      <c r="U298" s="11">
        <v>8</v>
      </c>
      <c r="W298" s="7">
        <v>358</v>
      </c>
      <c r="X298" s="7" t="s">
        <v>102</v>
      </c>
      <c r="Y298" s="32">
        <f t="shared" si="64"/>
        <v>1</v>
      </c>
      <c r="Z298" s="13"/>
      <c r="AC298" s="13">
        <v>5.38</v>
      </c>
      <c r="AD298" s="7">
        <v>0.11</v>
      </c>
      <c r="AE298" s="7">
        <v>0.26</v>
      </c>
      <c r="AF298" s="7">
        <v>58</v>
      </c>
      <c r="AG298" s="7">
        <v>0.63</v>
      </c>
      <c r="AH298" s="7">
        <v>0.01</v>
      </c>
      <c r="AI298" s="7">
        <v>15.29</v>
      </c>
      <c r="AJ298" s="7">
        <v>2.8</v>
      </c>
      <c r="AK298" s="7">
        <v>2.68</v>
      </c>
      <c r="AL298" s="7">
        <v>1.36</v>
      </c>
      <c r="AM298" s="7">
        <v>1.0900000000000001</v>
      </c>
      <c r="AN298" s="13">
        <v>0.96531040554687331</v>
      </c>
      <c r="AO298" s="7">
        <v>7.8882325100355852E-3</v>
      </c>
      <c r="AP298" s="7">
        <v>3.369065466327506E-2</v>
      </c>
      <c r="AQ298" s="7">
        <v>0.14995900401329132</v>
      </c>
      <c r="AR298" s="7">
        <v>1.5506629789081641E-3</v>
      </c>
      <c r="AS298" s="7">
        <v>4.9930988241252271E-2</v>
      </c>
      <c r="AT298" s="7">
        <v>3.3743214140391622E-2</v>
      </c>
      <c r="AU298" s="7">
        <v>1.1571616629156229E-2</v>
      </c>
      <c r="AV298" s="7">
        <v>4.3240591944342259E-2</v>
      </c>
      <c r="AW298" s="8">
        <v>1.8545782403761655E-3</v>
      </c>
      <c r="AX298" s="7">
        <v>254</v>
      </c>
      <c r="AY298" s="7">
        <v>87</v>
      </c>
      <c r="AZ298" s="7">
        <v>58</v>
      </c>
      <c r="BA298" s="7">
        <v>61</v>
      </c>
      <c r="BB298" s="7">
        <v>79</v>
      </c>
      <c r="BC298" s="7">
        <v>11.5166664</v>
      </c>
      <c r="BD298" s="7">
        <v>18.233331700000001</v>
      </c>
      <c r="BE298" s="7">
        <v>18.233331700000001</v>
      </c>
      <c r="BF298" s="7">
        <v>23.233333600000002</v>
      </c>
      <c r="BG298" s="7">
        <v>22.4666672</v>
      </c>
      <c r="BH298" s="13">
        <f t="shared" si="61"/>
        <v>40.408950365938026</v>
      </c>
      <c r="BI298" s="7">
        <f t="shared" si="62"/>
        <v>61.678379339812608</v>
      </c>
      <c r="BJ298" s="32">
        <f t="shared" si="65"/>
        <v>1</v>
      </c>
      <c r="BK298" s="32">
        <f t="shared" si="66"/>
        <v>8.1717056655643289E-3</v>
      </c>
      <c r="BL298" s="32">
        <f t="shared" si="67"/>
        <v>3.490136899973479E-2</v>
      </c>
      <c r="BM298" s="32">
        <f t="shared" si="68"/>
        <v>0.15534796180751378</v>
      </c>
      <c r="BN298" s="32">
        <f t="shared" si="69"/>
        <v>1.6063879245450312E-3</v>
      </c>
      <c r="BO298" s="32">
        <f t="shared" si="70"/>
        <v>5.1725318565239202E-2</v>
      </c>
      <c r="BP298" s="32">
        <f t="shared" si="71"/>
        <v>3.4955817265095383E-2</v>
      </c>
      <c r="BQ298" s="32">
        <f t="shared" si="72"/>
        <v>1.1987456638469165E-2</v>
      </c>
      <c r="BR298" s="32">
        <f t="shared" si="73"/>
        <v>4.479449480278351E-2</v>
      </c>
      <c r="BS298" s="32">
        <f t="shared" si="74"/>
        <v>1.9212247477281663E-3</v>
      </c>
      <c r="BT298" s="7">
        <f t="shared" si="75"/>
        <v>0</v>
      </c>
      <c r="BU298" s="7"/>
      <c r="BZ298" s="7"/>
      <c r="CA298" s="7"/>
      <c r="CB298" s="7"/>
      <c r="CC298" s="7"/>
      <c r="CD298" s="7"/>
      <c r="CE298" s="7"/>
    </row>
    <row r="299" spans="1:83" x14ac:dyDescent="0.2">
      <c r="A299" s="7">
        <v>4</v>
      </c>
      <c r="B299" s="8">
        <v>298</v>
      </c>
      <c r="C299" s="7" t="s">
        <v>310</v>
      </c>
      <c r="D299" s="7" t="s">
        <v>853</v>
      </c>
      <c r="E299" s="7" t="s">
        <v>890</v>
      </c>
      <c r="H299" s="9">
        <v>39.046666999999999</v>
      </c>
      <c r="I299" s="9">
        <v>-120.140833</v>
      </c>
      <c r="J299" s="7" t="s">
        <v>891</v>
      </c>
      <c r="K299" s="7" t="s">
        <v>107</v>
      </c>
      <c r="L299" s="32">
        <f t="shared" si="63"/>
        <v>1</v>
      </c>
      <c r="M299" s="10" t="s">
        <v>108</v>
      </c>
      <c r="N299" s="7">
        <v>8</v>
      </c>
      <c r="O299" s="7">
        <v>18</v>
      </c>
      <c r="P299" s="7" t="s">
        <v>82</v>
      </c>
      <c r="Q299" s="7">
        <v>913.11</v>
      </c>
      <c r="R299" s="7">
        <v>6.415</v>
      </c>
      <c r="S299" s="7" t="s">
        <v>66</v>
      </c>
      <c r="T299" s="7" t="s">
        <v>796</v>
      </c>
      <c r="U299" s="11">
        <v>1</v>
      </c>
      <c r="V299" s="11">
        <v>1950</v>
      </c>
      <c r="W299" s="7">
        <v>2057</v>
      </c>
      <c r="X299" s="7" t="s">
        <v>83</v>
      </c>
      <c r="Y299" s="32">
        <f t="shared" si="64"/>
        <v>1</v>
      </c>
      <c r="Z299" s="13"/>
      <c r="AC299" s="13">
        <v>2.57</v>
      </c>
      <c r="AD299" s="7">
        <v>0.05</v>
      </c>
      <c r="AE299" s="7">
        <v>0.08</v>
      </c>
      <c r="AF299" s="7">
        <v>57.59</v>
      </c>
      <c r="AG299" s="7">
        <v>0.28000000000000003</v>
      </c>
      <c r="AH299" s="7">
        <v>0</v>
      </c>
      <c r="AI299" s="7">
        <v>8.8800000000000008</v>
      </c>
      <c r="AJ299" s="7">
        <v>2.52</v>
      </c>
      <c r="AK299" s="7">
        <v>2.84</v>
      </c>
      <c r="AL299" s="7">
        <v>0.81</v>
      </c>
      <c r="AM299" s="7">
        <v>2.11</v>
      </c>
      <c r="AN299" s="13">
        <v>0.95848665957662826</v>
      </c>
      <c r="AO299" s="7">
        <v>3.5058811155713717E-3</v>
      </c>
      <c r="AP299" s="7">
        <v>1.6093862915356302E-2</v>
      </c>
      <c r="AQ299" s="7">
        <v>8.7091952625116223E-2</v>
      </c>
      <c r="AR299" s="7">
        <v>7.0484680859462016E-4</v>
      </c>
      <c r="AS299" s="7">
        <v>4.4937889417127043E-2</v>
      </c>
      <c r="AT299" s="7">
        <v>2.0097061363027361E-2</v>
      </c>
      <c r="AU299" s="7">
        <v>2.240010191515563E-2</v>
      </c>
      <c r="AV299" s="7">
        <v>4.5822119821616422E-2</v>
      </c>
      <c r="AW299" s="8">
        <v>5.7063945857728168E-4</v>
      </c>
      <c r="AX299" s="7">
        <v>352</v>
      </c>
      <c r="AY299" s="7">
        <v>284</v>
      </c>
      <c r="AZ299" s="7">
        <v>221</v>
      </c>
      <c r="BA299" s="7">
        <v>155</v>
      </c>
      <c r="BB299" s="7">
        <v>189</v>
      </c>
      <c r="BC299" s="7">
        <v>16.6833344</v>
      </c>
      <c r="BD299" s="7">
        <v>23.0666656</v>
      </c>
      <c r="BE299" s="7">
        <v>23.0666656</v>
      </c>
      <c r="BF299" s="7">
        <v>25.866666800000001</v>
      </c>
      <c r="BG299" s="7">
        <v>24.766666399999998</v>
      </c>
      <c r="BH299" s="13">
        <f t="shared" si="61"/>
        <v>44.203326302848701</v>
      </c>
      <c r="BI299" s="7">
        <f t="shared" si="62"/>
        <v>48.968789386637454</v>
      </c>
      <c r="BJ299" s="32">
        <f t="shared" si="65"/>
        <v>1</v>
      </c>
      <c r="BK299" s="32">
        <f t="shared" si="66"/>
        <v>3.6577255202695771E-3</v>
      </c>
      <c r="BL299" s="32">
        <f t="shared" si="67"/>
        <v>1.6790909664267103E-2</v>
      </c>
      <c r="BM299" s="32">
        <f t="shared" si="68"/>
        <v>9.0864021689759863E-2</v>
      </c>
      <c r="BN299" s="32">
        <f t="shared" si="69"/>
        <v>7.3537466750549978E-4</v>
      </c>
      <c r="BO299" s="32">
        <f t="shared" si="70"/>
        <v>4.6884209569464944E-2</v>
      </c>
      <c r="BP299" s="32">
        <f t="shared" si="71"/>
        <v>2.0967491996085167E-2</v>
      </c>
      <c r="BQ299" s="32">
        <f t="shared" si="72"/>
        <v>2.3370280317777138E-2</v>
      </c>
      <c r="BR299" s="32">
        <f t="shared" si="73"/>
        <v>4.7806737176557514E-2</v>
      </c>
      <c r="BS299" s="32">
        <f t="shared" si="74"/>
        <v>5.9535461748558716E-4</v>
      </c>
      <c r="BT299" s="7">
        <f t="shared" si="75"/>
        <v>0</v>
      </c>
      <c r="BU299" s="7"/>
      <c r="BZ299" s="7"/>
      <c r="CA299" s="7"/>
      <c r="CB299" s="7"/>
      <c r="CC299" s="7"/>
      <c r="CD299" s="7"/>
      <c r="CE299" s="7"/>
    </row>
    <row r="300" spans="1:83" x14ac:dyDescent="0.2">
      <c r="A300" s="7">
        <v>4</v>
      </c>
      <c r="B300" s="8">
        <v>299</v>
      </c>
      <c r="C300" s="7" t="s">
        <v>310</v>
      </c>
      <c r="D300" s="7" t="s">
        <v>892</v>
      </c>
      <c r="E300" s="7" t="s">
        <v>893</v>
      </c>
      <c r="H300" s="9">
        <v>40.489832999999997</v>
      </c>
      <c r="I300" s="9">
        <v>-121.428527</v>
      </c>
      <c r="J300" s="7" t="s">
        <v>894</v>
      </c>
      <c r="K300" s="7" t="s">
        <v>107</v>
      </c>
      <c r="L300" s="32">
        <f t="shared" si="63"/>
        <v>1</v>
      </c>
      <c r="M300" s="10" t="s">
        <v>895</v>
      </c>
      <c r="N300" s="7">
        <v>8</v>
      </c>
      <c r="O300" s="7">
        <v>31</v>
      </c>
      <c r="P300" s="7" t="s">
        <v>87</v>
      </c>
      <c r="Q300" s="7">
        <v>2150.1799999999998</v>
      </c>
      <c r="R300" s="7">
        <v>6.0549999999999997</v>
      </c>
      <c r="S300" s="7" t="s">
        <v>66</v>
      </c>
      <c r="T300" s="7" t="s">
        <v>796</v>
      </c>
      <c r="U300" s="11">
        <v>7</v>
      </c>
      <c r="V300" s="11">
        <v>2075.6999999999998</v>
      </c>
      <c r="W300" s="7">
        <v>2097</v>
      </c>
      <c r="X300" s="7" t="s">
        <v>369</v>
      </c>
      <c r="Y300" s="32">
        <f t="shared" si="64"/>
        <v>2</v>
      </c>
      <c r="Z300" s="13"/>
      <c r="AC300" s="13">
        <v>4.34</v>
      </c>
      <c r="AD300" s="7">
        <v>0.08</v>
      </c>
      <c r="AE300" s="7">
        <v>0.09</v>
      </c>
      <c r="AF300" s="7">
        <v>57.52</v>
      </c>
      <c r="AG300" s="7">
        <v>0.51</v>
      </c>
      <c r="AH300" s="7">
        <v>0.01</v>
      </c>
      <c r="AI300" s="7">
        <v>15.02</v>
      </c>
      <c r="AJ300" s="7">
        <v>2.71</v>
      </c>
      <c r="AK300" s="7">
        <v>3.21</v>
      </c>
      <c r="AL300" s="7">
        <v>1.78</v>
      </c>
      <c r="AM300" s="7">
        <v>1.95</v>
      </c>
      <c r="AN300" s="13">
        <v>0.95732162977683033</v>
      </c>
      <c r="AO300" s="7">
        <v>6.3857120319335695E-3</v>
      </c>
      <c r="AP300" s="7">
        <v>2.7177963055504413E-2</v>
      </c>
      <c r="AQ300" s="7">
        <v>0.1473109378861763</v>
      </c>
      <c r="AR300" s="7">
        <v>1.1277548937513922E-3</v>
      </c>
      <c r="AS300" s="7">
        <v>4.8326063619212017E-2</v>
      </c>
      <c r="AT300" s="7">
        <v>4.4163912624924327E-2</v>
      </c>
      <c r="AU300" s="7">
        <v>2.0701515987940039E-2</v>
      </c>
      <c r="AV300" s="7">
        <v>5.1791903037812927E-2</v>
      </c>
      <c r="AW300" s="8">
        <v>6.4196939089944188E-4</v>
      </c>
      <c r="AX300" s="7">
        <v>543</v>
      </c>
      <c r="AY300" s="7">
        <v>492</v>
      </c>
      <c r="AZ300" s="7">
        <v>354</v>
      </c>
      <c r="BA300" s="7">
        <v>214</v>
      </c>
      <c r="BB300" s="7">
        <v>185</v>
      </c>
      <c r="BC300" s="7">
        <v>13.6083336</v>
      </c>
      <c r="BD300" s="7">
        <v>17.488887800000001</v>
      </c>
      <c r="BE300" s="7">
        <v>20.3857155</v>
      </c>
      <c r="BF300" s="7">
        <v>25.233333600000002</v>
      </c>
      <c r="BG300" s="7">
        <v>24.399999600000001</v>
      </c>
      <c r="BH300" s="13">
        <f t="shared" si="61"/>
        <v>50.459291670876105</v>
      </c>
      <c r="BI300" s="7">
        <f t="shared" si="62"/>
        <v>59.536673032659259</v>
      </c>
      <c r="BJ300" s="32">
        <f t="shared" si="65"/>
        <v>1</v>
      </c>
      <c r="BK300" s="32">
        <f t="shared" si="66"/>
        <v>6.6703935577243764E-3</v>
      </c>
      <c r="BL300" s="32">
        <f t="shared" si="67"/>
        <v>2.8389584242278228E-2</v>
      </c>
      <c r="BM300" s="32">
        <f t="shared" si="68"/>
        <v>0.15387820906179384</v>
      </c>
      <c r="BN300" s="32">
        <f t="shared" si="69"/>
        <v>1.1780313519232748E-3</v>
      </c>
      <c r="BO300" s="32">
        <f t="shared" si="70"/>
        <v>5.0480488600761826E-2</v>
      </c>
      <c r="BP300" s="32">
        <f t="shared" si="71"/>
        <v>4.6132784689320937E-2</v>
      </c>
      <c r="BQ300" s="32">
        <f t="shared" si="72"/>
        <v>2.162441058891143E-2</v>
      </c>
      <c r="BR300" s="32">
        <f t="shared" si="73"/>
        <v>5.410083865950735E-2</v>
      </c>
      <c r="BS300" s="32">
        <f t="shared" si="74"/>
        <v>6.7058903813663651E-4</v>
      </c>
      <c r="BT300" s="7">
        <f t="shared" si="75"/>
        <v>0</v>
      </c>
      <c r="BU300" s="7"/>
      <c r="BZ300" s="7"/>
      <c r="CA300" s="7"/>
      <c r="CB300" s="7"/>
      <c r="CC300" s="7"/>
      <c r="CD300" s="7"/>
      <c r="CE300" s="7"/>
    </row>
    <row r="301" spans="1:83" x14ac:dyDescent="0.2">
      <c r="A301" s="7">
        <v>4</v>
      </c>
      <c r="B301" s="8">
        <v>300</v>
      </c>
      <c r="C301" s="7" t="s">
        <v>448</v>
      </c>
      <c r="D301" s="7" t="s">
        <v>698</v>
      </c>
      <c r="E301" s="7" t="s">
        <v>896</v>
      </c>
      <c r="H301" s="9">
        <v>41.475000000000001</v>
      </c>
      <c r="I301" s="9">
        <v>-72.338333000000006</v>
      </c>
      <c r="J301" s="7" t="s">
        <v>897</v>
      </c>
      <c r="K301" s="7" t="s">
        <v>107</v>
      </c>
      <c r="L301" s="32">
        <f t="shared" si="63"/>
        <v>1</v>
      </c>
      <c r="M301" s="10" t="s">
        <v>108</v>
      </c>
      <c r="N301" s="7">
        <v>18</v>
      </c>
      <c r="O301" s="7">
        <v>38</v>
      </c>
      <c r="P301" s="7" t="s">
        <v>87</v>
      </c>
      <c r="Q301" s="7">
        <v>1313.09</v>
      </c>
      <c r="R301" s="7">
        <v>9.4250000000000007</v>
      </c>
      <c r="S301" s="7" t="s">
        <v>66</v>
      </c>
      <c r="T301" s="7" t="s">
        <v>796</v>
      </c>
      <c r="U301" s="11">
        <v>22</v>
      </c>
      <c r="V301" s="11">
        <v>63</v>
      </c>
      <c r="W301" s="7">
        <v>85</v>
      </c>
      <c r="Y301" s="32">
        <f t="shared" si="64"/>
        <v>-99</v>
      </c>
      <c r="Z301" s="13"/>
      <c r="AC301" s="13">
        <v>4.09</v>
      </c>
      <c r="AD301" s="7">
        <v>7.0000000000000007E-2</v>
      </c>
      <c r="AE301" s="7">
        <v>0.11</v>
      </c>
      <c r="AF301" s="7">
        <v>57.32</v>
      </c>
      <c r="AG301" s="7">
        <v>0.63</v>
      </c>
      <c r="AH301" s="7">
        <v>0.01</v>
      </c>
      <c r="AI301" s="7">
        <v>5.2</v>
      </c>
      <c r="AJ301" s="7">
        <v>0.73</v>
      </c>
      <c r="AK301" s="7">
        <v>1.51</v>
      </c>
      <c r="AL301" s="7">
        <v>0.5</v>
      </c>
      <c r="AM301" s="7">
        <v>1.4</v>
      </c>
      <c r="AN301" s="13">
        <v>0.95399297320597898</v>
      </c>
      <c r="AO301" s="7">
        <v>7.8882325100355852E-3</v>
      </c>
      <c r="AP301" s="7">
        <v>2.5612412188251856E-2</v>
      </c>
      <c r="AQ301" s="7">
        <v>5.0999792077770757E-2</v>
      </c>
      <c r="AR301" s="7">
        <v>9.8678553203246822E-4</v>
      </c>
      <c r="AS301" s="7">
        <v>1.3017721934326485E-2</v>
      </c>
      <c r="AT301" s="7">
        <v>1.2405593433967507E-2</v>
      </c>
      <c r="AU301" s="7">
        <v>1.4862626863136438E-2</v>
      </c>
      <c r="AV301" s="7">
        <v>2.4363169341774928E-2</v>
      </c>
      <c r="AW301" s="8">
        <v>7.8462925554376238E-4</v>
      </c>
      <c r="AX301" s="7">
        <v>438</v>
      </c>
      <c r="AY301" s="7">
        <v>362</v>
      </c>
      <c r="AZ301" s="7">
        <v>212</v>
      </c>
      <c r="BA301" s="7">
        <v>178</v>
      </c>
      <c r="BB301" s="7">
        <v>132</v>
      </c>
      <c r="BC301" s="7">
        <v>8.5833329999999997</v>
      </c>
      <c r="BD301" s="7">
        <v>16.414285700000001</v>
      </c>
      <c r="BE301" s="7">
        <v>19.479999500000002</v>
      </c>
      <c r="BF301" s="7">
        <v>22.0333328</v>
      </c>
      <c r="BG301" s="7">
        <v>21.100000399999999</v>
      </c>
      <c r="BH301" s="13">
        <f t="shared" si="61"/>
        <v>23.194387912298591</v>
      </c>
      <c r="BI301" s="7">
        <f t="shared" si="62"/>
        <v>57.704681772565557</v>
      </c>
      <c r="BJ301" s="32">
        <f t="shared" si="65"/>
        <v>1</v>
      </c>
      <c r="BK301" s="32">
        <f t="shared" si="66"/>
        <v>8.2686484403826088E-3</v>
      </c>
      <c r="BL301" s="32">
        <f t="shared" si="67"/>
        <v>2.6847589979807761E-2</v>
      </c>
      <c r="BM301" s="32">
        <f t="shared" si="68"/>
        <v>5.3459295309462689E-2</v>
      </c>
      <c r="BN301" s="32">
        <f t="shared" si="69"/>
        <v>1.0343740045760368E-3</v>
      </c>
      <c r="BO301" s="32">
        <f t="shared" si="70"/>
        <v>1.3645511340171891E-2</v>
      </c>
      <c r="BP301" s="32">
        <f t="shared" si="71"/>
        <v>1.3003862483679934E-2</v>
      </c>
      <c r="BQ301" s="32">
        <f t="shared" si="72"/>
        <v>1.5579388193174261E-2</v>
      </c>
      <c r="BR301" s="32">
        <f t="shared" si="73"/>
        <v>2.5538101459909406E-2</v>
      </c>
      <c r="BS301" s="32">
        <f t="shared" si="74"/>
        <v>8.2246859000118769E-4</v>
      </c>
      <c r="BT301" s="7">
        <f t="shared" si="75"/>
        <v>0</v>
      </c>
      <c r="BU301" s="7"/>
      <c r="BZ301" s="7"/>
      <c r="CA301" s="7"/>
      <c r="CB301" s="7"/>
      <c r="CC301" s="7"/>
      <c r="CD301" s="7"/>
      <c r="CE301" s="7"/>
    </row>
    <row r="302" spans="1:83" x14ac:dyDescent="0.2">
      <c r="A302" s="7">
        <v>4</v>
      </c>
      <c r="B302" s="8">
        <v>301</v>
      </c>
      <c r="C302" s="7" t="s">
        <v>310</v>
      </c>
      <c r="D302" s="7" t="s">
        <v>853</v>
      </c>
      <c r="E302" s="7" t="s">
        <v>898</v>
      </c>
      <c r="H302" s="9">
        <v>38.784959999999998</v>
      </c>
      <c r="I302" s="9">
        <v>-120.513114</v>
      </c>
      <c r="J302" s="7" t="s">
        <v>899</v>
      </c>
      <c r="K302" s="7" t="s">
        <v>73</v>
      </c>
      <c r="L302" s="32">
        <f t="shared" si="63"/>
        <v>3</v>
      </c>
      <c r="M302" s="10" t="s">
        <v>113</v>
      </c>
      <c r="N302" s="7">
        <v>28</v>
      </c>
      <c r="O302" s="7">
        <v>46</v>
      </c>
      <c r="P302" s="7" t="s">
        <v>368</v>
      </c>
      <c r="Q302" s="7">
        <v>1368.78</v>
      </c>
      <c r="R302" s="7">
        <v>12.73</v>
      </c>
      <c r="S302" s="7" t="s">
        <v>900</v>
      </c>
      <c r="T302" s="7" t="s">
        <v>796</v>
      </c>
      <c r="U302" s="11">
        <v>45</v>
      </c>
      <c r="V302" s="11">
        <v>2585</v>
      </c>
      <c r="W302" s="7">
        <v>1307</v>
      </c>
      <c r="Y302" s="32">
        <f t="shared" si="64"/>
        <v>-99</v>
      </c>
      <c r="Z302" s="13"/>
      <c r="AC302" s="13">
        <v>2.96</v>
      </c>
      <c r="AD302" s="7">
        <v>7.0000000000000007E-2</v>
      </c>
      <c r="AE302" s="7">
        <v>0.1</v>
      </c>
      <c r="AF302" s="7">
        <v>56.64</v>
      </c>
      <c r="AG302" s="7">
        <v>0.43</v>
      </c>
      <c r="AH302" s="7">
        <v>0</v>
      </c>
      <c r="AI302" s="7">
        <v>6.65</v>
      </c>
      <c r="AJ302" s="7">
        <v>1.43</v>
      </c>
      <c r="AK302" s="7">
        <v>3.27</v>
      </c>
      <c r="AL302" s="7">
        <v>0.65</v>
      </c>
      <c r="AM302" s="7">
        <v>2.76</v>
      </c>
      <c r="AN302" s="13">
        <v>0.94267554086508454</v>
      </c>
      <c r="AO302" s="7">
        <v>5.3840317131988915E-3</v>
      </c>
      <c r="AP302" s="7">
        <v>1.8536122268270293E-2</v>
      </c>
      <c r="AQ302" s="7">
        <v>6.5220887945610678E-2</v>
      </c>
      <c r="AR302" s="7">
        <v>9.8678553203246822E-4</v>
      </c>
      <c r="AS302" s="7">
        <v>2.5500468994639553E-2</v>
      </c>
      <c r="AT302" s="7">
        <v>1.6127271464157759E-2</v>
      </c>
      <c r="AU302" s="7">
        <v>2.9300607244468979E-2</v>
      </c>
      <c r="AV302" s="7">
        <v>5.275997599179074E-2</v>
      </c>
      <c r="AW302" s="8">
        <v>7.1329932322160218E-4</v>
      </c>
      <c r="AX302" s="7">
        <v>847</v>
      </c>
      <c r="AY302" s="7">
        <v>847</v>
      </c>
      <c r="AZ302" s="7">
        <v>582</v>
      </c>
      <c r="BA302" s="7">
        <v>205</v>
      </c>
      <c r="BB302" s="7">
        <v>195</v>
      </c>
      <c r="BC302" s="7">
        <v>17.875</v>
      </c>
      <c r="BD302" s="7">
        <v>17.875</v>
      </c>
      <c r="BE302" s="7">
        <v>21.277778600000001</v>
      </c>
      <c r="BF302" s="7">
        <v>27.633333199999999</v>
      </c>
      <c r="BG302" s="7">
        <v>27.0333328</v>
      </c>
      <c r="BH302" s="13">
        <f t="shared" si="61"/>
        <v>46.296449536939221</v>
      </c>
      <c r="BI302" s="7">
        <f t="shared" si="62"/>
        <v>45.456009233272276</v>
      </c>
      <c r="BJ302" s="32">
        <f t="shared" si="65"/>
        <v>1</v>
      </c>
      <c r="BK302" s="32">
        <f t="shared" si="66"/>
        <v>5.7114367349109492E-3</v>
      </c>
      <c r="BL302" s="32">
        <f t="shared" si="67"/>
        <v>1.9663310932263998E-2</v>
      </c>
      <c r="BM302" s="32">
        <f t="shared" si="68"/>
        <v>6.9186995013955782E-2</v>
      </c>
      <c r="BN302" s="32">
        <f t="shared" si="69"/>
        <v>1.046792336551879E-3</v>
      </c>
      <c r="BO302" s="32">
        <f t="shared" si="70"/>
        <v>2.7051162238958711E-2</v>
      </c>
      <c r="BP302" s="32">
        <f t="shared" si="71"/>
        <v>1.7107976992123835E-2</v>
      </c>
      <c r="BQ302" s="32">
        <f t="shared" si="72"/>
        <v>3.1082388344965527E-2</v>
      </c>
      <c r="BR302" s="32">
        <f t="shared" si="73"/>
        <v>5.5968330252181363E-2</v>
      </c>
      <c r="BS302" s="32">
        <f t="shared" si="74"/>
        <v>7.5667532708763622E-4</v>
      </c>
      <c r="BT302" s="7">
        <f t="shared" si="75"/>
        <v>0</v>
      </c>
      <c r="BU302" s="7"/>
      <c r="BZ302" s="7"/>
      <c r="CA302" s="7"/>
      <c r="CB302" s="7"/>
      <c r="CC302" s="7"/>
      <c r="CD302" s="7"/>
      <c r="CE302" s="7"/>
    </row>
    <row r="303" spans="1:83" x14ac:dyDescent="0.2">
      <c r="A303" s="7">
        <v>4</v>
      </c>
      <c r="B303" s="8">
        <v>302</v>
      </c>
      <c r="C303" s="7" t="s">
        <v>69</v>
      </c>
      <c r="D303" s="7" t="s">
        <v>901</v>
      </c>
      <c r="E303" s="7" t="s">
        <v>902</v>
      </c>
      <c r="H303" s="9">
        <v>39.136082999999999</v>
      </c>
      <c r="I303" s="9">
        <v>-119.901639</v>
      </c>
      <c r="J303" s="7" t="s">
        <v>903</v>
      </c>
      <c r="K303" s="7" t="s">
        <v>73</v>
      </c>
      <c r="L303" s="32">
        <f t="shared" si="63"/>
        <v>3</v>
      </c>
      <c r="M303" s="10" t="s">
        <v>108</v>
      </c>
      <c r="N303" s="7">
        <v>10</v>
      </c>
      <c r="O303" s="7">
        <v>18</v>
      </c>
      <c r="P303" s="7" t="s">
        <v>368</v>
      </c>
      <c r="Q303" s="7">
        <v>841.94</v>
      </c>
      <c r="R303" s="7">
        <v>5.01</v>
      </c>
      <c r="T303" s="7" t="s">
        <v>796</v>
      </c>
      <c r="U303" s="11">
        <v>11.5</v>
      </c>
      <c r="V303" s="11">
        <v>2292</v>
      </c>
      <c r="W303" s="7">
        <v>2295</v>
      </c>
      <c r="X303" s="7" t="s">
        <v>349</v>
      </c>
      <c r="Y303" s="32">
        <f t="shared" si="64"/>
        <v>1</v>
      </c>
      <c r="Z303" s="13"/>
      <c r="AC303" s="13">
        <v>3.85</v>
      </c>
      <c r="AD303" s="7">
        <v>7.0000000000000007E-2</v>
      </c>
      <c r="AE303" s="7">
        <v>0.12</v>
      </c>
      <c r="AF303" s="7">
        <v>56.13</v>
      </c>
      <c r="AG303" s="7">
        <v>0.52</v>
      </c>
      <c r="AH303" s="7">
        <v>0</v>
      </c>
      <c r="AI303" s="7">
        <v>6.25</v>
      </c>
      <c r="AJ303" s="7">
        <v>1.93</v>
      </c>
      <c r="AK303" s="7">
        <v>3.1</v>
      </c>
      <c r="AL303" s="7">
        <v>0.92</v>
      </c>
      <c r="AM303" s="7">
        <v>2.2400000000000002</v>
      </c>
      <c r="AN303" s="13">
        <v>0.93418746660941387</v>
      </c>
      <c r="AO303" s="7">
        <v>6.5109220717754039E-3</v>
      </c>
      <c r="AP303" s="7">
        <v>2.4109483355689403E-2</v>
      </c>
      <c r="AQ303" s="7">
        <v>6.1297827016551391E-2</v>
      </c>
      <c r="AR303" s="7">
        <v>9.8678553203246822E-4</v>
      </c>
      <c r="AS303" s="7">
        <v>3.441671689486317E-2</v>
      </c>
      <c r="AT303" s="7">
        <v>2.2826291918500215E-2</v>
      </c>
      <c r="AU303" s="7">
        <v>2.3780202981018305E-2</v>
      </c>
      <c r="AV303" s="7">
        <v>5.0017102622186942E-2</v>
      </c>
      <c r="AW303" s="8">
        <v>8.5595918786592247E-4</v>
      </c>
      <c r="AX303" s="7">
        <v>847</v>
      </c>
      <c r="AY303" s="7">
        <v>847</v>
      </c>
      <c r="AZ303" s="7">
        <v>582</v>
      </c>
      <c r="BA303" s="7">
        <v>205</v>
      </c>
      <c r="BB303" s="7">
        <v>195</v>
      </c>
      <c r="BC303" s="7">
        <v>17.875</v>
      </c>
      <c r="BD303" s="7">
        <v>17.875</v>
      </c>
      <c r="BE303" s="7">
        <v>21.277778600000001</v>
      </c>
      <c r="BF303" s="7">
        <v>27.633333199999999</v>
      </c>
      <c r="BG303" s="7">
        <v>27.0333328</v>
      </c>
      <c r="BH303" s="13">
        <f t="shared" si="61"/>
        <v>45.026006974720637</v>
      </c>
      <c r="BI303" s="7">
        <f t="shared" si="62"/>
        <v>42.062124785242084</v>
      </c>
      <c r="BJ303" s="32">
        <f t="shared" si="65"/>
        <v>1</v>
      </c>
      <c r="BK303" s="32">
        <f t="shared" si="66"/>
        <v>6.969609745896577E-3</v>
      </c>
      <c r="BL303" s="32">
        <f t="shared" si="67"/>
        <v>2.5807971330629762E-2</v>
      </c>
      <c r="BM303" s="32">
        <f t="shared" si="68"/>
        <v>6.5616195043837131E-2</v>
      </c>
      <c r="BN303" s="32">
        <f t="shared" si="69"/>
        <v>1.0563035443131735E-3</v>
      </c>
      <c r="BO303" s="32">
        <f t="shared" si="70"/>
        <v>3.6841338730198236E-2</v>
      </c>
      <c r="BP303" s="32">
        <f t="shared" si="71"/>
        <v>2.4434380394062753E-2</v>
      </c>
      <c r="BQ303" s="32">
        <f t="shared" si="72"/>
        <v>2.5455493496746803E-2</v>
      </c>
      <c r="BR303" s="32">
        <f t="shared" si="73"/>
        <v>5.3540755372924756E-2</v>
      </c>
      <c r="BS303" s="32">
        <f t="shared" si="74"/>
        <v>9.1626062055037304E-4</v>
      </c>
      <c r="BT303" s="7">
        <f t="shared" si="75"/>
        <v>0</v>
      </c>
      <c r="BU303" s="7"/>
      <c r="BZ303" s="7"/>
      <c r="CA303" s="7"/>
      <c r="CB303" s="7"/>
      <c r="CC303" s="7"/>
      <c r="CD303" s="7"/>
      <c r="CE303" s="7"/>
    </row>
    <row r="304" spans="1:83" x14ac:dyDescent="0.2">
      <c r="A304" s="7">
        <v>4</v>
      </c>
      <c r="B304" s="8">
        <v>303</v>
      </c>
      <c r="C304" s="7" t="s">
        <v>276</v>
      </c>
      <c r="D304" s="7" t="s">
        <v>871</v>
      </c>
      <c r="E304" s="7" t="s">
        <v>904</v>
      </c>
      <c r="H304" s="9">
        <v>37.080775000000003</v>
      </c>
      <c r="I304" s="9">
        <v>-105.45529999999999</v>
      </c>
      <c r="J304" s="7" t="s">
        <v>905</v>
      </c>
      <c r="K304" s="7" t="s">
        <v>100</v>
      </c>
      <c r="L304" s="32">
        <f t="shared" si="63"/>
        <v>8</v>
      </c>
      <c r="M304" s="10" t="s">
        <v>280</v>
      </c>
      <c r="N304" s="7">
        <v>8</v>
      </c>
      <c r="O304" s="7">
        <v>17</v>
      </c>
      <c r="P304" s="7" t="s">
        <v>65</v>
      </c>
      <c r="Q304" s="7">
        <v>365.91</v>
      </c>
      <c r="R304" s="7">
        <v>6.0250000000000004</v>
      </c>
      <c r="T304" s="7" t="s">
        <v>796</v>
      </c>
      <c r="U304" s="11">
        <v>1</v>
      </c>
      <c r="W304" s="7">
        <v>2682</v>
      </c>
      <c r="X304" s="7" t="s">
        <v>83</v>
      </c>
      <c r="Y304" s="32">
        <f t="shared" si="64"/>
        <v>1</v>
      </c>
      <c r="Z304" s="13"/>
      <c r="AC304" s="13">
        <v>4.24</v>
      </c>
      <c r="AD304" s="7">
        <v>0.1</v>
      </c>
      <c r="AE304" s="7">
        <v>0.2</v>
      </c>
      <c r="AF304" s="7">
        <v>56.09</v>
      </c>
      <c r="AG304" s="7">
        <v>0.63</v>
      </c>
      <c r="AH304" s="7">
        <v>0.02</v>
      </c>
      <c r="AI304" s="7">
        <v>11.34</v>
      </c>
      <c r="AJ304" s="7">
        <v>7.7</v>
      </c>
      <c r="AK304" s="7">
        <v>1.58</v>
      </c>
      <c r="AL304" s="7">
        <v>1.89</v>
      </c>
      <c r="AM304" s="7">
        <v>2.2999999999999998</v>
      </c>
      <c r="AN304" s="13">
        <v>0.93352173529524363</v>
      </c>
      <c r="AO304" s="7">
        <v>7.8882325100355852E-3</v>
      </c>
      <c r="AP304" s="7">
        <v>2.6551742708603394E-2</v>
      </c>
      <c r="AQ304" s="7">
        <v>0.11121877733883084</v>
      </c>
      <c r="AR304" s="7">
        <v>1.4096936171892403E-3</v>
      </c>
      <c r="AS304" s="7">
        <v>0.13731021766344376</v>
      </c>
      <c r="AT304" s="7">
        <v>4.6893143180397175E-2</v>
      </c>
      <c r="AU304" s="7">
        <v>2.4417172703724149E-2</v>
      </c>
      <c r="AV304" s="7">
        <v>2.5492587788082378E-2</v>
      </c>
      <c r="AW304" s="8">
        <v>1.4265986464432044E-3</v>
      </c>
      <c r="AX304" s="7">
        <v>444</v>
      </c>
      <c r="AY304" s="7">
        <v>371</v>
      </c>
      <c r="AZ304" s="7">
        <v>217</v>
      </c>
      <c r="BA304" s="7">
        <v>185</v>
      </c>
      <c r="BB304" s="7">
        <v>135</v>
      </c>
      <c r="BC304" s="7">
        <v>6.5333332999999998</v>
      </c>
      <c r="BD304" s="7">
        <v>14.8142862</v>
      </c>
      <c r="BE304" s="7">
        <v>17.859998699999998</v>
      </c>
      <c r="BF304" s="7">
        <v>20.366666800000001</v>
      </c>
      <c r="BG304" s="7">
        <v>19.300001099999999</v>
      </c>
      <c r="BH304" s="13">
        <f t="shared" si="61"/>
        <v>60.166856937809676</v>
      </c>
      <c r="BI304" s="7">
        <f t="shared" si="62"/>
        <v>40.587597592237799</v>
      </c>
      <c r="BJ304" s="32">
        <f t="shared" si="65"/>
        <v>1</v>
      </c>
      <c r="BK304" s="32">
        <f t="shared" si="66"/>
        <v>8.4499719843596187E-3</v>
      </c>
      <c r="BL304" s="32">
        <f t="shared" si="67"/>
        <v>2.8442554366670328E-2</v>
      </c>
      <c r="BM304" s="32">
        <f t="shared" si="68"/>
        <v>0.1191389264264488</v>
      </c>
      <c r="BN304" s="32">
        <f t="shared" si="69"/>
        <v>1.5100811945673643E-3</v>
      </c>
      <c r="BO304" s="32">
        <f t="shared" si="70"/>
        <v>0.14708839920049302</v>
      </c>
      <c r="BP304" s="32">
        <f t="shared" si="71"/>
        <v>5.0232513510321583E-2</v>
      </c>
      <c r="BQ304" s="32">
        <f t="shared" si="72"/>
        <v>2.615597664258108E-2</v>
      </c>
      <c r="BR304" s="32">
        <f t="shared" si="73"/>
        <v>2.7307974548680298E-2</v>
      </c>
      <c r="BS304" s="32">
        <f t="shared" si="74"/>
        <v>1.5281900704668821E-3</v>
      </c>
      <c r="BT304" s="7">
        <f t="shared" si="75"/>
        <v>0</v>
      </c>
      <c r="BU304" s="7"/>
      <c r="BZ304" s="7"/>
      <c r="CA304" s="7"/>
      <c r="CB304" s="7"/>
      <c r="CC304" s="7"/>
      <c r="CD304" s="7"/>
      <c r="CE304" s="7"/>
    </row>
    <row r="305" spans="1:83" x14ac:dyDescent="0.2">
      <c r="A305" s="7">
        <v>4</v>
      </c>
      <c r="B305" s="8">
        <v>304</v>
      </c>
      <c r="C305" s="7" t="s">
        <v>103</v>
      </c>
      <c r="D305" s="7" t="s">
        <v>906</v>
      </c>
      <c r="E305" s="7" t="s">
        <v>907</v>
      </c>
      <c r="H305" s="9">
        <v>32.490851999999997</v>
      </c>
      <c r="I305" s="9">
        <v>-93.591655000000003</v>
      </c>
      <c r="J305" s="7" t="s">
        <v>908</v>
      </c>
      <c r="K305" s="7" t="s">
        <v>128</v>
      </c>
      <c r="L305" s="32">
        <f t="shared" si="63"/>
        <v>5</v>
      </c>
      <c r="M305" s="10" t="s">
        <v>230</v>
      </c>
      <c r="N305" s="7">
        <v>10</v>
      </c>
      <c r="O305" s="7">
        <v>25</v>
      </c>
      <c r="P305" s="7" t="s">
        <v>346</v>
      </c>
      <c r="Q305" s="7">
        <v>1346.54</v>
      </c>
      <c r="R305" s="7">
        <v>18</v>
      </c>
      <c r="T305" s="7" t="s">
        <v>796</v>
      </c>
      <c r="U305" s="11">
        <v>0.5</v>
      </c>
      <c r="V305" s="11">
        <v>49.2</v>
      </c>
      <c r="W305" s="7">
        <v>50</v>
      </c>
      <c r="X305" s="7" t="s">
        <v>83</v>
      </c>
      <c r="Y305" s="32">
        <f t="shared" si="64"/>
        <v>1</v>
      </c>
      <c r="Z305" s="13"/>
      <c r="AC305" s="13">
        <v>7.03</v>
      </c>
      <c r="AD305" s="7">
        <v>0.08</v>
      </c>
      <c r="AE305" s="7">
        <v>0.1</v>
      </c>
      <c r="AF305" s="7">
        <v>54.62</v>
      </c>
      <c r="AG305" s="7">
        <v>0.84</v>
      </c>
      <c r="AH305" s="7">
        <v>0.02</v>
      </c>
      <c r="AI305" s="7">
        <v>17.95</v>
      </c>
      <c r="AJ305" s="7">
        <v>0.46</v>
      </c>
      <c r="AK305" s="7">
        <v>0.39</v>
      </c>
      <c r="AL305" s="7">
        <v>3.45</v>
      </c>
      <c r="AM305" s="7">
        <v>2.61</v>
      </c>
      <c r="AN305" s="13">
        <v>0.90905610949948656</v>
      </c>
      <c r="AO305" s="7">
        <v>1.0517643346714114E-2</v>
      </c>
      <c r="AP305" s="7">
        <v>4.4023290387141943E-2</v>
      </c>
      <c r="AQ305" s="7">
        <v>0.17604735919153558</v>
      </c>
      <c r="AR305" s="7">
        <v>1.1277548937513922E-3</v>
      </c>
      <c r="AS305" s="7">
        <v>8.2029480682057308E-3</v>
      </c>
      <c r="AT305" s="7">
        <v>8.5598594694375807E-2</v>
      </c>
      <c r="AU305" s="7">
        <v>2.770818293770436E-2</v>
      </c>
      <c r="AV305" s="7">
        <v>6.2924742008557766E-3</v>
      </c>
      <c r="AW305" s="8">
        <v>7.1329932322160218E-4</v>
      </c>
      <c r="AX305" s="7">
        <v>399</v>
      </c>
      <c r="AY305" s="7">
        <v>346</v>
      </c>
      <c r="AZ305" s="7">
        <v>201</v>
      </c>
      <c r="BA305" s="7">
        <v>179</v>
      </c>
      <c r="BB305" s="7">
        <v>136</v>
      </c>
      <c r="BC305" s="7">
        <v>5.4916668</v>
      </c>
      <c r="BD305" s="7">
        <v>13.942857699999999</v>
      </c>
      <c r="BE305" s="7">
        <v>17</v>
      </c>
      <c r="BF305" s="7">
        <v>19.5666656</v>
      </c>
      <c r="BG305" s="7">
        <v>18.366666800000001</v>
      </c>
      <c r="BH305" s="13">
        <f t="shared" si="61"/>
        <v>33.884143585096197</v>
      </c>
      <c r="BI305" s="7">
        <f t="shared" si="62"/>
        <v>92.392562889054361</v>
      </c>
      <c r="BJ305" s="32">
        <f t="shared" si="65"/>
        <v>1</v>
      </c>
      <c r="BK305" s="32">
        <f t="shared" si="66"/>
        <v>1.1569850570065449E-2</v>
      </c>
      <c r="BL305" s="32">
        <f t="shared" si="67"/>
        <v>4.8427473207765519E-2</v>
      </c>
      <c r="BM305" s="32">
        <f t="shared" si="68"/>
        <v>0.19365950830962983</v>
      </c>
      <c r="BN305" s="32">
        <f t="shared" si="69"/>
        <v>1.240577871889908E-3</v>
      </c>
      <c r="BO305" s="32">
        <f t="shared" si="70"/>
        <v>9.0235882939306775E-3</v>
      </c>
      <c r="BP305" s="32">
        <f t="shared" si="71"/>
        <v>9.4162058645098579E-2</v>
      </c>
      <c r="BQ305" s="32">
        <f t="shared" si="72"/>
        <v>3.0480167998606922E-2</v>
      </c>
      <c r="BR305" s="32">
        <f t="shared" si="73"/>
        <v>6.921986591477091E-3</v>
      </c>
      <c r="BS305" s="32">
        <f t="shared" si="74"/>
        <v>7.846592919488047E-4</v>
      </c>
      <c r="BT305" s="7">
        <f t="shared" si="75"/>
        <v>0</v>
      </c>
      <c r="BU305" s="7"/>
      <c r="BZ305" s="7"/>
      <c r="CA305" s="7"/>
      <c r="CB305" s="7"/>
      <c r="CC305" s="7"/>
      <c r="CD305" s="7"/>
      <c r="CE305" s="7"/>
    </row>
    <row r="306" spans="1:83" x14ac:dyDescent="0.2">
      <c r="A306" s="7">
        <v>4</v>
      </c>
      <c r="B306" s="8">
        <v>305</v>
      </c>
      <c r="C306" s="7" t="s">
        <v>212</v>
      </c>
      <c r="D306" s="7" t="s">
        <v>909</v>
      </c>
      <c r="E306" s="7" t="s">
        <v>910</v>
      </c>
      <c r="H306" s="9">
        <v>42.476111000000003</v>
      </c>
      <c r="I306" s="9">
        <v>-124.146111</v>
      </c>
      <c r="J306" s="7" t="s">
        <v>911</v>
      </c>
      <c r="K306" s="7" t="s">
        <v>107</v>
      </c>
      <c r="L306" s="32">
        <f t="shared" si="63"/>
        <v>1</v>
      </c>
      <c r="M306" s="10" t="s">
        <v>108</v>
      </c>
      <c r="N306" s="7">
        <v>10</v>
      </c>
      <c r="O306" s="7">
        <v>33</v>
      </c>
      <c r="P306" s="7" t="s">
        <v>75</v>
      </c>
      <c r="Q306" s="7">
        <v>4224.46</v>
      </c>
      <c r="R306" s="7">
        <v>10.18</v>
      </c>
      <c r="T306" s="7" t="s">
        <v>796</v>
      </c>
      <c r="U306" s="11">
        <v>40</v>
      </c>
      <c r="V306" s="11">
        <v>1024</v>
      </c>
      <c r="W306" s="7">
        <v>1001</v>
      </c>
      <c r="Y306" s="32">
        <f t="shared" si="64"/>
        <v>-99</v>
      </c>
      <c r="Z306" s="13"/>
      <c r="AC306" s="13">
        <v>8.4499999999999993</v>
      </c>
      <c r="AD306" s="7">
        <v>7.0000000000000007E-2</v>
      </c>
      <c r="AE306" s="7">
        <v>0.26</v>
      </c>
      <c r="AF306" s="7">
        <v>53.53</v>
      </c>
      <c r="AG306" s="7">
        <v>1.1100000000000001</v>
      </c>
      <c r="AH306" s="7">
        <v>0.02</v>
      </c>
      <c r="AI306" s="7">
        <v>19.260000000000002</v>
      </c>
      <c r="AJ306" s="7">
        <v>0.25</v>
      </c>
      <c r="AK306" s="7">
        <v>1.22</v>
      </c>
      <c r="AL306" s="7">
        <v>2.84</v>
      </c>
      <c r="AM306" s="7">
        <v>1.68</v>
      </c>
      <c r="AN306" s="13">
        <v>0.89091493118834708</v>
      </c>
      <c r="AO306" s="7">
        <v>1.3898314422443651E-2</v>
      </c>
      <c r="AP306" s="7">
        <v>5.2915619313136472E-2</v>
      </c>
      <c r="AQ306" s="7">
        <v>0.18889538373420478</v>
      </c>
      <c r="AR306" s="7">
        <v>9.8678553203246822E-4</v>
      </c>
      <c r="AS306" s="7">
        <v>4.45812395011181E-3</v>
      </c>
      <c r="AT306" s="7">
        <v>7.0463770704935438E-2</v>
      </c>
      <c r="AU306" s="7">
        <v>1.7835152235763728E-2</v>
      </c>
      <c r="AV306" s="7">
        <v>1.9684150064215505E-2</v>
      </c>
      <c r="AW306" s="8">
        <v>1.8545782403761655E-3</v>
      </c>
      <c r="AX306" s="7">
        <v>494</v>
      </c>
      <c r="AY306" s="7">
        <v>418</v>
      </c>
      <c r="AZ306" s="7">
        <v>228</v>
      </c>
      <c r="BA306" s="7">
        <v>222</v>
      </c>
      <c r="BB306" s="7">
        <v>183</v>
      </c>
      <c r="BC306" s="7">
        <v>6.3083339</v>
      </c>
      <c r="BD306" s="7">
        <v>15.528571100000001</v>
      </c>
      <c r="BE306" s="7">
        <v>18.619998899999999</v>
      </c>
      <c r="BF306" s="7">
        <v>21</v>
      </c>
      <c r="BG306" s="7">
        <v>19.699998900000001</v>
      </c>
      <c r="BH306" s="13">
        <f t="shared" si="61"/>
        <v>30.75891871237582</v>
      </c>
      <c r="BI306" s="7">
        <f t="shared" si="62"/>
        <v>88.667602587508426</v>
      </c>
      <c r="BJ306" s="32">
        <f t="shared" si="65"/>
        <v>1</v>
      </c>
      <c r="BK306" s="32">
        <f t="shared" si="66"/>
        <v>1.5600046576731384E-2</v>
      </c>
      <c r="BL306" s="32">
        <f t="shared" si="67"/>
        <v>5.9394693545605934E-2</v>
      </c>
      <c r="BM306" s="32">
        <f t="shared" si="68"/>
        <v>0.21202404081638482</v>
      </c>
      <c r="BN306" s="32">
        <f t="shared" si="69"/>
        <v>1.1076091526676336E-3</v>
      </c>
      <c r="BO306" s="32">
        <f t="shared" si="70"/>
        <v>5.0039838755035126E-3</v>
      </c>
      <c r="BP306" s="32">
        <f t="shared" si="71"/>
        <v>7.9091469048506488E-2</v>
      </c>
      <c r="BQ306" s="32">
        <f t="shared" si="72"/>
        <v>2.0018917195578152E-2</v>
      </c>
      <c r="BR306" s="32">
        <f t="shared" si="73"/>
        <v>2.2094309316333712E-2</v>
      </c>
      <c r="BS306" s="32">
        <f t="shared" si="74"/>
        <v>2.0816558073647232E-3</v>
      </c>
      <c r="BT306" s="7">
        <f t="shared" si="75"/>
        <v>0</v>
      </c>
      <c r="BU306" s="7"/>
      <c r="BZ306" s="7"/>
      <c r="CA306" s="7"/>
      <c r="CB306" s="7"/>
      <c r="CC306" s="7"/>
      <c r="CD306" s="7"/>
      <c r="CE306" s="7"/>
    </row>
    <row r="307" spans="1:83" x14ac:dyDescent="0.2">
      <c r="A307" s="7">
        <v>4</v>
      </c>
      <c r="B307" s="8">
        <v>306</v>
      </c>
      <c r="C307" s="7" t="s">
        <v>59</v>
      </c>
      <c r="D307" s="7" t="s">
        <v>60</v>
      </c>
      <c r="E307" s="7" t="s">
        <v>912</v>
      </c>
      <c r="H307" s="9">
        <v>46.966849000000003</v>
      </c>
      <c r="I307" s="9">
        <v>-68.816773999999995</v>
      </c>
      <c r="J307" s="7" t="s">
        <v>913</v>
      </c>
      <c r="K307" s="7" t="s">
        <v>63</v>
      </c>
      <c r="L307" s="32">
        <f t="shared" si="63"/>
        <v>4</v>
      </c>
      <c r="M307" s="10" t="s">
        <v>495</v>
      </c>
      <c r="N307" s="7">
        <v>8</v>
      </c>
      <c r="O307" s="7">
        <v>23</v>
      </c>
      <c r="P307" s="7" t="s">
        <v>65</v>
      </c>
      <c r="Q307" s="7">
        <v>1012.27</v>
      </c>
      <c r="R307" s="7">
        <v>3.0350000000000001</v>
      </c>
      <c r="S307" s="7" t="s">
        <v>66</v>
      </c>
      <c r="T307" s="7" t="s">
        <v>796</v>
      </c>
      <c r="U307" s="11">
        <v>12</v>
      </c>
      <c r="V307" s="11">
        <v>422</v>
      </c>
      <c r="W307" s="7">
        <v>389</v>
      </c>
      <c r="X307" s="7" t="s">
        <v>68</v>
      </c>
      <c r="Y307" s="32">
        <f t="shared" si="64"/>
        <v>1</v>
      </c>
      <c r="Z307" s="13"/>
      <c r="AC307" s="13">
        <v>6.26</v>
      </c>
      <c r="AD307" s="7">
        <v>0.03</v>
      </c>
      <c r="AE307" s="7">
        <v>0.27</v>
      </c>
      <c r="AF307" s="7">
        <v>52.5</v>
      </c>
      <c r="AG307" s="7">
        <v>0.71</v>
      </c>
      <c r="AH307" s="7">
        <v>0.02</v>
      </c>
      <c r="AI307" s="7">
        <v>10.58</v>
      </c>
      <c r="AJ307" s="7">
        <v>0.62</v>
      </c>
      <c r="AK307" s="7">
        <v>1.1499999999999999</v>
      </c>
      <c r="AL307" s="7">
        <v>1.1399999999999999</v>
      </c>
      <c r="AM307" s="7">
        <v>1.64</v>
      </c>
      <c r="AN307" s="13">
        <v>0.87377234984846297</v>
      </c>
      <c r="AO307" s="7">
        <v>8.8899128287702623E-3</v>
      </c>
      <c r="AP307" s="7">
        <v>3.9201393716004063E-2</v>
      </c>
      <c r="AQ307" s="7">
        <v>0.1037649615736182</v>
      </c>
      <c r="AR307" s="7">
        <v>4.2290808515677204E-4</v>
      </c>
      <c r="AS307" s="7">
        <v>1.1056147396277289E-2</v>
      </c>
      <c r="AT307" s="7">
        <v>2.8284753029445914E-2</v>
      </c>
      <c r="AU307" s="7">
        <v>1.7410505753959828E-2</v>
      </c>
      <c r="AV307" s="7">
        <v>1.8554731617908056E-2</v>
      </c>
      <c r="AW307" s="8">
        <v>1.9259081726983257E-3</v>
      </c>
      <c r="AX307" s="7">
        <v>427</v>
      </c>
      <c r="AY307" s="7">
        <v>362</v>
      </c>
      <c r="AZ307" s="7">
        <v>198</v>
      </c>
      <c r="BA307" s="7">
        <v>192</v>
      </c>
      <c r="BB307" s="7">
        <v>159</v>
      </c>
      <c r="BC307" s="7">
        <v>5.2416663000000003</v>
      </c>
      <c r="BD307" s="7">
        <v>14.2857141</v>
      </c>
      <c r="BE307" s="7">
        <v>17.420000099999999</v>
      </c>
      <c r="BF307" s="7">
        <v>19.9333344</v>
      </c>
      <c r="BG307" s="7">
        <v>18.700000800000002</v>
      </c>
      <c r="BH307" s="13">
        <f t="shared" si="61"/>
        <v>24.400186686339993</v>
      </c>
      <c r="BI307" s="7">
        <f t="shared" si="62"/>
        <v>77.798918542003847</v>
      </c>
      <c r="BJ307" s="32">
        <f t="shared" si="65"/>
        <v>1</v>
      </c>
      <c r="BK307" s="32">
        <f t="shared" si="66"/>
        <v>1.0174175035765353E-2</v>
      </c>
      <c r="BL307" s="32">
        <f t="shared" si="67"/>
        <v>4.4864539056200053E-2</v>
      </c>
      <c r="BM307" s="32">
        <f t="shared" si="68"/>
        <v>0.11875514439386185</v>
      </c>
      <c r="BN307" s="32">
        <f t="shared" si="69"/>
        <v>4.8400259544733405E-4</v>
      </c>
      <c r="BO307" s="32">
        <f t="shared" si="70"/>
        <v>1.2653350038136066E-2</v>
      </c>
      <c r="BP307" s="32">
        <f t="shared" si="71"/>
        <v>3.2370849265659751E-2</v>
      </c>
      <c r="BQ307" s="32">
        <f t="shared" si="72"/>
        <v>1.992567715947902E-2</v>
      </c>
      <c r="BR307" s="32">
        <f t="shared" si="73"/>
        <v>2.123520116094996E-2</v>
      </c>
      <c r="BS307" s="32">
        <f t="shared" si="74"/>
        <v>2.2041303699211049E-3</v>
      </c>
      <c r="BT307" s="7">
        <f t="shared" si="75"/>
        <v>0</v>
      </c>
      <c r="BU307" s="7"/>
      <c r="BZ307" s="7"/>
      <c r="CA307" s="7"/>
      <c r="CB307" s="7"/>
      <c r="CC307" s="7"/>
      <c r="CD307" s="7"/>
      <c r="CE307" s="7"/>
    </row>
    <row r="308" spans="1:83" x14ac:dyDescent="0.2">
      <c r="A308" s="7">
        <v>4</v>
      </c>
      <c r="B308" s="8">
        <v>307</v>
      </c>
      <c r="C308" s="7" t="s">
        <v>627</v>
      </c>
      <c r="D308" s="7" t="s">
        <v>914</v>
      </c>
      <c r="E308" s="7" t="s">
        <v>915</v>
      </c>
      <c r="H308" s="9">
        <v>63.061110999999997</v>
      </c>
      <c r="I308" s="9">
        <v>-141.82719399999999</v>
      </c>
      <c r="J308" s="7" t="s">
        <v>916</v>
      </c>
      <c r="K308" s="7" t="s">
        <v>107</v>
      </c>
      <c r="L308" s="32">
        <f t="shared" si="63"/>
        <v>1</v>
      </c>
      <c r="M308" s="10" t="s">
        <v>113</v>
      </c>
      <c r="N308" s="7">
        <v>25</v>
      </c>
      <c r="O308" s="7">
        <v>35</v>
      </c>
      <c r="P308" s="7" t="s">
        <v>109</v>
      </c>
      <c r="Q308" s="7">
        <v>3349.24</v>
      </c>
      <c r="R308" s="7">
        <v>9.67</v>
      </c>
      <c r="T308" s="7" t="s">
        <v>796</v>
      </c>
      <c r="U308" s="11">
        <v>6</v>
      </c>
      <c r="V308" s="11">
        <v>773</v>
      </c>
      <c r="W308" s="7">
        <v>628</v>
      </c>
      <c r="X308" s="7" t="s">
        <v>369</v>
      </c>
      <c r="Y308" s="32">
        <f t="shared" si="64"/>
        <v>2</v>
      </c>
      <c r="Z308" s="13"/>
      <c r="AC308" s="13">
        <v>7.66</v>
      </c>
      <c r="AD308" s="7">
        <v>0.08</v>
      </c>
      <c r="AE308" s="7">
        <v>0.08</v>
      </c>
      <c r="AF308" s="7">
        <v>51.13</v>
      </c>
      <c r="AG308" s="7">
        <v>0.79</v>
      </c>
      <c r="AH308" s="7">
        <v>0.01</v>
      </c>
      <c r="AI308" s="7">
        <v>13.76</v>
      </c>
      <c r="AJ308" s="7">
        <v>3</v>
      </c>
      <c r="AK308" s="7">
        <v>2.17</v>
      </c>
      <c r="AL308" s="7">
        <v>3.16</v>
      </c>
      <c r="AM308" s="7">
        <v>3.99</v>
      </c>
      <c r="AN308" s="13">
        <v>0.85097105233813164</v>
      </c>
      <c r="AO308" s="7">
        <v>9.8915931475049412E-3</v>
      </c>
      <c r="AP308" s="7">
        <v>4.7968478572618392E-2</v>
      </c>
      <c r="AQ308" s="7">
        <v>0.13495329595963954</v>
      </c>
      <c r="AR308" s="7">
        <v>1.1277548937513922E-3</v>
      </c>
      <c r="AS308" s="7">
        <v>5.349748740134172E-2</v>
      </c>
      <c r="AT308" s="7">
        <v>7.8403350502674649E-2</v>
      </c>
      <c r="AU308" s="7">
        <v>4.2358486559938853E-2</v>
      </c>
      <c r="AV308" s="7">
        <v>3.5011971835530856E-2</v>
      </c>
      <c r="AW308" s="8">
        <v>5.7063945857728168E-4</v>
      </c>
      <c r="AX308" s="7">
        <v>417</v>
      </c>
      <c r="AY308" s="7">
        <v>336</v>
      </c>
      <c r="AZ308" s="7">
        <v>209</v>
      </c>
      <c r="BA308" s="7">
        <v>181</v>
      </c>
      <c r="BB308" s="7">
        <v>134</v>
      </c>
      <c r="BC308" s="7">
        <v>6.5833335000000002</v>
      </c>
      <c r="BD308" s="7">
        <v>16.083334000000001</v>
      </c>
      <c r="BE308" s="7">
        <v>18.020000499999998</v>
      </c>
      <c r="BF308" s="7">
        <v>20.5333328</v>
      </c>
      <c r="BG308" s="7">
        <v>19.4666672</v>
      </c>
      <c r="BH308" s="13">
        <f t="shared" si="61"/>
        <v>62.153570825848135</v>
      </c>
      <c r="BI308" s="7">
        <f t="shared" si="62"/>
        <v>60.391851805891427</v>
      </c>
      <c r="BJ308" s="32">
        <f t="shared" si="65"/>
        <v>1</v>
      </c>
      <c r="BK308" s="32">
        <f t="shared" si="66"/>
        <v>1.162388910918504E-2</v>
      </c>
      <c r="BL308" s="32">
        <f t="shared" si="67"/>
        <v>5.6369107316659006E-2</v>
      </c>
      <c r="BM308" s="32">
        <f t="shared" si="68"/>
        <v>0.1585874109217244</v>
      </c>
      <c r="BN308" s="32">
        <f t="shared" si="69"/>
        <v>1.3252564710077601E-3</v>
      </c>
      <c r="BO308" s="32">
        <f t="shared" si="70"/>
        <v>6.2866400983149537E-2</v>
      </c>
      <c r="BP308" s="32">
        <f t="shared" si="71"/>
        <v>9.2133980688594838E-2</v>
      </c>
      <c r="BQ308" s="32">
        <f t="shared" si="72"/>
        <v>4.9776648034682847E-2</v>
      </c>
      <c r="BR308" s="32">
        <f t="shared" si="73"/>
        <v>4.1143552109477538E-2</v>
      </c>
      <c r="BS308" s="32">
        <f t="shared" si="74"/>
        <v>6.7057446549960811E-4</v>
      </c>
      <c r="BT308" s="7">
        <f t="shared" si="75"/>
        <v>0</v>
      </c>
      <c r="BU308" s="7"/>
      <c r="BZ308" s="7"/>
      <c r="CA308" s="7"/>
      <c r="CB308" s="7"/>
      <c r="CC308" s="7"/>
      <c r="CD308" s="7"/>
      <c r="CE308" s="7"/>
    </row>
    <row r="309" spans="1:83" x14ac:dyDescent="0.2">
      <c r="A309" s="7">
        <v>4</v>
      </c>
      <c r="B309" s="8">
        <v>308</v>
      </c>
      <c r="C309" s="7" t="s">
        <v>276</v>
      </c>
      <c r="D309" s="7" t="s">
        <v>871</v>
      </c>
      <c r="E309" s="7" t="s">
        <v>917</v>
      </c>
      <c r="H309" s="9">
        <v>37.515546999999998</v>
      </c>
      <c r="I309" s="9">
        <v>-105.50957200000001</v>
      </c>
      <c r="J309" s="7" t="s">
        <v>918</v>
      </c>
      <c r="K309" s="7" t="s">
        <v>92</v>
      </c>
      <c r="L309" s="32">
        <f t="shared" si="63"/>
        <v>6</v>
      </c>
      <c r="M309" s="10" t="s">
        <v>280</v>
      </c>
      <c r="N309" s="7">
        <v>20</v>
      </c>
      <c r="O309" s="7">
        <v>34</v>
      </c>
      <c r="P309" s="7" t="s">
        <v>87</v>
      </c>
      <c r="Q309" s="7">
        <v>341.89</v>
      </c>
      <c r="R309" s="7">
        <v>5.79</v>
      </c>
      <c r="T309" s="7" t="s">
        <v>796</v>
      </c>
      <c r="U309" s="11">
        <v>18</v>
      </c>
      <c r="W309" s="7">
        <v>2579</v>
      </c>
      <c r="Y309" s="32">
        <f t="shared" si="64"/>
        <v>-99</v>
      </c>
      <c r="Z309" s="13"/>
      <c r="AC309" s="13">
        <v>9.36</v>
      </c>
      <c r="AD309" s="7">
        <v>0.14000000000000001</v>
      </c>
      <c r="AE309" s="7">
        <v>0.24</v>
      </c>
      <c r="AF309" s="7">
        <v>50.97</v>
      </c>
      <c r="AG309" s="7">
        <v>0.98</v>
      </c>
      <c r="AH309" s="7">
        <v>0</v>
      </c>
      <c r="AI309" s="7">
        <v>15.78</v>
      </c>
      <c r="AJ309" s="7">
        <v>5.91</v>
      </c>
      <c r="AK309" s="7">
        <v>2.87</v>
      </c>
      <c r="AL309" s="7">
        <v>2.95</v>
      </c>
      <c r="AM309" s="7">
        <v>1.39</v>
      </c>
      <c r="AN309" s="13">
        <v>0.84830812708145054</v>
      </c>
      <c r="AO309" s="7">
        <v>1.22705839044998E-2</v>
      </c>
      <c r="AP309" s="7">
        <v>5.8614224469935784E-2</v>
      </c>
      <c r="AQ309" s="7">
        <v>0.15476475365138895</v>
      </c>
      <c r="AR309" s="7">
        <v>1.9735710640649364E-3</v>
      </c>
      <c r="AS309" s="7">
        <v>0.10539005018064319</v>
      </c>
      <c r="AT309" s="7">
        <v>7.31930012604083E-2</v>
      </c>
      <c r="AU309" s="7">
        <v>1.4756465242685464E-2</v>
      </c>
      <c r="AV309" s="7">
        <v>4.6306156298605329E-2</v>
      </c>
      <c r="AW309" s="8">
        <v>1.7119183757318449E-3</v>
      </c>
      <c r="AX309" s="7">
        <v>836</v>
      </c>
      <c r="AY309" s="7">
        <v>665</v>
      </c>
      <c r="AZ309" s="7">
        <v>488</v>
      </c>
      <c r="BA309" s="7">
        <v>305</v>
      </c>
      <c r="BB309" s="7">
        <v>295</v>
      </c>
      <c r="BC309" s="7">
        <v>9.0583334000000004</v>
      </c>
      <c r="BD309" s="7">
        <v>17.1714287</v>
      </c>
      <c r="BE309" s="7">
        <v>18.449998900000001</v>
      </c>
      <c r="BF309" s="7">
        <v>22.166665999999999</v>
      </c>
      <c r="BG309" s="7">
        <v>20.899999600000001</v>
      </c>
      <c r="BH309" s="13">
        <f t="shared" si="61"/>
        <v>61.378665886121617</v>
      </c>
      <c r="BI309" s="7">
        <f t="shared" si="62"/>
        <v>50.500642426172703</v>
      </c>
      <c r="BJ309" s="32">
        <f t="shared" si="65"/>
        <v>1</v>
      </c>
      <c r="BK309" s="32">
        <f t="shared" si="66"/>
        <v>1.4464772307104912E-2</v>
      </c>
      <c r="BL309" s="32">
        <f t="shared" si="67"/>
        <v>6.9095441383538611E-2</v>
      </c>
      <c r="BM309" s="32">
        <f t="shared" si="68"/>
        <v>0.18243931504446045</v>
      </c>
      <c r="BN309" s="32">
        <f t="shared" si="69"/>
        <v>2.3264790246144175E-3</v>
      </c>
      <c r="BO309" s="32">
        <f t="shared" si="70"/>
        <v>0.1242355776352525</v>
      </c>
      <c r="BP309" s="32">
        <f t="shared" si="71"/>
        <v>8.6281150591146757E-2</v>
      </c>
      <c r="BQ309" s="32">
        <f t="shared" si="72"/>
        <v>1.7395171367099983E-2</v>
      </c>
      <c r="BR309" s="32">
        <f t="shared" si="73"/>
        <v>5.4586481987292372E-2</v>
      </c>
      <c r="BS309" s="32">
        <f t="shared" si="74"/>
        <v>2.0180384002939943E-3</v>
      </c>
      <c r="BT309" s="7">
        <f t="shared" si="75"/>
        <v>0</v>
      </c>
      <c r="BU309" s="7"/>
      <c r="BZ309" s="7"/>
      <c r="CA309" s="7"/>
      <c r="CB309" s="7"/>
      <c r="CC309" s="7"/>
      <c r="CD309" s="7"/>
      <c r="CE309" s="7"/>
    </row>
    <row r="310" spans="1:83" x14ac:dyDescent="0.2">
      <c r="A310" s="7">
        <v>4</v>
      </c>
      <c r="B310" s="8">
        <v>309</v>
      </c>
      <c r="C310" s="7" t="s">
        <v>69</v>
      </c>
      <c r="D310" s="7" t="s">
        <v>901</v>
      </c>
      <c r="E310" s="7" t="s">
        <v>919</v>
      </c>
      <c r="H310" s="9">
        <v>39.141472</v>
      </c>
      <c r="I310" s="9">
        <v>-119.898139</v>
      </c>
      <c r="J310" s="7" t="s">
        <v>920</v>
      </c>
      <c r="K310" s="7" t="s">
        <v>73</v>
      </c>
      <c r="L310" s="32">
        <f t="shared" si="63"/>
        <v>3</v>
      </c>
      <c r="M310" s="10" t="s">
        <v>113</v>
      </c>
      <c r="N310" s="7">
        <v>13</v>
      </c>
      <c r="O310" s="7">
        <v>23</v>
      </c>
      <c r="P310" s="7" t="s">
        <v>82</v>
      </c>
      <c r="Q310" s="7">
        <v>869.45</v>
      </c>
      <c r="R310" s="7">
        <v>5.125</v>
      </c>
      <c r="S310" s="7" t="s">
        <v>66</v>
      </c>
      <c r="T310" s="7" t="s">
        <v>796</v>
      </c>
      <c r="U310" s="11">
        <v>10.5</v>
      </c>
      <c r="V310" s="11">
        <v>2322.6</v>
      </c>
      <c r="W310" s="7">
        <v>2337</v>
      </c>
      <c r="X310" s="7" t="s">
        <v>83</v>
      </c>
      <c r="Y310" s="32">
        <f t="shared" si="64"/>
        <v>1</v>
      </c>
      <c r="Z310" s="13"/>
      <c r="AC310" s="13">
        <v>10.74</v>
      </c>
      <c r="AD310" s="7">
        <v>0.08</v>
      </c>
      <c r="AE310" s="7">
        <v>0.24</v>
      </c>
      <c r="AF310" s="7">
        <v>48.52</v>
      </c>
      <c r="AG310" s="7">
        <v>0.82</v>
      </c>
      <c r="AH310" s="7">
        <v>0</v>
      </c>
      <c r="AI310" s="7">
        <v>5.38</v>
      </c>
      <c r="AJ310" s="7">
        <v>1.77</v>
      </c>
      <c r="AK310" s="7">
        <v>2.78</v>
      </c>
      <c r="AL310" s="7">
        <v>0.71</v>
      </c>
      <c r="AM310" s="7">
        <v>2</v>
      </c>
      <c r="AN310" s="13">
        <v>0.80753208408852239</v>
      </c>
      <c r="AO310" s="7">
        <v>1.0267223267030444E-2</v>
      </c>
      <c r="AP310" s="7">
        <v>6.7256065257169914E-2</v>
      </c>
      <c r="AQ310" s="7">
        <v>5.2765169495847433E-2</v>
      </c>
      <c r="AR310" s="7">
        <v>1.1277548937513922E-3</v>
      </c>
      <c r="AS310" s="7">
        <v>3.1563517566791613E-2</v>
      </c>
      <c r="AT310" s="7">
        <v>1.761594267623386E-2</v>
      </c>
      <c r="AU310" s="7">
        <v>2.1232324090194914E-2</v>
      </c>
      <c r="AV310" s="7">
        <v>4.4854046867638608E-2</v>
      </c>
      <c r="AW310" s="8">
        <v>1.7119183757318449E-3</v>
      </c>
      <c r="AX310" s="7">
        <v>877</v>
      </c>
      <c r="AY310" s="7">
        <v>690</v>
      </c>
      <c r="AZ310" s="7">
        <v>504</v>
      </c>
      <c r="BA310" s="7">
        <v>324</v>
      </c>
      <c r="BB310" s="7">
        <v>316</v>
      </c>
      <c r="BC310" s="7">
        <v>9.5333337999999994</v>
      </c>
      <c r="BD310" s="7">
        <v>17.5</v>
      </c>
      <c r="BE310" s="7">
        <v>18.766664500000001</v>
      </c>
      <c r="BF310" s="7">
        <v>22.5</v>
      </c>
      <c r="BG310" s="7">
        <v>21.299999199999998</v>
      </c>
      <c r="BH310" s="13">
        <f t="shared" si="61"/>
        <v>39.996174815823302</v>
      </c>
      <c r="BI310" s="7">
        <f t="shared" si="62"/>
        <v>40.845372977108369</v>
      </c>
      <c r="BJ310" s="32">
        <f t="shared" si="65"/>
        <v>1</v>
      </c>
      <c r="BK310" s="32">
        <f t="shared" si="66"/>
        <v>1.2714322401962845E-2</v>
      </c>
      <c r="BL310" s="32">
        <f t="shared" si="67"/>
        <v>8.3285935732303668E-2</v>
      </c>
      <c r="BM310" s="32">
        <f t="shared" si="68"/>
        <v>6.5341266973193438E-2</v>
      </c>
      <c r="BN310" s="32">
        <f t="shared" si="69"/>
        <v>1.3965449992297356E-3</v>
      </c>
      <c r="BO310" s="32">
        <f t="shared" si="70"/>
        <v>3.9086394446380401E-2</v>
      </c>
      <c r="BP310" s="32">
        <f t="shared" si="71"/>
        <v>2.1814542138121146E-2</v>
      </c>
      <c r="BQ310" s="32">
        <f t="shared" si="72"/>
        <v>2.6292855118147117E-2</v>
      </c>
      <c r="BR310" s="32">
        <f t="shared" si="73"/>
        <v>5.5544600334073747E-2</v>
      </c>
      <c r="BS310" s="32">
        <f t="shared" si="74"/>
        <v>2.1199385256179901E-3</v>
      </c>
      <c r="BT310" s="7">
        <f t="shared" si="75"/>
        <v>0</v>
      </c>
      <c r="BU310" s="7"/>
      <c r="BZ310" s="7"/>
      <c r="CA310" s="7"/>
      <c r="CB310" s="7"/>
      <c r="CC310" s="7"/>
      <c r="CD310" s="7"/>
      <c r="CE310" s="7"/>
    </row>
    <row r="311" spans="1:83" x14ac:dyDescent="0.2">
      <c r="A311" s="7">
        <v>4</v>
      </c>
      <c r="B311" s="8">
        <v>310</v>
      </c>
      <c r="C311" s="7" t="s">
        <v>753</v>
      </c>
      <c r="D311" s="7" t="s">
        <v>921</v>
      </c>
      <c r="E311" s="7" t="s">
        <v>922</v>
      </c>
      <c r="H311" s="9">
        <v>18.276</v>
      </c>
      <c r="I311" s="9">
        <v>-66.094999999999999</v>
      </c>
      <c r="J311" s="7" t="s">
        <v>923</v>
      </c>
      <c r="K311" s="7" t="s">
        <v>359</v>
      </c>
      <c r="L311" s="32">
        <f t="shared" si="63"/>
        <v>11</v>
      </c>
      <c r="M311" s="10" t="s">
        <v>132</v>
      </c>
      <c r="N311" s="7">
        <v>27</v>
      </c>
      <c r="O311" s="7">
        <v>46</v>
      </c>
      <c r="P311" s="7" t="s">
        <v>346</v>
      </c>
      <c r="Q311" s="7">
        <v>1658.37</v>
      </c>
      <c r="R311" s="7">
        <v>24.94</v>
      </c>
      <c r="T311" s="7" t="s">
        <v>796</v>
      </c>
      <c r="U311" s="11">
        <v>2</v>
      </c>
      <c r="W311" s="7">
        <v>364</v>
      </c>
      <c r="Y311" s="32">
        <f t="shared" si="64"/>
        <v>-99</v>
      </c>
      <c r="Z311" s="13"/>
      <c r="AC311" s="13">
        <v>14.31</v>
      </c>
      <c r="AD311" s="7">
        <v>0.37</v>
      </c>
      <c r="AE311" s="7">
        <v>0.41</v>
      </c>
      <c r="AF311" s="7">
        <v>44.04</v>
      </c>
      <c r="AG311" s="7">
        <v>1.03</v>
      </c>
      <c r="AH311" s="7">
        <v>0.02</v>
      </c>
      <c r="AI311" s="7">
        <v>15.4</v>
      </c>
      <c r="AJ311" s="7">
        <v>0.13</v>
      </c>
      <c r="AK311" s="7">
        <v>0.06</v>
      </c>
      <c r="AL311" s="7">
        <v>0.25</v>
      </c>
      <c r="AM311" s="7">
        <v>0.19</v>
      </c>
      <c r="AN311" s="13">
        <v>0.7329701769014535</v>
      </c>
      <c r="AO311" s="7">
        <v>1.2896634103708973E-2</v>
      </c>
      <c r="AP311" s="7">
        <v>8.9612131641536447E-2</v>
      </c>
      <c r="AQ311" s="7">
        <v>0.15103784576878262</v>
      </c>
      <c r="AR311" s="7">
        <v>5.2158663836001885E-3</v>
      </c>
      <c r="AS311" s="7">
        <v>2.3182244540581412E-3</v>
      </c>
      <c r="AT311" s="7">
        <v>6.2027967169837536E-3</v>
      </c>
      <c r="AU311" s="7">
        <v>2.0170707885685166E-3</v>
      </c>
      <c r="AV311" s="7">
        <v>9.6807295397781173E-4</v>
      </c>
      <c r="AW311" s="8">
        <v>2.9245272252085685E-3</v>
      </c>
      <c r="AX311" s="7">
        <v>1021</v>
      </c>
      <c r="AY311" s="7">
        <v>867</v>
      </c>
      <c r="AZ311" s="7">
        <v>612</v>
      </c>
      <c r="BA311" s="7">
        <v>292</v>
      </c>
      <c r="BB311" s="7">
        <v>281</v>
      </c>
      <c r="BC311" s="7">
        <v>12.166665099999999</v>
      </c>
      <c r="BD311" s="7">
        <v>16.4333305</v>
      </c>
      <c r="BE311" s="7">
        <v>19.299999199999998</v>
      </c>
      <c r="BF311" s="7">
        <v>24</v>
      </c>
      <c r="BG311" s="7">
        <v>23.066667599999999</v>
      </c>
      <c r="BH311" s="13">
        <f t="shared" si="61"/>
        <v>3.0289481256388613</v>
      </c>
      <c r="BI311" s="7">
        <f t="shared" si="62"/>
        <v>97.870522822685871</v>
      </c>
      <c r="BJ311" s="32">
        <f t="shared" si="65"/>
        <v>1</v>
      </c>
      <c r="BK311" s="32">
        <f t="shared" si="66"/>
        <v>1.7595032526736627E-2</v>
      </c>
      <c r="BL311" s="32">
        <f t="shared" si="67"/>
        <v>0.12225890556742888</v>
      </c>
      <c r="BM311" s="32">
        <f t="shared" si="68"/>
        <v>0.20606274379031028</v>
      </c>
      <c r="BN311" s="32">
        <f t="shared" si="69"/>
        <v>7.1160690406936603E-3</v>
      </c>
      <c r="BO311" s="32">
        <f t="shared" si="70"/>
        <v>3.1627814160982192E-3</v>
      </c>
      <c r="BP311" s="32">
        <f t="shared" si="71"/>
        <v>8.4625499269361248E-3</v>
      </c>
      <c r="BQ311" s="32">
        <f t="shared" si="72"/>
        <v>2.7519138597090673E-3</v>
      </c>
      <c r="BR311" s="32">
        <f t="shared" si="73"/>
        <v>1.3207535374361724E-3</v>
      </c>
      <c r="BS311" s="32">
        <f t="shared" si="74"/>
        <v>3.9899675558037959E-3</v>
      </c>
      <c r="BT311" s="7">
        <f t="shared" si="75"/>
        <v>0</v>
      </c>
      <c r="BU311" s="7"/>
      <c r="BZ311" s="7"/>
      <c r="CA311" s="7"/>
      <c r="CB311" s="7"/>
      <c r="CC311" s="7"/>
      <c r="CD311" s="7"/>
      <c r="CE311" s="7"/>
    </row>
    <row r="312" spans="1:83" x14ac:dyDescent="0.2">
      <c r="A312" s="7">
        <v>4</v>
      </c>
      <c r="B312" s="8">
        <v>311</v>
      </c>
      <c r="C312" s="7" t="s">
        <v>212</v>
      </c>
      <c r="D312" s="7" t="s">
        <v>924</v>
      </c>
      <c r="E312" s="7" t="s">
        <v>925</v>
      </c>
      <c r="H312" s="9">
        <v>45.9375</v>
      </c>
      <c r="I312" s="9">
        <v>-123.34611099999999</v>
      </c>
      <c r="J312" s="7" t="s">
        <v>926</v>
      </c>
      <c r="K312" s="7" t="s">
        <v>144</v>
      </c>
      <c r="L312" s="32">
        <f t="shared" si="63"/>
        <v>10</v>
      </c>
      <c r="M312" s="10" t="s">
        <v>132</v>
      </c>
      <c r="N312" s="7">
        <v>63</v>
      </c>
      <c r="O312" s="7">
        <v>84</v>
      </c>
      <c r="P312" s="7" t="s">
        <v>346</v>
      </c>
      <c r="Q312" s="7">
        <v>1859.79</v>
      </c>
      <c r="R312" s="7">
        <v>9.7100000000000009</v>
      </c>
      <c r="S312" s="7" t="s">
        <v>159</v>
      </c>
      <c r="T312" s="7" t="s">
        <v>796</v>
      </c>
      <c r="U312" s="11">
        <v>3</v>
      </c>
      <c r="V312" s="11">
        <v>160</v>
      </c>
      <c r="W312" s="7">
        <v>297</v>
      </c>
      <c r="X312" s="7" t="s">
        <v>349</v>
      </c>
      <c r="Y312" s="32">
        <f t="shared" si="64"/>
        <v>1</v>
      </c>
      <c r="Z312" s="13"/>
      <c r="AC312" s="13">
        <v>15.03</v>
      </c>
      <c r="AD312" s="7">
        <v>0.16</v>
      </c>
      <c r="AE312" s="7">
        <v>0.36</v>
      </c>
      <c r="AF312" s="7">
        <v>44.06</v>
      </c>
      <c r="AG312" s="7">
        <v>2.63</v>
      </c>
      <c r="AH312" s="7">
        <v>0.03</v>
      </c>
      <c r="AI312" s="7">
        <v>20.61</v>
      </c>
      <c r="AJ312" s="7">
        <v>0.24</v>
      </c>
      <c r="AK312" s="7">
        <v>0.09</v>
      </c>
      <c r="AL312" s="7">
        <v>0.97</v>
      </c>
      <c r="AM312" s="7">
        <v>0.55000000000000004</v>
      </c>
      <c r="AN312" s="13">
        <v>0.73330304255853862</v>
      </c>
      <c r="AO312" s="7">
        <v>3.2930240478402519E-2</v>
      </c>
      <c r="AP312" s="7">
        <v>9.4120918139223811E-2</v>
      </c>
      <c r="AQ312" s="7">
        <v>0.20213571436977987</v>
      </c>
      <c r="AR312" s="7">
        <v>2.2555097875027845E-3</v>
      </c>
      <c r="AS312" s="7">
        <v>4.2797989921073377E-3</v>
      </c>
      <c r="AT312" s="7">
        <v>2.4066851261896963E-2</v>
      </c>
      <c r="AU312" s="7">
        <v>5.8388891248036014E-3</v>
      </c>
      <c r="AV312" s="7">
        <v>1.4521094309667176E-3</v>
      </c>
      <c r="AW312" s="8">
        <v>2.5678775635977675E-3</v>
      </c>
      <c r="AX312" s="7">
        <v>836</v>
      </c>
      <c r="AY312" s="7">
        <v>665</v>
      </c>
      <c r="AZ312" s="7">
        <v>488</v>
      </c>
      <c r="BA312" s="7">
        <v>305</v>
      </c>
      <c r="BB312" s="7">
        <v>295</v>
      </c>
      <c r="BC312" s="7">
        <v>9.0583334000000004</v>
      </c>
      <c r="BD312" s="7">
        <v>17.1714287</v>
      </c>
      <c r="BE312" s="7">
        <v>18.449998900000001</v>
      </c>
      <c r="BF312" s="7">
        <v>22.166665999999999</v>
      </c>
      <c r="BG312" s="7">
        <v>20.899999600000001</v>
      </c>
      <c r="BH312" s="13">
        <f t="shared" si="61"/>
        <v>8.7170866390041173</v>
      </c>
      <c r="BI312" s="7">
        <f t="shared" si="62"/>
        <v>97.242519856598321</v>
      </c>
      <c r="BJ312" s="32">
        <f t="shared" si="65"/>
        <v>1</v>
      </c>
      <c r="BK312" s="32">
        <f t="shared" si="66"/>
        <v>4.4906728279084894E-2</v>
      </c>
      <c r="BL312" s="32">
        <f t="shared" si="67"/>
        <v>0.12835200821045314</v>
      </c>
      <c r="BM312" s="32">
        <f t="shared" si="68"/>
        <v>0.2756509964345929</v>
      </c>
      <c r="BN312" s="32">
        <f t="shared" si="69"/>
        <v>3.0758222134646741E-3</v>
      </c>
      <c r="BO312" s="32">
        <f t="shared" si="70"/>
        <v>5.83633060784101E-3</v>
      </c>
      <c r="BP312" s="32">
        <f t="shared" si="71"/>
        <v>3.2819789180099763E-2</v>
      </c>
      <c r="BQ312" s="32">
        <f t="shared" si="72"/>
        <v>7.9624504276313447E-3</v>
      </c>
      <c r="BR312" s="32">
        <f t="shared" si="73"/>
        <v>1.9802310186798353E-3</v>
      </c>
      <c r="BS312" s="32">
        <f t="shared" si="74"/>
        <v>3.501795866874202E-3</v>
      </c>
      <c r="BT312" s="7">
        <f t="shared" si="75"/>
        <v>0</v>
      </c>
      <c r="BU312" s="7"/>
      <c r="BZ312" s="7"/>
      <c r="CA312" s="7"/>
      <c r="CB312" s="7"/>
      <c r="CC312" s="7"/>
      <c r="CD312" s="7"/>
      <c r="CE312" s="7"/>
    </row>
    <row r="313" spans="1:83" x14ac:dyDescent="0.2">
      <c r="A313" s="7">
        <v>4</v>
      </c>
      <c r="B313" s="8">
        <v>312</v>
      </c>
      <c r="C313" s="7" t="s">
        <v>69</v>
      </c>
      <c r="D313" s="7" t="s">
        <v>927</v>
      </c>
      <c r="E313" s="7" t="s">
        <v>928</v>
      </c>
      <c r="H313" s="9">
        <v>39.262749999999997</v>
      </c>
      <c r="I313" s="9">
        <v>-119.978472</v>
      </c>
      <c r="J313" s="7" t="s">
        <v>929</v>
      </c>
      <c r="K313" s="7" t="s">
        <v>100</v>
      </c>
      <c r="L313" s="32">
        <f t="shared" si="63"/>
        <v>8</v>
      </c>
      <c r="M313" s="10" t="s">
        <v>132</v>
      </c>
      <c r="N313" s="7">
        <v>18</v>
      </c>
      <c r="O313" s="7">
        <v>38</v>
      </c>
      <c r="P313" s="7" t="s">
        <v>87</v>
      </c>
      <c r="Q313" s="7">
        <v>742.77</v>
      </c>
      <c r="R313" s="7">
        <v>6.2450000000000001</v>
      </c>
      <c r="S313" s="7" t="s">
        <v>66</v>
      </c>
      <c r="T313" s="7" t="s">
        <v>796</v>
      </c>
      <c r="U313" s="11">
        <v>31.5</v>
      </c>
      <c r="V313" s="11">
        <v>2167</v>
      </c>
      <c r="W313" s="7">
        <v>2099</v>
      </c>
      <c r="X313" s="7" t="s">
        <v>134</v>
      </c>
      <c r="Y313" s="32">
        <f t="shared" si="64"/>
        <v>1</v>
      </c>
      <c r="Z313" s="13"/>
      <c r="AC313" s="13">
        <v>7.5</v>
      </c>
      <c r="AD313" s="7">
        <v>0.12</v>
      </c>
      <c r="AE313" s="7">
        <v>0.11</v>
      </c>
      <c r="AF313" s="7">
        <v>41.78</v>
      </c>
      <c r="AG313" s="7">
        <v>0.89</v>
      </c>
      <c r="AH313" s="7">
        <v>0.02</v>
      </c>
      <c r="AI313" s="7">
        <v>5.75</v>
      </c>
      <c r="AJ313" s="7">
        <v>1.08</v>
      </c>
      <c r="AK313" s="7">
        <v>1.47</v>
      </c>
      <c r="AL313" s="7">
        <v>1.01</v>
      </c>
      <c r="AM313" s="7">
        <v>0.92</v>
      </c>
      <c r="AN313" s="13">
        <v>0.69535635765083392</v>
      </c>
      <c r="AO313" s="7">
        <v>1.1143693545923287E-2</v>
      </c>
      <c r="AP313" s="7">
        <v>4.6966526017576754E-2</v>
      </c>
      <c r="AQ313" s="7">
        <v>5.6394000855227278E-2</v>
      </c>
      <c r="AR313" s="7">
        <v>1.6916323406270882E-3</v>
      </c>
      <c r="AS313" s="7">
        <v>1.9259095464483022E-2</v>
      </c>
      <c r="AT313" s="7">
        <v>2.5059298736614364E-2</v>
      </c>
      <c r="AU313" s="7">
        <v>9.7668690814896597E-3</v>
      </c>
      <c r="AV313" s="7">
        <v>2.3717787372456389E-2</v>
      </c>
      <c r="AW313" s="8">
        <v>7.8462925554376238E-4</v>
      </c>
      <c r="AX313" s="7">
        <v>1021</v>
      </c>
      <c r="AY313" s="7">
        <v>867</v>
      </c>
      <c r="AZ313" s="7">
        <v>612</v>
      </c>
      <c r="BA313" s="7">
        <v>292</v>
      </c>
      <c r="BB313" s="7">
        <v>281</v>
      </c>
      <c r="BC313" s="7">
        <v>12.166665099999999</v>
      </c>
      <c r="BD313" s="7">
        <v>16.4333305</v>
      </c>
      <c r="BE313" s="7">
        <v>19.299999199999998</v>
      </c>
      <c r="BF313" s="7">
        <v>24</v>
      </c>
      <c r="BG313" s="7">
        <v>23.066667599999999</v>
      </c>
      <c r="BH313" s="13">
        <f t="shared" si="61"/>
        <v>23.480274328073957</v>
      </c>
      <c r="BI313" s="7">
        <f t="shared" si="62"/>
        <v>56.751030845137549</v>
      </c>
      <c r="BJ313" s="32">
        <f t="shared" si="65"/>
        <v>1</v>
      </c>
      <c r="BK313" s="32">
        <f t="shared" si="66"/>
        <v>1.6025874248954488E-2</v>
      </c>
      <c r="BL313" s="32">
        <f t="shared" si="67"/>
        <v>6.7543102900858951E-2</v>
      </c>
      <c r="BM313" s="32">
        <f t="shared" si="68"/>
        <v>8.1100863226082634E-2</v>
      </c>
      <c r="BN313" s="32">
        <f t="shared" si="69"/>
        <v>2.432755984775973E-3</v>
      </c>
      <c r="BO313" s="32">
        <f t="shared" si="70"/>
        <v>2.7696727372346512E-2</v>
      </c>
      <c r="BP313" s="32">
        <f t="shared" si="71"/>
        <v>3.6038066612741941E-2</v>
      </c>
      <c r="BQ313" s="32">
        <f t="shared" si="72"/>
        <v>1.4045847102751296E-2</v>
      </c>
      <c r="BR313" s="32">
        <f t="shared" si="73"/>
        <v>3.4108823643439E-2</v>
      </c>
      <c r="BS313" s="32">
        <f t="shared" si="74"/>
        <v>1.1283843843673546E-3</v>
      </c>
      <c r="BT313" s="7">
        <f t="shared" si="75"/>
        <v>0</v>
      </c>
      <c r="BU313" s="7"/>
      <c r="BZ313" s="7"/>
      <c r="CA313" s="7"/>
      <c r="CB313" s="7"/>
      <c r="CC313" s="7"/>
      <c r="CD313" s="7"/>
      <c r="CE313" s="7"/>
    </row>
    <row r="314" spans="1:83" x14ac:dyDescent="0.2">
      <c r="A314" s="7">
        <v>4</v>
      </c>
      <c r="B314" s="8">
        <v>313</v>
      </c>
      <c r="C314" s="7" t="s">
        <v>310</v>
      </c>
      <c r="D314" s="7" t="s">
        <v>930</v>
      </c>
      <c r="E314" s="7" t="s">
        <v>931</v>
      </c>
      <c r="H314" s="9">
        <v>39.095750000000002</v>
      </c>
      <c r="I314" s="9">
        <v>-120.176028</v>
      </c>
      <c r="J314" s="7" t="s">
        <v>932</v>
      </c>
      <c r="K314" s="7" t="s">
        <v>367</v>
      </c>
      <c r="L314" s="32">
        <f t="shared" si="63"/>
        <v>2</v>
      </c>
      <c r="M314" s="10" t="s">
        <v>108</v>
      </c>
      <c r="N314" s="7">
        <v>10</v>
      </c>
      <c r="O314" s="7">
        <v>25</v>
      </c>
      <c r="P314" s="7" t="s">
        <v>87</v>
      </c>
      <c r="Q314" s="7">
        <v>1156.1099999999999</v>
      </c>
      <c r="R314" s="7">
        <v>5.81</v>
      </c>
      <c r="S314" s="7" t="s">
        <v>66</v>
      </c>
      <c r="T314" s="7" t="s">
        <v>796</v>
      </c>
      <c r="U314" s="11">
        <v>12</v>
      </c>
      <c r="V314" s="11">
        <v>1941.9</v>
      </c>
      <c r="W314" s="7">
        <v>2240</v>
      </c>
      <c r="X314" s="7" t="s">
        <v>349</v>
      </c>
      <c r="Y314" s="32">
        <f t="shared" si="64"/>
        <v>1</v>
      </c>
      <c r="Z314" s="13"/>
      <c r="AC314" s="13">
        <v>7.78</v>
      </c>
      <c r="AD314" s="7">
        <v>0.14000000000000001</v>
      </c>
      <c r="AE314" s="7">
        <v>0.31</v>
      </c>
      <c r="AF314" s="7">
        <v>41.76</v>
      </c>
      <c r="AG314" s="7">
        <v>0.86</v>
      </c>
      <c r="AH314" s="7">
        <v>0.02</v>
      </c>
      <c r="AI314" s="7">
        <v>13.48</v>
      </c>
      <c r="AJ314" s="7">
        <v>3.2</v>
      </c>
      <c r="AK314" s="7">
        <v>1.86</v>
      </c>
      <c r="AL314" s="7">
        <v>3.34</v>
      </c>
      <c r="AM314" s="7">
        <v>0.76</v>
      </c>
      <c r="AN314" s="13">
        <v>0.6950234919937488</v>
      </c>
      <c r="AO314" s="7">
        <v>1.0768063426397783E-2</v>
      </c>
      <c r="AP314" s="7">
        <v>4.8719942988899624E-2</v>
      </c>
      <c r="AQ314" s="7">
        <v>0.13220715330929805</v>
      </c>
      <c r="AR314" s="7">
        <v>1.9735710640649364E-3</v>
      </c>
      <c r="AS314" s="7">
        <v>5.7063986561431169E-2</v>
      </c>
      <c r="AT314" s="7">
        <v>8.2869364138902946E-2</v>
      </c>
      <c r="AU314" s="7">
        <v>8.0682831542740665E-3</v>
      </c>
      <c r="AV314" s="7">
        <v>3.0010261573312165E-2</v>
      </c>
      <c r="AW314" s="8">
        <v>2.2112279019869665E-3</v>
      </c>
      <c r="AX314" s="7">
        <v>587</v>
      </c>
      <c r="AY314" s="7">
        <v>483</v>
      </c>
      <c r="AZ314" s="7">
        <v>249</v>
      </c>
      <c r="BA314" s="7">
        <v>252</v>
      </c>
      <c r="BB314" s="7">
        <v>214</v>
      </c>
      <c r="BC314" s="7">
        <v>6.0666661</v>
      </c>
      <c r="BD314" s="7">
        <v>14.9571428</v>
      </c>
      <c r="BE314" s="7">
        <v>18.020000499999998</v>
      </c>
      <c r="BF314" s="7">
        <v>20.399999600000001</v>
      </c>
      <c r="BG314" s="7">
        <v>19.166665999999999</v>
      </c>
      <c r="BH314" s="13">
        <f t="shared" si="61"/>
        <v>42.528570420410219</v>
      </c>
      <c r="BI314" s="7">
        <f t="shared" si="62"/>
        <v>60.291092832620429</v>
      </c>
      <c r="BJ314" s="32">
        <f t="shared" si="65"/>
        <v>1</v>
      </c>
      <c r="BK314" s="32">
        <f t="shared" si="66"/>
        <v>1.5493092752172229E-2</v>
      </c>
      <c r="BL314" s="32">
        <f t="shared" si="67"/>
        <v>7.0098267972412392E-2</v>
      </c>
      <c r="BM314" s="32">
        <f t="shared" si="68"/>
        <v>0.19021969017197934</v>
      </c>
      <c r="BN314" s="32">
        <f t="shared" si="69"/>
        <v>2.8395746140947521E-3</v>
      </c>
      <c r="BO314" s="32">
        <f t="shared" si="70"/>
        <v>8.2103680262284456E-2</v>
      </c>
      <c r="BP314" s="32">
        <f t="shared" si="71"/>
        <v>0.11923246493608923</v>
      </c>
      <c r="BQ314" s="32">
        <f t="shared" si="72"/>
        <v>1.1608648120841697E-2</v>
      </c>
      <c r="BR314" s="32">
        <f t="shared" si="73"/>
        <v>4.3178772975319926E-2</v>
      </c>
      <c r="BS314" s="32">
        <f t="shared" si="74"/>
        <v>3.181515340789164E-3</v>
      </c>
      <c r="BT314" s="7">
        <f t="shared" si="75"/>
        <v>0</v>
      </c>
      <c r="BU314" s="7"/>
      <c r="BZ314" s="7"/>
      <c r="CA314" s="7"/>
      <c r="CB314" s="7"/>
      <c r="CC314" s="7"/>
      <c r="CD314" s="7"/>
      <c r="CE314" s="7"/>
    </row>
    <row r="315" spans="1:83" x14ac:dyDescent="0.2">
      <c r="A315" s="7">
        <v>4</v>
      </c>
      <c r="B315" s="8">
        <v>314</v>
      </c>
      <c r="C315" s="7" t="s">
        <v>310</v>
      </c>
      <c r="D315" s="7" t="s">
        <v>933</v>
      </c>
      <c r="E315" s="7" t="s">
        <v>934</v>
      </c>
      <c r="H315" s="9">
        <v>40.565277999999999</v>
      </c>
      <c r="I315" s="9">
        <v>-122.745</v>
      </c>
      <c r="J315" s="7" t="s">
        <v>935</v>
      </c>
      <c r="K315" s="7" t="s">
        <v>100</v>
      </c>
      <c r="L315" s="32">
        <f t="shared" si="63"/>
        <v>8</v>
      </c>
      <c r="M315" s="10" t="s">
        <v>93</v>
      </c>
      <c r="N315" s="7">
        <v>12</v>
      </c>
      <c r="O315" s="7">
        <v>27</v>
      </c>
      <c r="P315" s="7" t="s">
        <v>87</v>
      </c>
      <c r="Q315" s="7">
        <v>1526.45</v>
      </c>
      <c r="R315" s="7">
        <v>8.7850000000000001</v>
      </c>
      <c r="T315" s="7" t="s">
        <v>796</v>
      </c>
      <c r="U315" s="11">
        <v>18</v>
      </c>
      <c r="V315" s="11">
        <v>1158</v>
      </c>
      <c r="W315" s="7">
        <v>1661</v>
      </c>
      <c r="X315" s="7" t="s">
        <v>134</v>
      </c>
      <c r="Y315" s="32">
        <f t="shared" si="64"/>
        <v>1</v>
      </c>
      <c r="Z315" s="13"/>
      <c r="AC315" s="13">
        <v>8.93</v>
      </c>
      <c r="AD315" s="7">
        <v>0.16</v>
      </c>
      <c r="AE315" s="7">
        <v>0.01</v>
      </c>
      <c r="AF315" s="7">
        <v>39.9</v>
      </c>
      <c r="AG315" s="7">
        <v>0.04</v>
      </c>
      <c r="AH315" s="7">
        <v>0</v>
      </c>
      <c r="AI315" s="7">
        <v>1.7</v>
      </c>
      <c r="AJ315" s="7">
        <v>0.16</v>
      </c>
      <c r="AK315" s="7">
        <v>0.12</v>
      </c>
      <c r="AL315" s="7">
        <v>27</v>
      </c>
      <c r="AM315" s="7">
        <v>0.12</v>
      </c>
      <c r="AN315" s="13">
        <v>0.66406698588483182</v>
      </c>
      <c r="AO315" s="7">
        <v>5.0084015936733878E-4</v>
      </c>
      <c r="AP315" s="7">
        <v>5.5921476978261386E-2</v>
      </c>
      <c r="AQ315" s="7">
        <v>1.6673008948501978E-2</v>
      </c>
      <c r="AR315" s="7">
        <v>2.2555097875027845E-3</v>
      </c>
      <c r="AS315" s="7">
        <v>2.8531993280715585E-3</v>
      </c>
      <c r="AT315" s="7">
        <v>0.66990204543424536</v>
      </c>
      <c r="AU315" s="7">
        <v>1.2739394454116947E-3</v>
      </c>
      <c r="AV315" s="7">
        <v>1.9361459079556235E-3</v>
      </c>
      <c r="AW315" s="8">
        <v>7.132993232216021E-5</v>
      </c>
      <c r="AX315" s="7">
        <v>879</v>
      </c>
      <c r="AY315" s="7">
        <v>692</v>
      </c>
      <c r="AZ315" s="7">
        <v>506</v>
      </c>
      <c r="BA315" s="7">
        <v>324</v>
      </c>
      <c r="BB315" s="7">
        <v>316</v>
      </c>
      <c r="BC315" s="7">
        <v>9.5333337999999994</v>
      </c>
      <c r="BD315" s="7">
        <v>17.5</v>
      </c>
      <c r="BE315" s="7">
        <v>18.766664500000001</v>
      </c>
      <c r="BF315" s="7">
        <v>22.5</v>
      </c>
      <c r="BG315" s="7">
        <v>21.299999199999998</v>
      </c>
      <c r="BH315" s="13">
        <f t="shared" si="61"/>
        <v>113.30758913843883</v>
      </c>
      <c r="BI315" s="7">
        <f t="shared" si="62"/>
        <v>77.684902621355874</v>
      </c>
      <c r="BJ315" s="32">
        <f t="shared" si="65"/>
        <v>1</v>
      </c>
      <c r="BK315" s="32">
        <f t="shared" si="66"/>
        <v>7.5420126284398478E-4</v>
      </c>
      <c r="BL315" s="32">
        <f t="shared" si="67"/>
        <v>8.4210596471302024E-2</v>
      </c>
      <c r="BM315" s="32">
        <f t="shared" si="68"/>
        <v>2.5107420339961838E-2</v>
      </c>
      <c r="BN315" s="32">
        <f t="shared" si="69"/>
        <v>3.3965094417356782E-3</v>
      </c>
      <c r="BO315" s="32">
        <f t="shared" si="70"/>
        <v>4.2965534934248104E-3</v>
      </c>
      <c r="BP315" s="32">
        <f t="shared" si="71"/>
        <v>1.0087868538467375</v>
      </c>
      <c r="BQ315" s="32">
        <f t="shared" si="72"/>
        <v>1.9183899704248092E-3</v>
      </c>
      <c r="BR315" s="32">
        <f t="shared" si="73"/>
        <v>2.9155882600846632E-3</v>
      </c>
      <c r="BS315" s="32">
        <f t="shared" si="74"/>
        <v>1.0741376071740278E-4</v>
      </c>
      <c r="BT315" s="7">
        <f t="shared" si="75"/>
        <v>0</v>
      </c>
      <c r="BU315" s="7"/>
      <c r="BZ315" s="7"/>
      <c r="CA315" s="7"/>
      <c r="CB315" s="7"/>
      <c r="CC315" s="7"/>
      <c r="CD315" s="7"/>
      <c r="CE315" s="7"/>
    </row>
    <row r="316" spans="1:83" x14ac:dyDescent="0.2">
      <c r="A316" s="7">
        <v>4</v>
      </c>
      <c r="B316" s="8">
        <v>315</v>
      </c>
      <c r="C316" s="7" t="s">
        <v>69</v>
      </c>
      <c r="D316" s="7" t="s">
        <v>936</v>
      </c>
      <c r="E316" s="7" t="s">
        <v>937</v>
      </c>
      <c r="H316" s="9">
        <v>41.071869</v>
      </c>
      <c r="I316" s="9">
        <v>-114.80289999999999</v>
      </c>
      <c r="J316" s="7" t="s">
        <v>938</v>
      </c>
      <c r="K316" s="7" t="s">
        <v>92</v>
      </c>
      <c r="L316" s="32">
        <f t="shared" si="63"/>
        <v>6</v>
      </c>
      <c r="M316" s="10" t="s">
        <v>189</v>
      </c>
      <c r="N316" s="7">
        <v>33</v>
      </c>
      <c r="O316" s="7">
        <v>49</v>
      </c>
      <c r="P316" s="7" t="s">
        <v>65</v>
      </c>
      <c r="Q316" s="7">
        <v>342.14</v>
      </c>
      <c r="R316" s="7">
        <v>7.15</v>
      </c>
      <c r="S316" s="7" t="s">
        <v>66</v>
      </c>
      <c r="T316" s="7" t="s">
        <v>796</v>
      </c>
      <c r="U316" s="11">
        <v>37</v>
      </c>
      <c r="V316" s="11">
        <v>1920</v>
      </c>
      <c r="W316" s="7">
        <v>2017</v>
      </c>
      <c r="X316" s="7" t="s">
        <v>349</v>
      </c>
      <c r="Y316" s="32">
        <f t="shared" si="64"/>
        <v>1</v>
      </c>
      <c r="Z316" s="13"/>
      <c r="AC316" s="13">
        <v>1.9</v>
      </c>
      <c r="AD316" s="7">
        <v>0.04</v>
      </c>
      <c r="AE316" s="7">
        <v>0.09</v>
      </c>
      <c r="AF316" s="7">
        <v>32.159999999999997</v>
      </c>
      <c r="AG316" s="7">
        <v>0.26</v>
      </c>
      <c r="AH316" s="7">
        <v>0.01</v>
      </c>
      <c r="AI316" s="7">
        <v>5.77</v>
      </c>
      <c r="AJ316" s="7">
        <v>21.49</v>
      </c>
      <c r="AK316" s="7">
        <v>0.75</v>
      </c>
      <c r="AL316" s="7">
        <v>3.88</v>
      </c>
      <c r="AM316" s="7">
        <v>1.26</v>
      </c>
      <c r="AN316" s="13">
        <v>0.53524797659288692</v>
      </c>
      <c r="AO316" s="7">
        <v>3.255461035887702E-3</v>
      </c>
      <c r="AP316" s="7">
        <v>1.1898186591119443E-2</v>
      </c>
      <c r="AQ316" s="7">
        <v>5.6590153901680242E-2</v>
      </c>
      <c r="AR316" s="7">
        <v>5.6387744687569612E-4</v>
      </c>
      <c r="AS316" s="7">
        <v>0.38322033475161116</v>
      </c>
      <c r="AT316" s="7">
        <v>9.6267405047587851E-2</v>
      </c>
      <c r="AU316" s="7">
        <v>1.3376364176822796E-2</v>
      </c>
      <c r="AV316" s="7">
        <v>1.2100911924722646E-2</v>
      </c>
      <c r="AW316" s="8">
        <v>6.4196939089944188E-4</v>
      </c>
      <c r="AX316" s="7">
        <v>413</v>
      </c>
      <c r="AY316" s="7">
        <v>354</v>
      </c>
      <c r="AZ316" s="7">
        <v>204</v>
      </c>
      <c r="BA316" s="7">
        <v>180</v>
      </c>
      <c r="BB316" s="7">
        <v>132</v>
      </c>
      <c r="BC316" s="7">
        <v>5.7833342999999999</v>
      </c>
      <c r="BD316" s="7">
        <v>14.057142300000001</v>
      </c>
      <c r="BE316" s="7">
        <v>17.119998899999999</v>
      </c>
      <c r="BF316" s="7">
        <v>19.633333199999999</v>
      </c>
      <c r="BG316" s="7">
        <v>18.4666672</v>
      </c>
      <c r="BH316" s="13">
        <f t="shared" si="61"/>
        <v>107.03344662432322</v>
      </c>
      <c r="BI316" s="7">
        <f t="shared" si="62"/>
        <v>12.522400149520241</v>
      </c>
      <c r="BJ316" s="32">
        <f t="shared" si="65"/>
        <v>1</v>
      </c>
      <c r="BK316" s="32">
        <f t="shared" si="66"/>
        <v>6.0821547735879188E-3</v>
      </c>
      <c r="BL316" s="32">
        <f t="shared" si="67"/>
        <v>2.2229297655373074E-2</v>
      </c>
      <c r="BM316" s="32">
        <f t="shared" si="68"/>
        <v>0.10572698333565692</v>
      </c>
      <c r="BN316" s="32">
        <f t="shared" si="69"/>
        <v>1.0534882363592473E-3</v>
      </c>
      <c r="BO316" s="32">
        <f t="shared" si="70"/>
        <v>0.715967834555853</v>
      </c>
      <c r="BP316" s="32">
        <f t="shared" si="71"/>
        <v>0.17985571035761141</v>
      </c>
      <c r="BQ316" s="32">
        <f t="shared" si="72"/>
        <v>2.4990966359125438E-2</v>
      </c>
      <c r="BR316" s="32">
        <f t="shared" si="73"/>
        <v>2.2608047958912095E-2</v>
      </c>
      <c r="BS316" s="32">
        <f t="shared" si="74"/>
        <v>1.1993868617418948E-3</v>
      </c>
      <c r="BT316" s="7">
        <f t="shared" si="75"/>
        <v>0</v>
      </c>
      <c r="BU316" s="7"/>
      <c r="BZ316" s="7"/>
      <c r="CA316" s="7"/>
      <c r="CB316" s="7"/>
      <c r="CC316" s="7"/>
      <c r="CD316" s="7"/>
      <c r="CE316" s="7"/>
    </row>
    <row r="317" spans="1:83" x14ac:dyDescent="0.2">
      <c r="A317" s="7">
        <v>4</v>
      </c>
      <c r="B317" s="8">
        <v>316</v>
      </c>
      <c r="C317" s="7" t="s">
        <v>212</v>
      </c>
      <c r="D317" s="7" t="s">
        <v>909</v>
      </c>
      <c r="E317" s="7" t="s">
        <v>939</v>
      </c>
      <c r="H317" s="9">
        <v>42.6325</v>
      </c>
      <c r="I317" s="9">
        <v>-124.0975</v>
      </c>
      <c r="J317" s="7" t="s">
        <v>940</v>
      </c>
      <c r="K317" s="7" t="s">
        <v>107</v>
      </c>
      <c r="L317" s="32">
        <f t="shared" si="63"/>
        <v>1</v>
      </c>
      <c r="M317" s="10" t="s">
        <v>108</v>
      </c>
      <c r="N317" s="7">
        <v>10</v>
      </c>
      <c r="O317" s="7">
        <v>28</v>
      </c>
      <c r="P317" s="7" t="s">
        <v>65</v>
      </c>
      <c r="Q317" s="7">
        <v>2704.84</v>
      </c>
      <c r="R317" s="7">
        <v>11.47</v>
      </c>
      <c r="T317" s="7" t="s">
        <v>796</v>
      </c>
      <c r="U317" s="11">
        <v>5</v>
      </c>
      <c r="V317" s="11">
        <v>792</v>
      </c>
      <c r="W317" s="7">
        <v>812</v>
      </c>
      <c r="X317" s="7" t="s">
        <v>134</v>
      </c>
      <c r="Y317" s="32">
        <f t="shared" si="64"/>
        <v>1</v>
      </c>
      <c r="Z317" s="13"/>
      <c r="AC317" s="13">
        <v>28.41</v>
      </c>
      <c r="AD317" s="7">
        <v>0.28000000000000003</v>
      </c>
      <c r="AE317" s="7">
        <v>7.0000000000000007E-2</v>
      </c>
      <c r="AF317" s="7">
        <v>31.76</v>
      </c>
      <c r="AG317" s="7">
        <v>1.21</v>
      </c>
      <c r="AH317" s="7">
        <v>0.01</v>
      </c>
      <c r="AI317" s="7">
        <v>11.75</v>
      </c>
      <c r="AJ317" s="7">
        <v>1.6</v>
      </c>
      <c r="AK317" s="7">
        <v>1</v>
      </c>
      <c r="AL317" s="7">
        <v>5.62</v>
      </c>
      <c r="AM317" s="7">
        <v>0.72</v>
      </c>
      <c r="AN317" s="13">
        <v>0.52859066345118444</v>
      </c>
      <c r="AO317" s="7">
        <v>1.5150414820861997E-2</v>
      </c>
      <c r="AP317" s="7">
        <v>0.17790920055458073</v>
      </c>
      <c r="AQ317" s="7">
        <v>0.11523991479111662</v>
      </c>
      <c r="AR317" s="7">
        <v>3.9471421281298729E-3</v>
      </c>
      <c r="AS317" s="7">
        <v>2.8531993280715585E-2</v>
      </c>
      <c r="AT317" s="7">
        <v>0.13943887019779477</v>
      </c>
      <c r="AU317" s="7">
        <v>7.6436366724701686E-3</v>
      </c>
      <c r="AV317" s="7">
        <v>1.6134549232963528E-2</v>
      </c>
      <c r="AW317" s="8">
        <v>4.9930952625512148E-4</v>
      </c>
      <c r="AX317" s="7">
        <v>1021</v>
      </c>
      <c r="AY317" s="7">
        <v>867</v>
      </c>
      <c r="AZ317" s="7">
        <v>612</v>
      </c>
      <c r="BA317" s="7">
        <v>292</v>
      </c>
      <c r="BB317" s="7">
        <v>281</v>
      </c>
      <c r="BC317" s="7">
        <v>12.166665099999999</v>
      </c>
      <c r="BD317" s="7">
        <v>16.4333305</v>
      </c>
      <c r="BE317" s="7">
        <v>19.299999199999998</v>
      </c>
      <c r="BF317" s="7">
        <v>24</v>
      </c>
      <c r="BG317" s="7">
        <v>23.066667599999999</v>
      </c>
      <c r="BH317" s="13">
        <f t="shared" si="61"/>
        <v>40.006996469773782</v>
      </c>
      <c r="BI317" s="7">
        <f t="shared" si="62"/>
        <v>72.067080175167177</v>
      </c>
      <c r="BJ317" s="32">
        <f t="shared" si="65"/>
        <v>1</v>
      </c>
      <c r="BK317" s="32">
        <f t="shared" si="66"/>
        <v>2.8661903942730431E-2</v>
      </c>
      <c r="BL317" s="32">
        <f t="shared" si="67"/>
        <v>0.33657272603531468</v>
      </c>
      <c r="BM317" s="32">
        <f t="shared" si="68"/>
        <v>0.218013526835135</v>
      </c>
      <c r="BN317" s="32">
        <f t="shared" si="69"/>
        <v>7.4672944511710868E-3</v>
      </c>
      <c r="BO317" s="32">
        <f t="shared" si="70"/>
        <v>5.397748248981421E-2</v>
      </c>
      <c r="BP317" s="32">
        <f t="shared" si="71"/>
        <v>0.26379366840759949</v>
      </c>
      <c r="BQ317" s="32">
        <f t="shared" si="72"/>
        <v>1.4460408026438895E-2</v>
      </c>
      <c r="BR317" s="32">
        <f t="shared" si="73"/>
        <v>3.0523712105735217E-2</v>
      </c>
      <c r="BS317" s="32">
        <f t="shared" si="74"/>
        <v>9.4460526978496829E-4</v>
      </c>
      <c r="BT317" s="7">
        <f t="shared" si="75"/>
        <v>0</v>
      </c>
      <c r="BU317" s="7"/>
      <c r="BZ317" s="7"/>
      <c r="CA317" s="7"/>
      <c r="CB317" s="7"/>
      <c r="CC317" s="7"/>
      <c r="CD317" s="7"/>
      <c r="CE317" s="7"/>
    </row>
    <row r="318" spans="1:83" x14ac:dyDescent="0.2">
      <c r="A318" s="7">
        <v>4</v>
      </c>
      <c r="B318" s="8">
        <v>317</v>
      </c>
      <c r="C318" s="7" t="s">
        <v>753</v>
      </c>
      <c r="D318" s="7" t="s">
        <v>941</v>
      </c>
      <c r="E318" s="7" t="s">
        <v>942</v>
      </c>
      <c r="H318" s="9">
        <v>18.116667</v>
      </c>
      <c r="I318" s="9">
        <v>-66.809167000000002</v>
      </c>
      <c r="J318" s="7" t="s">
        <v>943</v>
      </c>
      <c r="K318" s="7" t="s">
        <v>144</v>
      </c>
      <c r="L318" s="32">
        <f t="shared" si="63"/>
        <v>10</v>
      </c>
      <c r="M318" s="10" t="s">
        <v>132</v>
      </c>
      <c r="N318" s="7">
        <v>29</v>
      </c>
      <c r="O318" s="7">
        <v>48</v>
      </c>
      <c r="P318" s="7" t="s">
        <v>346</v>
      </c>
      <c r="Q318" s="7">
        <v>1945.13</v>
      </c>
      <c r="R318" s="7">
        <v>22</v>
      </c>
      <c r="T318" s="7" t="s">
        <v>796</v>
      </c>
      <c r="U318" s="11">
        <v>14</v>
      </c>
      <c r="V318" s="11">
        <v>870</v>
      </c>
      <c r="W318" s="7">
        <v>702</v>
      </c>
      <c r="X318" s="7" t="s">
        <v>134</v>
      </c>
      <c r="Y318" s="32">
        <f t="shared" si="64"/>
        <v>1</v>
      </c>
      <c r="Z318" s="13"/>
      <c r="AC318" s="13">
        <v>15.43</v>
      </c>
      <c r="AD318" s="7">
        <v>7.0000000000000007E-2</v>
      </c>
      <c r="AE318" s="7">
        <v>0.21</v>
      </c>
      <c r="AF318" s="7">
        <v>31.57</v>
      </c>
      <c r="AG318" s="7">
        <v>1.62</v>
      </c>
      <c r="AH318" s="7">
        <v>0.02</v>
      </c>
      <c r="AI318" s="7">
        <v>23.9</v>
      </c>
      <c r="AJ318" s="7">
        <v>0.06</v>
      </c>
      <c r="AK318" s="7">
        <v>0.04</v>
      </c>
      <c r="AL318" s="7">
        <v>0.42</v>
      </c>
      <c r="AM318" s="7">
        <v>0.23</v>
      </c>
      <c r="AN318" s="13">
        <v>0.52542843970887576</v>
      </c>
      <c r="AO318" s="7">
        <v>2.028402645437722E-2</v>
      </c>
      <c r="AP318" s="7">
        <v>9.6625799526827913E-2</v>
      </c>
      <c r="AQ318" s="7">
        <v>0.23440289051129251</v>
      </c>
      <c r="AR318" s="7">
        <v>9.8678553203246822E-4</v>
      </c>
      <c r="AS318" s="7">
        <v>1.0699497480268344E-3</v>
      </c>
      <c r="AT318" s="7">
        <v>1.0420698484532705E-2</v>
      </c>
      <c r="AU318" s="7">
        <v>2.4417172703724149E-3</v>
      </c>
      <c r="AV318" s="7">
        <v>6.4538196931854122E-4</v>
      </c>
      <c r="AW318" s="8">
        <v>1.4979285787653643E-3</v>
      </c>
      <c r="AX318" s="7">
        <v>1021</v>
      </c>
      <c r="AY318" s="7">
        <v>867</v>
      </c>
      <c r="AZ318" s="7">
        <v>612</v>
      </c>
      <c r="BA318" s="7">
        <v>292</v>
      </c>
      <c r="BB318" s="7">
        <v>281</v>
      </c>
      <c r="BC318" s="7">
        <v>12.166665099999999</v>
      </c>
      <c r="BD318" s="7">
        <v>16.4333305</v>
      </c>
      <c r="BE318" s="7">
        <v>19.299999199999998</v>
      </c>
      <c r="BF318" s="7">
        <v>24</v>
      </c>
      <c r="BG318" s="7">
        <v>23.066667599999999</v>
      </c>
      <c r="BH318" s="13">
        <f t="shared" si="61"/>
        <v>3.5729474416780356</v>
      </c>
      <c r="BI318" s="7">
        <f t="shared" si="62"/>
        <v>99.273528446404967</v>
      </c>
      <c r="BJ318" s="32">
        <f t="shared" si="65"/>
        <v>1</v>
      </c>
      <c r="BK318" s="32">
        <f t="shared" si="66"/>
        <v>3.860473648060618E-2</v>
      </c>
      <c r="BL318" s="32">
        <f t="shared" si="67"/>
        <v>0.18389906640829223</v>
      </c>
      <c r="BM318" s="32">
        <f t="shared" si="68"/>
        <v>0.44611763048297914</v>
      </c>
      <c r="BN318" s="32">
        <f t="shared" si="69"/>
        <v>1.8780588515140456E-3</v>
      </c>
      <c r="BO318" s="32">
        <f t="shared" si="70"/>
        <v>2.0363377144557719E-3</v>
      </c>
      <c r="BP318" s="32">
        <f t="shared" si="71"/>
        <v>1.9832764458479833E-2</v>
      </c>
      <c r="BQ318" s="32">
        <f t="shared" si="72"/>
        <v>4.647097655629942E-3</v>
      </c>
      <c r="BR318" s="32">
        <f t="shared" si="73"/>
        <v>1.2282966062440932E-3</v>
      </c>
      <c r="BS318" s="32">
        <f t="shared" si="74"/>
        <v>2.8508707667124411E-3</v>
      </c>
      <c r="BT318" s="7">
        <f t="shared" si="75"/>
        <v>0</v>
      </c>
      <c r="BU318" s="7"/>
      <c r="BZ318" s="7"/>
      <c r="CA318" s="7"/>
      <c r="CB318" s="7"/>
      <c r="CC318" s="7"/>
      <c r="CD318" s="7"/>
      <c r="CE318" s="7"/>
    </row>
    <row r="319" spans="1:83" x14ac:dyDescent="0.2">
      <c r="A319" s="7">
        <v>4</v>
      </c>
      <c r="B319" s="8">
        <v>318</v>
      </c>
      <c r="C319" s="7" t="s">
        <v>355</v>
      </c>
      <c r="D319" s="7" t="s">
        <v>364</v>
      </c>
      <c r="E319" s="7" t="s">
        <v>944</v>
      </c>
      <c r="H319" s="9">
        <v>19.594805000000001</v>
      </c>
      <c r="I319" s="9">
        <v>-155.23077699999999</v>
      </c>
      <c r="J319" s="7" t="s">
        <v>945</v>
      </c>
      <c r="K319" s="7" t="s">
        <v>367</v>
      </c>
      <c r="L319" s="32">
        <f t="shared" si="63"/>
        <v>2</v>
      </c>
      <c r="M319" s="10" t="s">
        <v>108</v>
      </c>
      <c r="N319" s="7">
        <v>18</v>
      </c>
      <c r="O319" s="7">
        <v>38</v>
      </c>
      <c r="Q319" s="7">
        <v>6865.68</v>
      </c>
      <c r="R319" s="7">
        <v>17.175000000000001</v>
      </c>
      <c r="S319" s="7" t="s">
        <v>66</v>
      </c>
      <c r="T319" s="7" t="s">
        <v>796</v>
      </c>
      <c r="U319" s="11">
        <v>4</v>
      </c>
      <c r="W319" s="14">
        <v>-9999</v>
      </c>
      <c r="X319" s="7" t="s">
        <v>369</v>
      </c>
      <c r="Y319" s="32">
        <f t="shared" si="64"/>
        <v>2</v>
      </c>
      <c r="Z319" s="13"/>
      <c r="AC319" s="13">
        <v>12.64</v>
      </c>
      <c r="AD319" s="7">
        <v>0.22</v>
      </c>
      <c r="AE319" s="7">
        <v>0.39</v>
      </c>
      <c r="AF319" s="7">
        <v>22.68</v>
      </c>
      <c r="AG319" s="7">
        <v>2.04</v>
      </c>
      <c r="AH319" s="7">
        <v>0.02</v>
      </c>
      <c r="AI319" s="7">
        <v>14.94</v>
      </c>
      <c r="AJ319" s="7">
        <v>2.79</v>
      </c>
      <c r="AK319" s="7">
        <v>0.37</v>
      </c>
      <c r="AL319" s="7">
        <v>3.79</v>
      </c>
      <c r="AM319" s="7">
        <v>0.12</v>
      </c>
      <c r="AN319" s="13">
        <v>0.37746965513453595</v>
      </c>
      <c r="AO319" s="7">
        <v>2.5542848127734278E-2</v>
      </c>
      <c r="AP319" s="7">
        <v>7.9154251848289364E-2</v>
      </c>
      <c r="AQ319" s="7">
        <v>0.14652632570036445</v>
      </c>
      <c r="AR319" s="7">
        <v>3.1013259578163282E-3</v>
      </c>
      <c r="AS319" s="7">
        <v>4.9752663283247803E-2</v>
      </c>
      <c r="AT319" s="7">
        <v>9.4034398229473709E-2</v>
      </c>
      <c r="AU319" s="7">
        <v>1.2739394454116947E-3</v>
      </c>
      <c r="AV319" s="7">
        <v>5.9697832161965062E-3</v>
      </c>
      <c r="AW319" s="8">
        <v>2.7818673605642485E-3</v>
      </c>
      <c r="AX319" s="7">
        <v>511</v>
      </c>
      <c r="AY319" s="7">
        <v>423</v>
      </c>
      <c r="AZ319" s="7">
        <v>228</v>
      </c>
      <c r="BA319" s="7">
        <v>217</v>
      </c>
      <c r="BB319" s="7">
        <v>176</v>
      </c>
      <c r="BC319" s="7">
        <v>6.3750004999999996</v>
      </c>
      <c r="BD319" s="7">
        <v>15.457143800000001</v>
      </c>
      <c r="BE319" s="7">
        <v>18.539999000000002</v>
      </c>
      <c r="BF319" s="7">
        <v>20.9333344</v>
      </c>
      <c r="BG319" s="7">
        <v>19.633333199999999</v>
      </c>
      <c r="BH319" s="13">
        <f t="shared" si="61"/>
        <v>29.022077482719048</v>
      </c>
      <c r="BI319" s="7">
        <f t="shared" si="62"/>
        <v>72.448561297373843</v>
      </c>
      <c r="BJ319" s="32">
        <f t="shared" si="65"/>
        <v>1</v>
      </c>
      <c r="BK319" s="32">
        <f t="shared" si="66"/>
        <v>6.7668613305168643E-2</v>
      </c>
      <c r="BL319" s="32">
        <f t="shared" si="67"/>
        <v>0.20969699357707994</v>
      </c>
      <c r="BM319" s="32">
        <f t="shared" si="68"/>
        <v>0.38818041055019437</v>
      </c>
      <c r="BN319" s="32">
        <f t="shared" si="69"/>
        <v>8.2160934412356095E-3</v>
      </c>
      <c r="BO319" s="32">
        <f t="shared" si="70"/>
        <v>0.13180572956391737</v>
      </c>
      <c r="BP319" s="32">
        <f t="shared" si="71"/>
        <v>0.24911776867456648</v>
      </c>
      <c r="BQ319" s="32">
        <f t="shared" si="72"/>
        <v>3.3749453183399424E-3</v>
      </c>
      <c r="BR319" s="32">
        <f t="shared" si="73"/>
        <v>1.5815266565119744E-2</v>
      </c>
      <c r="BS319" s="32">
        <f t="shared" si="74"/>
        <v>7.3697774714440254E-3</v>
      </c>
      <c r="BT319" s="7">
        <f t="shared" si="75"/>
        <v>0</v>
      </c>
      <c r="BU319" s="7"/>
      <c r="BZ319" s="7"/>
      <c r="CA319" s="7"/>
      <c r="CB319" s="7"/>
      <c r="CC319" s="7"/>
      <c r="CD319" s="7"/>
      <c r="CE319" s="7"/>
    </row>
    <row r="320" spans="1:83" x14ac:dyDescent="0.2">
      <c r="A320" s="7">
        <v>4</v>
      </c>
      <c r="B320" s="8">
        <v>319</v>
      </c>
      <c r="C320" s="7" t="s">
        <v>355</v>
      </c>
      <c r="D320" s="7" t="s">
        <v>364</v>
      </c>
      <c r="E320" s="7" t="s">
        <v>946</v>
      </c>
      <c r="H320" s="9">
        <v>19.571276999999998</v>
      </c>
      <c r="I320" s="9">
        <v>-155.03694400000001</v>
      </c>
      <c r="J320" s="7" t="s">
        <v>947</v>
      </c>
      <c r="K320" s="7" t="s">
        <v>367</v>
      </c>
      <c r="L320" s="32">
        <f t="shared" si="63"/>
        <v>2</v>
      </c>
      <c r="M320" s="10" t="s">
        <v>113</v>
      </c>
      <c r="N320" s="7">
        <v>20</v>
      </c>
      <c r="O320" s="7">
        <v>31</v>
      </c>
      <c r="Q320" s="7">
        <v>3780.01</v>
      </c>
      <c r="R320" s="7">
        <v>21.754999999999999</v>
      </c>
      <c r="S320" s="7" t="s">
        <v>66</v>
      </c>
      <c r="T320" s="7" t="s">
        <v>796</v>
      </c>
      <c r="U320" s="11">
        <v>4.0394019999999999</v>
      </c>
      <c r="V320" s="11">
        <v>183.99700899999999</v>
      </c>
      <c r="W320" s="14">
        <v>-9999</v>
      </c>
      <c r="X320" s="7" t="s">
        <v>369</v>
      </c>
      <c r="Y320" s="32">
        <f t="shared" si="64"/>
        <v>2</v>
      </c>
      <c r="Z320" s="13"/>
      <c r="AC320" s="13">
        <v>21.18</v>
      </c>
      <c r="AD320" s="7">
        <v>0.17</v>
      </c>
      <c r="AE320" s="7">
        <v>0.3</v>
      </c>
      <c r="AF320" s="7">
        <v>20.62</v>
      </c>
      <c r="AG320" s="7">
        <v>4.0199999999999996</v>
      </c>
      <c r="AH320" s="7">
        <v>0.02</v>
      </c>
      <c r="AI320" s="7">
        <v>11.45</v>
      </c>
      <c r="AJ320" s="7">
        <v>2.4500000000000002</v>
      </c>
      <c r="AK320" s="7">
        <v>0.39</v>
      </c>
      <c r="AL320" s="7">
        <v>2.94</v>
      </c>
      <c r="AM320" s="7">
        <v>0.13</v>
      </c>
      <c r="AN320" s="13">
        <v>0.34318449245476773</v>
      </c>
      <c r="AO320" s="7">
        <v>5.0334436016417537E-2</v>
      </c>
      <c r="AP320" s="7">
        <v>0.13263346947363674</v>
      </c>
      <c r="AQ320" s="7">
        <v>0.11229761909432213</v>
      </c>
      <c r="AR320" s="7">
        <v>2.3964791492217083E-3</v>
      </c>
      <c r="AS320" s="7">
        <v>4.3689614711095739E-2</v>
      </c>
      <c r="AT320" s="7">
        <v>7.294488939172894E-2</v>
      </c>
      <c r="AU320" s="7">
        <v>1.3801010658626694E-3</v>
      </c>
      <c r="AV320" s="7">
        <v>6.2924742008557766E-3</v>
      </c>
      <c r="AW320" s="8">
        <v>2.1398979696648063E-3</v>
      </c>
      <c r="AX320" s="7">
        <v>426</v>
      </c>
      <c r="AY320" s="7">
        <v>361</v>
      </c>
      <c r="AZ320" s="7">
        <v>197</v>
      </c>
      <c r="BA320" s="7">
        <v>191</v>
      </c>
      <c r="BB320" s="7">
        <v>159</v>
      </c>
      <c r="BC320" s="7">
        <v>5.2583336999999997</v>
      </c>
      <c r="BD320" s="7">
        <v>14.2857141</v>
      </c>
      <c r="BE320" s="7">
        <v>17.420000099999999</v>
      </c>
      <c r="BF320" s="7">
        <v>19.9333344</v>
      </c>
      <c r="BG320" s="7">
        <v>18.700000800000002</v>
      </c>
      <c r="BH320" s="13">
        <f t="shared" si="61"/>
        <v>24.472637809648976</v>
      </c>
      <c r="BI320" s="7">
        <f t="shared" si="62"/>
        <v>69.2000376843054</v>
      </c>
      <c r="BJ320" s="32">
        <f t="shared" si="65"/>
        <v>1</v>
      </c>
      <c r="BK320" s="32">
        <f t="shared" si="66"/>
        <v>0.14666873685457013</v>
      </c>
      <c r="BL320" s="32">
        <f t="shared" si="67"/>
        <v>0.3864786212364128</v>
      </c>
      <c r="BM320" s="32">
        <f t="shared" si="68"/>
        <v>0.32722230043399508</v>
      </c>
      <c r="BN320" s="32">
        <f t="shared" si="69"/>
        <v>6.9830636346062992E-3</v>
      </c>
      <c r="BO320" s="32">
        <f t="shared" si="70"/>
        <v>0.12730649452889861</v>
      </c>
      <c r="BP320" s="32">
        <f t="shared" si="71"/>
        <v>0.21255298824827637</v>
      </c>
      <c r="BQ320" s="32">
        <f t="shared" si="72"/>
        <v>4.0214552120083598E-3</v>
      </c>
      <c r="BR320" s="32">
        <f t="shared" si="73"/>
        <v>1.833554353183699E-2</v>
      </c>
      <c r="BS320" s="32">
        <f t="shared" si="74"/>
        <v>6.2354156924699861E-3</v>
      </c>
      <c r="BT320" s="7">
        <f t="shared" si="75"/>
        <v>0</v>
      </c>
      <c r="BU320" s="7"/>
      <c r="BZ320" s="7"/>
      <c r="CA320" s="7"/>
      <c r="CB320" s="7"/>
      <c r="CC320" s="7"/>
      <c r="CD320" s="7"/>
      <c r="CE320" s="7"/>
    </row>
    <row r="321" spans="1:83" x14ac:dyDescent="0.2">
      <c r="A321" s="7">
        <v>4</v>
      </c>
      <c r="B321" s="8">
        <v>320</v>
      </c>
      <c r="C321" s="7" t="s">
        <v>355</v>
      </c>
      <c r="D321" s="7" t="s">
        <v>364</v>
      </c>
      <c r="E321" s="7" t="s">
        <v>948</v>
      </c>
      <c r="H321" s="9">
        <v>19.911639000000001</v>
      </c>
      <c r="I321" s="9">
        <v>-155.194333</v>
      </c>
      <c r="J321" s="7" t="s">
        <v>949</v>
      </c>
      <c r="K321" s="7" t="s">
        <v>367</v>
      </c>
      <c r="L321" s="32">
        <f t="shared" si="63"/>
        <v>2</v>
      </c>
      <c r="M321" s="10" t="s">
        <v>108</v>
      </c>
      <c r="N321" s="7">
        <v>16</v>
      </c>
      <c r="O321" s="7">
        <v>46</v>
      </c>
      <c r="Q321" s="7">
        <v>5553.42</v>
      </c>
      <c r="R321" s="7">
        <v>20.14</v>
      </c>
      <c r="S321" s="7" t="s">
        <v>66</v>
      </c>
      <c r="T321" s="7" t="s">
        <v>796</v>
      </c>
      <c r="U321" s="11">
        <v>19.848312</v>
      </c>
      <c r="V321" s="11">
        <v>457</v>
      </c>
      <c r="W321" s="14">
        <v>-9999</v>
      </c>
      <c r="X321" s="7" t="s">
        <v>369</v>
      </c>
      <c r="Y321" s="32">
        <f t="shared" si="64"/>
        <v>2</v>
      </c>
      <c r="Z321" s="13"/>
      <c r="AC321" s="13">
        <v>31.03</v>
      </c>
      <c r="AD321" s="7">
        <v>0.06</v>
      </c>
      <c r="AE321" s="7">
        <v>0.18</v>
      </c>
      <c r="AF321" s="7">
        <v>15.49</v>
      </c>
      <c r="AG321" s="7">
        <v>5.88</v>
      </c>
      <c r="AH321" s="7">
        <v>0.06</v>
      </c>
      <c r="AI321" s="7">
        <v>16.75</v>
      </c>
      <c r="AJ321" s="7">
        <v>0.02</v>
      </c>
      <c r="AK321" s="7">
        <v>0.05</v>
      </c>
      <c r="AL321" s="7">
        <v>0.55000000000000004</v>
      </c>
      <c r="AM321" s="7">
        <v>0.77</v>
      </c>
      <c r="AN321" s="13">
        <v>0.25780445141243219</v>
      </c>
      <c r="AO321" s="7">
        <v>7.362350342699879E-2</v>
      </c>
      <c r="AP321" s="7">
        <v>0.19431617364338757</v>
      </c>
      <c r="AQ321" s="7">
        <v>0.16427817640435774</v>
      </c>
      <c r="AR321" s="7">
        <v>8.4581617031354408E-4</v>
      </c>
      <c r="AS321" s="7">
        <v>3.5664991600894481E-4</v>
      </c>
      <c r="AT321" s="7">
        <v>1.3646152777364258E-2</v>
      </c>
      <c r="AU321" s="7">
        <v>8.1744447747250423E-3</v>
      </c>
      <c r="AV321" s="7">
        <v>8.0672746164817653E-4</v>
      </c>
      <c r="AW321" s="8">
        <v>1.2839387817988838E-3</v>
      </c>
      <c r="AX321" s="7">
        <v>1021</v>
      </c>
      <c r="AY321" s="7">
        <v>867</v>
      </c>
      <c r="AZ321" s="7">
        <v>612</v>
      </c>
      <c r="BA321" s="7">
        <v>292</v>
      </c>
      <c r="BB321" s="7">
        <v>281</v>
      </c>
      <c r="BC321" s="7">
        <v>12.166665099999999</v>
      </c>
      <c r="BD321" s="7">
        <v>16.4333305</v>
      </c>
      <c r="BE321" s="7">
        <v>19.299999199999998</v>
      </c>
      <c r="BF321" s="7">
        <v>24</v>
      </c>
      <c r="BG321" s="7">
        <v>23.066667599999999</v>
      </c>
      <c r="BH321" s="13">
        <f t="shared" si="61"/>
        <v>7.2058425329142084</v>
      </c>
      <c r="BI321" s="7">
        <f t="shared" si="62"/>
        <v>99.296804611016896</v>
      </c>
      <c r="BJ321" s="32">
        <f t="shared" si="65"/>
        <v>1</v>
      </c>
      <c r="BK321" s="32">
        <f t="shared" si="66"/>
        <v>0.2855788681057988</v>
      </c>
      <c r="BL321" s="32">
        <f t="shared" si="67"/>
        <v>0.75373474964760445</v>
      </c>
      <c r="BM321" s="32">
        <f t="shared" si="68"/>
        <v>0.63722009261022283</v>
      </c>
      <c r="BN321" s="32">
        <f t="shared" si="69"/>
        <v>3.2808439329870937E-3</v>
      </c>
      <c r="BO321" s="32">
        <f t="shared" si="70"/>
        <v>1.3834125596162842E-3</v>
      </c>
      <c r="BP321" s="32">
        <f t="shared" si="71"/>
        <v>5.2932184462297437E-2</v>
      </c>
      <c r="BQ321" s="32">
        <f t="shared" si="72"/>
        <v>3.1707927190317099E-2</v>
      </c>
      <c r="BR321" s="32">
        <f t="shared" si="73"/>
        <v>3.1292223901812481E-3</v>
      </c>
      <c r="BS321" s="32">
        <f t="shared" si="74"/>
        <v>4.9802816621845498E-3</v>
      </c>
      <c r="BT321" s="7">
        <f t="shared" si="75"/>
        <v>0</v>
      </c>
      <c r="BU321" s="7"/>
      <c r="BZ321" s="7"/>
      <c r="CA321" s="7"/>
      <c r="CB321" s="7"/>
      <c r="CC321" s="7"/>
      <c r="CD321" s="7"/>
      <c r="CE321" s="7"/>
    </row>
    <row r="322" spans="1:83" x14ac:dyDescent="0.2">
      <c r="A322" s="7">
        <v>4</v>
      </c>
      <c r="B322" s="8">
        <v>321</v>
      </c>
      <c r="C322" s="7" t="s">
        <v>355</v>
      </c>
      <c r="D322" s="7" t="s">
        <v>364</v>
      </c>
      <c r="E322" s="7" t="s">
        <v>950</v>
      </c>
      <c r="H322" s="9">
        <v>19.846388999999999</v>
      </c>
      <c r="I322" s="9">
        <v>-155.166111</v>
      </c>
      <c r="J322" s="7" t="s">
        <v>951</v>
      </c>
      <c r="K322" s="7" t="s">
        <v>367</v>
      </c>
      <c r="L322" s="32">
        <f t="shared" si="63"/>
        <v>2</v>
      </c>
      <c r="M322" s="10" t="s">
        <v>108</v>
      </c>
      <c r="N322" s="7">
        <v>43</v>
      </c>
      <c r="O322" s="7">
        <v>71</v>
      </c>
      <c r="P322" s="7" t="s">
        <v>75</v>
      </c>
      <c r="Q322" s="7">
        <v>6219.75</v>
      </c>
      <c r="R322" s="7">
        <v>19.95</v>
      </c>
      <c r="T322" s="7" t="s">
        <v>796</v>
      </c>
      <c r="U322" s="11">
        <v>18</v>
      </c>
      <c r="V322" s="11">
        <v>527</v>
      </c>
      <c r="W322" s="14">
        <v>-9999</v>
      </c>
      <c r="X322" s="7" t="s">
        <v>369</v>
      </c>
      <c r="Y322" s="32">
        <f t="shared" si="64"/>
        <v>2</v>
      </c>
      <c r="Z322" s="13"/>
      <c r="AC322" s="13">
        <v>30.77</v>
      </c>
      <c r="AD322" s="7">
        <v>0.08</v>
      </c>
      <c r="AE322" s="7">
        <v>0.4</v>
      </c>
      <c r="AF322" s="7">
        <v>15.31</v>
      </c>
      <c r="AG322" s="7">
        <v>6.37</v>
      </c>
      <c r="AH322" s="7">
        <v>0.06</v>
      </c>
      <c r="AI322" s="7">
        <v>13.18</v>
      </c>
      <c r="AJ322" s="7">
        <v>0.04</v>
      </c>
      <c r="AK322" s="7">
        <v>0.04</v>
      </c>
      <c r="AL322" s="7">
        <v>0.42</v>
      </c>
      <c r="AM322" s="7">
        <v>0.68</v>
      </c>
      <c r="AN322" s="13">
        <v>0.25480866049866607</v>
      </c>
      <c r="AO322" s="7">
        <v>7.9758795379248695E-2</v>
      </c>
      <c r="AP322" s="7">
        <v>0.1926880007414449</v>
      </c>
      <c r="AQ322" s="7">
        <v>0.12926485761250356</v>
      </c>
      <c r="AR322" s="7">
        <v>1.1277548937513922E-3</v>
      </c>
      <c r="AS322" s="7">
        <v>7.1329983201788962E-4</v>
      </c>
      <c r="AT322" s="7">
        <v>1.0420698484532705E-2</v>
      </c>
      <c r="AU322" s="7">
        <v>7.2189901906662707E-3</v>
      </c>
      <c r="AV322" s="7">
        <v>6.4538196931854122E-4</v>
      </c>
      <c r="AW322" s="8">
        <v>2.8531972928864087E-3</v>
      </c>
      <c r="AX322" s="7">
        <v>385</v>
      </c>
      <c r="AY322" s="7">
        <v>302</v>
      </c>
      <c r="AZ322" s="7">
        <v>190</v>
      </c>
      <c r="BA322" s="7">
        <v>166</v>
      </c>
      <c r="BB322" s="7">
        <v>125</v>
      </c>
      <c r="BC322" s="7">
        <v>6.6499996000000001</v>
      </c>
      <c r="BD322" s="7">
        <v>15.8499985</v>
      </c>
      <c r="BE322" s="7">
        <v>17.639999400000001</v>
      </c>
      <c r="BF322" s="7">
        <v>20.100000399999999</v>
      </c>
      <c r="BG322" s="7">
        <v>18.799999199999998</v>
      </c>
      <c r="BH322" s="13">
        <f t="shared" ref="BH322:BH385" si="76">100*((4.2*AV322)+(1.66*AT322)+(5.54*AU322)+(2.05*AS322))</f>
        <v>6.1464434067389977</v>
      </c>
      <c r="BI322" s="7">
        <f t="shared" ref="BI322:BI385" si="77">(AQ322/(AQ322+AS322+AV322))*100</f>
        <v>98.959849191475442</v>
      </c>
      <c r="BJ322" s="32">
        <f t="shared" si="65"/>
        <v>1</v>
      </c>
      <c r="BK322" s="32">
        <f t="shared" si="66"/>
        <v>0.31301446043144299</v>
      </c>
      <c r="BL322" s="32">
        <f t="shared" si="67"/>
        <v>0.7562066389908032</v>
      </c>
      <c r="BM322" s="32">
        <f t="shared" si="68"/>
        <v>0.50730166454911474</v>
      </c>
      <c r="BN322" s="32">
        <f t="shared" si="69"/>
        <v>4.4258891810990703E-3</v>
      </c>
      <c r="BO322" s="32">
        <f t="shared" si="70"/>
        <v>2.7993547417970266E-3</v>
      </c>
      <c r="BP322" s="32">
        <f t="shared" si="71"/>
        <v>4.0896170735088722E-2</v>
      </c>
      <c r="BQ322" s="32">
        <f t="shared" si="72"/>
        <v>2.833102366512406E-2</v>
      </c>
      <c r="BR322" s="32">
        <f t="shared" si="73"/>
        <v>2.5328101802172451E-3</v>
      </c>
      <c r="BS322" s="32">
        <f t="shared" si="74"/>
        <v>1.1197410980076736E-2</v>
      </c>
      <c r="BT322" s="7">
        <f t="shared" si="75"/>
        <v>0</v>
      </c>
      <c r="BU322" s="7"/>
      <c r="BZ322" s="7"/>
      <c r="CA322" s="7"/>
      <c r="CB322" s="7"/>
      <c r="CC322" s="7"/>
      <c r="CD322" s="7"/>
      <c r="CE322" s="7"/>
    </row>
    <row r="323" spans="1:83" x14ac:dyDescent="0.2">
      <c r="A323" s="7">
        <v>4</v>
      </c>
      <c r="B323" s="8">
        <v>322</v>
      </c>
      <c r="C323" s="7" t="s">
        <v>355</v>
      </c>
      <c r="D323" s="7" t="s">
        <v>364</v>
      </c>
      <c r="E323" s="7" t="s">
        <v>952</v>
      </c>
      <c r="H323" s="9">
        <v>19.966111000000001</v>
      </c>
      <c r="I323" s="9">
        <v>-155.33511100000001</v>
      </c>
      <c r="J323" s="7" t="s">
        <v>953</v>
      </c>
      <c r="K323" s="7" t="s">
        <v>367</v>
      </c>
      <c r="L323" s="32">
        <f t="shared" ref="L323:L386" si="78">IF(K323="Inceptisols",1, IF(K323="Andisols",2, IF(K323="Entisols",3,IF(K323="Spodosols",4,IF(K323="Vertisols",5,IF(K323="Mollisols",6,IF(K323="Aridisols",7,IF(K323="Alfisols",8,IF(K323="Histosols",9,IF(K323="Ultisols",10,IF(K323="Oxisols",11,-99)))))))))))</f>
        <v>2</v>
      </c>
      <c r="M323" s="10" t="s">
        <v>108</v>
      </c>
      <c r="N323" s="7">
        <v>10</v>
      </c>
      <c r="O323" s="7">
        <v>25</v>
      </c>
      <c r="Q323" s="7">
        <v>2335.69</v>
      </c>
      <c r="R323" s="7">
        <v>17.524999999999999</v>
      </c>
      <c r="S323" s="7" t="s">
        <v>66</v>
      </c>
      <c r="T323" s="7" t="s">
        <v>796</v>
      </c>
      <c r="U323" s="11">
        <v>8.3909269999999996</v>
      </c>
      <c r="V323" s="11">
        <v>1047.448975</v>
      </c>
      <c r="W323" s="14">
        <v>-9999</v>
      </c>
      <c r="X323" s="7" t="s">
        <v>369</v>
      </c>
      <c r="Y323" s="32">
        <f t="shared" ref="Y323:Y386" si="79">IF(OR(X323="Till",X323="Lacustrine",X323="Alluvium",X323="Loess",X323="Residuum",X323="Glacial",X323="Colluvium",X323="Eolian", X323="Unknown Sedimentary"),1,IF(OR(X323="Ash", X323="Plutonic, undivided granitic rocks",X323="Volcanic, interlayered sedimentary and volcanic rocks"), 2, IF(X323= "Metamorphic and undivided crystalline, orthogneiss",3,-99)))</f>
        <v>2</v>
      </c>
      <c r="Z323" s="13"/>
      <c r="AC323" s="13">
        <v>31.32</v>
      </c>
      <c r="AD323" s="7">
        <v>0.18</v>
      </c>
      <c r="AE323" s="7">
        <v>0.5</v>
      </c>
      <c r="AF323" s="7">
        <v>7.16</v>
      </c>
      <c r="AG323" s="7">
        <v>5.51</v>
      </c>
      <c r="AH323" s="7">
        <v>0.09</v>
      </c>
      <c r="AI323" s="7">
        <v>9.32</v>
      </c>
      <c r="AJ323" s="7">
        <v>0.06</v>
      </c>
      <c r="AK323" s="7">
        <v>0.04</v>
      </c>
      <c r="AL323" s="7">
        <v>0.57999999999999996</v>
      </c>
      <c r="AM323" s="7">
        <v>0.2</v>
      </c>
      <c r="AN323" s="13">
        <v>0.11916590523647609</v>
      </c>
      <c r="AO323" s="7">
        <v>6.8990731952850909E-2</v>
      </c>
      <c r="AP323" s="7">
        <v>0.19613221264940053</v>
      </c>
      <c r="AQ323" s="7">
        <v>9.1407319647081431E-2</v>
      </c>
      <c r="AR323" s="7">
        <v>2.5374485109406321E-3</v>
      </c>
      <c r="AS323" s="7">
        <v>1.0699497480268344E-3</v>
      </c>
      <c r="AT323" s="7">
        <v>1.4390488383402306E-2</v>
      </c>
      <c r="AU323" s="7">
        <v>2.1232324090194915E-3</v>
      </c>
      <c r="AV323" s="7">
        <v>6.4538196931854122E-4</v>
      </c>
      <c r="AW323" s="8">
        <v>3.5664966161080107E-3</v>
      </c>
      <c r="AX323" s="7">
        <v>466</v>
      </c>
      <c r="AY323" s="7">
        <v>374</v>
      </c>
      <c r="AZ323" s="7">
        <v>329</v>
      </c>
      <c r="BA323" s="7">
        <v>148</v>
      </c>
      <c r="BB323" s="7">
        <v>169</v>
      </c>
      <c r="BC323" s="7">
        <v>17.308332400000001</v>
      </c>
      <c r="BD323" s="7">
        <v>23.228572799999998</v>
      </c>
      <c r="BE323" s="7">
        <v>23.228572799999998</v>
      </c>
      <c r="BF323" s="7">
        <v>26.833334000000001</v>
      </c>
      <c r="BG323" s="7">
        <v>26.4666672</v>
      </c>
      <c r="BH323" s="13">
        <f t="shared" si="76"/>
        <v>4.0554919517008692</v>
      </c>
      <c r="BI323" s="7">
        <f t="shared" si="77"/>
        <v>98.157986599165241</v>
      </c>
      <c r="BJ323" s="32">
        <f t="shared" ref="BJ323:BJ386" si="80">AN323/$AN323</f>
        <v>1</v>
      </c>
      <c r="BK323" s="32">
        <f t="shared" ref="BK323:BK386" si="81">AO323/$AN323</f>
        <v>0.57894690445177088</v>
      </c>
      <c r="BL323" s="32">
        <f t="shared" ref="BL323:BL386" si="82">AP323/$AN323</f>
        <v>1.6458752380573149</v>
      </c>
      <c r="BM323" s="32">
        <f t="shared" ref="BM323:BM386" si="83">AQ323/$AN323</f>
        <v>0.7670593318255774</v>
      </c>
      <c r="BN323" s="32">
        <f t="shared" ref="BN323:BN386" si="84">AR323/$AN323</f>
        <v>2.1293410274568467E-2</v>
      </c>
      <c r="BO323" s="32">
        <f t="shared" ref="BO323:BO386" si="85">AS323/$AN323</f>
        <v>8.9786566543811064E-3</v>
      </c>
      <c r="BP323" s="32">
        <f t="shared" ref="BP323:BP386" si="86">AT323/$AN323</f>
        <v>0.12076011468922614</v>
      </c>
      <c r="BQ323" s="32">
        <f t="shared" ref="BQ323:BQ386" si="87">AU323/$AN323</f>
        <v>1.7817448747660589E-2</v>
      </c>
      <c r="BR323" s="32">
        <f t="shared" ref="BR323:BR386" si="88">AV323/$AN323</f>
        <v>5.4158273546265397E-3</v>
      </c>
      <c r="BS323" s="32">
        <f t="shared" ref="BS323:BS386" si="89">AW323/$AN323</f>
        <v>2.9928834166371304E-2</v>
      </c>
      <c r="BT323" s="7">
        <f t="shared" ref="BT323:BT386" si="90">IF(T323="Cultivated Crops",1,IF(T323 =" Pasture Hay", 1, IF(T323 ="Developed, Low Int", 1, IF(T323 ="Developed, Medium", 1, IF(T323 ="Developed, Open Sp", 1,  IF(T323 ="Developed, High In", 1, 0))))))</f>
        <v>0</v>
      </c>
      <c r="BU323" s="7"/>
      <c r="BZ323" s="7"/>
      <c r="CA323" s="7"/>
      <c r="CB323" s="7"/>
      <c r="CC323" s="7"/>
      <c r="CD323" s="7"/>
      <c r="CE323" s="7"/>
    </row>
    <row r="324" spans="1:83" x14ac:dyDescent="0.2">
      <c r="A324" s="7">
        <v>4</v>
      </c>
      <c r="B324" s="8">
        <v>323</v>
      </c>
      <c r="C324" s="7" t="s">
        <v>753</v>
      </c>
      <c r="D324" s="7" t="s">
        <v>954</v>
      </c>
      <c r="E324" s="7" t="s">
        <v>955</v>
      </c>
      <c r="H324" s="9">
        <v>18.157388999999998</v>
      </c>
      <c r="I324" s="9">
        <v>-67.003889000000001</v>
      </c>
      <c r="J324" s="7" t="s">
        <v>956</v>
      </c>
      <c r="K324" s="7" t="s">
        <v>107</v>
      </c>
      <c r="L324" s="32">
        <f t="shared" si="78"/>
        <v>1</v>
      </c>
      <c r="M324" s="10" t="s">
        <v>108</v>
      </c>
      <c r="N324" s="7">
        <v>25</v>
      </c>
      <c r="O324" s="7">
        <v>36</v>
      </c>
      <c r="P324" s="7" t="s">
        <v>137</v>
      </c>
      <c r="Q324" s="7">
        <v>1945.13</v>
      </c>
      <c r="R324" s="7">
        <v>22</v>
      </c>
      <c r="T324" s="7" t="s">
        <v>796</v>
      </c>
      <c r="U324" s="11">
        <v>6.1405890000000003</v>
      </c>
      <c r="V324" s="11">
        <v>719.48638900000003</v>
      </c>
      <c r="W324" s="7">
        <v>638</v>
      </c>
      <c r="X324" s="7" t="s">
        <v>134</v>
      </c>
      <c r="Y324" s="32">
        <f t="shared" si="79"/>
        <v>1</v>
      </c>
      <c r="Z324" s="13"/>
      <c r="AC324" s="13">
        <v>45.83</v>
      </c>
      <c r="AD324" s="7">
        <v>0.38</v>
      </c>
      <c r="AE324" s="7">
        <v>0.1</v>
      </c>
      <c r="AF324" s="7">
        <v>5.82</v>
      </c>
      <c r="AG324" s="7">
        <v>0.44</v>
      </c>
      <c r="AH324" s="7">
        <v>0</v>
      </c>
      <c r="AI324" s="7">
        <v>15.87</v>
      </c>
      <c r="AJ324" s="7">
        <v>0.04</v>
      </c>
      <c r="AK324" s="7">
        <v>0.03</v>
      </c>
      <c r="AL324" s="7">
        <v>0.14000000000000001</v>
      </c>
      <c r="AM324" s="7">
        <v>0.05</v>
      </c>
      <c r="AN324" s="13">
        <v>9.686390621177246E-2</v>
      </c>
      <c r="AO324" s="7">
        <v>5.5092417530407259E-3</v>
      </c>
      <c r="AP324" s="7">
        <v>0.28699678498473902</v>
      </c>
      <c r="AQ324" s="7">
        <v>0.1556474423604273</v>
      </c>
      <c r="AR324" s="7">
        <v>5.3568357453191127E-3</v>
      </c>
      <c r="AS324" s="7">
        <v>7.1329983201788962E-4</v>
      </c>
      <c r="AT324" s="7">
        <v>3.4735661615109023E-3</v>
      </c>
      <c r="AU324" s="7">
        <v>5.3080810225487288E-4</v>
      </c>
      <c r="AV324" s="7">
        <v>4.8403647698890586E-4</v>
      </c>
      <c r="AW324" s="8">
        <v>7.1329932322160218E-4</v>
      </c>
      <c r="AX324" s="7">
        <v>466</v>
      </c>
      <c r="AY324" s="7">
        <v>374</v>
      </c>
      <c r="AZ324" s="7">
        <v>329</v>
      </c>
      <c r="BA324" s="7">
        <v>148</v>
      </c>
      <c r="BB324" s="7">
        <v>169</v>
      </c>
      <c r="BC324" s="7">
        <v>17.308332400000001</v>
      </c>
      <c r="BD324" s="7">
        <v>23.228572799999998</v>
      </c>
      <c r="BE324" s="7">
        <v>23.228572799999998</v>
      </c>
      <c r="BF324" s="7">
        <v>26.833334000000001</v>
      </c>
      <c r="BG324" s="7">
        <v>26.4666672</v>
      </c>
      <c r="BH324" s="13">
        <f t="shared" si="76"/>
        <v>1.220201457359017</v>
      </c>
      <c r="BI324" s="7">
        <f t="shared" si="77"/>
        <v>99.236610667461036</v>
      </c>
      <c r="BJ324" s="32">
        <f t="shared" si="80"/>
        <v>1</v>
      </c>
      <c r="BK324" s="32">
        <f t="shared" si="81"/>
        <v>5.6876105543337607E-2</v>
      </c>
      <c r="BL324" s="32">
        <f t="shared" si="82"/>
        <v>2.962886757398377</v>
      </c>
      <c r="BM324" s="32">
        <f t="shared" si="83"/>
        <v>1.6068672888344711</v>
      </c>
      <c r="BN324" s="32">
        <f t="shared" si="84"/>
        <v>5.530270205712666E-2</v>
      </c>
      <c r="BO324" s="32">
        <f t="shared" si="85"/>
        <v>7.3639383328028326E-3</v>
      </c>
      <c r="BP324" s="32">
        <f t="shared" si="86"/>
        <v>3.586027342234871E-2</v>
      </c>
      <c r="BQ324" s="32">
        <f t="shared" si="87"/>
        <v>5.47993698596434E-3</v>
      </c>
      <c r="BR324" s="32">
        <f t="shared" si="88"/>
        <v>4.9970778168976831E-3</v>
      </c>
      <c r="BS324" s="32">
        <f t="shared" si="89"/>
        <v>7.3639330801106035E-3</v>
      </c>
      <c r="BT324" s="7">
        <f t="shared" si="90"/>
        <v>0</v>
      </c>
      <c r="BU324" s="7"/>
      <c r="BZ324" s="7"/>
      <c r="CA324" s="7"/>
      <c r="CB324" s="7"/>
      <c r="CC324" s="7"/>
      <c r="CD324" s="7"/>
      <c r="CE324" s="7"/>
    </row>
    <row r="325" spans="1:83" x14ac:dyDescent="0.2">
      <c r="A325" s="7">
        <v>4</v>
      </c>
      <c r="B325" s="8">
        <v>324</v>
      </c>
      <c r="C325" s="7" t="s">
        <v>355</v>
      </c>
      <c r="D325" s="7" t="s">
        <v>957</v>
      </c>
      <c r="E325" s="7" t="s">
        <v>958</v>
      </c>
      <c r="H325" s="9">
        <v>22.071387999999999</v>
      </c>
      <c r="I325" s="9">
        <v>-159.40083300000001</v>
      </c>
      <c r="J325" s="7" t="s">
        <v>959</v>
      </c>
      <c r="K325" s="7" t="s">
        <v>359</v>
      </c>
      <c r="L325" s="32">
        <f t="shared" si="78"/>
        <v>11</v>
      </c>
      <c r="M325" s="10" t="s">
        <v>193</v>
      </c>
      <c r="N325" s="7">
        <v>25</v>
      </c>
      <c r="O325" s="7">
        <v>76</v>
      </c>
      <c r="P325" s="7" t="s">
        <v>87</v>
      </c>
      <c r="Q325" s="7">
        <v>2327.69</v>
      </c>
      <c r="R325" s="7">
        <v>22.27</v>
      </c>
      <c r="S325" s="7" t="s">
        <v>159</v>
      </c>
      <c r="T325" s="7" t="s">
        <v>796</v>
      </c>
      <c r="U325" s="11">
        <v>3</v>
      </c>
      <c r="V325" s="11">
        <v>180</v>
      </c>
      <c r="W325" s="14">
        <v>-9999</v>
      </c>
      <c r="X325" s="7" t="s">
        <v>134</v>
      </c>
      <c r="Y325" s="32">
        <f t="shared" si="79"/>
        <v>1</v>
      </c>
      <c r="Z325" s="13"/>
      <c r="AC325" s="13">
        <v>38.64</v>
      </c>
      <c r="AD325" s="7">
        <v>0.09</v>
      </c>
      <c r="AE325" s="7">
        <v>0.39</v>
      </c>
      <c r="AF325" s="7">
        <v>3.88</v>
      </c>
      <c r="AG325" s="7">
        <v>6.74</v>
      </c>
      <c r="AH325" s="7">
        <v>0.05</v>
      </c>
      <c r="AI325" s="7">
        <v>15.22</v>
      </c>
      <c r="AJ325" s="7">
        <v>0.09</v>
      </c>
      <c r="AK325" s="7">
        <v>0.02</v>
      </c>
      <c r="AL325" s="7">
        <v>0.23</v>
      </c>
      <c r="AM325" s="7">
        <v>0.16</v>
      </c>
      <c r="AN325" s="13">
        <v>6.4575937474514969E-2</v>
      </c>
      <c r="AO325" s="7">
        <v>8.4391566853396577E-2</v>
      </c>
      <c r="AP325" s="7">
        <v>0.24197154204255544</v>
      </c>
      <c r="AQ325" s="7">
        <v>0.14927246835070596</v>
      </c>
      <c r="AR325" s="7">
        <v>1.2687242554703161E-3</v>
      </c>
      <c r="AS325" s="7">
        <v>1.6049246220402515E-3</v>
      </c>
      <c r="AT325" s="7">
        <v>5.7065729796250539E-3</v>
      </c>
      <c r="AU325" s="7">
        <v>1.698585927215593E-3</v>
      </c>
      <c r="AV325" s="7">
        <v>3.2269098465927061E-4</v>
      </c>
      <c r="AW325" s="8">
        <v>2.7818673605642485E-3</v>
      </c>
      <c r="AX325" s="7">
        <v>466</v>
      </c>
      <c r="AY325" s="7">
        <v>374</v>
      </c>
      <c r="AZ325" s="7">
        <v>329</v>
      </c>
      <c r="BA325" s="7">
        <v>148</v>
      </c>
      <c r="BB325" s="7">
        <v>169</v>
      </c>
      <c r="BC325" s="7">
        <v>17.308332400000001</v>
      </c>
      <c r="BD325" s="7">
        <v>23.228572799999998</v>
      </c>
      <c r="BE325" s="7">
        <v>23.228572799999998</v>
      </c>
      <c r="BF325" s="7">
        <v>26.833334000000001</v>
      </c>
      <c r="BG325" s="7">
        <v>26.4666672</v>
      </c>
      <c r="BH325" s="13">
        <f t="shared" si="76"/>
        <v>2.3528474793703427</v>
      </c>
      <c r="BI325" s="7">
        <f t="shared" si="77"/>
        <v>98.725122661147097</v>
      </c>
      <c r="BJ325" s="32">
        <f t="shared" si="80"/>
        <v>1</v>
      </c>
      <c r="BK325" s="32">
        <f t="shared" si="81"/>
        <v>1.3068577887344166</v>
      </c>
      <c r="BL325" s="32">
        <f t="shared" si="82"/>
        <v>3.7470852380277102</v>
      </c>
      <c r="BM325" s="32">
        <f t="shared" si="83"/>
        <v>2.3115803531248256</v>
      </c>
      <c r="BN325" s="32">
        <f t="shared" si="84"/>
        <v>1.9647012572926576E-2</v>
      </c>
      <c r="BO325" s="32">
        <f t="shared" si="85"/>
        <v>2.485329187320956E-2</v>
      </c>
      <c r="BP325" s="32">
        <f t="shared" si="86"/>
        <v>8.836995950507362E-2</v>
      </c>
      <c r="BQ325" s="32">
        <f t="shared" si="87"/>
        <v>2.6303697532628831E-2</v>
      </c>
      <c r="BR325" s="32">
        <f t="shared" si="88"/>
        <v>4.997077816897684E-3</v>
      </c>
      <c r="BS325" s="32">
        <f t="shared" si="89"/>
        <v>4.307900851864703E-2</v>
      </c>
      <c r="BT325" s="7">
        <f t="shared" si="90"/>
        <v>0</v>
      </c>
      <c r="BU325" s="7"/>
      <c r="BZ325" s="7"/>
      <c r="CA325" s="7"/>
      <c r="CB325" s="7"/>
      <c r="CC325" s="7"/>
      <c r="CD325" s="7"/>
      <c r="CE325" s="7"/>
    </row>
    <row r="326" spans="1:83" x14ac:dyDescent="0.2">
      <c r="A326" s="7">
        <v>4</v>
      </c>
      <c r="B326" s="8">
        <v>325</v>
      </c>
      <c r="C326" s="7" t="s">
        <v>960</v>
      </c>
      <c r="D326" s="7" t="s">
        <v>909</v>
      </c>
      <c r="E326" s="7" t="s">
        <v>961</v>
      </c>
      <c r="H326" s="9">
        <v>34.386944</v>
      </c>
      <c r="I326" s="9">
        <v>-103.51305600000001</v>
      </c>
      <c r="J326" s="7" t="s">
        <v>962</v>
      </c>
      <c r="K326" s="7" t="s">
        <v>100</v>
      </c>
      <c r="L326" s="32">
        <f t="shared" si="78"/>
        <v>8</v>
      </c>
      <c r="M326" s="10" t="s">
        <v>132</v>
      </c>
      <c r="N326" s="7">
        <v>53</v>
      </c>
      <c r="O326" s="7">
        <v>71</v>
      </c>
      <c r="Q326" s="7">
        <v>436.74</v>
      </c>
      <c r="R326" s="7">
        <v>14.195</v>
      </c>
      <c r="T326" s="7" t="s">
        <v>963</v>
      </c>
      <c r="U326" s="11">
        <v>3</v>
      </c>
      <c r="V326" s="11">
        <v>1317</v>
      </c>
      <c r="W326" s="7">
        <v>1330</v>
      </c>
      <c r="X326" s="7" t="s">
        <v>586</v>
      </c>
      <c r="Y326" s="32">
        <f t="shared" si="79"/>
        <v>1</v>
      </c>
      <c r="Z326" s="13"/>
      <c r="AC326" s="13">
        <v>1.26</v>
      </c>
      <c r="AD326" s="7">
        <v>0.01</v>
      </c>
      <c r="AE326" s="7">
        <v>0.03</v>
      </c>
      <c r="AF326" s="7">
        <v>86.21</v>
      </c>
      <c r="AG326" s="7">
        <v>0.22</v>
      </c>
      <c r="AH326" s="7">
        <v>0.01</v>
      </c>
      <c r="AI326" s="7">
        <v>3.39</v>
      </c>
      <c r="AJ326" s="7">
        <v>0.2</v>
      </c>
      <c r="AK326" s="7">
        <v>0.27</v>
      </c>
      <c r="AL326" s="7">
        <v>0.18</v>
      </c>
      <c r="AM326" s="7">
        <v>1.06</v>
      </c>
      <c r="AN326" s="13">
        <v>1.4348174148654473</v>
      </c>
      <c r="AO326" s="7">
        <v>2.754620876520363E-3</v>
      </c>
      <c r="AP326" s="7">
        <v>7.8903763709528944E-3</v>
      </c>
      <c r="AQ326" s="7">
        <v>3.3247941373777477E-2</v>
      </c>
      <c r="AR326" s="7">
        <v>1.4096936171892403E-4</v>
      </c>
      <c r="AS326" s="7">
        <v>3.5664991600894481E-3</v>
      </c>
      <c r="AT326" s="7">
        <v>4.4660136362283023E-3</v>
      </c>
      <c r="AU326" s="7">
        <v>1.1253131767803305E-2</v>
      </c>
      <c r="AV326" s="7">
        <v>4.3563282929001534E-3</v>
      </c>
      <c r="AW326" s="8">
        <v>2.1398979696648062E-4</v>
      </c>
      <c r="AX326" s="7">
        <v>275</v>
      </c>
      <c r="AY326" s="7">
        <v>173</v>
      </c>
      <c r="AZ326" s="7">
        <v>114</v>
      </c>
      <c r="BA326" s="7">
        <v>131</v>
      </c>
      <c r="BB326" s="7">
        <v>146</v>
      </c>
      <c r="BC326" s="7">
        <v>15.033333799999999</v>
      </c>
      <c r="BD326" s="7">
        <v>21.849998500000002</v>
      </c>
      <c r="BE326" s="7">
        <v>21.849998500000002</v>
      </c>
      <c r="BF326" s="7">
        <v>25.0666656</v>
      </c>
      <c r="BG326" s="7">
        <v>24.0666656</v>
      </c>
      <c r="BH326" s="13">
        <f t="shared" si="76"/>
        <v>9.5363834738133306</v>
      </c>
      <c r="BI326" s="7">
        <f t="shared" si="77"/>
        <v>80.756182896835782</v>
      </c>
      <c r="BJ326" s="32">
        <f t="shared" si="80"/>
        <v>1</v>
      </c>
      <c r="BK326" s="32">
        <f t="shared" si="81"/>
        <v>1.9198407044555439E-3</v>
      </c>
      <c r="BL326" s="32">
        <f t="shared" si="82"/>
        <v>5.4992198235151958E-3</v>
      </c>
      <c r="BM326" s="32">
        <f t="shared" si="83"/>
        <v>2.3172245492221993E-2</v>
      </c>
      <c r="BN326" s="32">
        <f t="shared" si="84"/>
        <v>9.8248989912171994E-5</v>
      </c>
      <c r="BO326" s="32">
        <f t="shared" si="85"/>
        <v>2.4856815390855171E-3</v>
      </c>
      <c r="BP326" s="32">
        <f t="shared" si="86"/>
        <v>3.1126006626056397E-3</v>
      </c>
      <c r="BQ326" s="32">
        <f t="shared" si="87"/>
        <v>7.8429015784273765E-3</v>
      </c>
      <c r="BR326" s="32">
        <f t="shared" si="88"/>
        <v>3.0361551565839312E-3</v>
      </c>
      <c r="BS326" s="32">
        <f t="shared" si="89"/>
        <v>1.4914078596303342E-4</v>
      </c>
      <c r="BT326" s="7">
        <f t="shared" si="90"/>
        <v>0</v>
      </c>
      <c r="BU326" s="7"/>
      <c r="BZ326" s="7"/>
      <c r="CA326" s="7"/>
      <c r="CB326" s="7"/>
      <c r="CC326" s="7"/>
      <c r="CD326" s="7"/>
      <c r="CE326" s="7"/>
    </row>
    <row r="327" spans="1:83" x14ac:dyDescent="0.2">
      <c r="A327" s="7">
        <v>4</v>
      </c>
      <c r="B327" s="8">
        <v>326</v>
      </c>
      <c r="C327" s="7" t="s">
        <v>114</v>
      </c>
      <c r="D327" s="7" t="s">
        <v>267</v>
      </c>
      <c r="E327" s="7" t="s">
        <v>964</v>
      </c>
      <c r="H327" s="9">
        <v>36.619152</v>
      </c>
      <c r="I327" s="9">
        <v>-99.586905000000002</v>
      </c>
      <c r="J327" s="7" t="s">
        <v>965</v>
      </c>
      <c r="K327" s="7" t="s">
        <v>73</v>
      </c>
      <c r="L327" s="32">
        <f t="shared" si="78"/>
        <v>3</v>
      </c>
      <c r="M327" s="10" t="s">
        <v>181</v>
      </c>
      <c r="N327" s="7">
        <v>107</v>
      </c>
      <c r="O327" s="7">
        <v>131</v>
      </c>
      <c r="P327" s="7" t="s">
        <v>87</v>
      </c>
      <c r="Q327" s="7">
        <v>633.23</v>
      </c>
      <c r="R327" s="7">
        <v>14.045</v>
      </c>
      <c r="S327" s="7" t="s">
        <v>159</v>
      </c>
      <c r="T327" s="7" t="s">
        <v>963</v>
      </c>
      <c r="U327" s="11">
        <v>2</v>
      </c>
      <c r="V327" s="11">
        <v>620</v>
      </c>
      <c r="W327" s="7">
        <v>648</v>
      </c>
      <c r="X327" s="7" t="s">
        <v>586</v>
      </c>
      <c r="Y327" s="32">
        <f t="shared" si="79"/>
        <v>1</v>
      </c>
      <c r="Z327" s="13"/>
      <c r="AC327" s="13">
        <v>1.79</v>
      </c>
      <c r="AD327" s="7">
        <v>0.03</v>
      </c>
      <c r="AE327" s="7">
        <v>0.04</v>
      </c>
      <c r="AF327" s="7">
        <v>85.98</v>
      </c>
      <c r="AG327" s="7">
        <v>0.35</v>
      </c>
      <c r="AH327" s="7">
        <v>0.01</v>
      </c>
      <c r="AI327" s="7">
        <v>7.6</v>
      </c>
      <c r="AJ327" s="7">
        <v>0.39</v>
      </c>
      <c r="AK327" s="7">
        <v>0.7</v>
      </c>
      <c r="AL327" s="7">
        <v>0.6</v>
      </c>
      <c r="AM327" s="7">
        <v>2.0099999999999998</v>
      </c>
      <c r="AN327" s="13">
        <v>1.4309894598089685</v>
      </c>
      <c r="AO327" s="7">
        <v>4.3823513944642135E-3</v>
      </c>
      <c r="AP327" s="7">
        <v>1.120934420952832E-2</v>
      </c>
      <c r="AQ327" s="7">
        <v>7.4538157652126485E-2</v>
      </c>
      <c r="AR327" s="7">
        <v>4.2290808515677204E-4</v>
      </c>
      <c r="AS327" s="7">
        <v>6.9546733621744239E-3</v>
      </c>
      <c r="AT327" s="7">
        <v>1.4886712120761007E-2</v>
      </c>
      <c r="AU327" s="7">
        <v>2.1338485710645887E-2</v>
      </c>
      <c r="AV327" s="7">
        <v>1.129418446307447E-2</v>
      </c>
      <c r="AW327" s="8">
        <v>2.8531972928864084E-4</v>
      </c>
      <c r="AX327" s="7">
        <v>273</v>
      </c>
      <c r="AY327" s="7">
        <v>172</v>
      </c>
      <c r="AZ327" s="7">
        <v>113</v>
      </c>
      <c r="BA327" s="7">
        <v>130</v>
      </c>
      <c r="BB327" s="7">
        <v>146</v>
      </c>
      <c r="BC327" s="7">
        <v>15.199999800000001</v>
      </c>
      <c r="BD327" s="7">
        <v>22.024999600000001</v>
      </c>
      <c r="BE327" s="7">
        <v>22.024999600000001</v>
      </c>
      <c r="BF327" s="7">
        <v>25.233333600000002</v>
      </c>
      <c r="BG327" s="7">
        <v>24.233333600000002</v>
      </c>
      <c r="BH327" s="13">
        <f t="shared" si="76"/>
        <v>20.461980809481179</v>
      </c>
      <c r="BI327" s="7">
        <f t="shared" si="77"/>
        <v>80.332530654896885</v>
      </c>
      <c r="BJ327" s="32">
        <f t="shared" si="80"/>
        <v>1</v>
      </c>
      <c r="BK327" s="32">
        <f t="shared" si="81"/>
        <v>3.0624623853268912E-3</v>
      </c>
      <c r="BL327" s="32">
        <f t="shared" si="82"/>
        <v>7.8332821619977004E-3</v>
      </c>
      <c r="BM327" s="32">
        <f t="shared" si="83"/>
        <v>5.208854414768159E-2</v>
      </c>
      <c r="BN327" s="32">
        <f t="shared" si="84"/>
        <v>2.9553542987886762E-4</v>
      </c>
      <c r="BO327" s="32">
        <f t="shared" si="85"/>
        <v>4.8600451348557424E-3</v>
      </c>
      <c r="BP327" s="32">
        <f t="shared" si="86"/>
        <v>1.0403089986943946E-2</v>
      </c>
      <c r="BQ327" s="32">
        <f t="shared" si="87"/>
        <v>1.4911700127752506E-2</v>
      </c>
      <c r="BR327" s="32">
        <f t="shared" si="88"/>
        <v>7.8925699876099716E-3</v>
      </c>
      <c r="BS327" s="32">
        <f t="shared" si="89"/>
        <v>1.9938632484877276E-4</v>
      </c>
      <c r="BT327" s="7">
        <f t="shared" si="90"/>
        <v>0</v>
      </c>
      <c r="BU327" s="7"/>
      <c r="BZ327" s="7"/>
      <c r="CA327" s="7"/>
      <c r="CB327" s="7"/>
      <c r="CC327" s="7"/>
      <c r="CD327" s="7"/>
      <c r="CE327" s="7"/>
    </row>
    <row r="328" spans="1:83" x14ac:dyDescent="0.2">
      <c r="A328" s="7">
        <v>4</v>
      </c>
      <c r="B328" s="8">
        <v>327</v>
      </c>
      <c r="C328" s="7" t="s">
        <v>88</v>
      </c>
      <c r="D328" s="7" t="s">
        <v>129</v>
      </c>
      <c r="E328" s="7" t="s">
        <v>966</v>
      </c>
      <c r="H328" s="9">
        <v>47.379998999999998</v>
      </c>
      <c r="I328" s="9">
        <v>-103.201306</v>
      </c>
      <c r="J328" s="7" t="s">
        <v>967</v>
      </c>
      <c r="K328" s="7" t="s">
        <v>92</v>
      </c>
      <c r="L328" s="32">
        <f t="shared" si="78"/>
        <v>6</v>
      </c>
      <c r="M328" s="10" t="s">
        <v>93</v>
      </c>
      <c r="N328" s="7">
        <v>14</v>
      </c>
      <c r="O328" s="7">
        <v>29</v>
      </c>
      <c r="P328" s="7" t="s">
        <v>87</v>
      </c>
      <c r="Q328" s="7">
        <v>411.08</v>
      </c>
      <c r="R328" s="7">
        <v>5.7050000000000001</v>
      </c>
      <c r="T328" s="7" t="s">
        <v>963</v>
      </c>
      <c r="U328" s="11">
        <v>3</v>
      </c>
      <c r="W328" s="7">
        <v>813</v>
      </c>
      <c r="X328" s="7" t="s">
        <v>134</v>
      </c>
      <c r="Y328" s="32">
        <f t="shared" si="79"/>
        <v>1</v>
      </c>
      <c r="Z328" s="13"/>
      <c r="AC328" s="13">
        <v>3.08</v>
      </c>
      <c r="AD328" s="7">
        <v>7.0000000000000007E-2</v>
      </c>
      <c r="AE328" s="7">
        <v>0.1</v>
      </c>
      <c r="AF328" s="7">
        <v>82.21</v>
      </c>
      <c r="AG328" s="7">
        <v>0.51</v>
      </c>
      <c r="AH328" s="7">
        <v>0.01</v>
      </c>
      <c r="AI328" s="7">
        <v>8.9700000000000006</v>
      </c>
      <c r="AJ328" s="7">
        <v>0.78</v>
      </c>
      <c r="AK328" s="7">
        <v>1.36</v>
      </c>
      <c r="AL328" s="7">
        <v>0.76</v>
      </c>
      <c r="AM328" s="7">
        <v>1.77</v>
      </c>
      <c r="AN328" s="13">
        <v>1.3682442834484216</v>
      </c>
      <c r="AO328" s="7">
        <v>6.3857120319335695E-3</v>
      </c>
      <c r="AP328" s="7">
        <v>1.9287586684551522E-2</v>
      </c>
      <c r="AQ328" s="7">
        <v>8.7974641334154557E-2</v>
      </c>
      <c r="AR328" s="7">
        <v>9.8678553203246822E-4</v>
      </c>
      <c r="AS328" s="7">
        <v>1.3909346724348848E-2</v>
      </c>
      <c r="AT328" s="7">
        <v>1.885650201963061E-2</v>
      </c>
      <c r="AU328" s="7">
        <v>1.8790606819822499E-2</v>
      </c>
      <c r="AV328" s="7">
        <v>2.1942986956830401E-2</v>
      </c>
      <c r="AW328" s="8">
        <v>7.1329932322160218E-4</v>
      </c>
      <c r="AX328" s="7">
        <v>452</v>
      </c>
      <c r="AY328" s="7">
        <v>361</v>
      </c>
      <c r="AZ328" s="7">
        <v>291</v>
      </c>
      <c r="BA328" s="7">
        <v>199</v>
      </c>
      <c r="BB328" s="7">
        <v>203</v>
      </c>
      <c r="BC328" s="7">
        <v>14.875</v>
      </c>
      <c r="BD328" s="7">
        <v>21.600000399999999</v>
      </c>
      <c r="BE328" s="7">
        <v>21.600000399999999</v>
      </c>
      <c r="BF328" s="7">
        <v>24.466665299999999</v>
      </c>
      <c r="BG328" s="7">
        <v>23.5333328</v>
      </c>
      <c r="BH328" s="13">
        <f t="shared" si="76"/>
        <v>25.60764611380063</v>
      </c>
      <c r="BI328" s="7">
        <f t="shared" si="77"/>
        <v>71.046426938282579</v>
      </c>
      <c r="BJ328" s="32">
        <f t="shared" si="80"/>
        <v>1</v>
      </c>
      <c r="BK328" s="32">
        <f t="shared" si="81"/>
        <v>4.6670847517370903E-3</v>
      </c>
      <c r="BL328" s="32">
        <f t="shared" si="82"/>
        <v>1.4096595847592739E-2</v>
      </c>
      <c r="BM328" s="32">
        <f t="shared" si="83"/>
        <v>6.4297466759685479E-2</v>
      </c>
      <c r="BN328" s="32">
        <f t="shared" si="84"/>
        <v>7.2120566770828888E-4</v>
      </c>
      <c r="BO328" s="32">
        <f t="shared" si="85"/>
        <v>1.0165835803306088E-2</v>
      </c>
      <c r="BP328" s="32">
        <f t="shared" si="86"/>
        <v>1.378153173942454E-2</v>
      </c>
      <c r="BQ328" s="32">
        <f t="shared" si="87"/>
        <v>1.3733371333709537E-2</v>
      </c>
      <c r="BR328" s="32">
        <f t="shared" si="88"/>
        <v>1.6037331361273385E-2</v>
      </c>
      <c r="BS328" s="32">
        <f t="shared" si="89"/>
        <v>5.2132454112934813E-4</v>
      </c>
      <c r="BT328" s="7">
        <f t="shared" si="90"/>
        <v>0</v>
      </c>
      <c r="BU328" s="7"/>
      <c r="BZ328" s="7"/>
      <c r="CA328" s="7"/>
      <c r="CB328" s="7"/>
      <c r="CC328" s="7"/>
      <c r="CD328" s="7"/>
      <c r="CE328" s="7"/>
    </row>
    <row r="329" spans="1:83" x14ac:dyDescent="0.2">
      <c r="A329" s="7">
        <v>4</v>
      </c>
      <c r="B329" s="8">
        <v>328</v>
      </c>
      <c r="C329" s="7" t="s">
        <v>114</v>
      </c>
      <c r="D329" s="7" t="s">
        <v>267</v>
      </c>
      <c r="E329" s="7" t="s">
        <v>968</v>
      </c>
      <c r="H329" s="9">
        <v>36.632084999999996</v>
      </c>
      <c r="I329" s="9">
        <v>-99.580451999999994</v>
      </c>
      <c r="J329" s="7" t="s">
        <v>969</v>
      </c>
      <c r="K329" s="7" t="s">
        <v>100</v>
      </c>
      <c r="L329" s="32">
        <f t="shared" si="78"/>
        <v>8</v>
      </c>
      <c r="M329" s="10" t="s">
        <v>93</v>
      </c>
      <c r="N329" s="7">
        <v>28</v>
      </c>
      <c r="O329" s="7">
        <v>65</v>
      </c>
      <c r="P329" s="7" t="s">
        <v>82</v>
      </c>
      <c r="Q329" s="7">
        <v>634.41</v>
      </c>
      <c r="R329" s="7">
        <v>14.055</v>
      </c>
      <c r="S329" s="7" t="s">
        <v>159</v>
      </c>
      <c r="T329" s="7" t="s">
        <v>963</v>
      </c>
      <c r="U329" s="11">
        <v>3</v>
      </c>
      <c r="V329" s="11">
        <v>652.1</v>
      </c>
      <c r="W329" s="7">
        <v>655</v>
      </c>
      <c r="X329" s="7" t="s">
        <v>586</v>
      </c>
      <c r="Y329" s="32">
        <f t="shared" si="79"/>
        <v>1</v>
      </c>
      <c r="Z329" s="13"/>
      <c r="AC329" s="13">
        <v>1.21</v>
      </c>
      <c r="AD329" s="7">
        <v>0.03</v>
      </c>
      <c r="AE329" s="7">
        <v>0.04</v>
      </c>
      <c r="AF329" s="7">
        <v>81.510000000000005</v>
      </c>
      <c r="AG329" s="7">
        <v>0.22</v>
      </c>
      <c r="AH329" s="7">
        <v>0.01</v>
      </c>
      <c r="AI329" s="7">
        <v>6.02</v>
      </c>
      <c r="AJ329" s="7">
        <v>0.35</v>
      </c>
      <c r="AK329" s="7">
        <v>0.54</v>
      </c>
      <c r="AL329" s="7">
        <v>0.36</v>
      </c>
      <c r="AM329" s="7">
        <v>2.29</v>
      </c>
      <c r="AN329" s="13">
        <v>1.3565939854504423</v>
      </c>
      <c r="AO329" s="7">
        <v>2.754620876520363E-3</v>
      </c>
      <c r="AP329" s="7">
        <v>7.5772661975023825E-3</v>
      </c>
      <c r="AQ329" s="7">
        <v>5.9042066982342295E-2</v>
      </c>
      <c r="AR329" s="7">
        <v>4.2290808515677204E-4</v>
      </c>
      <c r="AS329" s="7">
        <v>6.2413735301565338E-3</v>
      </c>
      <c r="AT329" s="7">
        <v>8.9320272724566045E-3</v>
      </c>
      <c r="AU329" s="7">
        <v>2.4311011083273177E-2</v>
      </c>
      <c r="AV329" s="7">
        <v>8.7126565858003067E-3</v>
      </c>
      <c r="AW329" s="8">
        <v>2.8531972928864084E-4</v>
      </c>
      <c r="AX329" s="7">
        <v>275</v>
      </c>
      <c r="AY329" s="7">
        <v>173</v>
      </c>
      <c r="AZ329" s="7">
        <v>114</v>
      </c>
      <c r="BA329" s="7">
        <v>131</v>
      </c>
      <c r="BB329" s="7">
        <v>146</v>
      </c>
      <c r="BC329" s="7">
        <v>14.966666200000001</v>
      </c>
      <c r="BD329" s="7">
        <v>21.774999600000001</v>
      </c>
      <c r="BE329" s="7">
        <v>21.774999600000001</v>
      </c>
      <c r="BF329" s="7">
        <v>24.9666672</v>
      </c>
      <c r="BG329" s="7">
        <v>23.9666672</v>
      </c>
      <c r="BH329" s="13">
        <f t="shared" si="76"/>
        <v>19.889814007079355</v>
      </c>
      <c r="BI329" s="7">
        <f t="shared" si="77"/>
        <v>79.790785321972635</v>
      </c>
      <c r="BJ329" s="32">
        <f t="shared" si="80"/>
        <v>1</v>
      </c>
      <c r="BK329" s="32">
        <f t="shared" si="81"/>
        <v>2.0305418615030354E-3</v>
      </c>
      <c r="BL329" s="32">
        <f t="shared" si="82"/>
        <v>5.5855077339049481E-3</v>
      </c>
      <c r="BM329" s="32">
        <f t="shared" si="83"/>
        <v>4.3522282728341903E-2</v>
      </c>
      <c r="BN329" s="32">
        <f t="shared" si="84"/>
        <v>3.1174256239706826E-4</v>
      </c>
      <c r="BO329" s="32">
        <f t="shared" si="85"/>
        <v>4.6007675082564616E-3</v>
      </c>
      <c r="BP329" s="32">
        <f t="shared" si="86"/>
        <v>6.5841566218435071E-3</v>
      </c>
      <c r="BQ329" s="32">
        <f t="shared" si="87"/>
        <v>1.7920624257523131E-2</v>
      </c>
      <c r="BR329" s="32">
        <f t="shared" si="88"/>
        <v>6.4224496638228597E-3</v>
      </c>
      <c r="BS329" s="32">
        <f t="shared" si="89"/>
        <v>2.1032065035575366E-4</v>
      </c>
      <c r="BT329" s="7">
        <f t="shared" si="90"/>
        <v>0</v>
      </c>
      <c r="BU329" s="7"/>
      <c r="BZ329" s="7"/>
      <c r="CA329" s="7"/>
      <c r="CB329" s="7"/>
      <c r="CC329" s="7"/>
      <c r="CD329" s="7"/>
      <c r="CE329" s="7"/>
    </row>
    <row r="330" spans="1:83" x14ac:dyDescent="0.2">
      <c r="A330" s="7">
        <v>4</v>
      </c>
      <c r="B330" s="8">
        <v>329</v>
      </c>
      <c r="C330" s="7" t="s">
        <v>173</v>
      </c>
      <c r="D330" s="7" t="s">
        <v>970</v>
      </c>
      <c r="E330" s="7" t="s">
        <v>971</v>
      </c>
      <c r="H330" s="9">
        <v>45.511667000000003</v>
      </c>
      <c r="I330" s="9">
        <v>-113.45611100000001</v>
      </c>
      <c r="J330" s="7" t="s">
        <v>972</v>
      </c>
      <c r="K330" s="7" t="s">
        <v>100</v>
      </c>
      <c r="L330" s="32">
        <f t="shared" si="78"/>
        <v>8</v>
      </c>
      <c r="M330" s="10" t="s">
        <v>973</v>
      </c>
      <c r="N330" s="7">
        <v>35</v>
      </c>
      <c r="O330" s="7">
        <v>50</v>
      </c>
      <c r="P330" s="7" t="s">
        <v>65</v>
      </c>
      <c r="Q330" s="7">
        <v>315.08</v>
      </c>
      <c r="R330" s="7">
        <v>2.61</v>
      </c>
      <c r="T330" s="7" t="s">
        <v>963</v>
      </c>
      <c r="U330" s="11">
        <v>0.40996500000000002</v>
      </c>
      <c r="V330" s="11">
        <v>1893.5295410000001</v>
      </c>
      <c r="W330" s="7">
        <v>1919</v>
      </c>
      <c r="X330" s="7" t="s">
        <v>83</v>
      </c>
      <c r="Y330" s="32">
        <f t="shared" si="79"/>
        <v>1</v>
      </c>
      <c r="Z330" s="13"/>
      <c r="AC330" s="13">
        <v>2.56</v>
      </c>
      <c r="AD330" s="7">
        <v>0.05</v>
      </c>
      <c r="AE330" s="7">
        <v>0.06</v>
      </c>
      <c r="AF330" s="7">
        <v>80.3</v>
      </c>
      <c r="AG330" s="7">
        <v>0.34</v>
      </c>
      <c r="AH330" s="7">
        <v>0.01</v>
      </c>
      <c r="AI330" s="7">
        <v>8.2799999999999994</v>
      </c>
      <c r="AJ330" s="7">
        <v>0.73</v>
      </c>
      <c r="AK330" s="7">
        <v>1.63</v>
      </c>
      <c r="AL330" s="7">
        <v>1.1399999999999999</v>
      </c>
      <c r="AM330" s="7">
        <v>1.74</v>
      </c>
      <c r="AN330" s="13">
        <v>1.3364556131967917</v>
      </c>
      <c r="AO330" s="7">
        <v>4.2571413546223799E-3</v>
      </c>
      <c r="AP330" s="7">
        <v>1.6031240880666198E-2</v>
      </c>
      <c r="AQ330" s="7">
        <v>8.1207361231527275E-2</v>
      </c>
      <c r="AR330" s="7">
        <v>7.0484680859462016E-4</v>
      </c>
      <c r="AS330" s="7">
        <v>1.3017721934326485E-2</v>
      </c>
      <c r="AT330" s="7">
        <v>2.8284753029445914E-2</v>
      </c>
      <c r="AU330" s="7">
        <v>1.8472121958469576E-2</v>
      </c>
      <c r="AV330" s="7">
        <v>2.6299315249730552E-2</v>
      </c>
      <c r="AW330" s="8">
        <v>4.2797959393296123E-4</v>
      </c>
      <c r="AX330" s="7">
        <v>433</v>
      </c>
      <c r="AY330" s="7">
        <v>349</v>
      </c>
      <c r="AZ330" s="7">
        <v>279</v>
      </c>
      <c r="BA330" s="7">
        <v>195</v>
      </c>
      <c r="BB330" s="7">
        <v>200</v>
      </c>
      <c r="BC330" s="7">
        <v>14.999999000000001</v>
      </c>
      <c r="BD330" s="7">
        <v>21.733331700000001</v>
      </c>
      <c r="BE330" s="7">
        <v>21.733331700000001</v>
      </c>
      <c r="BF330" s="7">
        <v>24.600000399999999</v>
      </c>
      <c r="BG330" s="7">
        <v>23.666665999999999</v>
      </c>
      <c r="BH330" s="13">
        <f t="shared" si="76"/>
        <v>28.643169969303926</v>
      </c>
      <c r="BI330" s="7">
        <f t="shared" si="77"/>
        <v>67.378358489302201</v>
      </c>
      <c r="BJ330" s="32">
        <f t="shared" si="80"/>
        <v>1</v>
      </c>
      <c r="BK330" s="32">
        <f t="shared" si="81"/>
        <v>3.1853967408908778E-3</v>
      </c>
      <c r="BL330" s="32">
        <f t="shared" si="82"/>
        <v>1.1995341051634025E-2</v>
      </c>
      <c r="BM330" s="32">
        <f t="shared" si="83"/>
        <v>6.0763231064052986E-2</v>
      </c>
      <c r="BN330" s="32">
        <f t="shared" si="84"/>
        <v>5.2740008843887593E-4</v>
      </c>
      <c r="BO330" s="32">
        <f t="shared" si="85"/>
        <v>9.7404820674801117E-3</v>
      </c>
      <c r="BP330" s="32">
        <f t="shared" si="86"/>
        <v>2.1164004812542183E-2</v>
      </c>
      <c r="BQ330" s="32">
        <f t="shared" si="87"/>
        <v>1.3821724998621091E-2</v>
      </c>
      <c r="BR330" s="32">
        <f t="shared" si="88"/>
        <v>1.967840532078936E-2</v>
      </c>
      <c r="BS330" s="32">
        <f t="shared" si="89"/>
        <v>3.2023479845263043E-4</v>
      </c>
      <c r="BT330" s="7">
        <f t="shared" si="90"/>
        <v>0</v>
      </c>
      <c r="BU330" s="7"/>
      <c r="BZ330" s="7"/>
      <c r="CA330" s="7"/>
      <c r="CB330" s="7"/>
      <c r="CC330" s="7"/>
      <c r="CD330" s="7"/>
      <c r="CE330" s="7"/>
    </row>
    <row r="331" spans="1:83" x14ac:dyDescent="0.2">
      <c r="A331" s="7">
        <v>4</v>
      </c>
      <c r="B331" s="8">
        <v>330</v>
      </c>
      <c r="C331" s="7" t="s">
        <v>88</v>
      </c>
      <c r="D331" s="7" t="s">
        <v>129</v>
      </c>
      <c r="E331" s="7" t="s">
        <v>974</v>
      </c>
      <c r="H331" s="9">
        <v>47.393611</v>
      </c>
      <c r="I331" s="9">
        <v>-103.26083300000001</v>
      </c>
      <c r="J331" s="7" t="s">
        <v>975</v>
      </c>
      <c r="K331" s="7" t="s">
        <v>92</v>
      </c>
      <c r="L331" s="32">
        <f t="shared" si="78"/>
        <v>6</v>
      </c>
      <c r="M331" s="10" t="s">
        <v>132</v>
      </c>
      <c r="N331" s="7">
        <v>30</v>
      </c>
      <c r="O331" s="7">
        <v>43</v>
      </c>
      <c r="P331" s="7" t="s">
        <v>75</v>
      </c>
      <c r="Q331" s="7">
        <v>410.8</v>
      </c>
      <c r="R331" s="7">
        <v>5.69</v>
      </c>
      <c r="T331" s="7" t="s">
        <v>963</v>
      </c>
      <c r="U331" s="11">
        <v>1</v>
      </c>
      <c r="W331" s="7">
        <v>829</v>
      </c>
      <c r="X331" s="7" t="s">
        <v>134</v>
      </c>
      <c r="Y331" s="32">
        <f t="shared" si="79"/>
        <v>1</v>
      </c>
      <c r="Z331" s="13"/>
      <c r="AC331" s="13">
        <v>3.74</v>
      </c>
      <c r="AD331" s="7">
        <v>0.06</v>
      </c>
      <c r="AE331" s="7">
        <v>0.05</v>
      </c>
      <c r="AF331" s="7">
        <v>79.88</v>
      </c>
      <c r="AG331" s="7">
        <v>0.72</v>
      </c>
      <c r="AH331" s="7">
        <v>0.02</v>
      </c>
      <c r="AI331" s="7">
        <v>11.66</v>
      </c>
      <c r="AJ331" s="7">
        <v>0.25</v>
      </c>
      <c r="AK331" s="7">
        <v>0.21</v>
      </c>
      <c r="AL331" s="7">
        <v>0.81</v>
      </c>
      <c r="AM331" s="7">
        <v>1.06</v>
      </c>
      <c r="AN331" s="13">
        <v>1.3294654343980041</v>
      </c>
      <c r="AO331" s="7">
        <v>9.0151228686120976E-3</v>
      </c>
      <c r="AP331" s="7">
        <v>2.3420640974098277E-2</v>
      </c>
      <c r="AQ331" s="7">
        <v>0.11435722608207828</v>
      </c>
      <c r="AR331" s="7">
        <v>8.4581617031354408E-4</v>
      </c>
      <c r="AS331" s="7">
        <v>4.45812395011181E-3</v>
      </c>
      <c r="AT331" s="7">
        <v>2.0097061363027361E-2</v>
      </c>
      <c r="AU331" s="7">
        <v>1.1253131767803305E-2</v>
      </c>
      <c r="AV331" s="7">
        <v>3.3882553389223409E-3</v>
      </c>
      <c r="AW331" s="8">
        <v>3.5664966161080109E-4</v>
      </c>
      <c r="AX331" s="7">
        <v>256</v>
      </c>
      <c r="AY331" s="7">
        <v>158</v>
      </c>
      <c r="AZ331" s="7">
        <v>105</v>
      </c>
      <c r="BA331" s="7">
        <v>119</v>
      </c>
      <c r="BB331" s="7">
        <v>133</v>
      </c>
      <c r="BC331" s="7">
        <v>16.241666800000001</v>
      </c>
      <c r="BD331" s="7">
        <v>22.875</v>
      </c>
      <c r="BE331" s="7">
        <v>22.875</v>
      </c>
      <c r="BF331" s="7">
        <v>26.233333600000002</v>
      </c>
      <c r="BG331" s="7">
        <v>25.0666656</v>
      </c>
      <c r="BH331" s="13">
        <f t="shared" si="76"/>
        <v>11.907329837745877</v>
      </c>
      <c r="BI331" s="7">
        <f t="shared" si="77"/>
        <v>93.579257121583296</v>
      </c>
      <c r="BJ331" s="32">
        <f t="shared" si="80"/>
        <v>1</v>
      </c>
      <c r="BK331" s="32">
        <f t="shared" si="81"/>
        <v>6.7810133572176997E-3</v>
      </c>
      <c r="BL331" s="32">
        <f t="shared" si="82"/>
        <v>1.7616585108663159E-2</v>
      </c>
      <c r="BM331" s="32">
        <f t="shared" si="83"/>
        <v>8.601744966303726E-2</v>
      </c>
      <c r="BN331" s="32">
        <f t="shared" si="84"/>
        <v>6.3620771810177863E-4</v>
      </c>
      <c r="BO331" s="32">
        <f t="shared" si="85"/>
        <v>3.3533206917338888E-3</v>
      </c>
      <c r="BP331" s="32">
        <f t="shared" si="86"/>
        <v>1.5116648273091449E-2</v>
      </c>
      <c r="BQ331" s="32">
        <f t="shared" si="87"/>
        <v>8.4644034185806724E-3</v>
      </c>
      <c r="BR331" s="32">
        <f t="shared" si="88"/>
        <v>2.5485847553882272E-3</v>
      </c>
      <c r="BS331" s="32">
        <f t="shared" si="89"/>
        <v>2.6826546398500071E-4</v>
      </c>
      <c r="BT331" s="7">
        <f t="shared" si="90"/>
        <v>0</v>
      </c>
      <c r="BU331" s="7"/>
      <c r="BZ331" s="7"/>
      <c r="CA331" s="7"/>
      <c r="CB331" s="7"/>
      <c r="CC331" s="7"/>
      <c r="CD331" s="7"/>
      <c r="CE331" s="7"/>
    </row>
    <row r="332" spans="1:83" x14ac:dyDescent="0.2">
      <c r="A332" s="7">
        <v>4</v>
      </c>
      <c r="B332" s="8">
        <v>331</v>
      </c>
      <c r="C332" s="7" t="s">
        <v>114</v>
      </c>
      <c r="D332" s="7" t="s">
        <v>976</v>
      </c>
      <c r="E332" s="7" t="s">
        <v>977</v>
      </c>
      <c r="H332" s="9">
        <v>36.379860000000001</v>
      </c>
      <c r="I332" s="9">
        <v>-97.174858</v>
      </c>
      <c r="J332" s="7" t="s">
        <v>978</v>
      </c>
      <c r="K332" s="7" t="s">
        <v>92</v>
      </c>
      <c r="L332" s="32">
        <f t="shared" si="78"/>
        <v>6</v>
      </c>
      <c r="M332" s="10" t="s">
        <v>113</v>
      </c>
      <c r="N332" s="7">
        <v>76</v>
      </c>
      <c r="O332" s="7">
        <v>101</v>
      </c>
      <c r="P332" s="7" t="s">
        <v>109</v>
      </c>
      <c r="Q332" s="7">
        <v>924.19</v>
      </c>
      <c r="R332" s="7">
        <v>15.46</v>
      </c>
      <c r="S332" s="7" t="s">
        <v>94</v>
      </c>
      <c r="T332" s="7" t="s">
        <v>963</v>
      </c>
      <c r="U332" s="11">
        <v>6.1839829999999996</v>
      </c>
      <c r="V332" s="11">
        <v>306.74563599999999</v>
      </c>
      <c r="W332" s="7">
        <v>320</v>
      </c>
      <c r="X332" s="7" t="s">
        <v>83</v>
      </c>
      <c r="Y332" s="32">
        <f t="shared" si="79"/>
        <v>1</v>
      </c>
      <c r="Z332" s="13"/>
      <c r="AC332" s="13">
        <v>2.5499999999999998</v>
      </c>
      <c r="AD332" s="7">
        <v>7.0000000000000007E-2</v>
      </c>
      <c r="AE332" s="7">
        <v>0.04</v>
      </c>
      <c r="AF332" s="7">
        <v>79.45</v>
      </c>
      <c r="AG332" s="7">
        <v>0.71</v>
      </c>
      <c r="AH332" s="7">
        <v>0.02</v>
      </c>
      <c r="AI332" s="7">
        <v>8.01</v>
      </c>
      <c r="AJ332" s="7">
        <v>0.6</v>
      </c>
      <c r="AK332" s="7">
        <v>0.98</v>
      </c>
      <c r="AL332" s="7">
        <v>0.72</v>
      </c>
      <c r="AM332" s="7">
        <v>1.67</v>
      </c>
      <c r="AN332" s="13">
        <v>1.3223088227706739</v>
      </c>
      <c r="AO332" s="7">
        <v>8.8899128287702623E-3</v>
      </c>
      <c r="AP332" s="7">
        <v>1.5968618845976095E-2</v>
      </c>
      <c r="AQ332" s="7">
        <v>7.8559295104412258E-2</v>
      </c>
      <c r="AR332" s="7">
        <v>9.8678553203246822E-4</v>
      </c>
      <c r="AS332" s="7">
        <v>1.0699497480268343E-2</v>
      </c>
      <c r="AT332" s="7">
        <v>1.7864054544913209E-2</v>
      </c>
      <c r="AU332" s="7">
        <v>1.7728990615312752E-2</v>
      </c>
      <c r="AV332" s="7">
        <v>1.5811858248304257E-2</v>
      </c>
      <c r="AW332" s="8">
        <v>2.8531972928864084E-4</v>
      </c>
      <c r="AX332" s="7">
        <v>383</v>
      </c>
      <c r="AY332" s="7">
        <v>261</v>
      </c>
      <c r="AZ332" s="7">
        <v>195</v>
      </c>
      <c r="BA332" s="7">
        <v>157</v>
      </c>
      <c r="BB332" s="7">
        <v>175</v>
      </c>
      <c r="BC332" s="7">
        <v>10.649998699999999</v>
      </c>
      <c r="BD332" s="7">
        <v>17.6166649</v>
      </c>
      <c r="BE332" s="7">
        <v>17.6166649</v>
      </c>
      <c r="BF332" s="7">
        <v>20.933332400000001</v>
      </c>
      <c r="BG332" s="7">
        <v>19.9666672</v>
      </c>
      <c r="BH332" s="13">
        <f t="shared" si="76"/>
        <v>21.621671303081651</v>
      </c>
      <c r="BI332" s="7">
        <f t="shared" si="77"/>
        <v>74.768067468513394</v>
      </c>
      <c r="BJ332" s="32">
        <f t="shared" si="80"/>
        <v>1</v>
      </c>
      <c r="BK332" s="32">
        <f t="shared" si="81"/>
        <v>6.7230231513867979E-3</v>
      </c>
      <c r="BL332" s="32">
        <f t="shared" si="82"/>
        <v>1.2076315737284852E-2</v>
      </c>
      <c r="BM332" s="32">
        <f t="shared" si="83"/>
        <v>5.941070176012634E-2</v>
      </c>
      <c r="BN332" s="32">
        <f t="shared" si="84"/>
        <v>7.462595083989733E-4</v>
      </c>
      <c r="BO332" s="32">
        <f t="shared" si="85"/>
        <v>8.0915269534762389E-3</v>
      </c>
      <c r="BP332" s="32">
        <f t="shared" si="86"/>
        <v>1.3509744650634724E-2</v>
      </c>
      <c r="BQ332" s="32">
        <f t="shared" si="87"/>
        <v>1.3407602150127576E-2</v>
      </c>
      <c r="BR332" s="32">
        <f t="shared" si="88"/>
        <v>1.1957765066690842E-2</v>
      </c>
      <c r="BS332" s="32">
        <f t="shared" si="89"/>
        <v>2.1577389818121438E-4</v>
      </c>
      <c r="BT332" s="7">
        <f t="shared" si="90"/>
        <v>0</v>
      </c>
      <c r="BU332" s="7"/>
      <c r="BZ332" s="7"/>
      <c r="CA332" s="7"/>
      <c r="CB332" s="7"/>
      <c r="CC332" s="7"/>
      <c r="CD332" s="7"/>
      <c r="CE332" s="7"/>
    </row>
    <row r="333" spans="1:83" x14ac:dyDescent="0.2">
      <c r="A333" s="7">
        <v>4</v>
      </c>
      <c r="B333" s="8">
        <v>332</v>
      </c>
      <c r="C333" s="7" t="s">
        <v>173</v>
      </c>
      <c r="D333" s="7" t="s">
        <v>970</v>
      </c>
      <c r="E333" s="7" t="s">
        <v>979</v>
      </c>
      <c r="H333" s="9">
        <v>45.513888999999999</v>
      </c>
      <c r="I333" s="9">
        <v>-113.46638900000001</v>
      </c>
      <c r="J333" s="7" t="s">
        <v>980</v>
      </c>
      <c r="K333" s="7" t="s">
        <v>92</v>
      </c>
      <c r="L333" s="32">
        <f t="shared" si="78"/>
        <v>6</v>
      </c>
      <c r="M333" s="10" t="s">
        <v>132</v>
      </c>
      <c r="N333" s="7">
        <v>48</v>
      </c>
      <c r="O333" s="7">
        <v>76</v>
      </c>
      <c r="P333" s="7" t="s">
        <v>87</v>
      </c>
      <c r="Q333" s="7">
        <v>318.27</v>
      </c>
      <c r="R333" s="7">
        <v>2.56</v>
      </c>
      <c r="S333" s="7" t="s">
        <v>159</v>
      </c>
      <c r="T333" s="7" t="s">
        <v>963</v>
      </c>
      <c r="U333" s="11">
        <v>1</v>
      </c>
      <c r="V333" s="11">
        <v>1893</v>
      </c>
      <c r="W333" s="7">
        <v>1919</v>
      </c>
      <c r="X333" s="7" t="s">
        <v>83</v>
      </c>
      <c r="Y333" s="32">
        <f t="shared" si="79"/>
        <v>1</v>
      </c>
      <c r="Z333" s="13"/>
      <c r="AC333" s="13">
        <v>2.87</v>
      </c>
      <c r="AD333" s="7">
        <v>0.03</v>
      </c>
      <c r="AE333" s="7">
        <v>0.03</v>
      </c>
      <c r="AF333" s="7">
        <v>79.33</v>
      </c>
      <c r="AG333" s="7">
        <v>0.3</v>
      </c>
      <c r="AH333" s="7">
        <v>0.01</v>
      </c>
      <c r="AI333" s="7">
        <v>8.14</v>
      </c>
      <c r="AJ333" s="7">
        <v>0.67</v>
      </c>
      <c r="AK333" s="7">
        <v>0.85</v>
      </c>
      <c r="AL333" s="7">
        <v>0.78</v>
      </c>
      <c r="AM333" s="7">
        <v>1.74</v>
      </c>
      <c r="AN333" s="13">
        <v>1.3203116288281631</v>
      </c>
      <c r="AO333" s="7">
        <v>3.7563011952550405E-3</v>
      </c>
      <c r="AP333" s="7">
        <v>1.7972523956059371E-2</v>
      </c>
      <c r="AQ333" s="7">
        <v>7.9834289906356534E-2</v>
      </c>
      <c r="AR333" s="7">
        <v>4.2290808515677204E-4</v>
      </c>
      <c r="AS333" s="7">
        <v>1.1947772186299652E-2</v>
      </c>
      <c r="AT333" s="7">
        <v>1.9352725756989313E-2</v>
      </c>
      <c r="AU333" s="7">
        <v>1.8472121958469576E-2</v>
      </c>
      <c r="AV333" s="7">
        <v>1.3714366848018999E-2</v>
      </c>
      <c r="AW333" s="8">
        <v>2.1398979696648062E-4</v>
      </c>
      <c r="AX333" s="7">
        <v>256</v>
      </c>
      <c r="AY333" s="7">
        <v>158</v>
      </c>
      <c r="AZ333" s="7">
        <v>105</v>
      </c>
      <c r="BA333" s="7">
        <v>119</v>
      </c>
      <c r="BB333" s="7">
        <v>133</v>
      </c>
      <c r="BC333" s="7">
        <v>16.258331299999998</v>
      </c>
      <c r="BD333" s="7">
        <v>22.925001099999999</v>
      </c>
      <c r="BE333" s="7">
        <v>22.925001099999999</v>
      </c>
      <c r="BF333" s="7">
        <v>26.266666399999998</v>
      </c>
      <c r="BG333" s="7">
        <v>25.100000399999999</v>
      </c>
      <c r="BH333" s="13">
        <f t="shared" si="76"/>
        <v>21.65543541501178</v>
      </c>
      <c r="BI333" s="7">
        <f t="shared" si="77"/>
        <v>75.674874218965755</v>
      </c>
      <c r="BJ333" s="32">
        <f t="shared" si="80"/>
        <v>1</v>
      </c>
      <c r="BK333" s="32">
        <f t="shared" si="81"/>
        <v>2.8450110665077829E-3</v>
      </c>
      <c r="BL333" s="32">
        <f t="shared" si="82"/>
        <v>1.3612334818266205E-2</v>
      </c>
      <c r="BM333" s="32">
        <f t="shared" si="83"/>
        <v>6.0466247636713703E-2</v>
      </c>
      <c r="BN333" s="32">
        <f t="shared" si="84"/>
        <v>3.2030929359618102E-4</v>
      </c>
      <c r="BO333" s="32">
        <f t="shared" si="85"/>
        <v>9.0492062066467177E-3</v>
      </c>
      <c r="BP333" s="32">
        <f t="shared" si="86"/>
        <v>1.4657695451918227E-2</v>
      </c>
      <c r="BQ333" s="32">
        <f t="shared" si="87"/>
        <v>1.3990728821243836E-2</v>
      </c>
      <c r="BR333" s="32">
        <f t="shared" si="88"/>
        <v>1.0387219614350535E-2</v>
      </c>
      <c r="BS333" s="32">
        <f t="shared" si="89"/>
        <v>1.62075219436192E-4</v>
      </c>
      <c r="BT333" s="7">
        <f t="shared" si="90"/>
        <v>0</v>
      </c>
      <c r="BU333" s="7"/>
      <c r="BZ333" s="7"/>
      <c r="CA333" s="7"/>
      <c r="CB333" s="7"/>
      <c r="CC333" s="7"/>
      <c r="CD333" s="7"/>
      <c r="CE333" s="7"/>
    </row>
    <row r="334" spans="1:83" x14ac:dyDescent="0.2">
      <c r="A334" s="7">
        <v>4</v>
      </c>
      <c r="B334" s="8">
        <v>333</v>
      </c>
      <c r="C334" s="7" t="s">
        <v>88</v>
      </c>
      <c r="D334" s="7" t="s">
        <v>190</v>
      </c>
      <c r="E334" s="7" t="s">
        <v>981</v>
      </c>
      <c r="H334" s="9">
        <v>45.998888999999998</v>
      </c>
      <c r="I334" s="9">
        <v>-101.835278</v>
      </c>
      <c r="J334" s="7" t="s">
        <v>982</v>
      </c>
      <c r="K334" s="7" t="s">
        <v>92</v>
      </c>
      <c r="L334" s="32">
        <f t="shared" si="78"/>
        <v>6</v>
      </c>
      <c r="M334" s="10" t="s">
        <v>189</v>
      </c>
      <c r="N334" s="7">
        <v>46</v>
      </c>
      <c r="O334" s="7">
        <v>75</v>
      </c>
      <c r="P334" s="7" t="s">
        <v>82</v>
      </c>
      <c r="Q334" s="7">
        <v>426.64</v>
      </c>
      <c r="R334" s="7">
        <v>6.335</v>
      </c>
      <c r="S334" s="7" t="s">
        <v>159</v>
      </c>
      <c r="T334" s="7" t="s">
        <v>963</v>
      </c>
      <c r="U334" s="11">
        <v>4</v>
      </c>
      <c r="V334" s="11">
        <v>745</v>
      </c>
      <c r="W334" s="7">
        <v>730</v>
      </c>
      <c r="X334" s="7" t="s">
        <v>83</v>
      </c>
      <c r="Y334" s="32">
        <f t="shared" si="79"/>
        <v>1</v>
      </c>
      <c r="Z334" s="13"/>
      <c r="AC334" s="13">
        <v>2.08</v>
      </c>
      <c r="AD334" s="7">
        <v>0.04</v>
      </c>
      <c r="AE334" s="7">
        <v>7.0000000000000007E-2</v>
      </c>
      <c r="AF334" s="7">
        <v>79.2</v>
      </c>
      <c r="AG334" s="7">
        <v>0.35</v>
      </c>
      <c r="AH334" s="7">
        <v>0.01</v>
      </c>
      <c r="AI334" s="7">
        <v>7.45</v>
      </c>
      <c r="AJ334" s="7">
        <v>1.82</v>
      </c>
      <c r="AK334" s="7">
        <v>1.05</v>
      </c>
      <c r="AL334" s="7">
        <v>1.23</v>
      </c>
      <c r="AM334" s="7">
        <v>2.23</v>
      </c>
      <c r="AN334" s="13">
        <v>1.3181480020571099</v>
      </c>
      <c r="AO334" s="7">
        <v>4.3823513944642135E-3</v>
      </c>
      <c r="AP334" s="7">
        <v>1.3025383215541288E-2</v>
      </c>
      <c r="AQ334" s="7">
        <v>7.3067009803729266E-2</v>
      </c>
      <c r="AR334" s="7">
        <v>5.6387744687569612E-4</v>
      </c>
      <c r="AS334" s="7">
        <v>3.245514235681398E-2</v>
      </c>
      <c r="AT334" s="7">
        <v>3.0517759847560066E-2</v>
      </c>
      <c r="AU334" s="7">
        <v>2.3674041360567329E-2</v>
      </c>
      <c r="AV334" s="7">
        <v>1.6941276694611707E-2</v>
      </c>
      <c r="AW334" s="8">
        <v>4.9930952625512148E-4</v>
      </c>
      <c r="AX334" s="7">
        <v>299</v>
      </c>
      <c r="AY334" s="7">
        <v>168</v>
      </c>
      <c r="AZ334" s="7">
        <v>112</v>
      </c>
      <c r="BA334" s="7">
        <v>129</v>
      </c>
      <c r="BB334" s="7">
        <v>143</v>
      </c>
      <c r="BC334" s="7">
        <v>10.666667</v>
      </c>
      <c r="BD334" s="7">
        <v>18.549999199999998</v>
      </c>
      <c r="BE334" s="7">
        <v>18.549999199999998</v>
      </c>
      <c r="BF334" s="7">
        <v>21.233333600000002</v>
      </c>
      <c r="BG334" s="7">
        <v>20.799999199999998</v>
      </c>
      <c r="BH334" s="13">
        <f t="shared" si="76"/>
        <v>31.95000744333305</v>
      </c>
      <c r="BI334" s="7">
        <f t="shared" si="77"/>
        <v>59.66435080806869</v>
      </c>
      <c r="BJ334" s="32">
        <f t="shared" si="80"/>
        <v>1</v>
      </c>
      <c r="BK334" s="32">
        <f t="shared" si="81"/>
        <v>3.3246277258889663E-3</v>
      </c>
      <c r="BL334" s="32">
        <f t="shared" si="82"/>
        <v>9.8815786961811529E-3</v>
      </c>
      <c r="BM334" s="32">
        <f t="shared" si="83"/>
        <v>5.5431567388260224E-2</v>
      </c>
      <c r="BN334" s="32">
        <f t="shared" si="84"/>
        <v>4.2778007173375484E-4</v>
      </c>
      <c r="BO334" s="32">
        <f t="shared" si="85"/>
        <v>2.4621774115019167E-2</v>
      </c>
      <c r="BP334" s="32">
        <f t="shared" si="86"/>
        <v>2.3151997954655973E-2</v>
      </c>
      <c r="BQ334" s="32">
        <f t="shared" si="87"/>
        <v>1.7960078324756761E-2</v>
      </c>
      <c r="BR334" s="32">
        <f t="shared" si="88"/>
        <v>1.2852332718460329E-2</v>
      </c>
      <c r="BS334" s="32">
        <f t="shared" si="89"/>
        <v>3.7879625465114385E-4</v>
      </c>
      <c r="BT334" s="7">
        <f t="shared" si="90"/>
        <v>0</v>
      </c>
      <c r="BU334" s="7"/>
      <c r="BZ334" s="7"/>
      <c r="CA334" s="7"/>
      <c r="CB334" s="7"/>
      <c r="CC334" s="7"/>
      <c r="CD334" s="7"/>
      <c r="CE334" s="7"/>
    </row>
    <row r="335" spans="1:83" x14ac:dyDescent="0.2">
      <c r="A335" s="7">
        <v>4</v>
      </c>
      <c r="B335" s="8">
        <v>334</v>
      </c>
      <c r="C335" s="7" t="s">
        <v>88</v>
      </c>
      <c r="D335" s="7" t="s">
        <v>129</v>
      </c>
      <c r="E335" s="7" t="s">
        <v>983</v>
      </c>
      <c r="H335" s="9">
        <v>47.488055000000003</v>
      </c>
      <c r="I335" s="9">
        <v>-103.227222</v>
      </c>
      <c r="J335" s="7" t="s">
        <v>984</v>
      </c>
      <c r="K335" s="7" t="s">
        <v>92</v>
      </c>
      <c r="L335" s="32">
        <f t="shared" si="78"/>
        <v>6</v>
      </c>
      <c r="M335" s="10" t="s">
        <v>132</v>
      </c>
      <c r="N335" s="7">
        <v>38</v>
      </c>
      <c r="O335" s="7">
        <v>69</v>
      </c>
      <c r="P335" s="7" t="s">
        <v>133</v>
      </c>
      <c r="Q335" s="7">
        <v>409.54</v>
      </c>
      <c r="R335" s="7">
        <v>5.77</v>
      </c>
      <c r="T335" s="7" t="s">
        <v>963</v>
      </c>
      <c r="U335" s="11">
        <v>3</v>
      </c>
      <c r="W335" s="7">
        <v>808</v>
      </c>
      <c r="X335" s="7" t="s">
        <v>134</v>
      </c>
      <c r="Y335" s="32">
        <f t="shared" si="79"/>
        <v>1</v>
      </c>
      <c r="Z335" s="13"/>
      <c r="AC335" s="13">
        <v>3.1</v>
      </c>
      <c r="AD335" s="7">
        <v>0.03</v>
      </c>
      <c r="AE335" s="7">
        <v>0.03</v>
      </c>
      <c r="AF335" s="7">
        <v>78.31</v>
      </c>
      <c r="AG335" s="7">
        <v>0.47</v>
      </c>
      <c r="AH335" s="7">
        <v>0.01</v>
      </c>
      <c r="AI335" s="7">
        <v>11</v>
      </c>
      <c r="AJ335" s="7">
        <v>0.09</v>
      </c>
      <c r="AK335" s="7">
        <v>0.11</v>
      </c>
      <c r="AL335" s="7">
        <v>0.31</v>
      </c>
      <c r="AM335" s="7">
        <v>1.43</v>
      </c>
      <c r="AN335" s="13">
        <v>1.3033354803168216</v>
      </c>
      <c r="AO335" s="7">
        <v>5.8848718725662301E-3</v>
      </c>
      <c r="AP335" s="7">
        <v>1.9412830753931725E-2</v>
      </c>
      <c r="AQ335" s="7">
        <v>0.10788417554913045</v>
      </c>
      <c r="AR335" s="7">
        <v>4.2290808515677204E-4</v>
      </c>
      <c r="AS335" s="7">
        <v>1.6049246220402515E-3</v>
      </c>
      <c r="AT335" s="7">
        <v>7.6914679290598547E-3</v>
      </c>
      <c r="AU335" s="7">
        <v>1.5181111724489361E-2</v>
      </c>
      <c r="AV335" s="7">
        <v>1.7748004156259883E-3</v>
      </c>
      <c r="AW335" s="8">
        <v>2.1398979696648062E-4</v>
      </c>
      <c r="AX335" s="7">
        <v>466</v>
      </c>
      <c r="AY335" s="7">
        <v>374</v>
      </c>
      <c r="AZ335" s="7">
        <v>329</v>
      </c>
      <c r="BA335" s="7">
        <v>148</v>
      </c>
      <c r="BB335" s="7">
        <v>169</v>
      </c>
      <c r="BC335" s="7">
        <v>17.308332400000001</v>
      </c>
      <c r="BD335" s="7">
        <v>23.228572799999998</v>
      </c>
      <c r="BE335" s="7">
        <v>23.228572799999998</v>
      </c>
      <c r="BF335" s="7">
        <v>26.833334000000001</v>
      </c>
      <c r="BG335" s="7">
        <v>26.4666672</v>
      </c>
      <c r="BH335" s="13">
        <f t="shared" si="76"/>
        <v>10.761545293672208</v>
      </c>
      <c r="BI335" s="7">
        <f t="shared" si="77"/>
        <v>96.962424452278015</v>
      </c>
      <c r="BJ335" s="32">
        <f t="shared" si="80"/>
        <v>1</v>
      </c>
      <c r="BK335" s="32">
        <f t="shared" si="81"/>
        <v>4.5152395230855721E-3</v>
      </c>
      <c r="BL335" s="32">
        <f t="shared" si="82"/>
        <v>1.4894730518049546E-2</v>
      </c>
      <c r="BM335" s="32">
        <f t="shared" si="83"/>
        <v>8.277544590660986E-2</v>
      </c>
      <c r="BN335" s="32">
        <f t="shared" si="84"/>
        <v>3.2448137225111784E-4</v>
      </c>
      <c r="BO335" s="32">
        <f t="shared" si="85"/>
        <v>1.2313979372756108E-3</v>
      </c>
      <c r="BP335" s="32">
        <f t="shared" si="86"/>
        <v>5.9013723214150302E-3</v>
      </c>
      <c r="BQ335" s="32">
        <f t="shared" si="87"/>
        <v>1.1647892621475369E-2</v>
      </c>
      <c r="BR335" s="32">
        <f t="shared" si="88"/>
        <v>1.3617372061371033E-3</v>
      </c>
      <c r="BS335" s="32">
        <f t="shared" si="89"/>
        <v>1.6418627452270606E-4</v>
      </c>
      <c r="BT335" s="7">
        <f t="shared" si="90"/>
        <v>0</v>
      </c>
      <c r="BU335" s="7"/>
      <c r="BZ335" s="7"/>
      <c r="CA335" s="7"/>
      <c r="CB335" s="7"/>
      <c r="CC335" s="7"/>
      <c r="CD335" s="7"/>
      <c r="CE335" s="7"/>
    </row>
    <row r="336" spans="1:83" x14ac:dyDescent="0.2">
      <c r="A336" s="7">
        <v>4</v>
      </c>
      <c r="B336" s="8">
        <v>335</v>
      </c>
      <c r="C336" s="7" t="s">
        <v>88</v>
      </c>
      <c r="D336" s="7" t="s">
        <v>985</v>
      </c>
      <c r="E336" s="7" t="s">
        <v>986</v>
      </c>
      <c r="H336" s="9">
        <v>47.140360999999999</v>
      </c>
      <c r="I336" s="9">
        <v>-103.225583</v>
      </c>
      <c r="J336" s="7" t="s">
        <v>987</v>
      </c>
      <c r="K336" s="7" t="s">
        <v>92</v>
      </c>
      <c r="L336" s="32">
        <f t="shared" si="78"/>
        <v>6</v>
      </c>
      <c r="M336" s="10" t="s">
        <v>108</v>
      </c>
      <c r="N336" s="7">
        <v>10</v>
      </c>
      <c r="O336" s="7">
        <v>20</v>
      </c>
      <c r="P336" s="7" t="s">
        <v>65</v>
      </c>
      <c r="Q336" s="7">
        <v>382.58</v>
      </c>
      <c r="R336" s="7">
        <v>5.5650000000000004</v>
      </c>
      <c r="S336" s="7" t="s">
        <v>159</v>
      </c>
      <c r="T336" s="7" t="s">
        <v>963</v>
      </c>
      <c r="U336" s="11">
        <v>2</v>
      </c>
      <c r="V336" s="11">
        <v>879</v>
      </c>
      <c r="W336" s="7">
        <v>877</v>
      </c>
      <c r="X336" s="7" t="s">
        <v>83</v>
      </c>
      <c r="Y336" s="32">
        <f t="shared" si="79"/>
        <v>1</v>
      </c>
      <c r="Z336" s="13"/>
      <c r="AC336" s="13">
        <v>4.42</v>
      </c>
      <c r="AD336" s="7">
        <v>7.0000000000000007E-2</v>
      </c>
      <c r="AE336" s="7">
        <v>0.11</v>
      </c>
      <c r="AF336" s="7">
        <v>77.63</v>
      </c>
      <c r="AG336" s="7">
        <v>0.64</v>
      </c>
      <c r="AH336" s="7">
        <v>0.02</v>
      </c>
      <c r="AI336" s="7">
        <v>10.38</v>
      </c>
      <c r="AJ336" s="7">
        <v>0.65</v>
      </c>
      <c r="AK336" s="7">
        <v>1.17</v>
      </c>
      <c r="AL336" s="7">
        <v>0.83</v>
      </c>
      <c r="AM336" s="7">
        <v>2.09</v>
      </c>
      <c r="AN336" s="13">
        <v>1.2920180479759271</v>
      </c>
      <c r="AO336" s="7">
        <v>8.0134425498774205E-3</v>
      </c>
      <c r="AP336" s="7">
        <v>2.7678939333025232E-2</v>
      </c>
      <c r="AQ336" s="7">
        <v>0.10180343110908856</v>
      </c>
      <c r="AR336" s="7">
        <v>9.8678553203246822E-4</v>
      </c>
      <c r="AS336" s="7">
        <v>1.1591122270290707E-2</v>
      </c>
      <c r="AT336" s="7">
        <v>2.059328510038606E-2</v>
      </c>
      <c r="AU336" s="7">
        <v>2.2187778674253682E-2</v>
      </c>
      <c r="AV336" s="7">
        <v>1.8877422602567327E-2</v>
      </c>
      <c r="AW336" s="8">
        <v>7.8462925554376238E-4</v>
      </c>
      <c r="AX336" s="7">
        <v>375</v>
      </c>
      <c r="AY336" s="7">
        <v>304</v>
      </c>
      <c r="AZ336" s="7">
        <v>233</v>
      </c>
      <c r="BA336" s="7">
        <v>171</v>
      </c>
      <c r="BB336" s="7">
        <v>205</v>
      </c>
      <c r="BC336" s="7">
        <v>15.7416658</v>
      </c>
      <c r="BD336" s="7">
        <v>22.016668299999999</v>
      </c>
      <c r="BE336" s="7">
        <v>22.016668299999999</v>
      </c>
      <c r="BF336" s="7">
        <v>24.700000800000002</v>
      </c>
      <c r="BG336" s="7">
        <v>23.5333328</v>
      </c>
      <c r="BH336" s="13">
        <f t="shared" si="76"/>
        <v>26.015212270688497</v>
      </c>
      <c r="BI336" s="7">
        <f t="shared" si="77"/>
        <v>76.965230430203448</v>
      </c>
      <c r="BJ336" s="32">
        <f t="shared" si="80"/>
        <v>1</v>
      </c>
      <c r="BK336" s="32">
        <f t="shared" si="81"/>
        <v>6.2022682751462048E-3</v>
      </c>
      <c r="BL336" s="32">
        <f t="shared" si="82"/>
        <v>2.1423028398393506E-2</v>
      </c>
      <c r="BM336" s="32">
        <f t="shared" si="83"/>
        <v>7.8794124639801746E-2</v>
      </c>
      <c r="BN336" s="32">
        <f t="shared" si="84"/>
        <v>7.6375522275278157E-4</v>
      </c>
      <c r="BO336" s="32">
        <f t="shared" si="85"/>
        <v>8.9713315448258137E-3</v>
      </c>
      <c r="BP336" s="32">
        <f t="shared" si="86"/>
        <v>1.5938852504922402E-2</v>
      </c>
      <c r="BQ336" s="32">
        <f t="shared" si="87"/>
        <v>1.7172963418748688E-2</v>
      </c>
      <c r="BR336" s="32">
        <f t="shared" si="88"/>
        <v>1.4610804107683062E-2</v>
      </c>
      <c r="BS336" s="32">
        <f t="shared" si="89"/>
        <v>6.0728970216241253E-4</v>
      </c>
      <c r="BT336" s="7">
        <f t="shared" si="90"/>
        <v>0</v>
      </c>
      <c r="BU336" s="7"/>
      <c r="BZ336" s="7"/>
      <c r="CA336" s="7"/>
      <c r="CB336" s="7"/>
      <c r="CC336" s="7"/>
      <c r="CD336" s="7"/>
      <c r="CE336" s="7"/>
    </row>
    <row r="337" spans="1:83" x14ac:dyDescent="0.2">
      <c r="A337" s="7">
        <v>4</v>
      </c>
      <c r="B337" s="8">
        <v>336</v>
      </c>
      <c r="C337" s="7" t="s">
        <v>88</v>
      </c>
      <c r="D337" s="7" t="s">
        <v>985</v>
      </c>
      <c r="E337" s="7" t="s">
        <v>988</v>
      </c>
      <c r="H337" s="9">
        <v>47.182499</v>
      </c>
      <c r="I337" s="9">
        <v>-103.221388</v>
      </c>
      <c r="J337" s="7" t="s">
        <v>989</v>
      </c>
      <c r="K337" s="7" t="s">
        <v>92</v>
      </c>
      <c r="L337" s="32">
        <f t="shared" si="78"/>
        <v>6</v>
      </c>
      <c r="M337" s="10" t="s">
        <v>973</v>
      </c>
      <c r="N337" s="7">
        <v>23</v>
      </c>
      <c r="O337" s="7">
        <v>36</v>
      </c>
      <c r="P337" s="7" t="s">
        <v>137</v>
      </c>
      <c r="Q337" s="7">
        <v>379.55</v>
      </c>
      <c r="R337" s="7">
        <v>5.53</v>
      </c>
      <c r="T337" s="7" t="s">
        <v>963</v>
      </c>
      <c r="U337" s="11">
        <v>1</v>
      </c>
      <c r="W337" s="7">
        <v>855</v>
      </c>
      <c r="X337" s="7" t="s">
        <v>134</v>
      </c>
      <c r="Y337" s="32">
        <f t="shared" si="79"/>
        <v>1</v>
      </c>
      <c r="Z337" s="13"/>
      <c r="AC337" s="13">
        <v>4.12</v>
      </c>
      <c r="AD337" s="7">
        <v>7.0000000000000007E-2</v>
      </c>
      <c r="AE337" s="7">
        <v>0.08</v>
      </c>
      <c r="AF337" s="7">
        <v>77.52</v>
      </c>
      <c r="AG337" s="7">
        <v>0.67</v>
      </c>
      <c r="AH337" s="7">
        <v>0.02</v>
      </c>
      <c r="AI337" s="7">
        <v>10.83</v>
      </c>
      <c r="AJ337" s="7">
        <v>0.64</v>
      </c>
      <c r="AK337" s="7">
        <v>1.22</v>
      </c>
      <c r="AL337" s="7">
        <v>1.21</v>
      </c>
      <c r="AM337" s="7">
        <v>1.71</v>
      </c>
      <c r="AN337" s="13">
        <v>1.2901872868619588</v>
      </c>
      <c r="AO337" s="7">
        <v>8.3890726694029246E-3</v>
      </c>
      <c r="AP337" s="7">
        <v>2.5800278292322166E-2</v>
      </c>
      <c r="AQ337" s="7">
        <v>0.10621687465428026</v>
      </c>
      <c r="AR337" s="7">
        <v>9.8678553203246822E-4</v>
      </c>
      <c r="AS337" s="7">
        <v>1.1412797312286234E-2</v>
      </c>
      <c r="AT337" s="7">
        <v>3.0021536110201367E-2</v>
      </c>
      <c r="AU337" s="7">
        <v>1.8153637097116652E-2</v>
      </c>
      <c r="AV337" s="7">
        <v>1.9684150064215505E-2</v>
      </c>
      <c r="AW337" s="8">
        <v>5.7063945857728168E-4</v>
      </c>
      <c r="AX337" s="7">
        <v>272</v>
      </c>
      <c r="AY337" s="7">
        <v>171</v>
      </c>
      <c r="AZ337" s="7">
        <v>111</v>
      </c>
      <c r="BA337" s="7">
        <v>130</v>
      </c>
      <c r="BB337" s="7">
        <v>145</v>
      </c>
      <c r="BC337" s="7">
        <v>15.3666687</v>
      </c>
      <c r="BD337" s="7">
        <v>22.099998500000002</v>
      </c>
      <c r="BE337" s="7">
        <v>22.099998500000002</v>
      </c>
      <c r="BF337" s="7">
        <v>25.299999199999998</v>
      </c>
      <c r="BG337" s="7">
        <v>24.266666399999998</v>
      </c>
      <c r="BH337" s="13">
        <f t="shared" si="76"/>
        <v>25.647656422085241</v>
      </c>
      <c r="BI337" s="7">
        <f t="shared" si="77"/>
        <v>77.353374251333079</v>
      </c>
      <c r="BJ337" s="32">
        <f t="shared" si="80"/>
        <v>1</v>
      </c>
      <c r="BK337" s="32">
        <f t="shared" si="81"/>
        <v>6.502213093268914E-3</v>
      </c>
      <c r="BL337" s="32">
        <f t="shared" si="82"/>
        <v>1.9997312448392323E-2</v>
      </c>
      <c r="BM337" s="32">
        <f t="shared" si="83"/>
        <v>8.232671003341295E-2</v>
      </c>
      <c r="BN337" s="32">
        <f t="shared" si="84"/>
        <v>7.6483898274378782E-4</v>
      </c>
      <c r="BO337" s="32">
        <f t="shared" si="85"/>
        <v>8.8458454276393161E-3</v>
      </c>
      <c r="BP337" s="32">
        <f t="shared" si="86"/>
        <v>2.3269130316127092E-2</v>
      </c>
      <c r="BQ337" s="32">
        <f t="shared" si="87"/>
        <v>1.4070544084549615E-2</v>
      </c>
      <c r="BR337" s="32">
        <f t="shared" si="88"/>
        <v>1.5256816017844992E-2</v>
      </c>
      <c r="BS337" s="32">
        <f t="shared" si="89"/>
        <v>4.4229195589518791E-4</v>
      </c>
      <c r="BT337" s="7">
        <f t="shared" si="90"/>
        <v>0</v>
      </c>
      <c r="BU337" s="7"/>
      <c r="BZ337" s="7"/>
      <c r="CA337" s="7"/>
      <c r="CB337" s="7"/>
      <c r="CC337" s="7"/>
      <c r="CD337" s="7"/>
      <c r="CE337" s="7"/>
    </row>
    <row r="338" spans="1:83" x14ac:dyDescent="0.2">
      <c r="A338" s="7">
        <v>4</v>
      </c>
      <c r="B338" s="8">
        <v>337</v>
      </c>
      <c r="C338" s="7" t="s">
        <v>960</v>
      </c>
      <c r="D338" s="7" t="s">
        <v>990</v>
      </c>
      <c r="E338" s="7" t="s">
        <v>991</v>
      </c>
      <c r="H338" s="9">
        <v>35.048026999999998</v>
      </c>
      <c r="I338" s="9">
        <v>-105.964389</v>
      </c>
      <c r="J338" s="7" t="s">
        <v>992</v>
      </c>
      <c r="K338" s="7" t="s">
        <v>80</v>
      </c>
      <c r="L338" s="32">
        <f t="shared" si="78"/>
        <v>7</v>
      </c>
      <c r="M338" s="10" t="s">
        <v>93</v>
      </c>
      <c r="N338" s="7">
        <v>5</v>
      </c>
      <c r="O338" s="7">
        <v>23</v>
      </c>
      <c r="P338" s="7" t="s">
        <v>133</v>
      </c>
      <c r="Q338" s="7">
        <v>391.81</v>
      </c>
      <c r="R338" s="7">
        <v>10.199999999999999</v>
      </c>
      <c r="T338" s="7" t="s">
        <v>963</v>
      </c>
      <c r="U338" s="11">
        <v>2</v>
      </c>
      <c r="V338" s="11">
        <v>1903</v>
      </c>
      <c r="W338" s="7">
        <v>1890</v>
      </c>
      <c r="X338" s="7" t="s">
        <v>586</v>
      </c>
      <c r="Y338" s="32">
        <f t="shared" si="79"/>
        <v>1</v>
      </c>
      <c r="Z338" s="13"/>
      <c r="AC338" s="13">
        <v>3.1</v>
      </c>
      <c r="AD338" s="7">
        <v>0.04</v>
      </c>
      <c r="AE338" s="7">
        <v>0.1</v>
      </c>
      <c r="AF338" s="7">
        <v>77.260000000000005</v>
      </c>
      <c r="AG338" s="7">
        <v>0.48</v>
      </c>
      <c r="AH338" s="7">
        <v>0.01</v>
      </c>
      <c r="AI338" s="7">
        <v>8.9600000000000009</v>
      </c>
      <c r="AJ338" s="7">
        <v>1.8</v>
      </c>
      <c r="AK338" s="7">
        <v>1.0900000000000001</v>
      </c>
      <c r="AL338" s="7">
        <v>0.94</v>
      </c>
      <c r="AM338" s="7">
        <v>2.38</v>
      </c>
      <c r="AN338" s="13">
        <v>1.2858600333198524</v>
      </c>
      <c r="AO338" s="7">
        <v>6.0100819124080645E-3</v>
      </c>
      <c r="AP338" s="7">
        <v>1.9412830753931725E-2</v>
      </c>
      <c r="AQ338" s="7">
        <v>8.7876564810928079E-2</v>
      </c>
      <c r="AR338" s="7">
        <v>5.6387744687569612E-4</v>
      </c>
      <c r="AS338" s="7">
        <v>3.2098492440805031E-2</v>
      </c>
      <c r="AT338" s="7">
        <v>2.3322515655858911E-2</v>
      </c>
      <c r="AU338" s="7">
        <v>2.5266465667331945E-2</v>
      </c>
      <c r="AV338" s="7">
        <v>1.7586658663930249E-2</v>
      </c>
      <c r="AW338" s="8">
        <v>7.1329932322160218E-4</v>
      </c>
      <c r="AX338" s="7">
        <v>272</v>
      </c>
      <c r="AY338" s="7">
        <v>173</v>
      </c>
      <c r="AZ338" s="7">
        <v>114</v>
      </c>
      <c r="BA338" s="7">
        <v>129</v>
      </c>
      <c r="BB338" s="7">
        <v>147</v>
      </c>
      <c r="BC338" s="7">
        <v>15.5499992</v>
      </c>
      <c r="BD338" s="7">
        <v>22.250001900000001</v>
      </c>
      <c r="BE338" s="7">
        <v>22.250001900000001</v>
      </c>
      <c r="BF338" s="7">
        <v>25.366666800000001</v>
      </c>
      <c r="BG338" s="7">
        <v>24.366666800000001</v>
      </c>
      <c r="BH338" s="13">
        <f t="shared" si="76"/>
        <v>31.835747167790206</v>
      </c>
      <c r="BI338" s="7">
        <f t="shared" si="77"/>
        <v>63.881556162619866</v>
      </c>
      <c r="BJ338" s="32">
        <f t="shared" si="80"/>
        <v>1</v>
      </c>
      <c r="BK338" s="32">
        <f t="shared" si="81"/>
        <v>4.6739783154245386E-3</v>
      </c>
      <c r="BL338" s="32">
        <f t="shared" si="82"/>
        <v>1.5097156961797305E-2</v>
      </c>
      <c r="BM338" s="32">
        <f t="shared" si="83"/>
        <v>6.8340692247854593E-2</v>
      </c>
      <c r="BN338" s="32">
        <f t="shared" si="84"/>
        <v>4.3852163708663452E-4</v>
      </c>
      <c r="BO338" s="32">
        <f t="shared" si="85"/>
        <v>2.4962664371745553E-2</v>
      </c>
      <c r="BP338" s="32">
        <f t="shared" si="86"/>
        <v>1.81376783254119E-2</v>
      </c>
      <c r="BQ338" s="32">
        <f t="shared" si="87"/>
        <v>1.964946807009672E-2</v>
      </c>
      <c r="BR338" s="32">
        <f t="shared" si="88"/>
        <v>1.3676961884043284E-2</v>
      </c>
      <c r="BS338" s="32">
        <f t="shared" si="89"/>
        <v>5.547254792420878E-4</v>
      </c>
      <c r="BT338" s="7">
        <f t="shared" si="90"/>
        <v>0</v>
      </c>
      <c r="BU338" s="7"/>
      <c r="BZ338" s="7"/>
      <c r="CA338" s="7"/>
      <c r="CB338" s="7"/>
      <c r="CC338" s="7"/>
      <c r="CD338" s="7"/>
      <c r="CE338" s="7"/>
    </row>
    <row r="339" spans="1:83" x14ac:dyDescent="0.2">
      <c r="A339" s="7">
        <v>4</v>
      </c>
      <c r="B339" s="8">
        <v>338</v>
      </c>
      <c r="C339" s="7" t="s">
        <v>232</v>
      </c>
      <c r="D339" s="7" t="s">
        <v>970</v>
      </c>
      <c r="E339" s="7" t="s">
        <v>993</v>
      </c>
      <c r="H339" s="9">
        <v>45.511667000000003</v>
      </c>
      <c r="I339" s="9">
        <v>-113.45611100000001</v>
      </c>
      <c r="J339" s="7" t="s">
        <v>994</v>
      </c>
      <c r="K339" s="7" t="s">
        <v>100</v>
      </c>
      <c r="L339" s="32">
        <f t="shared" si="78"/>
        <v>8</v>
      </c>
      <c r="M339" s="10" t="s">
        <v>973</v>
      </c>
      <c r="N339" s="7">
        <v>18</v>
      </c>
      <c r="O339" s="7">
        <v>28</v>
      </c>
      <c r="P339" s="7" t="s">
        <v>65</v>
      </c>
      <c r="Q339" s="7">
        <v>315.08</v>
      </c>
      <c r="R339" s="7">
        <v>2.61</v>
      </c>
      <c r="S339" s="7" t="s">
        <v>159</v>
      </c>
      <c r="T339" s="7" t="s">
        <v>963</v>
      </c>
      <c r="U339" s="11">
        <v>1</v>
      </c>
      <c r="V339" s="11">
        <v>1896</v>
      </c>
      <c r="W339" s="7">
        <v>1919</v>
      </c>
      <c r="X339" s="7" t="s">
        <v>83</v>
      </c>
      <c r="Y339" s="32">
        <f t="shared" si="79"/>
        <v>1</v>
      </c>
      <c r="Z339" s="13"/>
      <c r="AC339" s="13">
        <v>2.82</v>
      </c>
      <c r="AD339" s="7">
        <v>0.06</v>
      </c>
      <c r="AE339" s="7">
        <v>0.1</v>
      </c>
      <c r="AF339" s="7">
        <v>76.819999999999993</v>
      </c>
      <c r="AG339" s="7">
        <v>0.37</v>
      </c>
      <c r="AH339" s="7">
        <v>0.01</v>
      </c>
      <c r="AI339" s="7">
        <v>8.98</v>
      </c>
      <c r="AJ339" s="7">
        <v>1.27</v>
      </c>
      <c r="AK339" s="7">
        <v>1.75</v>
      </c>
      <c r="AL339" s="7">
        <v>1.4</v>
      </c>
      <c r="AM339" s="7">
        <v>1.87</v>
      </c>
      <c r="AN339" s="13">
        <v>1.2785369888639793</v>
      </c>
      <c r="AO339" s="7">
        <v>4.6327714741478832E-3</v>
      </c>
      <c r="AP339" s="7">
        <v>1.7659413782608858E-2</v>
      </c>
      <c r="AQ339" s="7">
        <v>8.8072717857381036E-2</v>
      </c>
      <c r="AR339" s="7">
        <v>8.4581617031354408E-4</v>
      </c>
      <c r="AS339" s="7">
        <v>2.2647269666567996E-2</v>
      </c>
      <c r="AT339" s="7">
        <v>3.473566161510902E-2</v>
      </c>
      <c r="AU339" s="7">
        <v>1.9852223024332243E-2</v>
      </c>
      <c r="AV339" s="7">
        <v>2.8235461157686177E-2</v>
      </c>
      <c r="AW339" s="8">
        <v>7.1329932322160218E-4</v>
      </c>
      <c r="AX339" s="7">
        <v>951</v>
      </c>
      <c r="AY339" s="7">
        <v>951</v>
      </c>
      <c r="AZ339" s="7">
        <v>827</v>
      </c>
      <c r="BA339" s="7">
        <v>184</v>
      </c>
      <c r="BB339" s="7">
        <v>216</v>
      </c>
      <c r="BC339" s="7">
        <v>19.349998500000002</v>
      </c>
      <c r="BD339" s="7">
        <v>19.349998500000002</v>
      </c>
      <c r="BE339" s="7">
        <v>20.2909069</v>
      </c>
      <c r="BF339" s="7">
        <v>27.866666800000001</v>
      </c>
      <c r="BG339" s="7">
        <v>27.4666672</v>
      </c>
      <c r="BH339" s="13">
        <f t="shared" si="76"/>
        <v>33.26583535146279</v>
      </c>
      <c r="BI339" s="7">
        <f t="shared" si="77"/>
        <v>63.381982277763683</v>
      </c>
      <c r="BJ339" s="32">
        <f t="shared" si="80"/>
        <v>1</v>
      </c>
      <c r="BK339" s="32">
        <f t="shared" si="81"/>
        <v>3.6234942864376944E-3</v>
      </c>
      <c r="BL339" s="32">
        <f t="shared" si="82"/>
        <v>1.3812204055433553E-2</v>
      </c>
      <c r="BM339" s="32">
        <f t="shared" si="83"/>
        <v>6.8885545451161684E-2</v>
      </c>
      <c r="BN339" s="32">
        <f t="shared" si="84"/>
        <v>6.6155001981215941E-4</v>
      </c>
      <c r="BO339" s="32">
        <f t="shared" si="85"/>
        <v>1.7713425472884296E-2</v>
      </c>
      <c r="BP339" s="32">
        <f t="shared" si="86"/>
        <v>2.7168288377775258E-2</v>
      </c>
      <c r="BQ339" s="32">
        <f t="shared" si="87"/>
        <v>1.5527296587618927E-2</v>
      </c>
      <c r="BR339" s="32">
        <f t="shared" si="88"/>
        <v>2.2084195767205984E-2</v>
      </c>
      <c r="BS339" s="32">
        <f t="shared" si="89"/>
        <v>5.5790276654834312E-4</v>
      </c>
      <c r="BT339" s="7">
        <f t="shared" si="90"/>
        <v>0</v>
      </c>
      <c r="BU339" s="7"/>
      <c r="BZ339" s="7"/>
      <c r="CA339" s="7"/>
      <c r="CB339" s="7"/>
      <c r="CC339" s="7"/>
      <c r="CD339" s="7"/>
      <c r="CE339" s="7"/>
    </row>
    <row r="340" spans="1:83" x14ac:dyDescent="0.2">
      <c r="A340" s="7">
        <v>4</v>
      </c>
      <c r="B340" s="8">
        <v>339</v>
      </c>
      <c r="C340" s="7" t="s">
        <v>114</v>
      </c>
      <c r="D340" s="7" t="s">
        <v>288</v>
      </c>
      <c r="E340" s="7" t="s">
        <v>995</v>
      </c>
      <c r="H340" s="9">
        <v>36.653806000000003</v>
      </c>
      <c r="I340" s="9">
        <v>-100.61</v>
      </c>
      <c r="J340" s="7" t="s">
        <v>996</v>
      </c>
      <c r="K340" s="7" t="s">
        <v>92</v>
      </c>
      <c r="L340" s="32">
        <f t="shared" si="78"/>
        <v>6</v>
      </c>
      <c r="M340" s="10" t="s">
        <v>93</v>
      </c>
      <c r="N340" s="7">
        <v>55</v>
      </c>
      <c r="O340" s="7">
        <v>77</v>
      </c>
      <c r="P340" s="7" t="s">
        <v>75</v>
      </c>
      <c r="Q340" s="7">
        <v>542.04</v>
      </c>
      <c r="R340" s="7">
        <v>13.56</v>
      </c>
      <c r="S340" s="7" t="s">
        <v>159</v>
      </c>
      <c r="T340" s="7" t="s">
        <v>963</v>
      </c>
      <c r="U340" s="11">
        <v>1.5</v>
      </c>
      <c r="V340" s="11">
        <v>818</v>
      </c>
      <c r="W340" s="7">
        <v>827</v>
      </c>
      <c r="X340" s="7" t="s">
        <v>83</v>
      </c>
      <c r="Y340" s="32">
        <f t="shared" si="79"/>
        <v>1</v>
      </c>
      <c r="Z340" s="13"/>
      <c r="AC340" s="13">
        <v>3.47</v>
      </c>
      <c r="AD340" s="7">
        <v>0.05</v>
      </c>
      <c r="AE340" s="7">
        <v>0.12</v>
      </c>
      <c r="AF340" s="7">
        <v>76.239999999999995</v>
      </c>
      <c r="AG340" s="7">
        <v>0.6</v>
      </c>
      <c r="AH340" s="7">
        <v>0.03</v>
      </c>
      <c r="AI340" s="7">
        <v>11.19</v>
      </c>
      <c r="AJ340" s="7">
        <v>1.19</v>
      </c>
      <c r="AK340" s="7">
        <v>1.07</v>
      </c>
      <c r="AL340" s="7">
        <v>1.1200000000000001</v>
      </c>
      <c r="AM340" s="7">
        <v>2.58</v>
      </c>
      <c r="AN340" s="13">
        <v>1.2688838848085107</v>
      </c>
      <c r="AO340" s="7">
        <v>7.512602390510081E-3</v>
      </c>
      <c r="AP340" s="7">
        <v>2.1729846037465514E-2</v>
      </c>
      <c r="AQ340" s="7">
        <v>0.10974762949043361</v>
      </c>
      <c r="AR340" s="7">
        <v>7.0484680859462016E-4</v>
      </c>
      <c r="AS340" s="7">
        <v>2.1220670002532215E-2</v>
      </c>
      <c r="AT340" s="7">
        <v>2.7788529292087218E-2</v>
      </c>
      <c r="AU340" s="7">
        <v>2.738969807635144E-2</v>
      </c>
      <c r="AV340" s="7">
        <v>1.7263967679270978E-2</v>
      </c>
      <c r="AW340" s="8">
        <v>8.5595918786592247E-4</v>
      </c>
      <c r="AX340" s="7">
        <v>273</v>
      </c>
      <c r="AY340" s="7">
        <v>172</v>
      </c>
      <c r="AZ340" s="7">
        <v>112</v>
      </c>
      <c r="BA340" s="7">
        <v>130</v>
      </c>
      <c r="BB340" s="7">
        <v>145</v>
      </c>
      <c r="BC340" s="7">
        <v>15.4000006</v>
      </c>
      <c r="BD340" s="7">
        <v>22.149999600000001</v>
      </c>
      <c r="BE340" s="7">
        <v>22.149999600000001</v>
      </c>
      <c r="BF340" s="7">
        <v>25.333334000000001</v>
      </c>
      <c r="BG340" s="7">
        <v>24.299999199999998</v>
      </c>
      <c r="BH340" s="13">
        <f t="shared" si="76"/>
        <v>31.387892372598092</v>
      </c>
      <c r="BI340" s="7">
        <f t="shared" si="77"/>
        <v>74.03761109780072</v>
      </c>
      <c r="BJ340" s="32">
        <f t="shared" si="80"/>
        <v>1</v>
      </c>
      <c r="BK340" s="32">
        <f t="shared" si="81"/>
        <v>5.9206381927088781E-3</v>
      </c>
      <c r="BL340" s="32">
        <f t="shared" si="82"/>
        <v>1.7125165113705262E-2</v>
      </c>
      <c r="BM340" s="32">
        <f t="shared" si="83"/>
        <v>8.6491467662540136E-2</v>
      </c>
      <c r="BN340" s="32">
        <f t="shared" si="84"/>
        <v>5.5548566502678037E-4</v>
      </c>
      <c r="BO340" s="32">
        <f t="shared" si="85"/>
        <v>1.672388644587023E-2</v>
      </c>
      <c r="BP340" s="32">
        <f t="shared" si="86"/>
        <v>2.1899978102630589E-2</v>
      </c>
      <c r="BQ340" s="32">
        <f t="shared" si="87"/>
        <v>2.1585661544188391E-2</v>
      </c>
      <c r="BR340" s="32">
        <f t="shared" si="88"/>
        <v>1.360563238761308E-2</v>
      </c>
      <c r="BS340" s="32">
        <f t="shared" si="89"/>
        <v>6.745764510951265E-4</v>
      </c>
      <c r="BT340" s="7">
        <f t="shared" si="90"/>
        <v>0</v>
      </c>
      <c r="BU340" s="7"/>
      <c r="BZ340" s="7"/>
      <c r="CA340" s="7"/>
      <c r="CB340" s="7"/>
      <c r="CC340" s="7"/>
      <c r="CD340" s="7"/>
      <c r="CE340" s="7"/>
    </row>
    <row r="341" spans="1:83" x14ac:dyDescent="0.2">
      <c r="A341" s="7">
        <v>4</v>
      </c>
      <c r="B341" s="8">
        <v>340</v>
      </c>
      <c r="C341" s="7" t="s">
        <v>960</v>
      </c>
      <c r="D341" s="7" t="s">
        <v>990</v>
      </c>
      <c r="E341" s="7" t="s">
        <v>997</v>
      </c>
      <c r="H341" s="9">
        <v>35.188471999999997</v>
      </c>
      <c r="I341" s="9">
        <v>-106.067305</v>
      </c>
      <c r="J341" s="7" t="s">
        <v>998</v>
      </c>
      <c r="K341" s="7" t="s">
        <v>80</v>
      </c>
      <c r="L341" s="32">
        <f t="shared" si="78"/>
        <v>7</v>
      </c>
      <c r="M341" s="10" t="s">
        <v>93</v>
      </c>
      <c r="N341" s="7">
        <v>5</v>
      </c>
      <c r="O341" s="7">
        <v>25</v>
      </c>
      <c r="P341" s="7" t="s">
        <v>137</v>
      </c>
      <c r="Q341" s="7">
        <v>428.25</v>
      </c>
      <c r="R341" s="7">
        <v>10.050000000000001</v>
      </c>
      <c r="T341" s="7" t="s">
        <v>963</v>
      </c>
      <c r="U341" s="11">
        <v>1</v>
      </c>
      <c r="V341" s="11">
        <v>1978</v>
      </c>
      <c r="W341" s="7">
        <v>1954</v>
      </c>
      <c r="X341" s="7" t="s">
        <v>83</v>
      </c>
      <c r="Y341" s="32">
        <f t="shared" si="79"/>
        <v>1</v>
      </c>
      <c r="Z341" s="13"/>
      <c r="AC341" s="13">
        <v>3.89</v>
      </c>
      <c r="AD341" s="7">
        <v>0.06</v>
      </c>
      <c r="AE341" s="7">
        <v>0.12</v>
      </c>
      <c r="AF341" s="7">
        <v>75.739999999999995</v>
      </c>
      <c r="AG341" s="7">
        <v>0.61</v>
      </c>
      <c r="AH341" s="7">
        <v>0.02</v>
      </c>
      <c r="AI341" s="7">
        <v>11.07</v>
      </c>
      <c r="AJ341" s="7">
        <v>2.06</v>
      </c>
      <c r="AK341" s="7">
        <v>1.29</v>
      </c>
      <c r="AL341" s="7">
        <v>1.23</v>
      </c>
      <c r="AM341" s="7">
        <v>2.46</v>
      </c>
      <c r="AN341" s="13">
        <v>1.2605622433813823</v>
      </c>
      <c r="AO341" s="7">
        <v>7.6378124303519155E-3</v>
      </c>
      <c r="AP341" s="7">
        <v>2.4359971494449812E-2</v>
      </c>
      <c r="AQ341" s="7">
        <v>0.10857071121171583</v>
      </c>
      <c r="AR341" s="7">
        <v>8.4581617031354408E-4</v>
      </c>
      <c r="AS341" s="7">
        <v>3.6734941348921316E-2</v>
      </c>
      <c r="AT341" s="7">
        <v>3.0517759847560066E-2</v>
      </c>
      <c r="AU341" s="7">
        <v>2.6115758630939744E-2</v>
      </c>
      <c r="AV341" s="7">
        <v>2.0813568510522955E-2</v>
      </c>
      <c r="AW341" s="8">
        <v>8.5595918786592247E-4</v>
      </c>
      <c r="AX341" s="7">
        <v>280</v>
      </c>
      <c r="AY341" s="7">
        <v>176</v>
      </c>
      <c r="AZ341" s="7">
        <v>115</v>
      </c>
      <c r="BA341" s="7">
        <v>132</v>
      </c>
      <c r="BB341" s="7">
        <v>149</v>
      </c>
      <c r="BC341" s="7">
        <v>15.4000006</v>
      </c>
      <c r="BD341" s="7">
        <v>22.049999199999998</v>
      </c>
      <c r="BE341" s="7">
        <v>22.049999199999998</v>
      </c>
      <c r="BF341" s="7">
        <v>25.200000800000002</v>
      </c>
      <c r="BG341" s="7">
        <v>24.166665999999999</v>
      </c>
      <c r="BH341" s="13">
        <f t="shared" si="76"/>
        <v>35.806440167184093</v>
      </c>
      <c r="BI341" s="7">
        <f t="shared" si="77"/>
        <v>65.357103477632876</v>
      </c>
      <c r="BJ341" s="32">
        <f t="shared" si="80"/>
        <v>1</v>
      </c>
      <c r="BK341" s="32">
        <f t="shared" si="81"/>
        <v>6.0590521971084456E-3</v>
      </c>
      <c r="BL341" s="32">
        <f t="shared" si="82"/>
        <v>1.9324687552996711E-2</v>
      </c>
      <c r="BM341" s="32">
        <f t="shared" si="83"/>
        <v>8.6128798305493762E-2</v>
      </c>
      <c r="BN341" s="32">
        <f t="shared" si="84"/>
        <v>6.709832654075797E-4</v>
      </c>
      <c r="BO341" s="32">
        <f t="shared" si="85"/>
        <v>2.9141711598772026E-2</v>
      </c>
      <c r="BP341" s="32">
        <f t="shared" si="86"/>
        <v>2.4209641378515362E-2</v>
      </c>
      <c r="BQ341" s="32">
        <f t="shared" si="87"/>
        <v>2.0717547878386231E-2</v>
      </c>
      <c r="BR341" s="32">
        <f t="shared" si="88"/>
        <v>1.6511337397106082E-2</v>
      </c>
      <c r="BS341" s="32">
        <f t="shared" si="89"/>
        <v>6.790296888235074E-4</v>
      </c>
      <c r="BT341" s="7">
        <f t="shared" si="90"/>
        <v>0</v>
      </c>
      <c r="BU341" s="7"/>
      <c r="BZ341" s="7"/>
      <c r="CA341" s="7"/>
      <c r="CB341" s="7"/>
      <c r="CC341" s="7"/>
      <c r="CD341" s="7"/>
      <c r="CE341" s="7"/>
    </row>
    <row r="342" spans="1:83" x14ac:dyDescent="0.2">
      <c r="A342" s="7">
        <v>4</v>
      </c>
      <c r="B342" s="8">
        <v>341</v>
      </c>
      <c r="C342" s="7" t="s">
        <v>960</v>
      </c>
      <c r="D342" s="7" t="s">
        <v>990</v>
      </c>
      <c r="E342" s="7" t="s">
        <v>999</v>
      </c>
      <c r="H342" s="9">
        <v>35.185777000000002</v>
      </c>
      <c r="I342" s="9">
        <v>-106.069166</v>
      </c>
      <c r="J342" s="7" t="s">
        <v>1000</v>
      </c>
      <c r="K342" s="7" t="s">
        <v>92</v>
      </c>
      <c r="L342" s="32">
        <f t="shared" si="78"/>
        <v>6</v>
      </c>
      <c r="M342" s="10" t="s">
        <v>132</v>
      </c>
      <c r="N342" s="7">
        <v>36</v>
      </c>
      <c r="O342" s="7">
        <v>81</v>
      </c>
      <c r="P342" s="7" t="s">
        <v>65</v>
      </c>
      <c r="Q342" s="7">
        <v>427.77</v>
      </c>
      <c r="R342" s="7">
        <v>10.045</v>
      </c>
      <c r="T342" s="7" t="s">
        <v>963</v>
      </c>
      <c r="U342" s="11">
        <v>1</v>
      </c>
      <c r="V342" s="11">
        <v>1970</v>
      </c>
      <c r="W342" s="7">
        <v>1955</v>
      </c>
      <c r="X342" s="7" t="s">
        <v>83</v>
      </c>
      <c r="Y342" s="32">
        <f t="shared" si="79"/>
        <v>1</v>
      </c>
      <c r="Z342" s="13"/>
      <c r="AC342" s="13">
        <v>3.72</v>
      </c>
      <c r="AD342" s="7">
        <v>0.1</v>
      </c>
      <c r="AE342" s="7">
        <v>0.11</v>
      </c>
      <c r="AF342" s="7">
        <v>75.44</v>
      </c>
      <c r="AG342" s="7">
        <v>0.6</v>
      </c>
      <c r="AH342" s="7">
        <v>0.02</v>
      </c>
      <c r="AI342" s="7">
        <v>11.35</v>
      </c>
      <c r="AJ342" s="7">
        <v>1.26</v>
      </c>
      <c r="AK342" s="7">
        <v>1.3</v>
      </c>
      <c r="AL342" s="7">
        <v>1.04</v>
      </c>
      <c r="AM342" s="7">
        <v>2.4900000000000002</v>
      </c>
      <c r="AN342" s="13">
        <v>1.2555692585251055</v>
      </c>
      <c r="AO342" s="7">
        <v>7.512602390510081E-3</v>
      </c>
      <c r="AP342" s="7">
        <v>2.3295396904718071E-2</v>
      </c>
      <c r="AQ342" s="7">
        <v>0.11131685386205732</v>
      </c>
      <c r="AR342" s="7">
        <v>1.4096936171892403E-3</v>
      </c>
      <c r="AS342" s="7">
        <v>2.2468944708563521E-2</v>
      </c>
      <c r="AT342" s="7">
        <v>2.5803634342652416E-2</v>
      </c>
      <c r="AU342" s="7">
        <v>2.6434243492292668E-2</v>
      </c>
      <c r="AV342" s="7">
        <v>2.097491400285259E-2</v>
      </c>
      <c r="AW342" s="8">
        <v>7.8462925554376238E-4</v>
      </c>
      <c r="AX342" s="7">
        <v>610</v>
      </c>
      <c r="AY342" s="7">
        <v>573</v>
      </c>
      <c r="AZ342" s="7">
        <v>458</v>
      </c>
      <c r="BA342" s="7">
        <v>197</v>
      </c>
      <c r="BB342" s="7">
        <v>183</v>
      </c>
      <c r="BC342" s="7">
        <v>15.9916658</v>
      </c>
      <c r="BD342" s="7">
        <v>18.409999800000001</v>
      </c>
      <c r="BE342" s="7">
        <v>21.0625</v>
      </c>
      <c r="BF342" s="7">
        <v>27.0666656</v>
      </c>
      <c r="BG342" s="7">
        <v>26.233333600000002</v>
      </c>
      <c r="BH342" s="13">
        <f t="shared" si="76"/>
        <v>32.34357174206405</v>
      </c>
      <c r="BI342" s="7">
        <f t="shared" si="77"/>
        <v>71.928367355642081</v>
      </c>
      <c r="BJ342" s="32">
        <f t="shared" si="80"/>
        <v>1</v>
      </c>
      <c r="BK342" s="32">
        <f t="shared" si="81"/>
        <v>5.983423327308124E-3</v>
      </c>
      <c r="BL342" s="32">
        <f t="shared" si="82"/>
        <v>1.855365344965737E-2</v>
      </c>
      <c r="BM342" s="32">
        <f t="shared" si="83"/>
        <v>8.8658473522057413E-2</v>
      </c>
      <c r="BN342" s="32">
        <f t="shared" si="84"/>
        <v>1.1227525742747014E-3</v>
      </c>
      <c r="BO342" s="32">
        <f t="shared" si="85"/>
        <v>1.7895424371059693E-2</v>
      </c>
      <c r="BP342" s="32">
        <f t="shared" si="86"/>
        <v>2.0551342880888529E-2</v>
      </c>
      <c r="BQ342" s="32">
        <f t="shared" si="87"/>
        <v>2.1053592474336698E-2</v>
      </c>
      <c r="BR342" s="32">
        <f t="shared" si="88"/>
        <v>1.6705501397423064E-2</v>
      </c>
      <c r="BS342" s="32">
        <f t="shared" si="89"/>
        <v>6.24919135456894E-4</v>
      </c>
      <c r="BT342" s="7">
        <f t="shared" si="90"/>
        <v>0</v>
      </c>
      <c r="BU342" s="7"/>
      <c r="BZ342" s="7"/>
      <c r="CA342" s="7"/>
      <c r="CB342" s="7"/>
      <c r="CC342" s="7"/>
      <c r="CD342" s="7"/>
      <c r="CE342" s="7"/>
    </row>
    <row r="343" spans="1:83" x14ac:dyDescent="0.2">
      <c r="A343" s="7">
        <v>4</v>
      </c>
      <c r="B343" s="8">
        <v>342</v>
      </c>
      <c r="C343" s="7" t="s">
        <v>173</v>
      </c>
      <c r="D343" s="7" t="s">
        <v>970</v>
      </c>
      <c r="E343" s="7" t="s">
        <v>1001</v>
      </c>
      <c r="H343" s="9">
        <v>45.148611000000002</v>
      </c>
      <c r="I343" s="9">
        <v>-112.881388</v>
      </c>
      <c r="J343" s="7" t="s">
        <v>1002</v>
      </c>
      <c r="K343" s="7" t="s">
        <v>92</v>
      </c>
      <c r="L343" s="32">
        <f t="shared" si="78"/>
        <v>6</v>
      </c>
      <c r="M343" s="10" t="s">
        <v>93</v>
      </c>
      <c r="N343" s="7">
        <v>8</v>
      </c>
      <c r="O343" s="7">
        <v>18</v>
      </c>
      <c r="P343" s="7" t="s">
        <v>65</v>
      </c>
      <c r="Q343" s="7">
        <v>302.95999999999998</v>
      </c>
      <c r="R343" s="7">
        <v>4.4550000000000001</v>
      </c>
      <c r="S343" s="7" t="s">
        <v>159</v>
      </c>
      <c r="T343" s="7" t="s">
        <v>963</v>
      </c>
      <c r="U343" s="11">
        <v>10</v>
      </c>
      <c r="V343" s="11">
        <v>1923</v>
      </c>
      <c r="W343" s="7">
        <v>1950</v>
      </c>
      <c r="X343" s="7" t="s">
        <v>83</v>
      </c>
      <c r="Y343" s="32">
        <f t="shared" si="79"/>
        <v>1</v>
      </c>
      <c r="Z343" s="13"/>
      <c r="AC343" s="13">
        <v>2.48</v>
      </c>
      <c r="AD343" s="7">
        <v>0.05</v>
      </c>
      <c r="AE343" s="7">
        <v>0.1</v>
      </c>
      <c r="AF343" s="7">
        <v>75.23</v>
      </c>
      <c r="AG343" s="7">
        <v>0.35</v>
      </c>
      <c r="AH343" s="7">
        <v>0.01</v>
      </c>
      <c r="AI343" s="7">
        <v>8.26</v>
      </c>
      <c r="AJ343" s="7">
        <v>3.82</v>
      </c>
      <c r="AK343" s="7">
        <v>0.62</v>
      </c>
      <c r="AL343" s="7">
        <v>1.1000000000000001</v>
      </c>
      <c r="AM343" s="7">
        <v>1.92</v>
      </c>
      <c r="AN343" s="13">
        <v>1.2520741691257118</v>
      </c>
      <c r="AO343" s="7">
        <v>4.3823513944642135E-3</v>
      </c>
      <c r="AP343" s="7">
        <v>1.5530264603145379E-2</v>
      </c>
      <c r="AQ343" s="7">
        <v>8.1011208185074318E-2</v>
      </c>
      <c r="AR343" s="7">
        <v>7.0484680859462016E-4</v>
      </c>
      <c r="AS343" s="7">
        <v>6.8120133957708454E-2</v>
      </c>
      <c r="AT343" s="7">
        <v>2.7292305554728516E-2</v>
      </c>
      <c r="AU343" s="7">
        <v>2.0383031126587115E-2</v>
      </c>
      <c r="AV343" s="7">
        <v>1.0003420524437388E-2</v>
      </c>
      <c r="AW343" s="8">
        <v>7.1329932322160218E-4</v>
      </c>
      <c r="AX343" s="7">
        <v>597</v>
      </c>
      <c r="AY343" s="7">
        <v>553</v>
      </c>
      <c r="AZ343" s="7">
        <v>433</v>
      </c>
      <c r="BA343" s="7">
        <v>183</v>
      </c>
      <c r="BB343" s="7">
        <v>196</v>
      </c>
      <c r="BC343" s="7">
        <v>17.4333344</v>
      </c>
      <c r="BD343" s="7">
        <v>19.700000800000002</v>
      </c>
      <c r="BE343" s="7">
        <v>20.9666672</v>
      </c>
      <c r="BF343" s="7">
        <v>27.733333600000002</v>
      </c>
      <c r="BG343" s="7">
        <v>26.799999199999998</v>
      </c>
      <c r="BH343" s="13">
        <f t="shared" si="76"/>
        <v>33.988786047808127</v>
      </c>
      <c r="BI343" s="7">
        <f t="shared" si="77"/>
        <v>50.90729820892971</v>
      </c>
      <c r="BJ343" s="32">
        <f t="shared" si="80"/>
        <v>1</v>
      </c>
      <c r="BK343" s="32">
        <f t="shared" si="81"/>
        <v>3.5000733203563224E-3</v>
      </c>
      <c r="BL343" s="32">
        <f t="shared" si="82"/>
        <v>1.2403629901565438E-2</v>
      </c>
      <c r="BM343" s="32">
        <f t="shared" si="83"/>
        <v>6.4701604891060222E-2</v>
      </c>
      <c r="BN343" s="32">
        <f t="shared" si="84"/>
        <v>5.6294333512749877E-4</v>
      </c>
      <c r="BO343" s="32">
        <f t="shared" si="85"/>
        <v>5.4405829652467659E-2</v>
      </c>
      <c r="BP343" s="32">
        <f t="shared" si="86"/>
        <v>2.1797674792529236E-2</v>
      </c>
      <c r="BQ343" s="32">
        <f t="shared" si="87"/>
        <v>1.6279411898434109E-2</v>
      </c>
      <c r="BR343" s="32">
        <f t="shared" si="88"/>
        <v>7.9894791946889983E-3</v>
      </c>
      <c r="BS343" s="32">
        <f t="shared" si="89"/>
        <v>5.69694144972002E-4</v>
      </c>
      <c r="BT343" s="7">
        <f t="shared" si="90"/>
        <v>0</v>
      </c>
      <c r="BU343" s="7"/>
      <c r="BZ343" s="7"/>
      <c r="CA343" s="7"/>
      <c r="CB343" s="7"/>
      <c r="CC343" s="7"/>
      <c r="CD343" s="7"/>
      <c r="CE343" s="7"/>
    </row>
    <row r="344" spans="1:83" x14ac:dyDescent="0.2">
      <c r="A344" s="7">
        <v>4</v>
      </c>
      <c r="B344" s="8">
        <v>343</v>
      </c>
      <c r="C344" s="7" t="s">
        <v>206</v>
      </c>
      <c r="D344" s="7" t="s">
        <v>298</v>
      </c>
      <c r="E344" s="7" t="s">
        <v>1003</v>
      </c>
      <c r="H344" s="9">
        <v>40.694555000000001</v>
      </c>
      <c r="I344" s="9">
        <v>-96.856027999999995</v>
      </c>
      <c r="J344" s="7" t="s">
        <v>1004</v>
      </c>
      <c r="K344" s="7" t="s">
        <v>92</v>
      </c>
      <c r="L344" s="32">
        <f t="shared" si="78"/>
        <v>6</v>
      </c>
      <c r="M344" s="10" t="s">
        <v>132</v>
      </c>
      <c r="N344" s="7">
        <v>20</v>
      </c>
      <c r="O344" s="7">
        <v>36</v>
      </c>
      <c r="P344" s="7" t="s">
        <v>137</v>
      </c>
      <c r="Q344" s="7">
        <v>755.98</v>
      </c>
      <c r="R344" s="7">
        <v>10.765000000000001</v>
      </c>
      <c r="S344" s="7" t="s">
        <v>159</v>
      </c>
      <c r="T344" s="7" t="s">
        <v>963</v>
      </c>
      <c r="U344" s="11">
        <v>5</v>
      </c>
      <c r="W344" s="7">
        <v>427</v>
      </c>
      <c r="Y344" s="32">
        <f t="shared" si="79"/>
        <v>-99</v>
      </c>
      <c r="Z344" s="13"/>
      <c r="AC344" s="13">
        <v>5.15</v>
      </c>
      <c r="AD344" s="7">
        <v>0.14000000000000001</v>
      </c>
      <c r="AE344" s="7">
        <v>0.06</v>
      </c>
      <c r="AF344" s="7">
        <v>75.05</v>
      </c>
      <c r="AG344" s="7">
        <v>0.54</v>
      </c>
      <c r="AH344" s="7">
        <v>0.02</v>
      </c>
      <c r="AI344" s="7">
        <v>11.21</v>
      </c>
      <c r="AJ344" s="7">
        <v>1</v>
      </c>
      <c r="AK344" s="7">
        <v>0.93</v>
      </c>
      <c r="AL344" s="7">
        <v>0.85</v>
      </c>
      <c r="AM344" s="7">
        <v>1.79</v>
      </c>
      <c r="AN344" s="13">
        <v>1.2490783782119455</v>
      </c>
      <c r="AO344" s="7">
        <v>6.7613421514590736E-3</v>
      </c>
      <c r="AP344" s="7">
        <v>3.2250347865402706E-2</v>
      </c>
      <c r="AQ344" s="7">
        <v>0.10994378253688658</v>
      </c>
      <c r="AR344" s="7">
        <v>1.9735710640649364E-3</v>
      </c>
      <c r="AS344" s="7">
        <v>1.783249580044724E-2</v>
      </c>
      <c r="AT344" s="7">
        <v>2.1089508837744762E-2</v>
      </c>
      <c r="AU344" s="7">
        <v>1.9002930060724448E-2</v>
      </c>
      <c r="AV344" s="7">
        <v>1.5005130786656082E-2</v>
      </c>
      <c r="AW344" s="8">
        <v>4.2797959393296123E-4</v>
      </c>
      <c r="AX344" s="7">
        <v>598</v>
      </c>
      <c r="AY344" s="7">
        <v>556</v>
      </c>
      <c r="AZ344" s="7">
        <v>435</v>
      </c>
      <c r="BA344" s="7">
        <v>191</v>
      </c>
      <c r="BB344" s="7">
        <v>200</v>
      </c>
      <c r="BC344" s="7">
        <v>16.991666800000001</v>
      </c>
      <c r="BD344" s="7">
        <v>19.299999199999998</v>
      </c>
      <c r="BE344" s="7">
        <v>20.5888901</v>
      </c>
      <c r="BF344" s="7">
        <v>27.5666656</v>
      </c>
      <c r="BG344" s="7">
        <v>26.666665999999999</v>
      </c>
      <c r="BH344" s="13">
        <f t="shared" si="76"/>
        <v>23.986298290194213</v>
      </c>
      <c r="BI344" s="7">
        <f t="shared" si="77"/>
        <v>77.001469036779525</v>
      </c>
      <c r="BJ344" s="32">
        <f t="shared" si="80"/>
        <v>1</v>
      </c>
      <c r="BK344" s="32">
        <f t="shared" si="81"/>
        <v>5.4130647599055625E-3</v>
      </c>
      <c r="BL344" s="32">
        <f t="shared" si="82"/>
        <v>2.5819314806785024E-2</v>
      </c>
      <c r="BM344" s="32">
        <f t="shared" si="83"/>
        <v>8.8019922892485739E-2</v>
      </c>
      <c r="BN344" s="32">
        <f t="shared" si="84"/>
        <v>1.5800217972631162E-3</v>
      </c>
      <c r="BO344" s="32">
        <f t="shared" si="85"/>
        <v>1.4276522683848264E-2</v>
      </c>
      <c r="BP344" s="32">
        <f t="shared" si="86"/>
        <v>1.6884055641035414E-2</v>
      </c>
      <c r="BQ344" s="32">
        <f t="shared" si="87"/>
        <v>1.5213560967989153E-2</v>
      </c>
      <c r="BR344" s="32">
        <f t="shared" si="88"/>
        <v>1.2012961755158962E-2</v>
      </c>
      <c r="BS344" s="32">
        <f t="shared" si="89"/>
        <v>3.4263630000994305E-4</v>
      </c>
      <c r="BT344" s="7">
        <f t="shared" si="90"/>
        <v>0</v>
      </c>
      <c r="BU344" s="7"/>
      <c r="BZ344" s="7"/>
      <c r="CA344" s="7"/>
      <c r="CB344" s="7"/>
      <c r="CC344" s="7"/>
      <c r="CD344" s="7"/>
      <c r="CE344" s="7"/>
    </row>
    <row r="345" spans="1:83" x14ac:dyDescent="0.2">
      <c r="A345" s="7">
        <v>4</v>
      </c>
      <c r="B345" s="8">
        <v>344</v>
      </c>
      <c r="C345" s="7" t="s">
        <v>960</v>
      </c>
      <c r="D345" s="7" t="s">
        <v>990</v>
      </c>
      <c r="E345" s="7" t="s">
        <v>1005</v>
      </c>
      <c r="H345" s="9">
        <v>35.881388999999999</v>
      </c>
      <c r="I345" s="9">
        <v>-105.992778</v>
      </c>
      <c r="J345" s="7" t="s">
        <v>1006</v>
      </c>
      <c r="K345" s="7" t="s">
        <v>80</v>
      </c>
      <c r="L345" s="32">
        <f t="shared" si="78"/>
        <v>7</v>
      </c>
      <c r="M345" s="10" t="s">
        <v>280</v>
      </c>
      <c r="N345" s="7">
        <v>8</v>
      </c>
      <c r="O345" s="7">
        <v>23</v>
      </c>
      <c r="P345" s="7" t="s">
        <v>65</v>
      </c>
      <c r="Q345" s="7">
        <v>269.39999999999998</v>
      </c>
      <c r="R345" s="7">
        <v>10.645</v>
      </c>
      <c r="T345" s="7" t="s">
        <v>963</v>
      </c>
      <c r="U345" s="11">
        <v>4</v>
      </c>
      <c r="V345" s="11">
        <v>1868</v>
      </c>
      <c r="W345" s="7">
        <v>1855</v>
      </c>
      <c r="X345" s="7" t="s">
        <v>102</v>
      </c>
      <c r="Y345" s="32">
        <f t="shared" si="79"/>
        <v>1</v>
      </c>
      <c r="Z345" s="13"/>
      <c r="AC345" s="13">
        <v>3.43</v>
      </c>
      <c r="AD345" s="7">
        <v>0.05</v>
      </c>
      <c r="AE345" s="7">
        <v>0.13</v>
      </c>
      <c r="AF345" s="7">
        <v>74.87</v>
      </c>
      <c r="AG345" s="7">
        <v>0.56000000000000005</v>
      </c>
      <c r="AH345" s="7">
        <v>0.02</v>
      </c>
      <c r="AI345" s="7">
        <v>11.29</v>
      </c>
      <c r="AJ345" s="7">
        <v>3.35</v>
      </c>
      <c r="AK345" s="7">
        <v>1.67</v>
      </c>
      <c r="AL345" s="7">
        <v>1.47</v>
      </c>
      <c r="AM345" s="7">
        <v>2.77</v>
      </c>
      <c r="AN345" s="13">
        <v>1.2460825872981796</v>
      </c>
      <c r="AO345" s="7">
        <v>7.0117622311427433E-3</v>
      </c>
      <c r="AP345" s="7">
        <v>2.1479357898705104E-2</v>
      </c>
      <c r="AQ345" s="7">
        <v>0.11072839472269842</v>
      </c>
      <c r="AR345" s="7">
        <v>7.0484680859462016E-4</v>
      </c>
      <c r="AS345" s="7">
        <v>5.9738860931498258E-2</v>
      </c>
      <c r="AT345" s="7">
        <v>3.647244469586447E-2</v>
      </c>
      <c r="AU345" s="7">
        <v>2.9406768864919955E-2</v>
      </c>
      <c r="AV345" s="7">
        <v>2.6944697219049095E-2</v>
      </c>
      <c r="AW345" s="8">
        <v>9.2728912018808277E-4</v>
      </c>
      <c r="AX345" s="7">
        <v>271</v>
      </c>
      <c r="AY345" s="7">
        <v>172</v>
      </c>
      <c r="AZ345" s="7">
        <v>112</v>
      </c>
      <c r="BA345" s="7">
        <v>130</v>
      </c>
      <c r="BB345" s="7">
        <v>146</v>
      </c>
      <c r="BC345" s="7">
        <v>15.458333</v>
      </c>
      <c r="BD345" s="7">
        <v>22.124998099999999</v>
      </c>
      <c r="BE345" s="7">
        <v>22.124998099999999</v>
      </c>
      <c r="BF345" s="7">
        <v>25.3333321</v>
      </c>
      <c r="BG345" s="7">
        <v>24.266666399999998</v>
      </c>
      <c r="BH345" s="13">
        <f t="shared" si="76"/>
        <v>45.909015093636917</v>
      </c>
      <c r="BI345" s="7">
        <f t="shared" si="77"/>
        <v>56.090015377029822</v>
      </c>
      <c r="BJ345" s="32">
        <f t="shared" si="80"/>
        <v>1</v>
      </c>
      <c r="BK345" s="32">
        <f t="shared" si="81"/>
        <v>5.6270445495478815E-3</v>
      </c>
      <c r="BL345" s="32">
        <f t="shared" si="82"/>
        <v>1.7237507463512314E-2</v>
      </c>
      <c r="BM345" s="32">
        <f t="shared" si="83"/>
        <v>8.8861200574823399E-2</v>
      </c>
      <c r="BN345" s="32">
        <f t="shared" si="84"/>
        <v>5.6565015495714879E-4</v>
      </c>
      <c r="BO345" s="32">
        <f t="shared" si="85"/>
        <v>4.7941333536348607E-2</v>
      </c>
      <c r="BP345" s="32">
        <f t="shared" si="86"/>
        <v>2.9269684905031779E-2</v>
      </c>
      <c r="BQ345" s="32">
        <f t="shared" si="87"/>
        <v>2.3599373881534789E-2</v>
      </c>
      <c r="BR345" s="32">
        <f t="shared" si="88"/>
        <v>2.1623524390523726E-2</v>
      </c>
      <c r="BS345" s="32">
        <f t="shared" si="89"/>
        <v>7.4416345243911866E-4</v>
      </c>
      <c r="BT345" s="7">
        <f t="shared" si="90"/>
        <v>0</v>
      </c>
      <c r="BU345" s="7"/>
      <c r="BZ345" s="7"/>
      <c r="CA345" s="7"/>
      <c r="CB345" s="7"/>
      <c r="CC345" s="7"/>
      <c r="CD345" s="7"/>
      <c r="CE345" s="7"/>
    </row>
    <row r="346" spans="1:83" x14ac:dyDescent="0.2">
      <c r="A346" s="7">
        <v>4</v>
      </c>
      <c r="B346" s="8">
        <v>345</v>
      </c>
      <c r="C346" s="7" t="s">
        <v>376</v>
      </c>
      <c r="D346" s="7" t="s">
        <v>562</v>
      </c>
      <c r="E346" s="7" t="s">
        <v>1007</v>
      </c>
      <c r="H346" s="9">
        <v>35.908611000000001</v>
      </c>
      <c r="I346" s="9">
        <v>-78.728887999999998</v>
      </c>
      <c r="J346" s="7" t="s">
        <v>1008</v>
      </c>
      <c r="K346" s="7" t="s">
        <v>144</v>
      </c>
      <c r="L346" s="32">
        <f t="shared" si="78"/>
        <v>10</v>
      </c>
      <c r="M346" s="10" t="s">
        <v>132</v>
      </c>
      <c r="N346" s="7">
        <v>15</v>
      </c>
      <c r="O346" s="7">
        <v>28</v>
      </c>
      <c r="P346" s="7" t="s">
        <v>244</v>
      </c>
      <c r="Q346" s="7">
        <v>1160.6600000000001</v>
      </c>
      <c r="R346" s="7">
        <v>14.984999999999999</v>
      </c>
      <c r="S346" s="7" t="s">
        <v>159</v>
      </c>
      <c r="T346" s="7" t="s">
        <v>963</v>
      </c>
      <c r="U346" s="11">
        <v>5</v>
      </c>
      <c r="V346" s="11">
        <v>160</v>
      </c>
      <c r="W346" s="7">
        <v>152</v>
      </c>
      <c r="X346" s="7" t="s">
        <v>134</v>
      </c>
      <c r="Y346" s="32">
        <f t="shared" si="79"/>
        <v>1</v>
      </c>
      <c r="Z346" s="13"/>
      <c r="AC346" s="13">
        <v>4.33</v>
      </c>
      <c r="AD346" s="7">
        <v>0.02</v>
      </c>
      <c r="AE346" s="7">
        <v>0.04</v>
      </c>
      <c r="AF346" s="7">
        <v>74.8</v>
      </c>
      <c r="AG346" s="7">
        <v>1.1100000000000001</v>
      </c>
      <c r="AH346" s="7">
        <v>0.01</v>
      </c>
      <c r="AI346" s="7">
        <v>11.61</v>
      </c>
      <c r="AJ346" s="7">
        <v>0.14000000000000001</v>
      </c>
      <c r="AK346" s="7">
        <v>0.03</v>
      </c>
      <c r="AL346" s="7">
        <v>0.21</v>
      </c>
      <c r="AM346" s="7">
        <v>0.27</v>
      </c>
      <c r="AN346" s="13">
        <v>1.2449175574983815</v>
      </c>
      <c r="AO346" s="7">
        <v>1.3898314422443651E-2</v>
      </c>
      <c r="AP346" s="7">
        <v>2.7115341020814313E-2</v>
      </c>
      <c r="AQ346" s="7">
        <v>0.11386684346594586</v>
      </c>
      <c r="AR346" s="7">
        <v>2.8193872343784806E-4</v>
      </c>
      <c r="AS346" s="7">
        <v>2.4965494120626139E-3</v>
      </c>
      <c r="AT346" s="7">
        <v>5.2103492422663523E-3</v>
      </c>
      <c r="AU346" s="7">
        <v>2.8663637521763137E-3</v>
      </c>
      <c r="AV346" s="7">
        <v>4.8403647698890586E-4</v>
      </c>
      <c r="AW346" s="8">
        <v>2.8531972928864084E-4</v>
      </c>
      <c r="AX346" s="7">
        <v>271</v>
      </c>
      <c r="AY346" s="7">
        <v>172</v>
      </c>
      <c r="AZ346" s="7">
        <v>112</v>
      </c>
      <c r="BA346" s="7">
        <v>130</v>
      </c>
      <c r="BB346" s="7">
        <v>146</v>
      </c>
      <c r="BC346" s="7">
        <v>15.458333</v>
      </c>
      <c r="BD346" s="7">
        <v>22.124998099999999</v>
      </c>
      <c r="BE346" s="7">
        <v>22.124998099999999</v>
      </c>
      <c r="BF346" s="7">
        <v>25.3333321</v>
      </c>
      <c r="BG346" s="7">
        <v>24.266666399999998</v>
      </c>
      <c r="BH346" s="13">
        <f t="shared" si="76"/>
        <v>3.1679714427300687</v>
      </c>
      <c r="BI346" s="7">
        <f t="shared" si="77"/>
        <v>97.449164345758845</v>
      </c>
      <c r="BJ346" s="32">
        <f t="shared" si="80"/>
        <v>1</v>
      </c>
      <c r="BK346" s="32">
        <f t="shared" si="81"/>
        <v>1.1164044027438917E-2</v>
      </c>
      <c r="BL346" s="32">
        <f t="shared" si="82"/>
        <v>2.1780832680440017E-2</v>
      </c>
      <c r="BM346" s="32">
        <f t="shared" si="83"/>
        <v>9.1465368754825277E-2</v>
      </c>
      <c r="BN346" s="32">
        <f t="shared" si="84"/>
        <v>2.2647180268257612E-4</v>
      </c>
      <c r="BO346" s="32">
        <f t="shared" si="85"/>
        <v>2.0053933668341406E-3</v>
      </c>
      <c r="BP346" s="32">
        <f t="shared" si="86"/>
        <v>4.1852966173409646E-3</v>
      </c>
      <c r="BQ346" s="32">
        <f t="shared" si="87"/>
        <v>2.3024526683808459E-3</v>
      </c>
      <c r="BR346" s="32">
        <f t="shared" si="88"/>
        <v>3.888100654324133E-4</v>
      </c>
      <c r="BS346" s="32">
        <f t="shared" si="89"/>
        <v>2.29187649872961E-4</v>
      </c>
      <c r="BT346" s="7">
        <f t="shared" si="90"/>
        <v>0</v>
      </c>
      <c r="BU346" s="7"/>
      <c r="BZ346" s="7"/>
      <c r="CA346" s="7"/>
      <c r="CB346" s="7"/>
      <c r="CC346" s="7"/>
      <c r="CD346" s="7"/>
      <c r="CE346" s="7"/>
    </row>
    <row r="347" spans="1:83" x14ac:dyDescent="0.2">
      <c r="A347" s="7">
        <v>4</v>
      </c>
      <c r="B347" s="8">
        <v>346</v>
      </c>
      <c r="C347" s="7" t="s">
        <v>114</v>
      </c>
      <c r="D347" s="7" t="s">
        <v>288</v>
      </c>
      <c r="E347" s="7" t="s">
        <v>1009</v>
      </c>
      <c r="H347" s="9">
        <v>36.640416000000002</v>
      </c>
      <c r="I347" s="9">
        <v>-100.664389</v>
      </c>
      <c r="J347" s="7" t="s">
        <v>1010</v>
      </c>
      <c r="K347" s="7" t="s">
        <v>92</v>
      </c>
      <c r="L347" s="32">
        <f t="shared" si="78"/>
        <v>6</v>
      </c>
      <c r="M347" s="10" t="s">
        <v>93</v>
      </c>
      <c r="N347" s="7">
        <v>17</v>
      </c>
      <c r="O347" s="7">
        <v>35</v>
      </c>
      <c r="P347" s="7" t="s">
        <v>75</v>
      </c>
      <c r="Q347" s="7">
        <v>537.19000000000005</v>
      </c>
      <c r="R347" s="7">
        <v>13.46</v>
      </c>
      <c r="S347" s="7" t="s">
        <v>159</v>
      </c>
      <c r="T347" s="7" t="s">
        <v>963</v>
      </c>
      <c r="U347" s="11">
        <v>2</v>
      </c>
      <c r="V347" s="11">
        <v>855</v>
      </c>
      <c r="W347" s="7">
        <v>854</v>
      </c>
      <c r="X347" s="7" t="s">
        <v>102</v>
      </c>
      <c r="Y347" s="32">
        <f t="shared" si="79"/>
        <v>1</v>
      </c>
      <c r="Z347" s="13"/>
      <c r="AC347" s="13">
        <v>3.62</v>
      </c>
      <c r="AD347" s="7">
        <v>0.04</v>
      </c>
      <c r="AE347" s="7">
        <v>7.0000000000000007E-2</v>
      </c>
      <c r="AF347" s="7">
        <v>74.19</v>
      </c>
      <c r="AG347" s="7">
        <v>0.63</v>
      </c>
      <c r="AH347" s="7">
        <v>0.03</v>
      </c>
      <c r="AI347" s="7">
        <v>11.61</v>
      </c>
      <c r="AJ347" s="7">
        <v>1.04</v>
      </c>
      <c r="AK347" s="7">
        <v>1.1299999999999999</v>
      </c>
      <c r="AL347" s="7">
        <v>1.17</v>
      </c>
      <c r="AM347" s="7">
        <v>2.52</v>
      </c>
      <c r="AN347" s="13">
        <v>1.2347651549572849</v>
      </c>
      <c r="AO347" s="7">
        <v>7.8882325100355852E-3</v>
      </c>
      <c r="AP347" s="7">
        <v>2.2669176557817049E-2</v>
      </c>
      <c r="AQ347" s="7">
        <v>0.11386684346594586</v>
      </c>
      <c r="AR347" s="7">
        <v>5.6387744687569612E-4</v>
      </c>
      <c r="AS347" s="7">
        <v>1.8545795632465129E-2</v>
      </c>
      <c r="AT347" s="7">
        <v>2.9029088635483966E-2</v>
      </c>
      <c r="AU347" s="7">
        <v>2.6752728353645592E-2</v>
      </c>
      <c r="AV347" s="7">
        <v>1.8232040633248788E-2</v>
      </c>
      <c r="AW347" s="8">
        <v>4.9930952625512148E-4</v>
      </c>
      <c r="AX347" s="7">
        <v>341</v>
      </c>
      <c r="AY347" s="7">
        <v>274</v>
      </c>
      <c r="AZ347" s="7">
        <v>215</v>
      </c>
      <c r="BA347" s="7">
        <v>148</v>
      </c>
      <c r="BB347" s="7">
        <v>179</v>
      </c>
      <c r="BC347" s="7">
        <v>17.149999600000001</v>
      </c>
      <c r="BD347" s="7">
        <v>23.583334000000001</v>
      </c>
      <c r="BE347" s="7">
        <v>23.583334000000001</v>
      </c>
      <c r="BF347" s="7">
        <v>26.399999600000001</v>
      </c>
      <c r="BG347" s="7">
        <v>25.333334000000001</v>
      </c>
      <c r="BH347" s="13">
        <f t="shared" si="76"/>
        <v>31.099185392029838</v>
      </c>
      <c r="BI347" s="7">
        <f t="shared" si="77"/>
        <v>75.586368976836411</v>
      </c>
      <c r="BJ347" s="32">
        <f t="shared" si="80"/>
        <v>1</v>
      </c>
      <c r="BK347" s="32">
        <f t="shared" si="81"/>
        <v>6.388447615618428E-3</v>
      </c>
      <c r="BL347" s="32">
        <f t="shared" si="82"/>
        <v>1.8359099677218587E-2</v>
      </c>
      <c r="BM347" s="32">
        <f t="shared" si="83"/>
        <v>9.2217409123344543E-2</v>
      </c>
      <c r="BN347" s="32">
        <f t="shared" si="84"/>
        <v>4.5666776764137203E-4</v>
      </c>
      <c r="BO347" s="32">
        <f t="shared" si="85"/>
        <v>1.5019694682837642E-2</v>
      </c>
      <c r="BP347" s="32">
        <f t="shared" si="86"/>
        <v>2.3509805503450727E-2</v>
      </c>
      <c r="BQ347" s="32">
        <f t="shared" si="87"/>
        <v>2.1666248230475103E-2</v>
      </c>
      <c r="BR347" s="32">
        <f t="shared" si="88"/>
        <v>1.4765593732582696E-2</v>
      </c>
      <c r="BS347" s="32">
        <f t="shared" si="89"/>
        <v>4.0437610686575818E-4</v>
      </c>
      <c r="BT347" s="7">
        <f t="shared" si="90"/>
        <v>0</v>
      </c>
      <c r="BU347" s="7"/>
      <c r="BZ347" s="7"/>
      <c r="CA347" s="7"/>
      <c r="CB347" s="7"/>
      <c r="CC347" s="7"/>
      <c r="CD347" s="7"/>
      <c r="CE347" s="7"/>
    </row>
    <row r="348" spans="1:83" x14ac:dyDescent="0.2">
      <c r="A348" s="7">
        <v>4</v>
      </c>
      <c r="B348" s="8">
        <v>347</v>
      </c>
      <c r="C348" s="7" t="s">
        <v>88</v>
      </c>
      <c r="D348" s="7" t="s">
        <v>352</v>
      </c>
      <c r="E348" s="7" t="s">
        <v>1011</v>
      </c>
      <c r="H348" s="9">
        <v>46.851111000000003</v>
      </c>
      <c r="I348" s="9">
        <v>-103.69619400000001</v>
      </c>
      <c r="J348" s="7" t="s">
        <v>1012</v>
      </c>
      <c r="K348" s="7" t="s">
        <v>92</v>
      </c>
      <c r="L348" s="32">
        <f t="shared" si="78"/>
        <v>6</v>
      </c>
      <c r="M348" s="10" t="s">
        <v>108</v>
      </c>
      <c r="N348" s="7">
        <v>8</v>
      </c>
      <c r="O348" s="7">
        <v>23</v>
      </c>
      <c r="P348" s="7" t="s">
        <v>137</v>
      </c>
      <c r="Q348" s="7">
        <v>387.97</v>
      </c>
      <c r="R348" s="7">
        <v>6.21</v>
      </c>
      <c r="S348" s="7" t="s">
        <v>159</v>
      </c>
      <c r="T348" s="7" t="s">
        <v>963</v>
      </c>
      <c r="U348" s="11">
        <v>4</v>
      </c>
      <c r="W348" s="7">
        <v>859</v>
      </c>
      <c r="X348" s="7" t="s">
        <v>83</v>
      </c>
      <c r="Y348" s="32">
        <f t="shared" si="79"/>
        <v>1</v>
      </c>
      <c r="Z348" s="13"/>
      <c r="AC348" s="13">
        <v>3.41</v>
      </c>
      <c r="AD348" s="7">
        <v>0.06</v>
      </c>
      <c r="AE348" s="7">
        <v>0.1</v>
      </c>
      <c r="AF348" s="7">
        <v>74</v>
      </c>
      <c r="AG348" s="7">
        <v>0.56000000000000005</v>
      </c>
      <c r="AH348" s="7">
        <v>0.02</v>
      </c>
      <c r="AI348" s="7">
        <v>11.08</v>
      </c>
      <c r="AJ348" s="7">
        <v>0.87</v>
      </c>
      <c r="AK348" s="7">
        <v>1.1000000000000001</v>
      </c>
      <c r="AL348" s="7">
        <v>1.19</v>
      </c>
      <c r="AM348" s="7">
        <v>2.58</v>
      </c>
      <c r="AN348" s="13">
        <v>1.2316029312149763</v>
      </c>
      <c r="AO348" s="7">
        <v>7.0117622311427433E-3</v>
      </c>
      <c r="AP348" s="7">
        <v>2.1354113829324898E-2</v>
      </c>
      <c r="AQ348" s="7">
        <v>0.1086687877349423</v>
      </c>
      <c r="AR348" s="7">
        <v>8.4581617031354408E-4</v>
      </c>
      <c r="AS348" s="7">
        <v>1.5514271346389099E-2</v>
      </c>
      <c r="AT348" s="7">
        <v>2.9525312372842664E-2</v>
      </c>
      <c r="AU348" s="7">
        <v>2.738969807635144E-2</v>
      </c>
      <c r="AV348" s="7">
        <v>1.7748004156259885E-2</v>
      </c>
      <c r="AW348" s="8">
        <v>7.1329932322160218E-4</v>
      </c>
      <c r="AX348" s="7">
        <v>271</v>
      </c>
      <c r="AY348" s="7">
        <v>172</v>
      </c>
      <c r="AZ348" s="7">
        <v>112</v>
      </c>
      <c r="BA348" s="7">
        <v>130</v>
      </c>
      <c r="BB348" s="7">
        <v>146</v>
      </c>
      <c r="BC348" s="7">
        <v>15.458333</v>
      </c>
      <c r="BD348" s="7">
        <v>22.124998099999999</v>
      </c>
      <c r="BE348" s="7">
        <v>22.124998099999999</v>
      </c>
      <c r="BF348" s="7">
        <v>25.3333321</v>
      </c>
      <c r="BG348" s="7">
        <v>24.266666399999998</v>
      </c>
      <c r="BH348" s="13">
        <f t="shared" si="76"/>
        <v>30.709681959829492</v>
      </c>
      <c r="BI348" s="7">
        <f t="shared" si="77"/>
        <v>76.564485078951165</v>
      </c>
      <c r="BJ348" s="32">
        <f t="shared" si="80"/>
        <v>1</v>
      </c>
      <c r="BK348" s="32">
        <f t="shared" si="81"/>
        <v>5.6932003435763504E-3</v>
      </c>
      <c r="BL348" s="32">
        <f t="shared" si="82"/>
        <v>1.7338472723720352E-2</v>
      </c>
      <c r="BM348" s="32">
        <f t="shared" si="83"/>
        <v>8.8233622201386405E-2</v>
      </c>
      <c r="BN348" s="32">
        <f t="shared" si="84"/>
        <v>6.8676043948608209E-4</v>
      </c>
      <c r="BO348" s="32">
        <f t="shared" si="85"/>
        <v>1.2596812619700628E-2</v>
      </c>
      <c r="BP348" s="32">
        <f t="shared" si="86"/>
        <v>2.3973077381129602E-2</v>
      </c>
      <c r="BQ348" s="32">
        <f t="shared" si="87"/>
        <v>2.223906535309355E-2</v>
      </c>
      <c r="BR348" s="32">
        <f t="shared" si="88"/>
        <v>1.4410491974675213E-2</v>
      </c>
      <c r="BS348" s="32">
        <f t="shared" si="89"/>
        <v>5.7916338548977991E-4</v>
      </c>
      <c r="BT348" s="7">
        <f t="shared" si="90"/>
        <v>0</v>
      </c>
      <c r="BU348" s="7"/>
      <c r="BZ348" s="7"/>
      <c r="CA348" s="7"/>
      <c r="CB348" s="7"/>
      <c r="CC348" s="7"/>
      <c r="CD348" s="7"/>
      <c r="CE348" s="7"/>
    </row>
    <row r="349" spans="1:83" x14ac:dyDescent="0.2">
      <c r="A349" s="7">
        <v>4</v>
      </c>
      <c r="B349" s="8">
        <v>348</v>
      </c>
      <c r="C349" s="7" t="s">
        <v>960</v>
      </c>
      <c r="D349" s="7" t="s">
        <v>990</v>
      </c>
      <c r="E349" s="7" t="s">
        <v>1013</v>
      </c>
      <c r="H349" s="9">
        <v>35.178277000000001</v>
      </c>
      <c r="I349" s="9">
        <v>-106.067166</v>
      </c>
      <c r="J349" s="7" t="s">
        <v>1014</v>
      </c>
      <c r="K349" s="7" t="s">
        <v>80</v>
      </c>
      <c r="L349" s="32">
        <f t="shared" si="78"/>
        <v>7</v>
      </c>
      <c r="M349" s="10" t="s">
        <v>132</v>
      </c>
      <c r="N349" s="7">
        <v>5</v>
      </c>
      <c r="O349" s="7">
        <v>15</v>
      </c>
      <c r="P349" s="7" t="s">
        <v>137</v>
      </c>
      <c r="Q349" s="7">
        <v>427.16</v>
      </c>
      <c r="R349" s="7">
        <v>10.045</v>
      </c>
      <c r="T349" s="7" t="s">
        <v>963</v>
      </c>
      <c r="U349" s="11">
        <v>1</v>
      </c>
      <c r="V349" s="11">
        <v>1971</v>
      </c>
      <c r="W349" s="7">
        <v>1950</v>
      </c>
      <c r="X349" s="7" t="s">
        <v>83</v>
      </c>
      <c r="Y349" s="32">
        <f t="shared" si="79"/>
        <v>1</v>
      </c>
      <c r="Z349" s="13"/>
      <c r="AC349" s="13">
        <v>3.91</v>
      </c>
      <c r="AD349" s="7">
        <v>0.06</v>
      </c>
      <c r="AE349" s="7">
        <v>0.11</v>
      </c>
      <c r="AF349" s="7">
        <v>73.91</v>
      </c>
      <c r="AG349" s="7">
        <v>0.62</v>
      </c>
      <c r="AH349" s="7">
        <v>0.02</v>
      </c>
      <c r="AI349" s="7">
        <v>10.26</v>
      </c>
      <c r="AJ349" s="7">
        <v>0.84</v>
      </c>
      <c r="AK349" s="7">
        <v>1.17</v>
      </c>
      <c r="AL349" s="7">
        <v>0.8</v>
      </c>
      <c r="AM349" s="7">
        <v>2.34</v>
      </c>
      <c r="AN349" s="13">
        <v>1.2301050357580932</v>
      </c>
      <c r="AO349" s="7">
        <v>7.7630224701937508E-3</v>
      </c>
      <c r="AP349" s="7">
        <v>2.4485215563830015E-2</v>
      </c>
      <c r="AQ349" s="7">
        <v>0.10062651283037076</v>
      </c>
      <c r="AR349" s="7">
        <v>8.4581617031354408E-4</v>
      </c>
      <c r="AS349" s="7">
        <v>1.4979296472375682E-2</v>
      </c>
      <c r="AT349" s="7">
        <v>1.9848949494348012E-2</v>
      </c>
      <c r="AU349" s="7">
        <v>2.4841819185528045E-2</v>
      </c>
      <c r="AV349" s="7">
        <v>1.8877422602567327E-2</v>
      </c>
      <c r="AW349" s="8">
        <v>7.8462925554376238E-4</v>
      </c>
      <c r="AX349" s="7">
        <v>376</v>
      </c>
      <c r="AY349" s="7">
        <v>254</v>
      </c>
      <c r="AZ349" s="7">
        <v>179</v>
      </c>
      <c r="BA349" s="7">
        <v>175</v>
      </c>
      <c r="BB349" s="7">
        <v>191</v>
      </c>
      <c r="BC349" s="7">
        <v>9.5500001999999995</v>
      </c>
      <c r="BD349" s="7">
        <v>17.1800003</v>
      </c>
      <c r="BE349" s="7">
        <v>17.1800003</v>
      </c>
      <c r="BF349" s="7">
        <v>19.866666800000001</v>
      </c>
      <c r="BG349" s="7">
        <v>18.9666672</v>
      </c>
      <c r="BH349" s="13">
        <f t="shared" si="76"/>
        <v>28.056566714759601</v>
      </c>
      <c r="BI349" s="7">
        <f t="shared" si="77"/>
        <v>74.824579544027713</v>
      </c>
      <c r="BJ349" s="32">
        <f t="shared" si="80"/>
        <v>1</v>
      </c>
      <c r="BK349" s="32">
        <f t="shared" si="81"/>
        <v>6.3108614667279446E-3</v>
      </c>
      <c r="BL349" s="32">
        <f t="shared" si="82"/>
        <v>1.9904979535946853E-2</v>
      </c>
      <c r="BM349" s="32">
        <f t="shared" si="83"/>
        <v>8.1803187455741389E-2</v>
      </c>
      <c r="BN349" s="32">
        <f t="shared" si="84"/>
        <v>6.875967057498319E-4</v>
      </c>
      <c r="BO349" s="32">
        <f t="shared" si="85"/>
        <v>1.2177249939590884E-2</v>
      </c>
      <c r="BP349" s="32">
        <f t="shared" si="86"/>
        <v>1.6135979381724452E-2</v>
      </c>
      <c r="BQ349" s="32">
        <f t="shared" si="87"/>
        <v>2.0194876423880705E-2</v>
      </c>
      <c r="BR349" s="32">
        <f t="shared" si="88"/>
        <v>1.5346187564327372E-2</v>
      </c>
      <c r="BS349" s="32">
        <f t="shared" si="89"/>
        <v>6.378554942344484E-4</v>
      </c>
      <c r="BT349" s="7">
        <f t="shared" si="90"/>
        <v>0</v>
      </c>
      <c r="BU349" s="7"/>
      <c r="BZ349" s="7"/>
      <c r="CA349" s="7"/>
      <c r="CB349" s="7"/>
      <c r="CC349" s="7"/>
      <c r="CD349" s="7"/>
      <c r="CE349" s="7"/>
    </row>
    <row r="350" spans="1:83" x14ac:dyDescent="0.2">
      <c r="A350" s="7">
        <v>4</v>
      </c>
      <c r="B350" s="8">
        <v>349</v>
      </c>
      <c r="C350" s="7" t="s">
        <v>960</v>
      </c>
      <c r="D350" s="7" t="s">
        <v>990</v>
      </c>
      <c r="E350" s="7" t="s">
        <v>1015</v>
      </c>
      <c r="H350" s="9">
        <v>35.199860999999999</v>
      </c>
      <c r="I350" s="9">
        <v>-105.919805</v>
      </c>
      <c r="J350" s="7" t="s">
        <v>1016</v>
      </c>
      <c r="K350" s="7" t="s">
        <v>80</v>
      </c>
      <c r="L350" s="32">
        <f t="shared" si="78"/>
        <v>7</v>
      </c>
      <c r="M350" s="10" t="s">
        <v>93</v>
      </c>
      <c r="N350" s="7">
        <v>5</v>
      </c>
      <c r="O350" s="7">
        <v>20</v>
      </c>
      <c r="P350" s="7" t="s">
        <v>65</v>
      </c>
      <c r="Q350" s="7">
        <v>397.1</v>
      </c>
      <c r="R350" s="7">
        <v>9.9600000000000009</v>
      </c>
      <c r="T350" s="7" t="s">
        <v>963</v>
      </c>
      <c r="U350" s="11">
        <v>2</v>
      </c>
      <c r="V350" s="11">
        <v>2023</v>
      </c>
      <c r="W350" s="7">
        <v>1987</v>
      </c>
      <c r="X350" s="7" t="s">
        <v>586</v>
      </c>
      <c r="Y350" s="32">
        <f t="shared" si="79"/>
        <v>1</v>
      </c>
      <c r="Z350" s="13"/>
      <c r="AC350" s="13">
        <v>3.26</v>
      </c>
      <c r="AD350" s="7">
        <v>0.05</v>
      </c>
      <c r="AE350" s="7">
        <v>0.12</v>
      </c>
      <c r="AF350" s="7">
        <v>73.569999999999993</v>
      </c>
      <c r="AG350" s="7">
        <v>0.55000000000000004</v>
      </c>
      <c r="AH350" s="7">
        <v>0.02</v>
      </c>
      <c r="AI350" s="7">
        <v>9.58</v>
      </c>
      <c r="AJ350" s="7">
        <v>2.79</v>
      </c>
      <c r="AK350" s="7">
        <v>1.1100000000000001</v>
      </c>
      <c r="AL350" s="7">
        <v>0.96</v>
      </c>
      <c r="AM350" s="7">
        <v>2.27</v>
      </c>
      <c r="AN350" s="13">
        <v>1.2244463195876458</v>
      </c>
      <c r="AO350" s="7">
        <v>6.8865521913009081E-3</v>
      </c>
      <c r="AP350" s="7">
        <v>2.041478330897336E-2</v>
      </c>
      <c r="AQ350" s="7">
        <v>9.395730925096997E-2</v>
      </c>
      <c r="AR350" s="7">
        <v>7.0484680859462016E-4</v>
      </c>
      <c r="AS350" s="7">
        <v>4.9752663283247803E-2</v>
      </c>
      <c r="AT350" s="7">
        <v>2.3818739393217613E-2</v>
      </c>
      <c r="AU350" s="7">
        <v>2.4098687842371225E-2</v>
      </c>
      <c r="AV350" s="7">
        <v>1.790934964858952E-2</v>
      </c>
      <c r="AW350" s="8">
        <v>8.5595918786592247E-4</v>
      </c>
      <c r="AX350" s="7">
        <v>282</v>
      </c>
      <c r="AY350" s="7">
        <v>177</v>
      </c>
      <c r="AZ350" s="7">
        <v>116</v>
      </c>
      <c r="BA350" s="7">
        <v>133</v>
      </c>
      <c r="BB350" s="7">
        <v>150</v>
      </c>
      <c r="BC350" s="7">
        <v>15.391667399999999</v>
      </c>
      <c r="BD350" s="7">
        <v>22</v>
      </c>
      <c r="BE350" s="7">
        <v>22</v>
      </c>
      <c r="BF350" s="7">
        <v>25.133333199999999</v>
      </c>
      <c r="BG350" s="7">
        <v>24.100000399999999</v>
      </c>
      <c r="BH350" s="13">
        <f t="shared" si="76"/>
        <v>35.025806629421183</v>
      </c>
      <c r="BI350" s="7">
        <f t="shared" si="77"/>
        <v>58.134948211634651</v>
      </c>
      <c r="BJ350" s="32">
        <f t="shared" si="80"/>
        <v>1</v>
      </c>
      <c r="BK350" s="32">
        <f t="shared" si="81"/>
        <v>5.6242173145002201E-3</v>
      </c>
      <c r="BL350" s="32">
        <f t="shared" si="82"/>
        <v>1.6672665009804924E-2</v>
      </c>
      <c r="BM350" s="32">
        <f t="shared" si="83"/>
        <v>7.6734527065761254E-2</v>
      </c>
      <c r="BN350" s="32">
        <f t="shared" si="84"/>
        <v>5.7564533235886564E-4</v>
      </c>
      <c r="BO350" s="32">
        <f t="shared" si="85"/>
        <v>4.0632784375555883E-2</v>
      </c>
      <c r="BP350" s="32">
        <f t="shared" si="86"/>
        <v>1.9452661184231414E-2</v>
      </c>
      <c r="BQ350" s="32">
        <f t="shared" si="87"/>
        <v>1.968129386879687E-2</v>
      </c>
      <c r="BR350" s="32">
        <f t="shared" si="88"/>
        <v>1.4626488202946139E-2</v>
      </c>
      <c r="BS350" s="32">
        <f t="shared" si="89"/>
        <v>6.9905815728547578E-4</v>
      </c>
      <c r="BT350" s="7">
        <f t="shared" si="90"/>
        <v>0</v>
      </c>
      <c r="BU350" s="7"/>
      <c r="BZ350" s="7"/>
      <c r="CA350" s="7"/>
      <c r="CB350" s="7"/>
      <c r="CC350" s="7"/>
      <c r="CD350" s="7"/>
      <c r="CE350" s="7"/>
    </row>
    <row r="351" spans="1:83" x14ac:dyDescent="0.2">
      <c r="A351" s="7">
        <v>4</v>
      </c>
      <c r="B351" s="8">
        <v>350</v>
      </c>
      <c r="C351" s="7" t="s">
        <v>272</v>
      </c>
      <c r="D351" s="7" t="s">
        <v>1017</v>
      </c>
      <c r="E351" s="7" t="s">
        <v>1018</v>
      </c>
      <c r="H351" s="9">
        <v>45.996389000000001</v>
      </c>
      <c r="I351" s="9">
        <v>-95.871388999999994</v>
      </c>
      <c r="J351" s="7" t="s">
        <v>1019</v>
      </c>
      <c r="K351" s="7" t="s">
        <v>92</v>
      </c>
      <c r="L351" s="32">
        <f t="shared" si="78"/>
        <v>6</v>
      </c>
      <c r="M351" s="10" t="s">
        <v>108</v>
      </c>
      <c r="N351" s="7">
        <v>36</v>
      </c>
      <c r="O351" s="7">
        <v>46</v>
      </c>
      <c r="P351" s="7" t="s">
        <v>87</v>
      </c>
      <c r="Q351" s="7">
        <v>600.5</v>
      </c>
      <c r="R351" s="7">
        <v>5.78</v>
      </c>
      <c r="T351" s="7" t="s">
        <v>963</v>
      </c>
      <c r="U351" s="11">
        <v>4</v>
      </c>
      <c r="W351" s="7">
        <v>365</v>
      </c>
      <c r="X351" s="7" t="s">
        <v>182</v>
      </c>
      <c r="Y351" s="32">
        <f t="shared" si="79"/>
        <v>1</v>
      </c>
      <c r="Z351" s="13"/>
      <c r="AC351" s="13">
        <v>1.89</v>
      </c>
      <c r="AD351" s="7">
        <v>0.05</v>
      </c>
      <c r="AE351" s="7">
        <v>7.0000000000000007E-2</v>
      </c>
      <c r="AF351" s="7">
        <v>73.430000000000007</v>
      </c>
      <c r="AG351" s="7">
        <v>0.23</v>
      </c>
      <c r="AH351" s="7">
        <v>0.01</v>
      </c>
      <c r="AI351" s="7">
        <v>6.89</v>
      </c>
      <c r="AJ351" s="7">
        <v>1.03</v>
      </c>
      <c r="AK351" s="7">
        <v>1.62</v>
      </c>
      <c r="AL351" s="7">
        <v>0.41</v>
      </c>
      <c r="AM351" s="7">
        <v>1.47</v>
      </c>
      <c r="AN351" s="13">
        <v>1.2221162599880502</v>
      </c>
      <c r="AO351" s="7">
        <v>2.8798309163621978E-3</v>
      </c>
      <c r="AP351" s="7">
        <v>1.1835564556429342E-2</v>
      </c>
      <c r="AQ351" s="7">
        <v>6.7574724503046246E-2</v>
      </c>
      <c r="AR351" s="7">
        <v>7.0484680859462016E-4</v>
      </c>
      <c r="AS351" s="7">
        <v>1.8367470674460658E-2</v>
      </c>
      <c r="AT351" s="7">
        <v>1.0172586615853355E-2</v>
      </c>
      <c r="AU351" s="7">
        <v>1.5605758206293261E-2</v>
      </c>
      <c r="AV351" s="7">
        <v>2.613796975740092E-2</v>
      </c>
      <c r="AW351" s="8">
        <v>4.9930952625512148E-4</v>
      </c>
      <c r="AX351" s="7">
        <v>273</v>
      </c>
      <c r="AY351" s="7">
        <v>171</v>
      </c>
      <c r="AZ351" s="7">
        <v>112</v>
      </c>
      <c r="BA351" s="7">
        <v>130</v>
      </c>
      <c r="BB351" s="7">
        <v>144</v>
      </c>
      <c r="BC351" s="7">
        <v>15.1833334</v>
      </c>
      <c r="BD351" s="7">
        <v>21.975000399999999</v>
      </c>
      <c r="BE351" s="7">
        <v>21.975000399999999</v>
      </c>
      <c r="BF351" s="7">
        <v>25.133333199999999</v>
      </c>
      <c r="BG351" s="7">
        <v>24.133333199999999</v>
      </c>
      <c r="BH351" s="13">
        <f t="shared" si="76"/>
        <v>25.077518210890947</v>
      </c>
      <c r="BI351" s="7">
        <f t="shared" si="77"/>
        <v>60.291421361033194</v>
      </c>
      <c r="BJ351" s="32">
        <f t="shared" si="80"/>
        <v>1</v>
      </c>
      <c r="BK351" s="32">
        <f t="shared" si="81"/>
        <v>2.3564295891050141E-3</v>
      </c>
      <c r="BL351" s="32">
        <f t="shared" si="82"/>
        <v>9.6844833375713934E-3</v>
      </c>
      <c r="BM351" s="32">
        <f t="shared" si="83"/>
        <v>5.5293204677357773E-2</v>
      </c>
      <c r="BN351" s="32">
        <f t="shared" si="84"/>
        <v>5.7674284490864401E-4</v>
      </c>
      <c r="BO351" s="32">
        <f t="shared" si="85"/>
        <v>1.5029233531873845E-2</v>
      </c>
      <c r="BP351" s="32">
        <f t="shared" si="86"/>
        <v>8.3237470516535159E-3</v>
      </c>
      <c r="BQ351" s="32">
        <f t="shared" si="87"/>
        <v>1.2769454688742831E-2</v>
      </c>
      <c r="BR351" s="32">
        <f t="shared" si="88"/>
        <v>2.1387465835416099E-2</v>
      </c>
      <c r="BS351" s="32">
        <f t="shared" si="89"/>
        <v>4.0856139681833849E-4</v>
      </c>
      <c r="BT351" s="7">
        <f t="shared" si="90"/>
        <v>0</v>
      </c>
      <c r="BU351" s="7"/>
      <c r="BZ351" s="7"/>
      <c r="CA351" s="7"/>
      <c r="CB351" s="7"/>
      <c r="CC351" s="7"/>
      <c r="CD351" s="7"/>
      <c r="CE351" s="7"/>
    </row>
    <row r="352" spans="1:83" x14ac:dyDescent="0.2">
      <c r="A352" s="7">
        <v>4</v>
      </c>
      <c r="B352" s="8">
        <v>351</v>
      </c>
      <c r="C352" s="7" t="s">
        <v>804</v>
      </c>
      <c r="D352" s="7" t="s">
        <v>805</v>
      </c>
      <c r="E352" s="7" t="s">
        <v>1020</v>
      </c>
      <c r="H352" s="9">
        <v>44.728889000000002</v>
      </c>
      <c r="I352" s="9">
        <v>-110.696944</v>
      </c>
      <c r="J352" s="7" t="s">
        <v>1021</v>
      </c>
      <c r="K352" s="7" t="s">
        <v>107</v>
      </c>
      <c r="L352" s="32">
        <f t="shared" si="78"/>
        <v>1</v>
      </c>
      <c r="M352" s="10" t="s">
        <v>108</v>
      </c>
      <c r="N352" s="7">
        <v>3</v>
      </c>
      <c r="O352" s="7">
        <v>10</v>
      </c>
      <c r="P352" s="7" t="s">
        <v>87</v>
      </c>
      <c r="Q352" s="7">
        <v>814.44</v>
      </c>
      <c r="R352" s="7">
        <v>0.97499999999999998</v>
      </c>
      <c r="T352" s="7" t="s">
        <v>963</v>
      </c>
      <c r="U352" s="11">
        <v>2</v>
      </c>
      <c r="V352" s="11">
        <v>2272</v>
      </c>
      <c r="W352" s="7">
        <v>2316</v>
      </c>
      <c r="Y352" s="32">
        <f t="shared" si="79"/>
        <v>-99</v>
      </c>
      <c r="Z352" s="13"/>
      <c r="AC352" s="13">
        <v>1.01</v>
      </c>
      <c r="AD352" s="7">
        <v>0.03</v>
      </c>
      <c r="AE352" s="7">
        <v>0.05</v>
      </c>
      <c r="AF352" s="7">
        <v>72.8</v>
      </c>
      <c r="AG352" s="7">
        <v>0.36</v>
      </c>
      <c r="AH352" s="7">
        <v>0.01</v>
      </c>
      <c r="AI352" s="7">
        <v>3.84</v>
      </c>
      <c r="AJ352" s="7">
        <v>0.16</v>
      </c>
      <c r="AK352" s="7">
        <v>0.88</v>
      </c>
      <c r="AL352" s="7">
        <v>0.14000000000000001</v>
      </c>
      <c r="AM352" s="7">
        <v>1.43</v>
      </c>
      <c r="AN352" s="13">
        <v>1.2116309917898684</v>
      </c>
      <c r="AO352" s="7">
        <v>4.5075614343060488E-3</v>
      </c>
      <c r="AP352" s="7">
        <v>6.3248255037003367E-3</v>
      </c>
      <c r="AQ352" s="7">
        <v>3.7661384918969171E-2</v>
      </c>
      <c r="AR352" s="7">
        <v>4.2290808515677204E-4</v>
      </c>
      <c r="AS352" s="7">
        <v>2.8531993280715585E-3</v>
      </c>
      <c r="AT352" s="7">
        <v>3.4735661615109023E-3</v>
      </c>
      <c r="AU352" s="7">
        <v>1.5181111724489361E-2</v>
      </c>
      <c r="AV352" s="7">
        <v>1.4198403325007906E-2</v>
      </c>
      <c r="AW352" s="8">
        <v>3.5664966161080109E-4</v>
      </c>
      <c r="AX352" s="7">
        <v>376</v>
      </c>
      <c r="AY352" s="7">
        <v>254</v>
      </c>
      <c r="AZ352" s="7">
        <v>179</v>
      </c>
      <c r="BA352" s="7">
        <v>175</v>
      </c>
      <c r="BB352" s="7">
        <v>191</v>
      </c>
      <c r="BC352" s="7">
        <v>9.5500001999999995</v>
      </c>
      <c r="BD352" s="7">
        <v>17.1800003</v>
      </c>
      <c r="BE352" s="7">
        <v>17.1800003</v>
      </c>
      <c r="BF352" s="7">
        <v>19.866666800000001</v>
      </c>
      <c r="BG352" s="7">
        <v>18.9666672</v>
      </c>
      <c r="BH352" s="13">
        <f t="shared" si="76"/>
        <v>15.535183136935906</v>
      </c>
      <c r="BI352" s="7">
        <f t="shared" si="77"/>
        <v>68.834451544754131</v>
      </c>
      <c r="BJ352" s="32">
        <f t="shared" si="80"/>
        <v>1</v>
      </c>
      <c r="BK352" s="32">
        <f t="shared" si="81"/>
        <v>3.7202427676823482E-3</v>
      </c>
      <c r="BL352" s="32">
        <f t="shared" si="82"/>
        <v>5.2200922117030518E-3</v>
      </c>
      <c r="BM352" s="32">
        <f t="shared" si="83"/>
        <v>3.1083213597346424E-2</v>
      </c>
      <c r="BN352" s="32">
        <f t="shared" si="84"/>
        <v>3.4904033325528904E-4</v>
      </c>
      <c r="BO352" s="32">
        <f t="shared" si="85"/>
        <v>2.3548418185116754E-3</v>
      </c>
      <c r="BP352" s="32">
        <f t="shared" si="86"/>
        <v>2.8668515290943618E-3</v>
      </c>
      <c r="BQ352" s="32">
        <f t="shared" si="87"/>
        <v>1.2529484494337037E-2</v>
      </c>
      <c r="BR352" s="32">
        <f t="shared" si="88"/>
        <v>1.1718422045340283E-2</v>
      </c>
      <c r="BS352" s="32">
        <f t="shared" si="89"/>
        <v>2.9435501735057497E-4</v>
      </c>
      <c r="BT352" s="7">
        <f t="shared" si="90"/>
        <v>0</v>
      </c>
      <c r="BU352" s="7"/>
      <c r="BZ352" s="7"/>
      <c r="CA352" s="7"/>
      <c r="CB352" s="7"/>
      <c r="CC352" s="7"/>
      <c r="CD352" s="7"/>
      <c r="CE352" s="7"/>
    </row>
    <row r="353" spans="1:83" x14ac:dyDescent="0.2">
      <c r="A353" s="7">
        <v>4</v>
      </c>
      <c r="B353" s="8">
        <v>352</v>
      </c>
      <c r="C353" s="7" t="s">
        <v>114</v>
      </c>
      <c r="D353" s="7" t="s">
        <v>288</v>
      </c>
      <c r="E353" s="7" t="s">
        <v>1022</v>
      </c>
      <c r="H353" s="9">
        <v>36.517499000000001</v>
      </c>
      <c r="I353" s="9">
        <v>-100.424055</v>
      </c>
      <c r="J353" s="7" t="s">
        <v>1023</v>
      </c>
      <c r="K353" s="7" t="s">
        <v>92</v>
      </c>
      <c r="L353" s="32">
        <f t="shared" si="78"/>
        <v>6</v>
      </c>
      <c r="M353" s="10" t="s">
        <v>189</v>
      </c>
      <c r="N353" s="7">
        <v>28</v>
      </c>
      <c r="O353" s="7">
        <v>49</v>
      </c>
      <c r="P353" s="7" t="s">
        <v>75</v>
      </c>
      <c r="Q353" s="7">
        <v>569.52</v>
      </c>
      <c r="R353" s="7">
        <v>13.525</v>
      </c>
      <c r="S353" s="7" t="s">
        <v>159</v>
      </c>
      <c r="T353" s="7" t="s">
        <v>963</v>
      </c>
      <c r="U353" s="11">
        <v>2</v>
      </c>
      <c r="V353" s="11">
        <v>835</v>
      </c>
      <c r="W353" s="7">
        <v>822</v>
      </c>
      <c r="X353" s="7" t="s">
        <v>586</v>
      </c>
      <c r="Y353" s="32">
        <f t="shared" si="79"/>
        <v>1</v>
      </c>
      <c r="Z353" s="13"/>
      <c r="AC353" s="13">
        <v>3.34</v>
      </c>
      <c r="AD353" s="7">
        <v>0.03</v>
      </c>
      <c r="AE353" s="7">
        <v>0.04</v>
      </c>
      <c r="AF353" s="7">
        <v>72.540000000000006</v>
      </c>
      <c r="AG353" s="7">
        <v>0.56999999999999995</v>
      </c>
      <c r="AH353" s="7">
        <v>0.03</v>
      </c>
      <c r="AI353" s="7">
        <v>10.4</v>
      </c>
      <c r="AJ353" s="7">
        <v>4.6399999999999997</v>
      </c>
      <c r="AK353" s="7">
        <v>0.78</v>
      </c>
      <c r="AL353" s="7">
        <v>1.08</v>
      </c>
      <c r="AM353" s="7">
        <v>2.12</v>
      </c>
      <c r="AN353" s="13">
        <v>1.207303738247762</v>
      </c>
      <c r="AO353" s="7">
        <v>7.1369722709845769E-3</v>
      </c>
      <c r="AP353" s="7">
        <v>2.0915759586494179E-2</v>
      </c>
      <c r="AQ353" s="7">
        <v>0.10199958415554151</v>
      </c>
      <c r="AR353" s="7">
        <v>4.2290808515677204E-4</v>
      </c>
      <c r="AS353" s="7">
        <v>8.2742780514075187E-2</v>
      </c>
      <c r="AT353" s="7">
        <v>2.6796081817369817E-2</v>
      </c>
      <c r="AU353" s="7">
        <v>2.250626353560661E-2</v>
      </c>
      <c r="AV353" s="7">
        <v>1.2584948401711553E-2</v>
      </c>
      <c r="AW353" s="8">
        <v>2.8531972928864084E-4</v>
      </c>
      <c r="AX353" s="7">
        <v>281</v>
      </c>
      <c r="AY353" s="7">
        <v>178</v>
      </c>
      <c r="AZ353" s="7">
        <v>116</v>
      </c>
      <c r="BA353" s="7">
        <v>134</v>
      </c>
      <c r="BB353" s="7">
        <v>151</v>
      </c>
      <c r="BC353" s="7">
        <v>15.4333334</v>
      </c>
      <c r="BD353" s="7">
        <v>22.050001099999999</v>
      </c>
      <c r="BE353" s="7">
        <v>22.050001099999999</v>
      </c>
      <c r="BF353" s="7">
        <v>25.133333199999999</v>
      </c>
      <c r="BG353" s="7">
        <v>24.133333199999999</v>
      </c>
      <c r="BH353" s="13">
        <f t="shared" si="76"/>
        <v>39.164567914513718</v>
      </c>
      <c r="BI353" s="7">
        <f t="shared" si="77"/>
        <v>51.690555437032451</v>
      </c>
      <c r="BJ353" s="32">
        <f t="shared" si="80"/>
        <v>1</v>
      </c>
      <c r="BK353" s="32">
        <f t="shared" si="81"/>
        <v>5.9114968709886757E-3</v>
      </c>
      <c r="BL353" s="32">
        <f t="shared" si="82"/>
        <v>1.7324355855015055E-2</v>
      </c>
      <c r="BM353" s="32">
        <f t="shared" si="83"/>
        <v>8.4485437197088536E-2</v>
      </c>
      <c r="BN353" s="32">
        <f t="shared" si="84"/>
        <v>3.5029137387627567E-4</v>
      </c>
      <c r="BO353" s="32">
        <f t="shared" si="85"/>
        <v>6.853518124127167E-2</v>
      </c>
      <c r="BP353" s="32">
        <f t="shared" si="86"/>
        <v>2.2194979580085376E-2</v>
      </c>
      <c r="BQ353" s="32">
        <f t="shared" si="87"/>
        <v>1.8641757515197796E-2</v>
      </c>
      <c r="BR353" s="32">
        <f t="shared" si="88"/>
        <v>1.042401179008764E-2</v>
      </c>
      <c r="BS353" s="32">
        <f t="shared" si="89"/>
        <v>2.3632804260404578E-4</v>
      </c>
      <c r="BT353" s="7">
        <f t="shared" si="90"/>
        <v>0</v>
      </c>
      <c r="BU353" s="7"/>
      <c r="BZ353" s="7"/>
      <c r="CA353" s="7"/>
      <c r="CB353" s="7"/>
      <c r="CC353" s="7"/>
      <c r="CD353" s="7"/>
      <c r="CE353" s="7"/>
    </row>
    <row r="354" spans="1:83" x14ac:dyDescent="0.2">
      <c r="A354" s="7">
        <v>4</v>
      </c>
      <c r="B354" s="8">
        <v>353</v>
      </c>
      <c r="C354" s="7" t="s">
        <v>88</v>
      </c>
      <c r="D354" s="7" t="s">
        <v>1024</v>
      </c>
      <c r="E354" s="7" t="s">
        <v>1025</v>
      </c>
      <c r="H354" s="9">
        <v>46.908332999999999</v>
      </c>
      <c r="I354" s="9">
        <v>-100.623333</v>
      </c>
      <c r="J354" s="7" t="s">
        <v>1026</v>
      </c>
      <c r="K354" s="7" t="s">
        <v>92</v>
      </c>
      <c r="L354" s="32">
        <f t="shared" si="78"/>
        <v>6</v>
      </c>
      <c r="M354" s="10" t="s">
        <v>132</v>
      </c>
      <c r="N354" s="7">
        <v>10</v>
      </c>
      <c r="O354" s="7">
        <v>25</v>
      </c>
      <c r="P354" s="7" t="s">
        <v>137</v>
      </c>
      <c r="Q354" s="7">
        <v>448.72</v>
      </c>
      <c r="R354" s="7">
        <v>5.335</v>
      </c>
      <c r="S354" s="7" t="s">
        <v>159</v>
      </c>
      <c r="T354" s="7" t="s">
        <v>963</v>
      </c>
      <c r="U354" s="11">
        <v>2</v>
      </c>
      <c r="W354" s="7">
        <v>577</v>
      </c>
      <c r="X354" s="7" t="s">
        <v>68</v>
      </c>
      <c r="Y354" s="32">
        <f t="shared" si="79"/>
        <v>1</v>
      </c>
      <c r="Z354" s="13"/>
      <c r="AC354" s="13">
        <v>4.91</v>
      </c>
      <c r="AD354" s="7">
        <v>7.0000000000000007E-2</v>
      </c>
      <c r="AE354" s="7">
        <v>0.14000000000000001</v>
      </c>
      <c r="AF354" s="7">
        <v>72.23</v>
      </c>
      <c r="AG354" s="7">
        <v>0.6</v>
      </c>
      <c r="AH354" s="7">
        <v>0.02</v>
      </c>
      <c r="AI354" s="7">
        <v>6.48</v>
      </c>
      <c r="AJ354" s="7">
        <v>0.74</v>
      </c>
      <c r="AK354" s="7">
        <v>1.26</v>
      </c>
      <c r="AL354" s="7">
        <v>1.07</v>
      </c>
      <c r="AM354" s="7">
        <v>1.81</v>
      </c>
      <c r="AN354" s="13">
        <v>1.2021443205629425</v>
      </c>
      <c r="AO354" s="7">
        <v>7.512602390510081E-3</v>
      </c>
      <c r="AP354" s="7">
        <v>3.0747419032840249E-2</v>
      </c>
      <c r="AQ354" s="7">
        <v>6.3553587050760488E-2</v>
      </c>
      <c r="AR354" s="7">
        <v>9.8678553203246822E-4</v>
      </c>
      <c r="AS354" s="7">
        <v>1.3196046892330957E-2</v>
      </c>
      <c r="AT354" s="7">
        <v>2.6547969948690468E-2</v>
      </c>
      <c r="AU354" s="7">
        <v>1.9215253301626396E-2</v>
      </c>
      <c r="AV354" s="7">
        <v>2.0329532033534048E-2</v>
      </c>
      <c r="AW354" s="8">
        <v>9.9861905251024297E-4</v>
      </c>
      <c r="AX354" s="7">
        <v>376</v>
      </c>
      <c r="AY354" s="7">
        <v>254</v>
      </c>
      <c r="AZ354" s="7">
        <v>179</v>
      </c>
      <c r="BA354" s="7">
        <v>175</v>
      </c>
      <c r="BB354" s="7">
        <v>191</v>
      </c>
      <c r="BC354" s="7">
        <v>9.5500001999999995</v>
      </c>
      <c r="BD354" s="7">
        <v>17.1800003</v>
      </c>
      <c r="BE354" s="7">
        <v>17.1800003</v>
      </c>
      <c r="BF354" s="7">
        <v>19.866666800000001</v>
      </c>
      <c r="BG354" s="7">
        <v>18.9666672</v>
      </c>
      <c r="BH354" s="13">
        <f t="shared" si="76"/>
        <v>26.295806407595784</v>
      </c>
      <c r="BI354" s="7">
        <f t="shared" si="77"/>
        <v>65.465732437444686</v>
      </c>
      <c r="BJ354" s="32">
        <f t="shared" si="80"/>
        <v>1</v>
      </c>
      <c r="BK354" s="32">
        <f t="shared" si="81"/>
        <v>6.249334844415407E-3</v>
      </c>
      <c r="BL354" s="32">
        <f t="shared" si="82"/>
        <v>2.5577144529902854E-2</v>
      </c>
      <c r="BM354" s="32">
        <f t="shared" si="83"/>
        <v>5.2866852975688883E-2</v>
      </c>
      <c r="BN354" s="32">
        <f t="shared" si="84"/>
        <v>8.2085446410492071E-4</v>
      </c>
      <c r="BO354" s="32">
        <f t="shared" si="85"/>
        <v>1.0977090409703459E-2</v>
      </c>
      <c r="BP354" s="32">
        <f t="shared" si="86"/>
        <v>2.2083845919813133E-2</v>
      </c>
      <c r="BQ354" s="32">
        <f t="shared" si="87"/>
        <v>1.5984148469485128E-2</v>
      </c>
      <c r="BR354" s="32">
        <f t="shared" si="88"/>
        <v>1.6911057753876087E-2</v>
      </c>
      <c r="BS354" s="32">
        <f t="shared" si="89"/>
        <v>8.306981411704442E-4</v>
      </c>
      <c r="BT354" s="7">
        <f t="shared" si="90"/>
        <v>0</v>
      </c>
      <c r="BU354" s="7"/>
      <c r="BZ354" s="7"/>
      <c r="CA354" s="7"/>
      <c r="CB354" s="7"/>
      <c r="CC354" s="7"/>
      <c r="CD354" s="7"/>
      <c r="CE354" s="7"/>
    </row>
    <row r="355" spans="1:83" x14ac:dyDescent="0.2">
      <c r="A355" s="7">
        <v>4</v>
      </c>
      <c r="B355" s="8">
        <v>354</v>
      </c>
      <c r="C355" s="7" t="s">
        <v>276</v>
      </c>
      <c r="D355" s="7" t="s">
        <v>1027</v>
      </c>
      <c r="E355" s="7" t="s">
        <v>1028</v>
      </c>
      <c r="H355" s="9">
        <v>40.500951000000001</v>
      </c>
      <c r="I355" s="9">
        <v>-104.31497400000001</v>
      </c>
      <c r="J355" s="7" t="s">
        <v>1029</v>
      </c>
      <c r="K355" s="7" t="s">
        <v>92</v>
      </c>
      <c r="L355" s="32">
        <f t="shared" si="78"/>
        <v>6</v>
      </c>
      <c r="M355" s="10" t="s">
        <v>132</v>
      </c>
      <c r="N355" s="7">
        <v>10</v>
      </c>
      <c r="O355" s="7">
        <v>27</v>
      </c>
      <c r="P355" s="7" t="s">
        <v>133</v>
      </c>
      <c r="Q355" s="7">
        <v>347.37</v>
      </c>
      <c r="R355" s="7">
        <v>9.2850000000000001</v>
      </c>
      <c r="T355" s="7" t="s">
        <v>963</v>
      </c>
      <c r="U355" s="11">
        <v>1.2401249999999999</v>
      </c>
      <c r="V355" s="11">
        <v>1458.8901370000001</v>
      </c>
      <c r="W355" s="7">
        <v>1462</v>
      </c>
      <c r="X355" s="7" t="s">
        <v>102</v>
      </c>
      <c r="Y355" s="32">
        <f t="shared" si="79"/>
        <v>1</v>
      </c>
      <c r="Z355" s="13"/>
      <c r="AC355" s="13">
        <v>2.77</v>
      </c>
      <c r="AD355" s="7">
        <v>0.05</v>
      </c>
      <c r="AE355" s="7">
        <v>0.11</v>
      </c>
      <c r="AF355" s="7">
        <v>72.03</v>
      </c>
      <c r="AG355" s="7">
        <v>0.46</v>
      </c>
      <c r="AH355" s="7">
        <v>0.02</v>
      </c>
      <c r="AI355" s="7">
        <v>6.41</v>
      </c>
      <c r="AJ355" s="7">
        <v>0.87</v>
      </c>
      <c r="AK355" s="7">
        <v>1.85</v>
      </c>
      <c r="AL355" s="7">
        <v>0.75</v>
      </c>
      <c r="AM355" s="7">
        <v>2.99</v>
      </c>
      <c r="AN355" s="13">
        <v>1.1988156639920911</v>
      </c>
      <c r="AO355" s="7">
        <v>5.7596618327243956E-3</v>
      </c>
      <c r="AP355" s="7">
        <v>1.7346303609158349E-2</v>
      </c>
      <c r="AQ355" s="7">
        <v>6.286705138817511E-2</v>
      </c>
      <c r="AR355" s="7">
        <v>7.0484680859462016E-4</v>
      </c>
      <c r="AS355" s="7">
        <v>1.5514271346389099E-2</v>
      </c>
      <c r="AT355" s="7">
        <v>1.8608390150951261E-2</v>
      </c>
      <c r="AU355" s="7">
        <v>3.1742324514841394E-2</v>
      </c>
      <c r="AV355" s="7">
        <v>2.9848916080982533E-2</v>
      </c>
      <c r="AW355" s="8">
        <v>7.8462925554376238E-4</v>
      </c>
      <c r="AX355" s="7">
        <v>350</v>
      </c>
      <c r="AY355" s="7">
        <v>282</v>
      </c>
      <c r="AZ355" s="7">
        <v>220</v>
      </c>
      <c r="BA355" s="7">
        <v>154</v>
      </c>
      <c r="BB355" s="7">
        <v>187</v>
      </c>
      <c r="BC355" s="7">
        <v>16.725000399999999</v>
      </c>
      <c r="BD355" s="7">
        <v>23.099998500000002</v>
      </c>
      <c r="BE355" s="7">
        <v>23.099998500000002</v>
      </c>
      <c r="BF355" s="7">
        <v>25.899999600000001</v>
      </c>
      <c r="BG355" s="7">
        <v>24.766666399999998</v>
      </c>
      <c r="BH355" s="13">
        <f t="shared" si="76"/>
        <v>36.391210926302477</v>
      </c>
      <c r="BI355" s="7">
        <f t="shared" si="77"/>
        <v>58.086401800625588</v>
      </c>
      <c r="BJ355" s="32">
        <f t="shared" si="80"/>
        <v>1</v>
      </c>
      <c r="BK355" s="32">
        <f t="shared" si="81"/>
        <v>4.8044599396912732E-3</v>
      </c>
      <c r="BL355" s="32">
        <f t="shared" si="82"/>
        <v>1.4469533665746954E-2</v>
      </c>
      <c r="BM355" s="32">
        <f t="shared" si="83"/>
        <v>5.2440965927009996E-2</v>
      </c>
      <c r="BN355" s="32">
        <f t="shared" si="84"/>
        <v>5.8795261837625622E-4</v>
      </c>
      <c r="BO355" s="32">
        <f t="shared" si="85"/>
        <v>1.2941331859750752E-2</v>
      </c>
      <c r="BP355" s="32">
        <f t="shared" si="86"/>
        <v>1.5522311486141898E-2</v>
      </c>
      <c r="BQ355" s="32">
        <f t="shared" si="87"/>
        <v>2.6478069538346312E-2</v>
      </c>
      <c r="BR355" s="32">
        <f t="shared" si="88"/>
        <v>2.4898670394066069E-2</v>
      </c>
      <c r="BS355" s="32">
        <f t="shared" si="89"/>
        <v>6.5450367317601121E-4</v>
      </c>
      <c r="BT355" s="7">
        <f t="shared" si="90"/>
        <v>0</v>
      </c>
      <c r="BU355" s="7"/>
      <c r="BZ355" s="7"/>
      <c r="CA355" s="7"/>
      <c r="CB355" s="7"/>
      <c r="CC355" s="7"/>
      <c r="CD355" s="7"/>
      <c r="CE355" s="7"/>
    </row>
    <row r="356" spans="1:83" x14ac:dyDescent="0.2">
      <c r="A356" s="7">
        <v>4</v>
      </c>
      <c r="B356" s="8">
        <v>355</v>
      </c>
      <c r="C356" s="7" t="s">
        <v>173</v>
      </c>
      <c r="D356" s="7" t="s">
        <v>970</v>
      </c>
      <c r="E356" s="7" t="s">
        <v>1030</v>
      </c>
      <c r="H356" s="9">
        <v>45.652500000000003</v>
      </c>
      <c r="I356" s="9">
        <v>-113.56</v>
      </c>
      <c r="J356" s="7" t="s">
        <v>1031</v>
      </c>
      <c r="K356" s="7" t="s">
        <v>92</v>
      </c>
      <c r="L356" s="32">
        <f t="shared" si="78"/>
        <v>6</v>
      </c>
      <c r="M356" s="10" t="s">
        <v>132</v>
      </c>
      <c r="N356" s="7">
        <v>23</v>
      </c>
      <c r="O356" s="7">
        <v>50</v>
      </c>
      <c r="P356" s="7" t="s">
        <v>65</v>
      </c>
      <c r="Q356" s="7">
        <v>369.19</v>
      </c>
      <c r="R356" s="7">
        <v>2.37</v>
      </c>
      <c r="S356" s="7" t="s">
        <v>159</v>
      </c>
      <c r="T356" s="7" t="s">
        <v>963</v>
      </c>
      <c r="U356" s="11">
        <v>1</v>
      </c>
      <c r="V356" s="11">
        <v>1887</v>
      </c>
      <c r="W356" s="7">
        <v>1919</v>
      </c>
      <c r="X356" s="7" t="s">
        <v>83</v>
      </c>
      <c r="Y356" s="32">
        <f t="shared" si="79"/>
        <v>1</v>
      </c>
      <c r="Z356" s="13"/>
      <c r="AC356" s="13">
        <v>3.56</v>
      </c>
      <c r="AD356" s="7">
        <v>0.09</v>
      </c>
      <c r="AE356" s="7">
        <v>0.04</v>
      </c>
      <c r="AF356" s="7">
        <v>71.83</v>
      </c>
      <c r="AG356" s="7">
        <v>0.48</v>
      </c>
      <c r="AH356" s="7">
        <v>0.01</v>
      </c>
      <c r="AI356" s="7">
        <v>10.91</v>
      </c>
      <c r="AJ356" s="7">
        <v>0.69</v>
      </c>
      <c r="AK356" s="7">
        <v>1.23</v>
      </c>
      <c r="AL356" s="7">
        <v>0.73</v>
      </c>
      <c r="AM356" s="7">
        <v>2.0699999999999998</v>
      </c>
      <c r="AN356" s="13">
        <v>1.1954870074212398</v>
      </c>
      <c r="AO356" s="7">
        <v>6.0100819124080645E-3</v>
      </c>
      <c r="AP356" s="7">
        <v>2.2293444349676433E-2</v>
      </c>
      <c r="AQ356" s="7">
        <v>0.10700148684009211</v>
      </c>
      <c r="AR356" s="7">
        <v>1.2687242554703161E-3</v>
      </c>
      <c r="AS356" s="7">
        <v>1.2304422102308595E-2</v>
      </c>
      <c r="AT356" s="7">
        <v>1.8112166413592558E-2</v>
      </c>
      <c r="AU356" s="7">
        <v>2.1975455433351734E-2</v>
      </c>
      <c r="AV356" s="7">
        <v>1.9845495556545141E-2</v>
      </c>
      <c r="AW356" s="8">
        <v>2.8531972928864084E-4</v>
      </c>
      <c r="AX356" s="7">
        <v>271</v>
      </c>
      <c r="AY356" s="7">
        <v>170</v>
      </c>
      <c r="AZ356" s="7">
        <v>112</v>
      </c>
      <c r="BA356" s="7">
        <v>129</v>
      </c>
      <c r="BB356" s="7">
        <v>144</v>
      </c>
      <c r="BC356" s="7">
        <v>15</v>
      </c>
      <c r="BD356" s="7">
        <v>21.774999600000001</v>
      </c>
      <c r="BE356" s="7">
        <v>21.774999600000001</v>
      </c>
      <c r="BF356" s="7">
        <v>24.9666672</v>
      </c>
      <c r="BG356" s="7">
        <v>23.9666672</v>
      </c>
      <c r="BH356" s="13">
        <f t="shared" si="76"/>
        <v>26.038536599455448</v>
      </c>
      <c r="BI356" s="7">
        <f t="shared" si="77"/>
        <v>76.895728954645747</v>
      </c>
      <c r="BJ356" s="32">
        <f t="shared" si="80"/>
        <v>1</v>
      </c>
      <c r="BK356" s="32">
        <f t="shared" si="81"/>
        <v>5.0273084317095902E-3</v>
      </c>
      <c r="BL356" s="32">
        <f t="shared" si="82"/>
        <v>1.8648002204361181E-2</v>
      </c>
      <c r="BM356" s="32">
        <f t="shared" si="83"/>
        <v>8.9504516716499324E-2</v>
      </c>
      <c r="BN356" s="32">
        <f t="shared" si="84"/>
        <v>1.0612614337039553E-3</v>
      </c>
      <c r="BO356" s="32">
        <f t="shared" si="85"/>
        <v>1.0292392996265352E-2</v>
      </c>
      <c r="BP356" s="32">
        <f t="shared" si="86"/>
        <v>1.5150450235893351E-2</v>
      </c>
      <c r="BQ356" s="32">
        <f t="shared" si="87"/>
        <v>1.838201109416867E-2</v>
      </c>
      <c r="BR356" s="32">
        <f t="shared" si="88"/>
        <v>1.6600343988140403E-2</v>
      </c>
      <c r="BS356" s="32">
        <f t="shared" si="89"/>
        <v>2.3866401518164392E-4</v>
      </c>
      <c r="BT356" s="7">
        <f t="shared" si="90"/>
        <v>0</v>
      </c>
      <c r="BU356" s="7"/>
      <c r="BZ356" s="7"/>
      <c r="CA356" s="7"/>
      <c r="CB356" s="7"/>
      <c r="CC356" s="7"/>
      <c r="CD356" s="7"/>
      <c r="CE356" s="7"/>
    </row>
    <row r="357" spans="1:83" x14ac:dyDescent="0.2">
      <c r="A357" s="7">
        <v>4</v>
      </c>
      <c r="B357" s="8">
        <v>356</v>
      </c>
      <c r="C357" s="7" t="s">
        <v>173</v>
      </c>
      <c r="D357" s="7" t="s">
        <v>970</v>
      </c>
      <c r="E357" s="7" t="s">
        <v>1032</v>
      </c>
      <c r="H357" s="9">
        <v>45.149444000000003</v>
      </c>
      <c r="I357" s="9">
        <v>-112.88111000000001</v>
      </c>
      <c r="J357" s="7" t="s">
        <v>1033</v>
      </c>
      <c r="K357" s="7" t="s">
        <v>92</v>
      </c>
      <c r="L357" s="32">
        <f t="shared" si="78"/>
        <v>6</v>
      </c>
      <c r="M357" s="10" t="s">
        <v>93</v>
      </c>
      <c r="N357" s="7">
        <v>8</v>
      </c>
      <c r="O357" s="7">
        <v>25</v>
      </c>
      <c r="P357" s="7" t="s">
        <v>65</v>
      </c>
      <c r="Q357" s="7">
        <v>302.95999999999998</v>
      </c>
      <c r="R357" s="7">
        <v>4.4550000000000001</v>
      </c>
      <c r="S357" s="7" t="s">
        <v>159</v>
      </c>
      <c r="T357" s="7" t="s">
        <v>963</v>
      </c>
      <c r="U357" s="11">
        <v>15</v>
      </c>
      <c r="V357" s="11">
        <v>1914</v>
      </c>
      <c r="W357" s="7">
        <v>1950</v>
      </c>
      <c r="X357" s="7" t="s">
        <v>83</v>
      </c>
      <c r="Y357" s="32">
        <f t="shared" si="79"/>
        <v>1</v>
      </c>
      <c r="Z357" s="13"/>
      <c r="AC357" s="13">
        <v>2.33</v>
      </c>
      <c r="AD357" s="7">
        <v>0.05</v>
      </c>
      <c r="AE357" s="7">
        <v>0.09</v>
      </c>
      <c r="AF357" s="7">
        <v>71.790000000000006</v>
      </c>
      <c r="AG357" s="7">
        <v>0.33</v>
      </c>
      <c r="AH357" s="7">
        <v>0.01</v>
      </c>
      <c r="AI357" s="7">
        <v>7.78</v>
      </c>
      <c r="AJ357" s="7">
        <v>4.43</v>
      </c>
      <c r="AK357" s="7">
        <v>0.63</v>
      </c>
      <c r="AL357" s="7">
        <v>1.06</v>
      </c>
      <c r="AM357" s="7">
        <v>1.76</v>
      </c>
      <c r="AN357" s="13">
        <v>1.1948212761070698</v>
      </c>
      <c r="AO357" s="7">
        <v>4.1319313147805447E-3</v>
      </c>
      <c r="AP357" s="7">
        <v>1.4590934082793846E-2</v>
      </c>
      <c r="AQ357" s="7">
        <v>7.6303535070203168E-2</v>
      </c>
      <c r="AR357" s="7">
        <v>7.0484680859462016E-4</v>
      </c>
      <c r="AS357" s="7">
        <v>7.899795639598127E-2</v>
      </c>
      <c r="AT357" s="7">
        <v>2.6299858080011115E-2</v>
      </c>
      <c r="AU357" s="7">
        <v>1.8684445199371524E-2</v>
      </c>
      <c r="AV357" s="7">
        <v>1.0164766016767024E-2</v>
      </c>
      <c r="AW357" s="8">
        <v>6.4196939089944188E-4</v>
      </c>
      <c r="AX357" s="7">
        <v>235</v>
      </c>
      <c r="AY357" s="7">
        <v>120</v>
      </c>
      <c r="AZ357" s="7">
        <v>73</v>
      </c>
      <c r="BA357" s="7">
        <v>106</v>
      </c>
      <c r="BB357" s="7">
        <v>120</v>
      </c>
      <c r="BC357" s="7">
        <v>15.8499994</v>
      </c>
      <c r="BD357" s="7">
        <v>24.833334000000001</v>
      </c>
      <c r="BE357" s="7">
        <v>24.833334000000001</v>
      </c>
      <c r="BF357" s="7">
        <v>25.9666672</v>
      </c>
      <c r="BG357" s="7">
        <v>24.833334000000001</v>
      </c>
      <c r="BH357" s="13">
        <f t="shared" si="76"/>
        <v>35.18074186995198</v>
      </c>
      <c r="BI357" s="7">
        <f t="shared" si="77"/>
        <v>46.114256907070597</v>
      </c>
      <c r="BJ357" s="32">
        <f t="shared" si="80"/>
        <v>1</v>
      </c>
      <c r="BK357" s="32">
        <f t="shared" si="81"/>
        <v>3.4582003161536235E-3</v>
      </c>
      <c r="BL357" s="32">
        <f t="shared" si="82"/>
        <v>1.2211813075787855E-2</v>
      </c>
      <c r="BM357" s="32">
        <f t="shared" si="83"/>
        <v>6.3861881769307807E-2</v>
      </c>
      <c r="BN357" s="32">
        <f t="shared" si="84"/>
        <v>5.8991819336455954E-4</v>
      </c>
      <c r="BO357" s="32">
        <f t="shared" si="85"/>
        <v>6.6116964918276316E-2</v>
      </c>
      <c r="BP357" s="32">
        <f t="shared" si="86"/>
        <v>2.2011541479827434E-2</v>
      </c>
      <c r="BQ357" s="32">
        <f t="shared" si="87"/>
        <v>1.5637857789282606E-2</v>
      </c>
      <c r="BR357" s="32">
        <f t="shared" si="88"/>
        <v>8.5073527062436947E-3</v>
      </c>
      <c r="BS357" s="32">
        <f t="shared" si="89"/>
        <v>5.3729323685219844E-4</v>
      </c>
      <c r="BT357" s="7">
        <f t="shared" si="90"/>
        <v>0</v>
      </c>
      <c r="BU357" s="7"/>
      <c r="BZ357" s="7"/>
      <c r="CA357" s="7"/>
      <c r="CB357" s="7"/>
      <c r="CC357" s="7"/>
      <c r="CD357" s="7"/>
      <c r="CE357" s="7"/>
    </row>
    <row r="358" spans="1:83" x14ac:dyDescent="0.2">
      <c r="A358" s="7">
        <v>4</v>
      </c>
      <c r="B358" s="8">
        <v>357</v>
      </c>
      <c r="C358" s="7" t="s">
        <v>960</v>
      </c>
      <c r="D358" s="7" t="s">
        <v>990</v>
      </c>
      <c r="E358" s="7" t="s">
        <v>1034</v>
      </c>
      <c r="H358" s="9">
        <v>35.048032999999997</v>
      </c>
      <c r="I358" s="9">
        <v>-105.9644</v>
      </c>
      <c r="J358" s="7" t="s">
        <v>1035</v>
      </c>
      <c r="K358" s="7" t="s">
        <v>80</v>
      </c>
      <c r="L358" s="32">
        <f t="shared" si="78"/>
        <v>7</v>
      </c>
      <c r="M358" s="10" t="s">
        <v>280</v>
      </c>
      <c r="N358" s="7">
        <v>26</v>
      </c>
      <c r="O358" s="7">
        <v>39</v>
      </c>
      <c r="P358" s="7" t="s">
        <v>137</v>
      </c>
      <c r="Q358" s="7">
        <v>391.81</v>
      </c>
      <c r="R358" s="7">
        <v>10.199999999999999</v>
      </c>
      <c r="T358" s="7" t="s">
        <v>963</v>
      </c>
      <c r="U358" s="11">
        <v>0</v>
      </c>
      <c r="V358" s="11">
        <v>1891.575439</v>
      </c>
      <c r="W358" s="7">
        <v>1890</v>
      </c>
      <c r="X358" s="7" t="s">
        <v>586</v>
      </c>
      <c r="Y358" s="32">
        <f t="shared" si="79"/>
        <v>1</v>
      </c>
      <c r="Z358" s="13"/>
      <c r="AC358" s="13">
        <v>3.36</v>
      </c>
      <c r="AD358" s="7">
        <v>0.05</v>
      </c>
      <c r="AE358" s="7">
        <v>0.13</v>
      </c>
      <c r="AF358" s="7">
        <v>71.739999999999995</v>
      </c>
      <c r="AG358" s="7">
        <v>0.54</v>
      </c>
      <c r="AH358" s="7">
        <v>0.02</v>
      </c>
      <c r="AI358" s="7">
        <v>9.89</v>
      </c>
      <c r="AJ358" s="7">
        <v>5.5</v>
      </c>
      <c r="AK358" s="7">
        <v>1.1000000000000001</v>
      </c>
      <c r="AL358" s="7">
        <v>1.1200000000000001</v>
      </c>
      <c r="AM358" s="7">
        <v>2.2200000000000002</v>
      </c>
      <c r="AN358" s="13">
        <v>1.1939891119643566</v>
      </c>
      <c r="AO358" s="7">
        <v>6.7613421514590736E-3</v>
      </c>
      <c r="AP358" s="7">
        <v>2.1041003655874385E-2</v>
      </c>
      <c r="AQ358" s="7">
        <v>9.6997681470990929E-2</v>
      </c>
      <c r="AR358" s="7">
        <v>7.0484680859462016E-4</v>
      </c>
      <c r="AS358" s="7">
        <v>9.807872690245982E-2</v>
      </c>
      <c r="AT358" s="7">
        <v>2.7788529292087218E-2</v>
      </c>
      <c r="AU358" s="7">
        <v>2.3567879740116357E-2</v>
      </c>
      <c r="AV358" s="7">
        <v>1.7748004156259885E-2</v>
      </c>
      <c r="AW358" s="8">
        <v>9.2728912018808277E-4</v>
      </c>
      <c r="AX358" s="7">
        <v>253</v>
      </c>
      <c r="AY358" s="7">
        <v>157</v>
      </c>
      <c r="AZ358" s="7">
        <v>104</v>
      </c>
      <c r="BA358" s="7">
        <v>117</v>
      </c>
      <c r="BB358" s="7">
        <v>132</v>
      </c>
      <c r="BC358" s="7">
        <v>16.249998099999999</v>
      </c>
      <c r="BD358" s="7">
        <v>22.900001499999998</v>
      </c>
      <c r="BE358" s="7">
        <v>22.900001499999998</v>
      </c>
      <c r="BF358" s="7">
        <v>26.266666399999998</v>
      </c>
      <c r="BG358" s="7">
        <v>25.100000399999999</v>
      </c>
      <c r="BH358" s="13">
        <f t="shared" si="76"/>
        <v>45.229801999144357</v>
      </c>
      <c r="BI358" s="7">
        <f t="shared" si="77"/>
        <v>45.576388684944632</v>
      </c>
      <c r="BJ358" s="32">
        <f t="shared" si="80"/>
        <v>1</v>
      </c>
      <c r="BK358" s="32">
        <f t="shared" si="81"/>
        <v>5.6628172599792644E-3</v>
      </c>
      <c r="BL358" s="32">
        <f t="shared" si="82"/>
        <v>1.7622441817126477E-2</v>
      </c>
      <c r="BM358" s="32">
        <f t="shared" si="83"/>
        <v>8.123832998058908E-2</v>
      </c>
      <c r="BN358" s="32">
        <f t="shared" si="84"/>
        <v>5.9032934348538803E-4</v>
      </c>
      <c r="BO358" s="32">
        <f t="shared" si="85"/>
        <v>8.2143736420762017E-2</v>
      </c>
      <c r="BP358" s="32">
        <f t="shared" si="86"/>
        <v>2.3273687350774411E-2</v>
      </c>
      <c r="BQ358" s="32">
        <f t="shared" si="87"/>
        <v>1.9738772744202306E-2</v>
      </c>
      <c r="BR358" s="32">
        <f t="shared" si="88"/>
        <v>1.4864460637384527E-2</v>
      </c>
      <c r="BS358" s="32">
        <f t="shared" si="89"/>
        <v>7.7663113582543668E-4</v>
      </c>
      <c r="BT358" s="7">
        <f t="shared" si="90"/>
        <v>0</v>
      </c>
      <c r="BU358" s="7"/>
      <c r="BZ358" s="7"/>
      <c r="CA358" s="7"/>
      <c r="CB358" s="7"/>
      <c r="CC358" s="7"/>
      <c r="CD358" s="7"/>
      <c r="CE358" s="7"/>
    </row>
    <row r="359" spans="1:83" x14ac:dyDescent="0.2">
      <c r="A359" s="7">
        <v>4</v>
      </c>
      <c r="B359" s="8">
        <v>358</v>
      </c>
      <c r="C359" s="7" t="s">
        <v>804</v>
      </c>
      <c r="D359" s="7" t="s">
        <v>1036</v>
      </c>
      <c r="E359" s="7" t="s">
        <v>1037</v>
      </c>
      <c r="H359" s="9">
        <v>41.466388999999999</v>
      </c>
      <c r="I359" s="9">
        <v>-104.708333</v>
      </c>
      <c r="J359" s="7" t="s">
        <v>1038</v>
      </c>
      <c r="K359" s="7" t="s">
        <v>92</v>
      </c>
      <c r="L359" s="32">
        <f t="shared" si="78"/>
        <v>6</v>
      </c>
      <c r="M359" s="10" t="s">
        <v>280</v>
      </c>
      <c r="N359" s="7">
        <v>60</v>
      </c>
      <c r="O359" s="7">
        <v>75</v>
      </c>
      <c r="P359" s="7" t="s">
        <v>87</v>
      </c>
      <c r="Q359" s="7">
        <v>402.33</v>
      </c>
      <c r="R359" s="7">
        <v>7.915</v>
      </c>
      <c r="T359" s="7" t="s">
        <v>963</v>
      </c>
      <c r="U359" s="11">
        <v>0.65990199999999999</v>
      </c>
      <c r="V359" s="11">
        <v>1800.009644</v>
      </c>
      <c r="W359" s="7">
        <v>1717</v>
      </c>
      <c r="Y359" s="32">
        <f t="shared" si="79"/>
        <v>-99</v>
      </c>
      <c r="Z359" s="13"/>
      <c r="AC359" s="13">
        <v>2.2999999999999998</v>
      </c>
      <c r="AD359" s="7">
        <v>0.04</v>
      </c>
      <c r="AE359" s="7">
        <v>0.1</v>
      </c>
      <c r="AF359" s="7">
        <v>71.66</v>
      </c>
      <c r="AG359" s="7">
        <v>0.47</v>
      </c>
      <c r="AH359" s="7">
        <v>0.02</v>
      </c>
      <c r="AI359" s="7">
        <v>7.97</v>
      </c>
      <c r="AJ359" s="7">
        <v>1.64</v>
      </c>
      <c r="AK359" s="7">
        <v>1.61</v>
      </c>
      <c r="AL359" s="7">
        <v>0.74</v>
      </c>
      <c r="AM359" s="7">
        <v>2.71</v>
      </c>
      <c r="AN359" s="13">
        <v>1.1926576493360161</v>
      </c>
      <c r="AO359" s="7">
        <v>5.8848718725662301E-3</v>
      </c>
      <c r="AP359" s="7">
        <v>1.4403067978723537E-2</v>
      </c>
      <c r="AQ359" s="7">
        <v>7.816698901150633E-2</v>
      </c>
      <c r="AR359" s="7">
        <v>5.6387744687569612E-4</v>
      </c>
      <c r="AS359" s="7">
        <v>2.924529311273347E-2</v>
      </c>
      <c r="AT359" s="7">
        <v>1.8360278282271911E-2</v>
      </c>
      <c r="AU359" s="7">
        <v>2.8769799142214107E-2</v>
      </c>
      <c r="AV359" s="7">
        <v>2.5976624265071285E-2</v>
      </c>
      <c r="AW359" s="8">
        <v>7.1329932322160218E-4</v>
      </c>
      <c r="AX359" s="7">
        <v>1284</v>
      </c>
      <c r="AY359" s="7">
        <v>1284</v>
      </c>
      <c r="AZ359" s="7">
        <v>750</v>
      </c>
      <c r="BA359" s="7">
        <v>290</v>
      </c>
      <c r="BB359" s="7">
        <v>257</v>
      </c>
      <c r="BC359" s="7">
        <v>17.6916656</v>
      </c>
      <c r="BD359" s="7">
        <v>17.6916656</v>
      </c>
      <c r="BE359" s="7">
        <v>20.866666800000001</v>
      </c>
      <c r="BF359" s="7">
        <v>26.833334000000001</v>
      </c>
      <c r="BG359" s="7">
        <v>26.366666800000001</v>
      </c>
      <c r="BH359" s="13">
        <f t="shared" si="76"/>
        <v>35.891742199084057</v>
      </c>
      <c r="BI359" s="7">
        <f t="shared" si="77"/>
        <v>58.600817059978624</v>
      </c>
      <c r="BJ359" s="32">
        <f t="shared" si="80"/>
        <v>1</v>
      </c>
      <c r="BK359" s="32">
        <f t="shared" si="81"/>
        <v>4.9342507263861451E-3</v>
      </c>
      <c r="BL359" s="32">
        <f t="shared" si="82"/>
        <v>1.2076447911722282E-2</v>
      </c>
      <c r="BM359" s="32">
        <f t="shared" si="83"/>
        <v>6.5540173288641507E-2</v>
      </c>
      <c r="BN359" s="32">
        <f t="shared" si="84"/>
        <v>4.7279070166499288E-4</v>
      </c>
      <c r="BO359" s="32">
        <f t="shared" si="85"/>
        <v>2.4521113103173484E-2</v>
      </c>
      <c r="BP359" s="32">
        <f t="shared" si="86"/>
        <v>1.5394424621762633E-2</v>
      </c>
      <c r="BQ359" s="32">
        <f t="shared" si="87"/>
        <v>2.412242872733094E-2</v>
      </c>
      <c r="BR359" s="32">
        <f t="shared" si="88"/>
        <v>2.1780453325841789E-2</v>
      </c>
      <c r="BS359" s="32">
        <f t="shared" si="89"/>
        <v>5.9807550273853916E-4</v>
      </c>
      <c r="BT359" s="7">
        <f t="shared" si="90"/>
        <v>0</v>
      </c>
      <c r="BU359" s="7"/>
      <c r="BZ359" s="7"/>
      <c r="CA359" s="7"/>
      <c r="CB359" s="7"/>
      <c r="CC359" s="7"/>
      <c r="CD359" s="7"/>
      <c r="CE359" s="7"/>
    </row>
    <row r="360" spans="1:83" x14ac:dyDescent="0.2">
      <c r="A360" s="7">
        <v>4</v>
      </c>
      <c r="B360" s="8">
        <v>359</v>
      </c>
      <c r="C360" s="7" t="s">
        <v>232</v>
      </c>
      <c r="D360" s="7" t="s">
        <v>1039</v>
      </c>
      <c r="E360" s="7" t="s">
        <v>1040</v>
      </c>
      <c r="H360" s="9">
        <v>47.827778000000002</v>
      </c>
      <c r="I360" s="9">
        <v>-107.904167</v>
      </c>
      <c r="J360" s="7" t="s">
        <v>1041</v>
      </c>
      <c r="K360" s="7" t="s">
        <v>80</v>
      </c>
      <c r="L360" s="32">
        <f t="shared" si="78"/>
        <v>7</v>
      </c>
      <c r="M360" s="10" t="s">
        <v>93</v>
      </c>
      <c r="N360" s="7">
        <v>1</v>
      </c>
      <c r="O360" s="7">
        <v>18</v>
      </c>
      <c r="P360" s="7" t="s">
        <v>346</v>
      </c>
      <c r="Q360" s="7">
        <v>313.25</v>
      </c>
      <c r="R360" s="7">
        <v>6.8150000000000004</v>
      </c>
      <c r="S360" s="7" t="s">
        <v>159</v>
      </c>
      <c r="T360" s="7" t="s">
        <v>963</v>
      </c>
      <c r="U360" s="11">
        <v>2</v>
      </c>
      <c r="V360" s="11">
        <v>788</v>
      </c>
      <c r="W360" s="7">
        <v>786</v>
      </c>
      <c r="X360" s="7" t="s">
        <v>68</v>
      </c>
      <c r="Y360" s="32">
        <f t="shared" si="79"/>
        <v>1</v>
      </c>
      <c r="Z360" s="13"/>
      <c r="AC360" s="13">
        <v>3.64</v>
      </c>
      <c r="AD360" s="7">
        <v>0.05</v>
      </c>
      <c r="AE360" s="7">
        <v>0.1</v>
      </c>
      <c r="AF360" s="7">
        <v>70.959999999999994</v>
      </c>
      <c r="AG360" s="7">
        <v>0.49</v>
      </c>
      <c r="AH360" s="7">
        <v>0.02</v>
      </c>
      <c r="AI360" s="7">
        <v>6.91</v>
      </c>
      <c r="AJ360" s="7">
        <v>0.51</v>
      </c>
      <c r="AK360" s="7">
        <v>1.02</v>
      </c>
      <c r="AL360" s="7">
        <v>0.92</v>
      </c>
      <c r="AM360" s="7">
        <v>1.69</v>
      </c>
      <c r="AN360" s="13">
        <v>1.1810073513380366</v>
      </c>
      <c r="AO360" s="7">
        <v>6.1352919522498998E-3</v>
      </c>
      <c r="AP360" s="7">
        <v>2.2794420627197252E-2</v>
      </c>
      <c r="AQ360" s="7">
        <v>6.7770877549499217E-2</v>
      </c>
      <c r="AR360" s="7">
        <v>7.0484680859462016E-4</v>
      </c>
      <c r="AS360" s="7">
        <v>9.0945728582280932E-3</v>
      </c>
      <c r="AT360" s="7">
        <v>2.2826291918500215E-2</v>
      </c>
      <c r="AU360" s="7">
        <v>1.79413138562147E-2</v>
      </c>
      <c r="AV360" s="7">
        <v>1.64572402176228E-2</v>
      </c>
      <c r="AW360" s="8">
        <v>7.1329932322160218E-4</v>
      </c>
      <c r="AX360" s="7">
        <v>986</v>
      </c>
      <c r="AY360" s="7">
        <v>891</v>
      </c>
      <c r="AZ360" s="7">
        <v>664</v>
      </c>
      <c r="BA360" s="7">
        <v>333</v>
      </c>
      <c r="BB360" s="7">
        <v>329</v>
      </c>
      <c r="BC360" s="7">
        <v>12.4333334</v>
      </c>
      <c r="BD360" s="7">
        <v>16.799999199999998</v>
      </c>
      <c r="BE360" s="7">
        <v>19.800001099999999</v>
      </c>
      <c r="BF360" s="7">
        <v>24.633333199999999</v>
      </c>
      <c r="BG360" s="7">
        <v>23.5666656</v>
      </c>
      <c r="BH360" s="13">
        <f t="shared" si="76"/>
        <v>22.505080662152317</v>
      </c>
      <c r="BI360" s="7">
        <f t="shared" si="77"/>
        <v>72.619935296946934</v>
      </c>
      <c r="BJ360" s="32">
        <f t="shared" si="80"/>
        <v>1</v>
      </c>
      <c r="BK360" s="32">
        <f t="shared" si="81"/>
        <v>5.1949650823924559E-3</v>
      </c>
      <c r="BL360" s="32">
        <f t="shared" si="82"/>
        <v>1.9300828738595097E-2</v>
      </c>
      <c r="BM360" s="32">
        <f t="shared" si="83"/>
        <v>5.7383959102978811E-2</v>
      </c>
      <c r="BN360" s="32">
        <f t="shared" si="84"/>
        <v>5.9681830752031763E-4</v>
      </c>
      <c r="BO360" s="32">
        <f t="shared" si="85"/>
        <v>7.7006911497411821E-3</v>
      </c>
      <c r="BP360" s="32">
        <f t="shared" si="86"/>
        <v>1.9327815269429859E-2</v>
      </c>
      <c r="BQ360" s="32">
        <f t="shared" si="87"/>
        <v>1.5191534443784682E-2</v>
      </c>
      <c r="BR360" s="32">
        <f t="shared" si="88"/>
        <v>1.393491767767353E-2</v>
      </c>
      <c r="BS360" s="32">
        <f t="shared" si="89"/>
        <v>6.039753456347762E-4</v>
      </c>
      <c r="BT360" s="7">
        <f t="shared" si="90"/>
        <v>0</v>
      </c>
      <c r="BU360" s="7"/>
      <c r="BZ360" s="7"/>
      <c r="CA360" s="7"/>
      <c r="CB360" s="7"/>
      <c r="CC360" s="7"/>
      <c r="CD360" s="7"/>
      <c r="CE360" s="7"/>
    </row>
    <row r="361" spans="1:83" x14ac:dyDescent="0.2">
      <c r="A361" s="7">
        <v>4</v>
      </c>
      <c r="B361" s="8">
        <v>360</v>
      </c>
      <c r="C361" s="7" t="s">
        <v>773</v>
      </c>
      <c r="D361" s="7" t="s">
        <v>1042</v>
      </c>
      <c r="E361" s="7" t="s">
        <v>1043</v>
      </c>
      <c r="H361" s="9">
        <v>43.343611000000003</v>
      </c>
      <c r="I361" s="9">
        <v>-91.430833000000007</v>
      </c>
      <c r="J361" s="7" t="s">
        <v>1044</v>
      </c>
      <c r="K361" s="7" t="s">
        <v>92</v>
      </c>
      <c r="L361" s="32">
        <f t="shared" si="78"/>
        <v>6</v>
      </c>
      <c r="M361" s="10" t="s">
        <v>132</v>
      </c>
      <c r="N361" s="7">
        <v>57</v>
      </c>
      <c r="O361" s="7">
        <v>92</v>
      </c>
      <c r="P361" s="7" t="s">
        <v>109</v>
      </c>
      <c r="Q361" s="7">
        <v>841.95</v>
      </c>
      <c r="R361" s="7">
        <v>7.4249999999999998</v>
      </c>
      <c r="S361" s="7" t="s">
        <v>159</v>
      </c>
      <c r="T361" s="7" t="s">
        <v>963</v>
      </c>
      <c r="U361" s="11">
        <v>20</v>
      </c>
      <c r="V361" s="11">
        <v>328</v>
      </c>
      <c r="W361" s="7">
        <v>275</v>
      </c>
      <c r="X361" s="7" t="s">
        <v>102</v>
      </c>
      <c r="Y361" s="32">
        <f t="shared" si="79"/>
        <v>1</v>
      </c>
      <c r="Z361" s="13"/>
      <c r="AC361" s="13">
        <v>3.9</v>
      </c>
      <c r="AD361" s="7">
        <v>0.14000000000000001</v>
      </c>
      <c r="AE361" s="7">
        <v>0.12</v>
      </c>
      <c r="AF361" s="7">
        <v>70.900000000000006</v>
      </c>
      <c r="AG361" s="7">
        <v>0.66</v>
      </c>
      <c r="AH361" s="7">
        <v>0.02</v>
      </c>
      <c r="AI361" s="7">
        <v>10.87</v>
      </c>
      <c r="AJ361" s="7">
        <v>0.73</v>
      </c>
      <c r="AK361" s="7">
        <v>1.05</v>
      </c>
      <c r="AL361" s="7">
        <v>0.89</v>
      </c>
      <c r="AM361" s="7">
        <v>2.34</v>
      </c>
      <c r="AN361" s="13">
        <v>1.1800087543667814</v>
      </c>
      <c r="AO361" s="7">
        <v>8.2638626295610893E-3</v>
      </c>
      <c r="AP361" s="7">
        <v>2.4422593529139912E-2</v>
      </c>
      <c r="AQ361" s="7">
        <v>0.10660918074718617</v>
      </c>
      <c r="AR361" s="7">
        <v>1.9735710640649364E-3</v>
      </c>
      <c r="AS361" s="7">
        <v>1.3017721934326485E-2</v>
      </c>
      <c r="AT361" s="7">
        <v>2.2081956312462164E-2</v>
      </c>
      <c r="AU361" s="7">
        <v>2.4841819185528045E-2</v>
      </c>
      <c r="AV361" s="7">
        <v>1.6941276694611707E-2</v>
      </c>
      <c r="AW361" s="8">
        <v>8.5595918786592247E-4</v>
      </c>
      <c r="AX361" s="7">
        <v>1036</v>
      </c>
      <c r="AY361" s="7">
        <v>843</v>
      </c>
      <c r="AZ361" s="7">
        <v>572</v>
      </c>
      <c r="BA361" s="7">
        <v>297</v>
      </c>
      <c r="BB361" s="7">
        <v>276</v>
      </c>
      <c r="BC361" s="7">
        <v>11.708334900000001</v>
      </c>
      <c r="BD361" s="7">
        <v>16</v>
      </c>
      <c r="BE361" s="7">
        <v>18.8714294</v>
      </c>
      <c r="BF361" s="7">
        <v>23.5</v>
      </c>
      <c r="BG361" s="7">
        <v>22.5333328</v>
      </c>
      <c r="BH361" s="13">
        <f t="shared" si="76"/>
        <v>27.211941784925102</v>
      </c>
      <c r="BI361" s="7">
        <f t="shared" si="77"/>
        <v>78.062972820024441</v>
      </c>
      <c r="BJ361" s="32">
        <f t="shared" si="80"/>
        <v>1</v>
      </c>
      <c r="BK361" s="32">
        <f t="shared" si="81"/>
        <v>7.0032214582981291E-3</v>
      </c>
      <c r="BL361" s="32">
        <f t="shared" si="82"/>
        <v>2.0696959610478155E-2</v>
      </c>
      <c r="BM361" s="32">
        <f t="shared" si="83"/>
        <v>9.0346093071483183E-2</v>
      </c>
      <c r="BN361" s="32">
        <f t="shared" si="84"/>
        <v>1.6725054426600403E-3</v>
      </c>
      <c r="BO361" s="32">
        <f t="shared" si="85"/>
        <v>1.103188589589073E-2</v>
      </c>
      <c r="BP361" s="32">
        <f t="shared" si="86"/>
        <v>1.8713383464948805E-2</v>
      </c>
      <c r="BQ361" s="32">
        <f t="shared" si="87"/>
        <v>2.1052232954711179E-2</v>
      </c>
      <c r="BR361" s="32">
        <f t="shared" si="88"/>
        <v>1.4356907634725784E-2</v>
      </c>
      <c r="BS361" s="32">
        <f t="shared" si="89"/>
        <v>7.2538376066985113E-4</v>
      </c>
      <c r="BT361" s="7">
        <f t="shared" si="90"/>
        <v>0</v>
      </c>
      <c r="BU361" s="7"/>
      <c r="BZ361" s="7"/>
      <c r="CA361" s="7"/>
      <c r="CB361" s="7"/>
      <c r="CC361" s="7"/>
      <c r="CD361" s="7"/>
      <c r="CE361" s="7"/>
    </row>
    <row r="362" spans="1:83" x14ac:dyDescent="0.2">
      <c r="A362" s="7">
        <v>4</v>
      </c>
      <c r="B362" s="8">
        <v>361</v>
      </c>
      <c r="C362" s="7" t="s">
        <v>276</v>
      </c>
      <c r="D362" s="7" t="s">
        <v>1027</v>
      </c>
      <c r="E362" s="7" t="s">
        <v>1045</v>
      </c>
      <c r="H362" s="9">
        <v>40.500951000000001</v>
      </c>
      <c r="I362" s="9">
        <v>-104.31497400000001</v>
      </c>
      <c r="J362" s="7" t="s">
        <v>1046</v>
      </c>
      <c r="K362" s="7" t="s">
        <v>92</v>
      </c>
      <c r="L362" s="32">
        <f t="shared" si="78"/>
        <v>6</v>
      </c>
      <c r="M362" s="10" t="s">
        <v>132</v>
      </c>
      <c r="N362" s="7">
        <v>13</v>
      </c>
      <c r="O362" s="7">
        <v>29</v>
      </c>
      <c r="P362" s="7" t="s">
        <v>137</v>
      </c>
      <c r="Q362" s="7">
        <v>347.37</v>
      </c>
      <c r="R362" s="7">
        <v>9.2850000000000001</v>
      </c>
      <c r="T362" s="7" t="s">
        <v>963</v>
      </c>
      <c r="U362" s="11">
        <v>1.2401249999999999</v>
      </c>
      <c r="V362" s="11">
        <v>1458.8901370000001</v>
      </c>
      <c r="W362" s="7">
        <v>1462</v>
      </c>
      <c r="X362" s="7" t="s">
        <v>83</v>
      </c>
      <c r="Y362" s="32">
        <f t="shared" si="79"/>
        <v>1</v>
      </c>
      <c r="Z362" s="13"/>
      <c r="AC362" s="13">
        <v>3.07</v>
      </c>
      <c r="AD362" s="7">
        <v>7.0000000000000007E-2</v>
      </c>
      <c r="AE362" s="7">
        <v>0.11</v>
      </c>
      <c r="AF362" s="7">
        <v>70.7</v>
      </c>
      <c r="AG362" s="7">
        <v>0.48</v>
      </c>
      <c r="AH362" s="7">
        <v>0.02</v>
      </c>
      <c r="AI362" s="7">
        <v>7.58</v>
      </c>
      <c r="AJ362" s="7">
        <v>0.87</v>
      </c>
      <c r="AK362" s="7">
        <v>1.33</v>
      </c>
      <c r="AL362" s="7">
        <v>1.25</v>
      </c>
      <c r="AM362" s="7">
        <v>2.9</v>
      </c>
      <c r="AN362" s="13">
        <v>1.1766800977959302</v>
      </c>
      <c r="AO362" s="7">
        <v>6.0100819124080645E-3</v>
      </c>
      <c r="AP362" s="7">
        <v>1.9224964649861419E-2</v>
      </c>
      <c r="AQ362" s="7">
        <v>7.4342004605673528E-2</v>
      </c>
      <c r="AR362" s="7">
        <v>9.8678553203246822E-4</v>
      </c>
      <c r="AS362" s="7">
        <v>1.5514271346389099E-2</v>
      </c>
      <c r="AT362" s="7">
        <v>3.1013983584918768E-2</v>
      </c>
      <c r="AU362" s="7">
        <v>3.0786869930782623E-2</v>
      </c>
      <c r="AV362" s="7">
        <v>2.1458950479841494E-2</v>
      </c>
      <c r="AW362" s="8">
        <v>7.8462925554376238E-4</v>
      </c>
      <c r="AX362" s="7">
        <v>1139</v>
      </c>
      <c r="AY362" s="7">
        <v>795</v>
      </c>
      <c r="AZ362" s="7">
        <v>508</v>
      </c>
      <c r="BA362" s="7">
        <v>325</v>
      </c>
      <c r="BB362" s="7">
        <v>312</v>
      </c>
      <c r="BC362" s="7">
        <v>10.033333799999999</v>
      </c>
      <c r="BD362" s="7">
        <v>14.612501099999999</v>
      </c>
      <c r="BE362" s="7">
        <v>16.966665299999999</v>
      </c>
      <c r="BF362" s="7">
        <v>19.899999600000001</v>
      </c>
      <c r="BG362" s="7">
        <v>19.333334000000001</v>
      </c>
      <c r="BH362" s="13">
        <f t="shared" si="76"/>
        <v>34.397432044293282</v>
      </c>
      <c r="BI362" s="7">
        <f t="shared" si="77"/>
        <v>66.785117354229556</v>
      </c>
      <c r="BJ362" s="32">
        <f t="shared" si="80"/>
        <v>1</v>
      </c>
      <c r="BK362" s="32">
        <f t="shared" si="81"/>
        <v>5.1076600374780736E-3</v>
      </c>
      <c r="BL362" s="32">
        <f t="shared" si="82"/>
        <v>1.6338310374988237E-2</v>
      </c>
      <c r="BM362" s="32">
        <f t="shared" si="83"/>
        <v>6.317945272034893E-2</v>
      </c>
      <c r="BN362" s="32">
        <f t="shared" si="84"/>
        <v>8.3861835844835115E-4</v>
      </c>
      <c r="BO362" s="32">
        <f t="shared" si="85"/>
        <v>1.3184782657112397E-2</v>
      </c>
      <c r="BP362" s="32">
        <f t="shared" si="86"/>
        <v>2.6357192275973614E-2</v>
      </c>
      <c r="BQ362" s="32">
        <f t="shared" si="87"/>
        <v>2.6164180042179946E-2</v>
      </c>
      <c r="BR362" s="32">
        <f t="shared" si="88"/>
        <v>1.8236860230777089E-2</v>
      </c>
      <c r="BS362" s="32">
        <f t="shared" si="89"/>
        <v>6.6681611851298554E-4</v>
      </c>
      <c r="BT362" s="7">
        <f t="shared" si="90"/>
        <v>0</v>
      </c>
      <c r="BU362" s="7"/>
      <c r="BZ362" s="7"/>
      <c r="CA362" s="7"/>
      <c r="CB362" s="7"/>
      <c r="CC362" s="7"/>
      <c r="CD362" s="7"/>
      <c r="CE362" s="7"/>
    </row>
    <row r="363" spans="1:83" x14ac:dyDescent="0.2">
      <c r="A363" s="7">
        <v>4</v>
      </c>
      <c r="B363" s="8">
        <v>362</v>
      </c>
      <c r="C363" s="7" t="s">
        <v>206</v>
      </c>
      <c r="D363" s="7" t="s">
        <v>298</v>
      </c>
      <c r="E363" s="7" t="s">
        <v>1047</v>
      </c>
      <c r="H363" s="9">
        <v>40.869055000000003</v>
      </c>
      <c r="I363" s="9">
        <v>-96.806667000000004</v>
      </c>
      <c r="J363" s="7" t="s">
        <v>1048</v>
      </c>
      <c r="K363" s="7" t="s">
        <v>92</v>
      </c>
      <c r="L363" s="32">
        <f t="shared" si="78"/>
        <v>6</v>
      </c>
      <c r="M363" s="10" t="s">
        <v>93</v>
      </c>
      <c r="N363" s="7">
        <v>38</v>
      </c>
      <c r="O363" s="7">
        <v>61</v>
      </c>
      <c r="P363" s="7" t="s">
        <v>346</v>
      </c>
      <c r="Q363" s="7">
        <v>743.34</v>
      </c>
      <c r="R363" s="7">
        <v>10.595000000000001</v>
      </c>
      <c r="T363" s="7" t="s">
        <v>963</v>
      </c>
      <c r="U363" s="11">
        <v>5</v>
      </c>
      <c r="V363" s="11">
        <v>410</v>
      </c>
      <c r="W363" s="7">
        <v>394</v>
      </c>
      <c r="Y363" s="32">
        <f t="shared" si="79"/>
        <v>-99</v>
      </c>
      <c r="Z363" s="13"/>
      <c r="AC363" s="13">
        <v>4.54</v>
      </c>
      <c r="AD363" s="7">
        <v>7.0000000000000007E-2</v>
      </c>
      <c r="AE363" s="7">
        <v>0.04</v>
      </c>
      <c r="AF363" s="7">
        <v>70.37</v>
      </c>
      <c r="AG363" s="7">
        <v>0.55000000000000004</v>
      </c>
      <c r="AH363" s="7">
        <v>0.02</v>
      </c>
      <c r="AI363" s="7">
        <v>11.91</v>
      </c>
      <c r="AJ363" s="7">
        <v>0.74</v>
      </c>
      <c r="AK363" s="7">
        <v>0.8</v>
      </c>
      <c r="AL363" s="7">
        <v>0.93</v>
      </c>
      <c r="AM363" s="7">
        <v>1.68</v>
      </c>
      <c r="AN363" s="13">
        <v>1.1711878144540255</v>
      </c>
      <c r="AO363" s="7">
        <v>6.8865521913009081E-3</v>
      </c>
      <c r="AP363" s="7">
        <v>2.8430403749306461E-2</v>
      </c>
      <c r="AQ363" s="7">
        <v>0.11680913916274033</v>
      </c>
      <c r="AR363" s="7">
        <v>9.8678553203246822E-4</v>
      </c>
      <c r="AS363" s="7">
        <v>1.3196046892330957E-2</v>
      </c>
      <c r="AT363" s="7">
        <v>2.3074403787179565E-2</v>
      </c>
      <c r="AU363" s="7">
        <v>1.7835152235763728E-2</v>
      </c>
      <c r="AV363" s="7">
        <v>1.2907639386370824E-2</v>
      </c>
      <c r="AW363" s="8">
        <v>2.8531972928864084E-4</v>
      </c>
      <c r="AX363" s="7">
        <v>1079</v>
      </c>
      <c r="AY363" s="7">
        <v>862</v>
      </c>
      <c r="AZ363" s="7">
        <v>568</v>
      </c>
      <c r="BA363" s="7">
        <v>269</v>
      </c>
      <c r="BB363" s="7">
        <v>251</v>
      </c>
      <c r="BC363" s="7">
        <v>12.7833328</v>
      </c>
      <c r="BD363" s="7">
        <v>16.933332400000001</v>
      </c>
      <c r="BE363" s="7">
        <v>19.728570900000001</v>
      </c>
      <c r="BF363" s="7">
        <v>24.200000800000002</v>
      </c>
      <c r="BG363" s="7">
        <v>23.333334000000001</v>
      </c>
      <c r="BH363" s="13">
        <f t="shared" si="76"/>
        <v>21.837423522488507</v>
      </c>
      <c r="BI363" s="7">
        <f t="shared" si="77"/>
        <v>81.734539081380319</v>
      </c>
      <c r="BJ363" s="32">
        <f t="shared" si="80"/>
        <v>1</v>
      </c>
      <c r="BK363" s="32">
        <f t="shared" si="81"/>
        <v>5.8799725426713243E-3</v>
      </c>
      <c r="BL363" s="32">
        <f t="shared" si="82"/>
        <v>2.427484592858397E-2</v>
      </c>
      <c r="BM363" s="32">
        <f t="shared" si="83"/>
        <v>9.9735616884977091E-2</v>
      </c>
      <c r="BN363" s="32">
        <f t="shared" si="84"/>
        <v>8.4255105786980853E-4</v>
      </c>
      <c r="BO363" s="32">
        <f t="shared" si="85"/>
        <v>1.1267233768550246E-2</v>
      </c>
      <c r="BP363" s="32">
        <f t="shared" si="86"/>
        <v>1.9701710948842304E-2</v>
      </c>
      <c r="BQ363" s="32">
        <f t="shared" si="87"/>
        <v>1.5228259733967579E-2</v>
      </c>
      <c r="BR363" s="32">
        <f t="shared" si="88"/>
        <v>1.1020981628286491E-2</v>
      </c>
      <c r="BS363" s="32">
        <f t="shared" si="89"/>
        <v>2.4361569149491943E-4</v>
      </c>
      <c r="BT363" s="7">
        <f t="shared" si="90"/>
        <v>0</v>
      </c>
      <c r="BU363" s="7"/>
      <c r="BZ363" s="7"/>
      <c r="CA363" s="7"/>
      <c r="CB363" s="7"/>
      <c r="CC363" s="7"/>
      <c r="CD363" s="7"/>
      <c r="CE363" s="7"/>
    </row>
    <row r="364" spans="1:83" x14ac:dyDescent="0.2">
      <c r="A364" s="7">
        <v>4</v>
      </c>
      <c r="B364" s="8">
        <v>363</v>
      </c>
      <c r="C364" s="7" t="s">
        <v>206</v>
      </c>
      <c r="D364" s="7" t="s">
        <v>298</v>
      </c>
      <c r="E364" s="7" t="s">
        <v>1049</v>
      </c>
      <c r="H364" s="9">
        <v>40.695777</v>
      </c>
      <c r="I364" s="9">
        <v>-96.855500000000006</v>
      </c>
      <c r="J364" s="7" t="s">
        <v>1050</v>
      </c>
      <c r="K364" s="7" t="s">
        <v>92</v>
      </c>
      <c r="L364" s="32">
        <f t="shared" si="78"/>
        <v>6</v>
      </c>
      <c r="M364" s="10" t="s">
        <v>132</v>
      </c>
      <c r="N364" s="7">
        <v>20</v>
      </c>
      <c r="O364" s="7">
        <v>25</v>
      </c>
      <c r="P364" s="7" t="s">
        <v>137</v>
      </c>
      <c r="Q364" s="7">
        <v>755.68</v>
      </c>
      <c r="R364" s="7">
        <v>10.765000000000001</v>
      </c>
      <c r="T364" s="7" t="s">
        <v>963</v>
      </c>
      <c r="U364" s="11">
        <v>5</v>
      </c>
      <c r="V364" s="11">
        <v>432</v>
      </c>
      <c r="W364" s="7">
        <v>427</v>
      </c>
      <c r="X364" s="7" t="s">
        <v>68</v>
      </c>
      <c r="Y364" s="32">
        <f t="shared" si="79"/>
        <v>1</v>
      </c>
      <c r="Z364" s="13"/>
      <c r="AC364" s="13">
        <v>3.99</v>
      </c>
      <c r="AD364" s="7">
        <v>0.05</v>
      </c>
      <c r="AE364" s="7">
        <v>0.04</v>
      </c>
      <c r="AF364" s="7">
        <v>70.209999999999994</v>
      </c>
      <c r="AG364" s="7">
        <v>0.52</v>
      </c>
      <c r="AH364" s="7">
        <v>0.02</v>
      </c>
      <c r="AI364" s="7">
        <v>10.76</v>
      </c>
      <c r="AJ364" s="7">
        <v>0.81</v>
      </c>
      <c r="AK364" s="7">
        <v>0.87</v>
      </c>
      <c r="AL364" s="7">
        <v>0.79</v>
      </c>
      <c r="AM364" s="7">
        <v>1.59</v>
      </c>
      <c r="AN364" s="13">
        <v>1.1685248891973443</v>
      </c>
      <c r="AO364" s="7">
        <v>6.5109220717754039E-3</v>
      </c>
      <c r="AP364" s="7">
        <v>2.4986191841350834E-2</v>
      </c>
      <c r="AQ364" s="7">
        <v>0.10553033899169487</v>
      </c>
      <c r="AR364" s="7">
        <v>7.0484680859462016E-4</v>
      </c>
      <c r="AS364" s="7">
        <v>1.4444321598362266E-2</v>
      </c>
      <c r="AT364" s="7">
        <v>1.9600837625668662E-2</v>
      </c>
      <c r="AU364" s="7">
        <v>1.6879697651704956E-2</v>
      </c>
      <c r="AV364" s="7">
        <v>1.403705783267827E-2</v>
      </c>
      <c r="AW364" s="8">
        <v>2.8531972928864084E-4</v>
      </c>
      <c r="AX364" s="7">
        <v>1126</v>
      </c>
      <c r="AY364" s="7">
        <v>863</v>
      </c>
      <c r="AZ364" s="7">
        <v>563</v>
      </c>
      <c r="BA364" s="7">
        <v>310</v>
      </c>
      <c r="BB364" s="7">
        <v>316</v>
      </c>
      <c r="BC364" s="7">
        <v>13.283333799999999</v>
      </c>
      <c r="BD364" s="7">
        <v>16.822223699999999</v>
      </c>
      <c r="BE364" s="7">
        <v>19.314285300000002</v>
      </c>
      <c r="BF364" s="7">
        <v>23.600000399999999</v>
      </c>
      <c r="BG364" s="7">
        <v>23.0666656</v>
      </c>
      <c r="BH364" s="13">
        <f t="shared" si="76"/>
        <v>21.461741762294682</v>
      </c>
      <c r="BI364" s="7">
        <f t="shared" si="77"/>
        <v>78.747097816329017</v>
      </c>
      <c r="BJ364" s="32">
        <f t="shared" si="80"/>
        <v>1</v>
      </c>
      <c r="BK364" s="32">
        <f t="shared" si="81"/>
        <v>5.5719156108414037E-3</v>
      </c>
      <c r="BL364" s="32">
        <f t="shared" si="82"/>
        <v>2.1382678342875317E-2</v>
      </c>
      <c r="BM364" s="32">
        <f t="shared" si="83"/>
        <v>9.0310732759987078E-2</v>
      </c>
      <c r="BN364" s="32">
        <f t="shared" si="84"/>
        <v>6.0319366331921002E-4</v>
      </c>
      <c r="BO364" s="32">
        <f t="shared" si="85"/>
        <v>1.2361158698368863E-2</v>
      </c>
      <c r="BP364" s="32">
        <f t="shared" si="86"/>
        <v>1.677400097068742E-2</v>
      </c>
      <c r="BQ364" s="32">
        <f t="shared" si="87"/>
        <v>1.4445304338617522E-2</v>
      </c>
      <c r="BR364" s="32">
        <f t="shared" si="88"/>
        <v>1.2012630593020809E-2</v>
      </c>
      <c r="BS364" s="32">
        <f t="shared" si="89"/>
        <v>2.4417086185012798E-4</v>
      </c>
      <c r="BT364" s="7">
        <f t="shared" si="90"/>
        <v>0</v>
      </c>
      <c r="BU364" s="7"/>
      <c r="BZ364" s="7"/>
      <c r="CA364" s="7"/>
      <c r="CB364" s="7"/>
      <c r="CC364" s="7"/>
      <c r="CD364" s="7"/>
      <c r="CE364" s="7"/>
    </row>
    <row r="365" spans="1:83" x14ac:dyDescent="0.2">
      <c r="A365" s="7">
        <v>4</v>
      </c>
      <c r="B365" s="8">
        <v>364</v>
      </c>
      <c r="C365" s="7" t="s">
        <v>960</v>
      </c>
      <c r="D365" s="7" t="s">
        <v>990</v>
      </c>
      <c r="E365" s="7" t="s">
        <v>1051</v>
      </c>
      <c r="H365" s="9">
        <v>35.825000000000003</v>
      </c>
      <c r="I365" s="9">
        <v>-105.975278</v>
      </c>
      <c r="J365" s="7" t="s">
        <v>1052</v>
      </c>
      <c r="K365" s="7" t="s">
        <v>80</v>
      </c>
      <c r="L365" s="32">
        <f t="shared" si="78"/>
        <v>7</v>
      </c>
      <c r="M365" s="10" t="s">
        <v>108</v>
      </c>
      <c r="N365" s="7">
        <v>8</v>
      </c>
      <c r="O365" s="7">
        <v>28</v>
      </c>
      <c r="P365" s="7" t="s">
        <v>137</v>
      </c>
      <c r="Q365" s="7">
        <v>306.7</v>
      </c>
      <c r="R365" s="7">
        <v>10.385</v>
      </c>
      <c r="T365" s="7" t="s">
        <v>963</v>
      </c>
      <c r="U365" s="11">
        <v>3</v>
      </c>
      <c r="V365" s="11">
        <v>1929</v>
      </c>
      <c r="W365" s="7">
        <v>1947</v>
      </c>
      <c r="X365" s="7" t="s">
        <v>83</v>
      </c>
      <c r="Y365" s="32">
        <f t="shared" si="79"/>
        <v>1</v>
      </c>
      <c r="Z365" s="13"/>
      <c r="AC365" s="13">
        <v>4.87</v>
      </c>
      <c r="AD365" s="7">
        <v>0.08</v>
      </c>
      <c r="AE365" s="7">
        <v>0.2</v>
      </c>
      <c r="AF365" s="7">
        <v>69.900000000000006</v>
      </c>
      <c r="AG365" s="7">
        <v>0.73</v>
      </c>
      <c r="AH365" s="7">
        <v>0.02</v>
      </c>
      <c r="AI365" s="7">
        <v>13.6</v>
      </c>
      <c r="AJ365" s="7">
        <v>5.79</v>
      </c>
      <c r="AK365" s="7">
        <v>1.26</v>
      </c>
      <c r="AL365" s="7">
        <v>2.59</v>
      </c>
      <c r="AM365" s="7">
        <v>3.16</v>
      </c>
      <c r="AN365" s="13">
        <v>1.163365471512525</v>
      </c>
      <c r="AO365" s="7">
        <v>9.1403329084539329E-3</v>
      </c>
      <c r="AP365" s="7">
        <v>3.049693089407984E-2</v>
      </c>
      <c r="AQ365" s="7">
        <v>0.13338407158801582</v>
      </c>
      <c r="AR365" s="7">
        <v>1.1277548937513922E-3</v>
      </c>
      <c r="AS365" s="7">
        <v>0.10325015068458952</v>
      </c>
      <c r="AT365" s="7">
        <v>6.4260973987951678E-2</v>
      </c>
      <c r="AU365" s="7">
        <v>3.3547072062507961E-2</v>
      </c>
      <c r="AV365" s="7">
        <v>2.0329532033534048E-2</v>
      </c>
      <c r="AW365" s="8">
        <v>1.4265986464432044E-3</v>
      </c>
      <c r="AX365" s="7">
        <v>1446</v>
      </c>
      <c r="AY365" s="7">
        <v>1071</v>
      </c>
      <c r="AZ365" s="7">
        <v>690</v>
      </c>
      <c r="BA365" s="7">
        <v>334</v>
      </c>
      <c r="BB365" s="7">
        <v>331</v>
      </c>
      <c r="BC365" s="7">
        <v>13.8916664</v>
      </c>
      <c r="BD365" s="7">
        <v>17.311111499999999</v>
      </c>
      <c r="BE365" s="7">
        <v>19.685714699999998</v>
      </c>
      <c r="BF365" s="7">
        <v>23.600000399999999</v>
      </c>
      <c r="BG365" s="7">
        <v>23</v>
      </c>
      <c r="BH365" s="13">
        <f t="shared" si="76"/>
        <v>58.957083949054542</v>
      </c>
      <c r="BI365" s="7">
        <f t="shared" si="77"/>
        <v>51.907737707282173</v>
      </c>
      <c r="BJ365" s="32">
        <f t="shared" si="80"/>
        <v>1</v>
      </c>
      <c r="BK365" s="32">
        <f t="shared" si="81"/>
        <v>7.8568026405067045E-3</v>
      </c>
      <c r="BL365" s="32">
        <f t="shared" si="82"/>
        <v>2.6214402645481562E-2</v>
      </c>
      <c r="BM365" s="32">
        <f t="shared" si="83"/>
        <v>0.11465362764686436</v>
      </c>
      <c r="BN365" s="32">
        <f t="shared" si="84"/>
        <v>9.6939003380009682E-4</v>
      </c>
      <c r="BO365" s="32">
        <f t="shared" si="85"/>
        <v>8.8751259353048381E-2</v>
      </c>
      <c r="BP365" s="32">
        <f t="shared" si="86"/>
        <v>5.5237133610647852E-2</v>
      </c>
      <c r="BQ365" s="32">
        <f t="shared" si="87"/>
        <v>2.883622806760153E-2</v>
      </c>
      <c r="BR365" s="32">
        <f t="shared" si="88"/>
        <v>1.7474759679005289E-2</v>
      </c>
      <c r="BS365" s="32">
        <f t="shared" si="89"/>
        <v>1.2262686845849417E-3</v>
      </c>
      <c r="BT365" s="7">
        <f t="shared" si="90"/>
        <v>0</v>
      </c>
      <c r="BU365" s="7"/>
      <c r="BZ365" s="7"/>
      <c r="CA365" s="7"/>
      <c r="CB365" s="7"/>
      <c r="CC365" s="7"/>
      <c r="CD365" s="7"/>
      <c r="CE365" s="7"/>
    </row>
    <row r="366" spans="1:83" x14ac:dyDescent="0.2">
      <c r="A366" s="7">
        <v>4</v>
      </c>
      <c r="B366" s="8">
        <v>365</v>
      </c>
      <c r="C366" s="7" t="s">
        <v>276</v>
      </c>
      <c r="D366" s="7" t="s">
        <v>1027</v>
      </c>
      <c r="E366" s="7" t="s">
        <v>1053</v>
      </c>
      <c r="H366" s="9">
        <v>40.500951000000001</v>
      </c>
      <c r="I366" s="9">
        <v>-104.31497400000001</v>
      </c>
      <c r="J366" s="7" t="s">
        <v>1054</v>
      </c>
      <c r="K366" s="7" t="s">
        <v>92</v>
      </c>
      <c r="L366" s="32">
        <f t="shared" si="78"/>
        <v>6</v>
      </c>
      <c r="M366" s="10" t="s">
        <v>93</v>
      </c>
      <c r="N366" s="7">
        <v>13</v>
      </c>
      <c r="O366" s="7">
        <v>30</v>
      </c>
      <c r="P366" s="7" t="s">
        <v>133</v>
      </c>
      <c r="Q366" s="7">
        <v>347.37</v>
      </c>
      <c r="R366" s="7">
        <v>9.2850000000000001</v>
      </c>
      <c r="T366" s="7" t="s">
        <v>963</v>
      </c>
      <c r="U366" s="11">
        <v>1.2401249999999999</v>
      </c>
      <c r="V366" s="11">
        <v>1458.8901370000001</v>
      </c>
      <c r="W366" s="7">
        <v>1462</v>
      </c>
      <c r="X366" s="7" t="s">
        <v>83</v>
      </c>
      <c r="Y366" s="32">
        <f t="shared" si="79"/>
        <v>1</v>
      </c>
      <c r="Z366" s="13"/>
      <c r="AC366" s="13">
        <v>3.01</v>
      </c>
      <c r="AD366" s="7">
        <v>0.06</v>
      </c>
      <c r="AE366" s="7">
        <v>0.12</v>
      </c>
      <c r="AF366" s="7">
        <v>69.709999999999994</v>
      </c>
      <c r="AG366" s="7">
        <v>0.49</v>
      </c>
      <c r="AH366" s="7">
        <v>0.02</v>
      </c>
      <c r="AI366" s="7">
        <v>6.6</v>
      </c>
      <c r="AJ366" s="7">
        <v>0.95</v>
      </c>
      <c r="AK366" s="7">
        <v>1.52</v>
      </c>
      <c r="AL366" s="7">
        <v>0.82</v>
      </c>
      <c r="AM366" s="7">
        <v>2.81</v>
      </c>
      <c r="AN366" s="13">
        <v>1.160203247770216</v>
      </c>
      <c r="AO366" s="7">
        <v>6.1352919522498998E-3</v>
      </c>
      <c r="AP366" s="7">
        <v>1.8849232441720803E-2</v>
      </c>
      <c r="AQ366" s="7">
        <v>6.4730505329478272E-2</v>
      </c>
      <c r="AR366" s="7">
        <v>8.4581617031354408E-4</v>
      </c>
      <c r="AS366" s="7">
        <v>1.6940871010424876E-2</v>
      </c>
      <c r="AT366" s="7">
        <v>2.034517323170671E-2</v>
      </c>
      <c r="AU366" s="7">
        <v>2.9831415346723855E-2</v>
      </c>
      <c r="AV366" s="7">
        <v>2.4524514834104564E-2</v>
      </c>
      <c r="AW366" s="8">
        <v>8.5595918786592247E-4</v>
      </c>
      <c r="AX366" s="7">
        <v>1089</v>
      </c>
      <c r="AY366" s="7">
        <v>827</v>
      </c>
      <c r="AZ366" s="7">
        <v>533</v>
      </c>
      <c r="BA366" s="7">
        <v>300</v>
      </c>
      <c r="BB366" s="7">
        <v>307</v>
      </c>
      <c r="BC366" s="7">
        <v>13.449999800000001</v>
      </c>
      <c r="BD366" s="7">
        <v>16.844444299999999</v>
      </c>
      <c r="BE366" s="7">
        <v>19.257142999999999</v>
      </c>
      <c r="BF366" s="7">
        <v>23.433332400000001</v>
      </c>
      <c r="BG366" s="7">
        <v>23.0333328</v>
      </c>
      <c r="BH366" s="13">
        <f t="shared" si="76"/>
        <v>33.677077646009344</v>
      </c>
      <c r="BI366" s="7">
        <f t="shared" si="77"/>
        <v>60.953869885054054</v>
      </c>
      <c r="BJ366" s="32">
        <f t="shared" si="80"/>
        <v>1</v>
      </c>
      <c r="BK366" s="32">
        <f t="shared" si="81"/>
        <v>5.2881182362153022E-3</v>
      </c>
      <c r="BL366" s="32">
        <f t="shared" si="82"/>
        <v>1.6246491705610176E-2</v>
      </c>
      <c r="BM366" s="32">
        <f t="shared" si="83"/>
        <v>5.5792384182584594E-2</v>
      </c>
      <c r="BN366" s="32">
        <f t="shared" si="84"/>
        <v>7.2902413602022784E-4</v>
      </c>
      <c r="BO366" s="32">
        <f t="shared" si="85"/>
        <v>1.4601640740950675E-2</v>
      </c>
      <c r="BP366" s="32">
        <f t="shared" si="86"/>
        <v>1.7535869918316391E-2</v>
      </c>
      <c r="BQ366" s="32">
        <f t="shared" si="87"/>
        <v>2.571223223521963E-2</v>
      </c>
      <c r="BR366" s="32">
        <f t="shared" si="88"/>
        <v>2.1138119446948631E-2</v>
      </c>
      <c r="BS366" s="32">
        <f t="shared" si="89"/>
        <v>7.3776658487293724E-4</v>
      </c>
      <c r="BT366" s="7">
        <f t="shared" si="90"/>
        <v>0</v>
      </c>
      <c r="BU366" s="7"/>
      <c r="BZ366" s="7"/>
      <c r="CA366" s="7"/>
      <c r="CB366" s="7"/>
      <c r="CC366" s="7"/>
      <c r="CD366" s="7"/>
      <c r="CE366" s="7"/>
    </row>
    <row r="367" spans="1:83" x14ac:dyDescent="0.2">
      <c r="A367" s="7">
        <v>4</v>
      </c>
      <c r="B367" s="8">
        <v>366</v>
      </c>
      <c r="C367" s="7" t="s">
        <v>88</v>
      </c>
      <c r="D367" s="7" t="s">
        <v>170</v>
      </c>
      <c r="E367" s="7" t="s">
        <v>1055</v>
      </c>
      <c r="H367" s="9">
        <v>48.798555</v>
      </c>
      <c r="I367" s="9">
        <v>-100.233361</v>
      </c>
      <c r="J367" s="7" t="s">
        <v>1056</v>
      </c>
      <c r="K367" s="7" t="s">
        <v>92</v>
      </c>
      <c r="L367" s="32">
        <f t="shared" si="78"/>
        <v>6</v>
      </c>
      <c r="M367" s="10" t="s">
        <v>973</v>
      </c>
      <c r="N367" s="7">
        <v>12</v>
      </c>
      <c r="O367" s="7">
        <v>34</v>
      </c>
      <c r="P367" s="7" t="s">
        <v>137</v>
      </c>
      <c r="Q367" s="7">
        <v>464.49</v>
      </c>
      <c r="R367" s="7">
        <v>3.12</v>
      </c>
      <c r="T367" s="7" t="s">
        <v>963</v>
      </c>
      <c r="U367" s="11">
        <v>0.74390299999999998</v>
      </c>
      <c r="V367" s="11">
        <v>500.017944</v>
      </c>
      <c r="W367" s="7">
        <v>508</v>
      </c>
      <c r="Y367" s="32">
        <f t="shared" si="79"/>
        <v>-99</v>
      </c>
      <c r="Z367" s="13"/>
      <c r="AC367" s="13">
        <v>3.37</v>
      </c>
      <c r="AD367" s="7">
        <v>7.0000000000000007E-2</v>
      </c>
      <c r="AE367" s="7">
        <v>0.12</v>
      </c>
      <c r="AF367" s="7">
        <v>69.55</v>
      </c>
      <c r="AG367" s="7">
        <v>0.4</v>
      </c>
      <c r="AH367" s="7">
        <v>0.01</v>
      </c>
      <c r="AI367" s="7">
        <v>9.69</v>
      </c>
      <c r="AJ367" s="7">
        <v>3.28</v>
      </c>
      <c r="AK367" s="7">
        <v>1.1100000000000001</v>
      </c>
      <c r="AL367" s="7">
        <v>1.63</v>
      </c>
      <c r="AM367" s="7">
        <v>1.71</v>
      </c>
      <c r="AN367" s="13">
        <v>1.1575403225135352</v>
      </c>
      <c r="AO367" s="7">
        <v>5.0084015936733882E-3</v>
      </c>
      <c r="AP367" s="7">
        <v>2.1103625690564488E-2</v>
      </c>
      <c r="AQ367" s="7">
        <v>9.5036151006461275E-2</v>
      </c>
      <c r="AR367" s="7">
        <v>9.8678553203246822E-4</v>
      </c>
      <c r="AS367" s="7">
        <v>5.8490586225466941E-2</v>
      </c>
      <c r="AT367" s="7">
        <v>4.0442234594734068E-2</v>
      </c>
      <c r="AU367" s="7">
        <v>1.8153637097116652E-2</v>
      </c>
      <c r="AV367" s="7">
        <v>1.790934964858952E-2</v>
      </c>
      <c r="AW367" s="8">
        <v>8.5595918786592247E-4</v>
      </c>
      <c r="AX367" s="7">
        <v>1046</v>
      </c>
      <c r="AY367" s="7">
        <v>841</v>
      </c>
      <c r="AZ367" s="7">
        <v>564</v>
      </c>
      <c r="BA367" s="7">
        <v>284</v>
      </c>
      <c r="BB367" s="7">
        <v>255</v>
      </c>
      <c r="BC367" s="7">
        <v>12.3166666</v>
      </c>
      <c r="BD367" s="7">
        <v>16.5666656</v>
      </c>
      <c r="BE367" s="7">
        <v>19.414285700000001</v>
      </c>
      <c r="BF367" s="7">
        <v>23.9666672</v>
      </c>
      <c r="BG367" s="7">
        <v>23.0333328</v>
      </c>
      <c r="BH367" s="13">
        <f t="shared" si="76"/>
        <v>36.2830229231568</v>
      </c>
      <c r="BI367" s="7">
        <f t="shared" si="77"/>
        <v>55.435324461585878</v>
      </c>
      <c r="BJ367" s="32">
        <f t="shared" si="80"/>
        <v>1</v>
      </c>
      <c r="BK367" s="32">
        <f t="shared" si="81"/>
        <v>4.3267620974083388E-3</v>
      </c>
      <c r="BL367" s="32">
        <f t="shared" si="82"/>
        <v>1.8231438922783377E-2</v>
      </c>
      <c r="BM367" s="32">
        <f t="shared" si="83"/>
        <v>8.21018060088788E-2</v>
      </c>
      <c r="BN367" s="32">
        <f t="shared" si="84"/>
        <v>8.5248480147086161E-4</v>
      </c>
      <c r="BO367" s="32">
        <f t="shared" si="85"/>
        <v>5.0530063694418738E-2</v>
      </c>
      <c r="BP367" s="32">
        <f t="shared" si="86"/>
        <v>3.4938078448028466E-2</v>
      </c>
      <c r="BQ367" s="32">
        <f t="shared" si="87"/>
        <v>1.5682941444058747E-2</v>
      </c>
      <c r="BR367" s="32">
        <f t="shared" si="88"/>
        <v>1.5471901324094137E-2</v>
      </c>
      <c r="BS367" s="32">
        <f t="shared" si="89"/>
        <v>7.394638192881731E-4</v>
      </c>
      <c r="BT367" s="7">
        <f t="shared" si="90"/>
        <v>0</v>
      </c>
      <c r="BU367" s="7"/>
      <c r="BZ367" s="7"/>
      <c r="CA367" s="7"/>
      <c r="CB367" s="7"/>
      <c r="CC367" s="7"/>
      <c r="CD367" s="7"/>
      <c r="CE367" s="7"/>
    </row>
    <row r="368" spans="1:83" x14ac:dyDescent="0.2">
      <c r="A368" s="7">
        <v>4</v>
      </c>
      <c r="B368" s="8">
        <v>367</v>
      </c>
      <c r="C368" s="7" t="s">
        <v>114</v>
      </c>
      <c r="D368" s="7" t="s">
        <v>1057</v>
      </c>
      <c r="E368" s="7" t="s">
        <v>1058</v>
      </c>
      <c r="H368" s="9">
        <v>36.875</v>
      </c>
      <c r="I368" s="9">
        <v>-99.139722000000006</v>
      </c>
      <c r="J368" s="7" t="s">
        <v>1059</v>
      </c>
      <c r="K368" s="7" t="s">
        <v>107</v>
      </c>
      <c r="L368" s="32">
        <f t="shared" si="78"/>
        <v>1</v>
      </c>
      <c r="M368" s="10" t="s">
        <v>1060</v>
      </c>
      <c r="N368" s="7">
        <v>45</v>
      </c>
      <c r="O368" s="7">
        <v>70</v>
      </c>
      <c r="P368" s="7" t="s">
        <v>87</v>
      </c>
      <c r="Q368" s="7">
        <v>670.26</v>
      </c>
      <c r="R368" s="7">
        <v>14.244999999999999</v>
      </c>
      <c r="S368" s="7" t="s">
        <v>159</v>
      </c>
      <c r="T368" s="7" t="s">
        <v>963</v>
      </c>
      <c r="U368" s="11">
        <v>5</v>
      </c>
      <c r="V368" s="11">
        <v>553</v>
      </c>
      <c r="W368" s="7">
        <v>548</v>
      </c>
      <c r="X368" s="7" t="s">
        <v>349</v>
      </c>
      <c r="Y368" s="32">
        <f t="shared" si="79"/>
        <v>1</v>
      </c>
      <c r="Z368" s="13"/>
      <c r="AC368" s="13">
        <v>2.23</v>
      </c>
      <c r="AD368" s="7">
        <v>0.05</v>
      </c>
      <c r="AE368" s="7">
        <v>0.11</v>
      </c>
      <c r="AF368" s="7">
        <v>69.5</v>
      </c>
      <c r="AG368" s="7">
        <v>0.51</v>
      </c>
      <c r="AH368" s="7">
        <v>0.03</v>
      </c>
      <c r="AI368" s="7">
        <v>7.72</v>
      </c>
      <c r="AJ368" s="7">
        <v>3.16</v>
      </c>
      <c r="AK368" s="7">
        <v>1.05</v>
      </c>
      <c r="AL368" s="7">
        <v>2.52</v>
      </c>
      <c r="AM368" s="7">
        <v>2.38</v>
      </c>
      <c r="AN368" s="13">
        <v>1.1567081583708223</v>
      </c>
      <c r="AO368" s="7">
        <v>6.3857120319335695E-3</v>
      </c>
      <c r="AP368" s="7">
        <v>1.3964713735892821E-2</v>
      </c>
      <c r="AQ368" s="7">
        <v>7.5715075930844269E-2</v>
      </c>
      <c r="AR368" s="7">
        <v>7.0484680859462016E-4</v>
      </c>
      <c r="AS368" s="7">
        <v>5.6350686729413284E-2</v>
      </c>
      <c r="AT368" s="7">
        <v>6.2524190907196242E-2</v>
      </c>
      <c r="AU368" s="7">
        <v>2.5266465667331945E-2</v>
      </c>
      <c r="AV368" s="7">
        <v>1.6941276694611707E-2</v>
      </c>
      <c r="AW368" s="8">
        <v>7.8462925554376238E-4</v>
      </c>
      <c r="AX368" s="7">
        <v>806</v>
      </c>
      <c r="AY368" s="7">
        <v>562</v>
      </c>
      <c r="AZ368" s="7">
        <v>277</v>
      </c>
      <c r="BA368" s="7">
        <v>297</v>
      </c>
      <c r="BB368" s="7">
        <v>314</v>
      </c>
      <c r="BC368" s="7">
        <v>4.8333329999999997</v>
      </c>
      <c r="BD368" s="7">
        <v>14.600001300000001</v>
      </c>
      <c r="BE368" s="7">
        <v>16.060001400000001</v>
      </c>
      <c r="BF368" s="7">
        <v>18.233333600000002</v>
      </c>
      <c r="BG368" s="7">
        <v>17.233333600000002</v>
      </c>
      <c r="BH368" s="13">
        <f t="shared" si="76"/>
        <v>43.043864661563106</v>
      </c>
      <c r="BI368" s="7">
        <f t="shared" si="77"/>
        <v>50.813086588831723</v>
      </c>
      <c r="BJ368" s="32">
        <f t="shared" si="80"/>
        <v>1</v>
      </c>
      <c r="BK368" s="32">
        <f t="shared" si="81"/>
        <v>5.5205904667669954E-3</v>
      </c>
      <c r="BL368" s="32">
        <f t="shared" si="82"/>
        <v>1.2072806467935324E-2</v>
      </c>
      <c r="BM368" s="32">
        <f t="shared" si="83"/>
        <v>6.5457371751821966E-2</v>
      </c>
      <c r="BN368" s="32">
        <f t="shared" si="84"/>
        <v>6.0935578563513291E-4</v>
      </c>
      <c r="BO368" s="32">
        <f t="shared" si="85"/>
        <v>4.8716425419512037E-2</v>
      </c>
      <c r="BP368" s="32">
        <f t="shared" si="86"/>
        <v>5.4053557463672679E-2</v>
      </c>
      <c r="BQ368" s="32">
        <f t="shared" si="87"/>
        <v>2.184342306612479E-2</v>
      </c>
      <c r="BR368" s="32">
        <f t="shared" si="88"/>
        <v>1.4646111529526017E-2</v>
      </c>
      <c r="BS368" s="32">
        <f t="shared" si="89"/>
        <v>6.7832949034342567E-4</v>
      </c>
      <c r="BT368" s="7">
        <f t="shared" si="90"/>
        <v>0</v>
      </c>
      <c r="BU368" s="7"/>
      <c r="BZ368" s="7"/>
      <c r="CA368" s="7"/>
      <c r="CB368" s="7"/>
      <c r="CC368" s="7"/>
      <c r="CD368" s="7"/>
      <c r="CE368" s="7"/>
    </row>
    <row r="369" spans="1:83" x14ac:dyDescent="0.2">
      <c r="A369" s="7">
        <v>4</v>
      </c>
      <c r="B369" s="8">
        <v>368</v>
      </c>
      <c r="C369" s="7" t="s">
        <v>232</v>
      </c>
      <c r="D369" s="7" t="s">
        <v>233</v>
      </c>
      <c r="E369" s="7" t="s">
        <v>1061</v>
      </c>
      <c r="H369" s="9">
        <v>46.660277999999998</v>
      </c>
      <c r="I369" s="9">
        <v>-110.710556</v>
      </c>
      <c r="J369" s="7" t="s">
        <v>1062</v>
      </c>
      <c r="K369" s="7" t="s">
        <v>107</v>
      </c>
      <c r="L369" s="32">
        <f t="shared" si="78"/>
        <v>1</v>
      </c>
      <c r="M369" s="10" t="s">
        <v>108</v>
      </c>
      <c r="N369" s="7">
        <v>9</v>
      </c>
      <c r="O369" s="7">
        <v>18</v>
      </c>
      <c r="P369" s="7" t="s">
        <v>65</v>
      </c>
      <c r="Q369" s="7">
        <v>428.96</v>
      </c>
      <c r="R369" s="7">
        <v>3.7650000000000001</v>
      </c>
      <c r="S369" s="7" t="s">
        <v>159</v>
      </c>
      <c r="T369" s="7" t="s">
        <v>963</v>
      </c>
      <c r="U369" s="11">
        <v>4</v>
      </c>
      <c r="V369" s="11">
        <v>1720</v>
      </c>
      <c r="W369" s="7">
        <v>1731</v>
      </c>
      <c r="X369" s="7" t="s">
        <v>134</v>
      </c>
      <c r="Y369" s="32">
        <f t="shared" si="79"/>
        <v>1</v>
      </c>
      <c r="Z369" s="13"/>
      <c r="AC369" s="13">
        <v>4.7</v>
      </c>
      <c r="AD369" s="7">
        <v>0.08</v>
      </c>
      <c r="AE369" s="7">
        <v>0.12</v>
      </c>
      <c r="AF369" s="7">
        <v>69.459999999999994</v>
      </c>
      <c r="AG369" s="7">
        <v>0.56999999999999995</v>
      </c>
      <c r="AH369" s="7">
        <v>0.03</v>
      </c>
      <c r="AI369" s="7">
        <v>13.25</v>
      </c>
      <c r="AJ369" s="7">
        <v>0.53</v>
      </c>
      <c r="AK369" s="7">
        <v>0.74</v>
      </c>
      <c r="AL369" s="7">
        <v>2.65</v>
      </c>
      <c r="AM369" s="7">
        <v>3.11</v>
      </c>
      <c r="AN369" s="13">
        <v>1.1560424270566521</v>
      </c>
      <c r="AO369" s="7">
        <v>7.1369722709845769E-3</v>
      </c>
      <c r="AP369" s="7">
        <v>2.9432356304348102E-2</v>
      </c>
      <c r="AQ369" s="7">
        <v>0.12995139327508895</v>
      </c>
      <c r="AR369" s="7">
        <v>1.1277548937513922E-3</v>
      </c>
      <c r="AS369" s="7">
        <v>9.4512227742370378E-3</v>
      </c>
      <c r="AT369" s="7">
        <v>6.5749645200027781E-2</v>
      </c>
      <c r="AU369" s="7">
        <v>3.3016263960253089E-2</v>
      </c>
      <c r="AV369" s="7">
        <v>1.1939566432393012E-2</v>
      </c>
      <c r="AW369" s="8">
        <v>8.5595918786592247E-4</v>
      </c>
      <c r="AX369" s="7">
        <v>936</v>
      </c>
      <c r="AY369" s="7">
        <v>670</v>
      </c>
      <c r="AZ369" s="7">
        <v>582</v>
      </c>
      <c r="BA369" s="7">
        <v>296</v>
      </c>
      <c r="BB369" s="7">
        <v>297</v>
      </c>
      <c r="BC369" s="7">
        <v>10.7000008</v>
      </c>
      <c r="BD369" s="7">
        <v>18.3285713</v>
      </c>
      <c r="BE369" s="7">
        <v>18.3285713</v>
      </c>
      <c r="BF369" s="7">
        <v>23.133333199999999</v>
      </c>
      <c r="BG369" s="7">
        <v>22.0666656</v>
      </c>
      <c r="BH369" s="13">
        <f t="shared" si="76"/>
        <v>36.157569907508481</v>
      </c>
      <c r="BI369" s="7">
        <f t="shared" si="77"/>
        <v>85.86594374690354</v>
      </c>
      <c r="BJ369" s="32">
        <f t="shared" si="80"/>
        <v>1</v>
      </c>
      <c r="BK369" s="32">
        <f t="shared" si="81"/>
        <v>6.1736248635404353E-3</v>
      </c>
      <c r="BL369" s="32">
        <f t="shared" si="82"/>
        <v>2.5459581426682157E-2</v>
      </c>
      <c r="BM369" s="32">
        <f t="shared" si="83"/>
        <v>0.11241057441633209</v>
      </c>
      <c r="BN369" s="32">
        <f t="shared" si="84"/>
        <v>9.7553071354199215E-4</v>
      </c>
      <c r="BO369" s="32">
        <f t="shared" si="85"/>
        <v>8.1754981936955143E-3</v>
      </c>
      <c r="BP369" s="32">
        <f t="shared" si="86"/>
        <v>5.6874768314022883E-2</v>
      </c>
      <c r="BQ369" s="32">
        <f t="shared" si="87"/>
        <v>2.8559733784437585E-2</v>
      </c>
      <c r="BR369" s="32">
        <f t="shared" si="88"/>
        <v>1.0327965611774136E-2</v>
      </c>
      <c r="BS369" s="32">
        <f t="shared" si="89"/>
        <v>7.404219497767412E-4</v>
      </c>
      <c r="BT369" s="7">
        <f t="shared" si="90"/>
        <v>0</v>
      </c>
      <c r="BU369" s="7"/>
      <c r="BZ369" s="7"/>
      <c r="CA369" s="7"/>
      <c r="CB369" s="7"/>
      <c r="CC369" s="7"/>
      <c r="CD369" s="7"/>
      <c r="CE369" s="7"/>
    </row>
    <row r="370" spans="1:83" x14ac:dyDescent="0.2">
      <c r="A370" s="7">
        <v>4</v>
      </c>
      <c r="B370" s="8">
        <v>369</v>
      </c>
      <c r="C370" s="7" t="s">
        <v>232</v>
      </c>
      <c r="D370" s="7" t="s">
        <v>812</v>
      </c>
      <c r="E370" s="7" t="s">
        <v>1063</v>
      </c>
      <c r="H370" s="9">
        <v>45.872222000000001</v>
      </c>
      <c r="I370" s="9">
        <v>-112.71472199999999</v>
      </c>
      <c r="J370" s="7" t="s">
        <v>1064</v>
      </c>
      <c r="K370" s="7" t="s">
        <v>92</v>
      </c>
      <c r="L370" s="32">
        <f t="shared" si="78"/>
        <v>6</v>
      </c>
      <c r="M370" s="10" t="s">
        <v>93</v>
      </c>
      <c r="N370" s="7">
        <v>17</v>
      </c>
      <c r="O370" s="7">
        <v>28</v>
      </c>
      <c r="P370" s="7" t="s">
        <v>133</v>
      </c>
      <c r="Q370" s="7">
        <v>378.34</v>
      </c>
      <c r="R370" s="7">
        <v>4.13</v>
      </c>
      <c r="S370" s="7" t="s">
        <v>159</v>
      </c>
      <c r="T370" s="7" t="s">
        <v>963</v>
      </c>
      <c r="U370" s="11">
        <v>3</v>
      </c>
      <c r="V370" s="11">
        <v>1798</v>
      </c>
      <c r="W370" s="7">
        <v>1825</v>
      </c>
      <c r="X370" s="7" t="s">
        <v>83</v>
      </c>
      <c r="Y370" s="32">
        <f t="shared" si="79"/>
        <v>1</v>
      </c>
      <c r="Z370" s="13"/>
      <c r="AC370" s="13">
        <v>5.07</v>
      </c>
      <c r="AD370" s="7">
        <v>7.0000000000000007E-2</v>
      </c>
      <c r="AE370" s="7">
        <v>0.24</v>
      </c>
      <c r="AF370" s="7">
        <v>69.47</v>
      </c>
      <c r="AG370" s="7">
        <v>0.57999999999999996</v>
      </c>
      <c r="AH370" s="7">
        <v>0.01</v>
      </c>
      <c r="AI370" s="7">
        <v>13.97</v>
      </c>
      <c r="AJ370" s="7">
        <v>3.04</v>
      </c>
      <c r="AK370" s="7">
        <v>1.78</v>
      </c>
      <c r="AL370" s="7">
        <v>1.68</v>
      </c>
      <c r="AM370" s="7">
        <v>3.24</v>
      </c>
      <c r="AN370" s="13">
        <v>1.1562088598851947</v>
      </c>
      <c r="AO370" s="7">
        <v>7.2621823108264113E-3</v>
      </c>
      <c r="AP370" s="7">
        <v>3.1749371587881887E-2</v>
      </c>
      <c r="AQ370" s="7">
        <v>0.13701290294739568</v>
      </c>
      <c r="AR370" s="7">
        <v>9.8678553203246822E-4</v>
      </c>
      <c r="AS370" s="7">
        <v>5.4210787233359613E-2</v>
      </c>
      <c r="AT370" s="7">
        <v>4.1682793938130819E-2</v>
      </c>
      <c r="AU370" s="7">
        <v>3.4396365026115761E-2</v>
      </c>
      <c r="AV370" s="7">
        <v>2.8719497634675083E-2</v>
      </c>
      <c r="AW370" s="8">
        <v>1.7119183757318449E-3</v>
      </c>
      <c r="AX370" s="7">
        <v>1037</v>
      </c>
      <c r="AY370" s="7">
        <v>856</v>
      </c>
      <c r="AZ370" s="7">
        <v>582</v>
      </c>
      <c r="BA370" s="7">
        <v>320</v>
      </c>
      <c r="BB370" s="7">
        <v>295</v>
      </c>
      <c r="BC370" s="7">
        <v>11.1416664</v>
      </c>
      <c r="BD370" s="7">
        <v>15.533333799999999</v>
      </c>
      <c r="BE370" s="7">
        <v>18.4571419</v>
      </c>
      <c r="BF370" s="7">
        <v>22.9333344</v>
      </c>
      <c r="BG370" s="7">
        <v>21.9333344</v>
      </c>
      <c r="BH370" s="13">
        <f t="shared" si="76"/>
        <v>49.150330407600094</v>
      </c>
      <c r="BI370" s="7">
        <f t="shared" si="77"/>
        <v>62.294679052470926</v>
      </c>
      <c r="BJ370" s="32">
        <f t="shared" si="80"/>
        <v>1</v>
      </c>
      <c r="BK370" s="32">
        <f t="shared" si="81"/>
        <v>6.2810298059361924E-3</v>
      </c>
      <c r="BL370" s="32">
        <f t="shared" si="82"/>
        <v>2.7459893008460797E-2</v>
      </c>
      <c r="BM370" s="32">
        <f t="shared" si="83"/>
        <v>0.11850186216441926</v>
      </c>
      <c r="BN370" s="32">
        <f t="shared" si="84"/>
        <v>8.5346650269610511E-4</v>
      </c>
      <c r="BO370" s="32">
        <f t="shared" si="85"/>
        <v>4.6886673432637811E-2</v>
      </c>
      <c r="BP370" s="32">
        <f t="shared" si="86"/>
        <v>3.6051266673626507E-2</v>
      </c>
      <c r="BQ370" s="32">
        <f t="shared" si="87"/>
        <v>2.9749266088076105E-2</v>
      </c>
      <c r="BR370" s="32">
        <f t="shared" si="88"/>
        <v>2.4839368241415114E-2</v>
      </c>
      <c r="BS370" s="32">
        <f t="shared" si="89"/>
        <v>1.4806307364759591E-3</v>
      </c>
      <c r="BT370" s="7">
        <f t="shared" si="90"/>
        <v>0</v>
      </c>
      <c r="BU370" s="7"/>
      <c r="BZ370" s="7"/>
      <c r="CA370" s="7"/>
      <c r="CB370" s="7"/>
      <c r="CC370" s="7"/>
      <c r="CD370" s="7"/>
      <c r="CE370" s="7"/>
    </row>
    <row r="371" spans="1:83" x14ac:dyDescent="0.2">
      <c r="A371" s="7">
        <v>4</v>
      </c>
      <c r="B371" s="8">
        <v>370</v>
      </c>
      <c r="C371" s="7" t="s">
        <v>173</v>
      </c>
      <c r="D371" s="7" t="s">
        <v>1065</v>
      </c>
      <c r="E371" s="7" t="s">
        <v>1066</v>
      </c>
      <c r="H371" s="9">
        <v>47.522444</v>
      </c>
      <c r="I371" s="9">
        <v>-116.519666</v>
      </c>
      <c r="J371" s="7" t="s">
        <v>1067</v>
      </c>
      <c r="K371" s="7" t="s">
        <v>107</v>
      </c>
      <c r="L371" s="32">
        <f t="shared" si="78"/>
        <v>1</v>
      </c>
      <c r="M371" s="10" t="s">
        <v>1068</v>
      </c>
      <c r="N371" s="7">
        <v>10</v>
      </c>
      <c r="O371" s="7">
        <v>20</v>
      </c>
      <c r="P371" s="7" t="s">
        <v>65</v>
      </c>
      <c r="Q371" s="7">
        <v>685.83</v>
      </c>
      <c r="R371" s="7">
        <v>8.5449999999999999</v>
      </c>
      <c r="S371" s="7" t="s">
        <v>159</v>
      </c>
      <c r="T371" s="7" t="s">
        <v>963</v>
      </c>
      <c r="U371" s="11">
        <v>1</v>
      </c>
      <c r="V371" s="11">
        <v>650</v>
      </c>
      <c r="W371" s="7">
        <v>672</v>
      </c>
      <c r="X371" s="7" t="s">
        <v>83</v>
      </c>
      <c r="Y371" s="32">
        <f t="shared" si="79"/>
        <v>1</v>
      </c>
      <c r="Z371" s="13"/>
      <c r="AC371" s="13">
        <v>8.6199999999999992</v>
      </c>
      <c r="AD371" s="7">
        <v>0.43</v>
      </c>
      <c r="AE371" s="7">
        <v>0.17</v>
      </c>
      <c r="AF371" s="7">
        <v>69.27</v>
      </c>
      <c r="AG371" s="7">
        <v>0.46</v>
      </c>
      <c r="AH371" s="7">
        <v>0.01</v>
      </c>
      <c r="AI371" s="7">
        <v>8.58</v>
      </c>
      <c r="AJ371" s="7">
        <v>0.34</v>
      </c>
      <c r="AK371" s="7">
        <v>0.57999999999999996</v>
      </c>
      <c r="AL371" s="7">
        <v>0.74</v>
      </c>
      <c r="AM371" s="7">
        <v>1.85</v>
      </c>
      <c r="AN371" s="13">
        <v>1.1528802033143433</v>
      </c>
      <c r="AO371" s="7">
        <v>5.7596618327243956E-3</v>
      </c>
      <c r="AP371" s="7">
        <v>5.3980193902868213E-2</v>
      </c>
      <c r="AQ371" s="7">
        <v>8.4149656928321756E-2</v>
      </c>
      <c r="AR371" s="7">
        <v>6.0616825539137323E-3</v>
      </c>
      <c r="AS371" s="7">
        <v>6.0630485721520624E-3</v>
      </c>
      <c r="AT371" s="7">
        <v>1.8360278282271911E-2</v>
      </c>
      <c r="AU371" s="7">
        <v>1.9639899783430295E-2</v>
      </c>
      <c r="AV371" s="7">
        <v>9.3580385551188458E-3</v>
      </c>
      <c r="AW371" s="8">
        <v>1.2126088494767238E-3</v>
      </c>
      <c r="AX371" s="7">
        <v>962</v>
      </c>
      <c r="AY371" s="7">
        <v>659</v>
      </c>
      <c r="AZ371" s="7">
        <v>570</v>
      </c>
      <c r="BA371" s="7">
        <v>290</v>
      </c>
      <c r="BB371" s="7">
        <v>288</v>
      </c>
      <c r="BC371" s="7">
        <v>10.475000400000001</v>
      </c>
      <c r="BD371" s="7">
        <v>17.999998099999999</v>
      </c>
      <c r="BE371" s="7">
        <v>17.999998099999999</v>
      </c>
      <c r="BF371" s="7">
        <v>22.666665999999999</v>
      </c>
      <c r="BG371" s="7">
        <v>21.633333199999999</v>
      </c>
      <c r="BH371" s="13">
        <f t="shared" si="76"/>
        <v>19.101611825318606</v>
      </c>
      <c r="BI371" s="7">
        <f t="shared" si="77"/>
        <v>84.512431564575891</v>
      </c>
      <c r="BJ371" s="32">
        <f t="shared" si="80"/>
        <v>1</v>
      </c>
      <c r="BK371" s="32">
        <f t="shared" si="81"/>
        <v>4.9958892660020562E-3</v>
      </c>
      <c r="BL371" s="32">
        <f t="shared" si="82"/>
        <v>4.68220321137304E-2</v>
      </c>
      <c r="BM371" s="32">
        <f t="shared" si="83"/>
        <v>7.2990807445912562E-2</v>
      </c>
      <c r="BN371" s="32">
        <f t="shared" si="84"/>
        <v>5.2578598682563723E-3</v>
      </c>
      <c r="BO371" s="32">
        <f t="shared" si="85"/>
        <v>5.2590447426556402E-3</v>
      </c>
      <c r="BP371" s="32">
        <f t="shared" si="86"/>
        <v>1.5925573385239068E-2</v>
      </c>
      <c r="BQ371" s="32">
        <f t="shared" si="87"/>
        <v>1.7035507875812921E-2</v>
      </c>
      <c r="BR371" s="32">
        <f t="shared" si="88"/>
        <v>8.1170953653432552E-3</v>
      </c>
      <c r="BS371" s="32">
        <f t="shared" si="89"/>
        <v>1.0518081982765167E-3</v>
      </c>
      <c r="BT371" s="7">
        <f t="shared" si="90"/>
        <v>0</v>
      </c>
      <c r="BU371" s="7"/>
      <c r="BZ371" s="7"/>
      <c r="CA371" s="7"/>
      <c r="CB371" s="7"/>
      <c r="CC371" s="7"/>
      <c r="CD371" s="7"/>
      <c r="CE371" s="7"/>
    </row>
    <row r="372" spans="1:83" x14ac:dyDescent="0.2">
      <c r="A372" s="7">
        <v>4</v>
      </c>
      <c r="B372" s="8">
        <v>371</v>
      </c>
      <c r="C372" s="7" t="s">
        <v>960</v>
      </c>
      <c r="D372" s="7" t="s">
        <v>990</v>
      </c>
      <c r="E372" s="7" t="s">
        <v>1069</v>
      </c>
      <c r="H372" s="9">
        <v>35.186416000000001</v>
      </c>
      <c r="I372" s="9">
        <v>-106.06744399999999</v>
      </c>
      <c r="J372" s="7" t="s">
        <v>1070</v>
      </c>
      <c r="K372" s="7" t="s">
        <v>80</v>
      </c>
      <c r="L372" s="32">
        <f t="shared" si="78"/>
        <v>7</v>
      </c>
      <c r="M372" s="10" t="s">
        <v>189</v>
      </c>
      <c r="N372" s="7">
        <v>5</v>
      </c>
      <c r="O372" s="7">
        <v>36</v>
      </c>
      <c r="P372" s="7" t="s">
        <v>133</v>
      </c>
      <c r="Q372" s="7">
        <v>427.77</v>
      </c>
      <c r="R372" s="7">
        <v>10.045</v>
      </c>
      <c r="T372" s="7" t="s">
        <v>963</v>
      </c>
      <c r="U372" s="11">
        <v>8</v>
      </c>
      <c r="V372" s="11">
        <v>1974</v>
      </c>
      <c r="W372" s="7">
        <v>1948</v>
      </c>
      <c r="X372" s="7" t="s">
        <v>83</v>
      </c>
      <c r="Y372" s="32">
        <f t="shared" si="79"/>
        <v>1</v>
      </c>
      <c r="Z372" s="13"/>
      <c r="AC372" s="13">
        <v>2.54</v>
      </c>
      <c r="AD372" s="7">
        <v>0.03</v>
      </c>
      <c r="AE372" s="7">
        <v>0.09</v>
      </c>
      <c r="AF372" s="7">
        <v>68.84</v>
      </c>
      <c r="AG372" s="7">
        <v>0.4</v>
      </c>
      <c r="AH372" s="7">
        <v>0.01</v>
      </c>
      <c r="AI372" s="7">
        <v>7.64</v>
      </c>
      <c r="AJ372" s="7">
        <v>9.69</v>
      </c>
      <c r="AK372" s="7">
        <v>1.18</v>
      </c>
      <c r="AL372" s="7">
        <v>0.74</v>
      </c>
      <c r="AM372" s="7">
        <v>1.9</v>
      </c>
      <c r="AN372" s="13">
        <v>1.1457235916870132</v>
      </c>
      <c r="AO372" s="7">
        <v>5.0084015936733882E-3</v>
      </c>
      <c r="AP372" s="7">
        <v>1.5905996811285995E-2</v>
      </c>
      <c r="AQ372" s="7">
        <v>7.4930463745032413E-2</v>
      </c>
      <c r="AR372" s="7">
        <v>4.2290808515677204E-4</v>
      </c>
      <c r="AS372" s="7">
        <v>0.17279688430633375</v>
      </c>
      <c r="AT372" s="7">
        <v>1.8360278282271911E-2</v>
      </c>
      <c r="AU372" s="7">
        <v>2.0170707885685167E-2</v>
      </c>
      <c r="AV372" s="7">
        <v>1.9038768094896963E-2</v>
      </c>
      <c r="AW372" s="8">
        <v>6.4196939089944188E-4</v>
      </c>
      <c r="AX372" s="7">
        <v>956</v>
      </c>
      <c r="AY372" s="7">
        <v>696</v>
      </c>
      <c r="AZ372" s="7">
        <v>606</v>
      </c>
      <c r="BA372" s="7">
        <v>303</v>
      </c>
      <c r="BB372" s="7">
        <v>313</v>
      </c>
      <c r="BC372" s="7">
        <v>10.8166666</v>
      </c>
      <c r="BD372" s="7">
        <v>18.542856199999999</v>
      </c>
      <c r="BE372" s="7">
        <v>18.542856199999999</v>
      </c>
      <c r="BF372" s="7">
        <v>23.266666399999998</v>
      </c>
      <c r="BG372" s="7">
        <v>22.166665999999999</v>
      </c>
      <c r="BH372" s="13">
        <f t="shared" si="76"/>
        <v>57.642022246181867</v>
      </c>
      <c r="BI372" s="7">
        <f t="shared" si="77"/>
        <v>28.088448723356368</v>
      </c>
      <c r="BJ372" s="32">
        <f t="shared" si="80"/>
        <v>1</v>
      </c>
      <c r="BK372" s="32">
        <f t="shared" si="81"/>
        <v>4.3713873311265238E-3</v>
      </c>
      <c r="BL372" s="32">
        <f t="shared" si="82"/>
        <v>1.3882926847884239E-2</v>
      </c>
      <c r="BM372" s="32">
        <f t="shared" si="83"/>
        <v>6.5400122934277313E-2</v>
      </c>
      <c r="BN372" s="32">
        <f t="shared" si="84"/>
        <v>3.691187719492306E-4</v>
      </c>
      <c r="BO372" s="32">
        <f t="shared" si="85"/>
        <v>0.15081899819475664</v>
      </c>
      <c r="BP372" s="32">
        <f t="shared" si="86"/>
        <v>1.6025050383432743E-2</v>
      </c>
      <c r="BQ372" s="32">
        <f t="shared" si="87"/>
        <v>1.7605213013013845E-2</v>
      </c>
      <c r="BR372" s="32">
        <f t="shared" si="88"/>
        <v>1.6617243664210014E-2</v>
      </c>
      <c r="BS372" s="32">
        <f t="shared" si="89"/>
        <v>5.6031785987244816E-4</v>
      </c>
      <c r="BT372" s="7">
        <f t="shared" si="90"/>
        <v>0</v>
      </c>
      <c r="BU372" s="7"/>
      <c r="BZ372" s="7"/>
      <c r="CA372" s="7"/>
      <c r="CB372" s="7"/>
      <c r="CC372" s="7"/>
      <c r="CD372" s="7"/>
      <c r="CE372" s="7"/>
    </row>
    <row r="373" spans="1:83" x14ac:dyDescent="0.2">
      <c r="A373" s="7">
        <v>4</v>
      </c>
      <c r="B373" s="8">
        <v>372</v>
      </c>
      <c r="C373" s="7" t="s">
        <v>276</v>
      </c>
      <c r="D373" s="7" t="s">
        <v>1027</v>
      </c>
      <c r="E373" s="7" t="s">
        <v>1071</v>
      </c>
      <c r="H373" s="9">
        <v>40.828888999999997</v>
      </c>
      <c r="I373" s="9">
        <v>-104.745</v>
      </c>
      <c r="J373" s="7" t="s">
        <v>1072</v>
      </c>
      <c r="K373" s="7" t="s">
        <v>80</v>
      </c>
      <c r="L373" s="32">
        <f t="shared" si="78"/>
        <v>7</v>
      </c>
      <c r="M373" s="10" t="s">
        <v>973</v>
      </c>
      <c r="N373" s="7">
        <v>8</v>
      </c>
      <c r="O373" s="7">
        <v>24</v>
      </c>
      <c r="P373" s="7" t="s">
        <v>244</v>
      </c>
      <c r="Q373" s="7">
        <v>367.98</v>
      </c>
      <c r="R373" s="7">
        <v>8.4350000000000005</v>
      </c>
      <c r="S373" s="7" t="s">
        <v>159</v>
      </c>
      <c r="T373" s="7" t="s">
        <v>963</v>
      </c>
      <c r="U373" s="11">
        <v>1</v>
      </c>
      <c r="V373" s="11">
        <v>1631</v>
      </c>
      <c r="W373" s="7">
        <v>1655</v>
      </c>
      <c r="X373" s="7" t="s">
        <v>83</v>
      </c>
      <c r="Y373" s="32">
        <f t="shared" si="79"/>
        <v>1</v>
      </c>
      <c r="Z373" s="13"/>
      <c r="AC373" s="13">
        <v>2.76</v>
      </c>
      <c r="AD373" s="7">
        <v>0.05</v>
      </c>
      <c r="AE373" s="7">
        <v>0.12</v>
      </c>
      <c r="AF373" s="7">
        <v>68.72</v>
      </c>
      <c r="AG373" s="7">
        <v>0.4</v>
      </c>
      <c r="AH373" s="7">
        <v>0.01</v>
      </c>
      <c r="AI373" s="7">
        <v>7.82</v>
      </c>
      <c r="AJ373" s="7">
        <v>1.03</v>
      </c>
      <c r="AK373" s="7">
        <v>1.44</v>
      </c>
      <c r="AL373" s="7">
        <v>1.27</v>
      </c>
      <c r="AM373" s="7">
        <v>2.62</v>
      </c>
      <c r="AN373" s="13">
        <v>1.1437263977445022</v>
      </c>
      <c r="AO373" s="7">
        <v>5.0084015936733882E-3</v>
      </c>
      <c r="AP373" s="7">
        <v>1.7283681574468246E-2</v>
      </c>
      <c r="AQ373" s="7">
        <v>7.6695841163109096E-2</v>
      </c>
      <c r="AR373" s="7">
        <v>7.0484680859462016E-4</v>
      </c>
      <c r="AS373" s="7">
        <v>1.8367470674460658E-2</v>
      </c>
      <c r="AT373" s="7">
        <v>3.1510207322277467E-2</v>
      </c>
      <c r="AU373" s="7">
        <v>2.7814344558155336E-2</v>
      </c>
      <c r="AV373" s="7">
        <v>2.3233750895467482E-2</v>
      </c>
      <c r="AW373" s="8">
        <v>8.5595918786592247E-4</v>
      </c>
      <c r="AX373" s="7">
        <v>1094</v>
      </c>
      <c r="AY373" s="7">
        <v>878</v>
      </c>
      <c r="AZ373" s="7">
        <v>585</v>
      </c>
      <c r="BA373" s="7">
        <v>287</v>
      </c>
      <c r="BB373" s="7">
        <v>261</v>
      </c>
      <c r="BC373" s="7">
        <v>12.5916672</v>
      </c>
      <c r="BD373" s="7">
        <v>16.777778600000001</v>
      </c>
      <c r="BE373" s="7">
        <v>19.600000399999999</v>
      </c>
      <c r="BF373" s="7">
        <v>24.133333199999999</v>
      </c>
      <c r="BG373" s="7">
        <v>23.200000800000002</v>
      </c>
      <c r="BH373" s="13">
        <f t="shared" si="76"/>
        <v>34.16334816507689</v>
      </c>
      <c r="BI373" s="7">
        <f t="shared" si="77"/>
        <v>64.833259077775892</v>
      </c>
      <c r="BJ373" s="32">
        <f t="shared" si="80"/>
        <v>1</v>
      </c>
      <c r="BK373" s="32">
        <f t="shared" si="81"/>
        <v>4.3790207199468859E-3</v>
      </c>
      <c r="BL373" s="32">
        <f t="shared" si="82"/>
        <v>1.511172742760219E-2</v>
      </c>
      <c r="BM373" s="32">
        <f t="shared" si="83"/>
        <v>6.7057856944071542E-2</v>
      </c>
      <c r="BN373" s="32">
        <f t="shared" si="84"/>
        <v>6.1627222208442578E-4</v>
      </c>
      <c r="BO373" s="32">
        <f t="shared" si="85"/>
        <v>1.605932215141875E-2</v>
      </c>
      <c r="BP373" s="32">
        <f t="shared" si="86"/>
        <v>2.7550476568887022E-2</v>
      </c>
      <c r="BQ373" s="32">
        <f t="shared" si="87"/>
        <v>2.4319054463556065E-2</v>
      </c>
      <c r="BR373" s="32">
        <f t="shared" si="88"/>
        <v>2.0314081183476964E-2</v>
      </c>
      <c r="BS373" s="32">
        <f t="shared" si="89"/>
        <v>7.4839506157585054E-4</v>
      </c>
      <c r="BT373" s="7">
        <f t="shared" si="90"/>
        <v>0</v>
      </c>
      <c r="BU373" s="7"/>
      <c r="BZ373" s="7"/>
      <c r="CA373" s="7"/>
      <c r="CB373" s="7"/>
      <c r="CC373" s="7"/>
      <c r="CD373" s="7"/>
      <c r="CE373" s="7"/>
    </row>
    <row r="374" spans="1:83" x14ac:dyDescent="0.2">
      <c r="A374" s="7">
        <v>4</v>
      </c>
      <c r="B374" s="8">
        <v>373</v>
      </c>
      <c r="C374" s="7" t="s">
        <v>301</v>
      </c>
      <c r="D374" s="7" t="s">
        <v>302</v>
      </c>
      <c r="E374" s="7" t="s">
        <v>1073</v>
      </c>
      <c r="H374" s="9">
        <v>46.766638999999998</v>
      </c>
      <c r="I374" s="9">
        <v>-118.342055</v>
      </c>
      <c r="J374" s="7" t="s">
        <v>1074</v>
      </c>
      <c r="K374" s="7" t="s">
        <v>92</v>
      </c>
      <c r="L374" s="32">
        <f t="shared" si="78"/>
        <v>6</v>
      </c>
      <c r="M374" s="10" t="s">
        <v>108</v>
      </c>
      <c r="N374" s="7">
        <v>35</v>
      </c>
      <c r="O374" s="7">
        <v>77</v>
      </c>
      <c r="P374" s="7" t="s">
        <v>109</v>
      </c>
      <c r="Q374" s="7">
        <v>297.86</v>
      </c>
      <c r="R374" s="7">
        <v>10.145</v>
      </c>
      <c r="T374" s="7" t="s">
        <v>963</v>
      </c>
      <c r="U374" s="11">
        <v>5</v>
      </c>
      <c r="V374" s="11">
        <v>1450</v>
      </c>
      <c r="W374" s="7">
        <v>485</v>
      </c>
      <c r="X374" s="7" t="s">
        <v>102</v>
      </c>
      <c r="Y374" s="32">
        <f t="shared" si="79"/>
        <v>1</v>
      </c>
      <c r="Z374" s="13"/>
      <c r="AC374" s="13">
        <v>5.55</v>
      </c>
      <c r="AD374" s="7">
        <v>0.09</v>
      </c>
      <c r="AE374" s="7">
        <v>0.2</v>
      </c>
      <c r="AF374" s="7">
        <v>68.489999999999995</v>
      </c>
      <c r="AG374" s="7">
        <v>0.9</v>
      </c>
      <c r="AH374" s="7">
        <v>0.02</v>
      </c>
      <c r="AI374" s="7">
        <v>13.16</v>
      </c>
      <c r="AJ374" s="7">
        <v>2.81</v>
      </c>
      <c r="AK374" s="7">
        <v>2.2799999999999998</v>
      </c>
      <c r="AL374" s="7">
        <v>1.76</v>
      </c>
      <c r="AM374" s="7">
        <v>2.06</v>
      </c>
      <c r="AN374" s="13">
        <v>1.1398984426880232</v>
      </c>
      <c r="AO374" s="7">
        <v>1.1268903585765122E-2</v>
      </c>
      <c r="AP374" s="7">
        <v>3.4755229253006795E-2</v>
      </c>
      <c r="AQ374" s="7">
        <v>0.1290687045660506</v>
      </c>
      <c r="AR374" s="7">
        <v>1.2687242554703161E-3</v>
      </c>
      <c r="AS374" s="7">
        <v>5.0109313199256746E-2</v>
      </c>
      <c r="AT374" s="7">
        <v>4.3667688887565621E-2</v>
      </c>
      <c r="AU374" s="7">
        <v>2.1869293812900762E-2</v>
      </c>
      <c r="AV374" s="7">
        <v>3.6786772251156848E-2</v>
      </c>
      <c r="AW374" s="8">
        <v>1.4265986464432044E-3</v>
      </c>
      <c r="AX374" s="7">
        <v>1421</v>
      </c>
      <c r="AY374" s="7">
        <v>1304</v>
      </c>
      <c r="AZ374" s="7">
        <v>831</v>
      </c>
      <c r="BA374" s="7">
        <v>303</v>
      </c>
      <c r="BB374" s="7">
        <v>266</v>
      </c>
      <c r="BC374" s="7">
        <v>16.016666399999998</v>
      </c>
      <c r="BD374" s="7">
        <v>17.109090800000001</v>
      </c>
      <c r="BE374" s="7">
        <v>19.477777499999998</v>
      </c>
      <c r="BF374" s="7">
        <v>25.800001099999999</v>
      </c>
      <c r="BG374" s="7">
        <v>25.133333199999999</v>
      </c>
      <c r="BH374" s="13">
        <f t="shared" si="76"/>
        <v>45.087278679016421</v>
      </c>
      <c r="BI374" s="7">
        <f t="shared" si="77"/>
        <v>59.763771935328435</v>
      </c>
      <c r="BJ374" s="32">
        <f t="shared" si="80"/>
        <v>1</v>
      </c>
      <c r="BK374" s="32">
        <f t="shared" si="81"/>
        <v>9.8858838329418525E-3</v>
      </c>
      <c r="BL374" s="32">
        <f t="shared" si="82"/>
        <v>3.0489759395626169E-2</v>
      </c>
      <c r="BM374" s="32">
        <f t="shared" si="83"/>
        <v>0.1132282488795146</v>
      </c>
      <c r="BN374" s="32">
        <f t="shared" si="84"/>
        <v>1.1130151669288234E-3</v>
      </c>
      <c r="BO374" s="32">
        <f t="shared" si="85"/>
        <v>4.395945403793404E-2</v>
      </c>
      <c r="BP374" s="32">
        <f t="shared" si="86"/>
        <v>3.8308402970173155E-2</v>
      </c>
      <c r="BQ374" s="32">
        <f t="shared" si="87"/>
        <v>1.9185300193349006E-2</v>
      </c>
      <c r="BR374" s="32">
        <f t="shared" si="88"/>
        <v>3.227197342634229E-2</v>
      </c>
      <c r="BS374" s="32">
        <f t="shared" si="89"/>
        <v>1.2515138130017147E-3</v>
      </c>
      <c r="BT374" s="7">
        <f t="shared" si="90"/>
        <v>0</v>
      </c>
      <c r="BU374" s="7"/>
      <c r="BZ374" s="7"/>
      <c r="CA374" s="7"/>
      <c r="CB374" s="7"/>
      <c r="CC374" s="7"/>
      <c r="CD374" s="7"/>
      <c r="CE374" s="7"/>
    </row>
    <row r="375" spans="1:83" x14ac:dyDescent="0.2">
      <c r="A375" s="7">
        <v>4</v>
      </c>
      <c r="B375" s="8">
        <v>374</v>
      </c>
      <c r="C375" s="7" t="s">
        <v>232</v>
      </c>
      <c r="D375" s="7" t="s">
        <v>233</v>
      </c>
      <c r="E375" s="7" t="s">
        <v>1075</v>
      </c>
      <c r="H375" s="9">
        <v>46.625554999999999</v>
      </c>
      <c r="I375" s="9">
        <v>-111.018055</v>
      </c>
      <c r="J375" s="7" t="s">
        <v>1076</v>
      </c>
      <c r="K375" s="7" t="s">
        <v>92</v>
      </c>
      <c r="L375" s="32">
        <f t="shared" si="78"/>
        <v>6</v>
      </c>
      <c r="M375" s="10" t="s">
        <v>132</v>
      </c>
      <c r="N375" s="7">
        <v>5</v>
      </c>
      <c r="O375" s="7">
        <v>10</v>
      </c>
      <c r="P375" s="7" t="s">
        <v>137</v>
      </c>
      <c r="Q375" s="7">
        <v>336.55</v>
      </c>
      <c r="R375" s="7">
        <v>5.18</v>
      </c>
      <c r="S375" s="7" t="s">
        <v>159</v>
      </c>
      <c r="T375" s="7" t="s">
        <v>963</v>
      </c>
      <c r="U375" s="11">
        <v>3</v>
      </c>
      <c r="V375" s="11">
        <v>1553</v>
      </c>
      <c r="W375" s="7">
        <v>1534</v>
      </c>
      <c r="X375" s="7" t="s">
        <v>83</v>
      </c>
      <c r="Y375" s="32">
        <f t="shared" si="79"/>
        <v>1</v>
      </c>
      <c r="Z375" s="13"/>
      <c r="AC375" s="13">
        <v>3.77</v>
      </c>
      <c r="AD375" s="7">
        <v>0.09</v>
      </c>
      <c r="AE375" s="7">
        <v>0.11</v>
      </c>
      <c r="AF375" s="7">
        <v>68.45</v>
      </c>
      <c r="AG375" s="7">
        <v>0.51</v>
      </c>
      <c r="AH375" s="7">
        <v>0.02</v>
      </c>
      <c r="AI375" s="7">
        <v>11.97</v>
      </c>
      <c r="AJ375" s="7">
        <v>1.08</v>
      </c>
      <c r="AK375" s="7">
        <v>1.25</v>
      </c>
      <c r="AL375" s="7">
        <v>1.59</v>
      </c>
      <c r="AM375" s="7">
        <v>2.37</v>
      </c>
      <c r="AN375" s="13">
        <v>1.1392327113738532</v>
      </c>
      <c r="AO375" s="7">
        <v>6.3857120319335695E-3</v>
      </c>
      <c r="AP375" s="7">
        <v>2.3608507078168584E-2</v>
      </c>
      <c r="AQ375" s="7">
        <v>0.11739759830209923</v>
      </c>
      <c r="AR375" s="7">
        <v>1.2687242554703161E-3</v>
      </c>
      <c r="AS375" s="7">
        <v>1.9259095464483022E-2</v>
      </c>
      <c r="AT375" s="7">
        <v>3.9449787120016677E-2</v>
      </c>
      <c r="AU375" s="7">
        <v>2.5160304046880973E-2</v>
      </c>
      <c r="AV375" s="7">
        <v>2.0168186541204412E-2</v>
      </c>
      <c r="AW375" s="8">
        <v>7.8462925554376238E-4</v>
      </c>
      <c r="AX375" s="7">
        <v>997</v>
      </c>
      <c r="AY375" s="7">
        <v>726</v>
      </c>
      <c r="AZ375" s="7">
        <v>453</v>
      </c>
      <c r="BA375" s="7">
        <v>294</v>
      </c>
      <c r="BB375" s="7">
        <v>269</v>
      </c>
      <c r="BC375" s="7">
        <v>10.274998699999999</v>
      </c>
      <c r="BD375" s="7">
        <v>15.8499994</v>
      </c>
      <c r="BE375" s="7">
        <v>18.616666800000001</v>
      </c>
      <c r="BF375" s="7">
        <v>22</v>
      </c>
      <c r="BG375" s="7">
        <v>21.133333199999999</v>
      </c>
      <c r="BH375" s="13">
        <f t="shared" si="76"/>
        <v>32.906226021419698</v>
      </c>
      <c r="BI375" s="7">
        <f t="shared" si="77"/>
        <v>74.859038994127133</v>
      </c>
      <c r="BJ375" s="32">
        <f t="shared" si="80"/>
        <v>1</v>
      </c>
      <c r="BK375" s="32">
        <f t="shared" si="81"/>
        <v>5.6052744695442823E-3</v>
      </c>
      <c r="BL375" s="32">
        <f t="shared" si="82"/>
        <v>2.0723164672561058E-2</v>
      </c>
      <c r="BM375" s="32">
        <f t="shared" si="83"/>
        <v>0.10304970804474536</v>
      </c>
      <c r="BN375" s="32">
        <f t="shared" si="84"/>
        <v>1.1136655775449979E-3</v>
      </c>
      <c r="BO375" s="32">
        <f t="shared" si="85"/>
        <v>1.6905321689067013E-2</v>
      </c>
      <c r="BP375" s="32">
        <f t="shared" si="86"/>
        <v>3.4628383407673012E-2</v>
      </c>
      <c r="BQ375" s="32">
        <f t="shared" si="87"/>
        <v>2.2085306887421625E-2</v>
      </c>
      <c r="BR375" s="32">
        <f t="shared" si="88"/>
        <v>1.770330709419559E-2</v>
      </c>
      <c r="BS375" s="32">
        <f t="shared" si="89"/>
        <v>6.8873483679865704E-4</v>
      </c>
      <c r="BT375" s="7">
        <f t="shared" si="90"/>
        <v>0</v>
      </c>
      <c r="BU375" s="7"/>
      <c r="BZ375" s="7"/>
      <c r="CA375" s="7"/>
      <c r="CB375" s="7"/>
      <c r="CC375" s="7"/>
      <c r="CD375" s="7"/>
      <c r="CE375" s="7"/>
    </row>
    <row r="376" spans="1:83" x14ac:dyDescent="0.2">
      <c r="A376" s="7">
        <v>4</v>
      </c>
      <c r="B376" s="8">
        <v>375</v>
      </c>
      <c r="C376" s="7" t="s">
        <v>232</v>
      </c>
      <c r="D376" s="7" t="s">
        <v>233</v>
      </c>
      <c r="E376" s="7" t="s">
        <v>1077</v>
      </c>
      <c r="H376" s="9">
        <v>46.473610000000001</v>
      </c>
      <c r="I376" s="9">
        <v>-110.9975</v>
      </c>
      <c r="J376" s="7" t="s">
        <v>1078</v>
      </c>
      <c r="K376" s="7" t="s">
        <v>92</v>
      </c>
      <c r="L376" s="32">
        <f t="shared" si="78"/>
        <v>6</v>
      </c>
      <c r="M376" s="10" t="s">
        <v>132</v>
      </c>
      <c r="N376" s="7">
        <v>11</v>
      </c>
      <c r="O376" s="7">
        <v>22</v>
      </c>
      <c r="P376" s="7" t="s">
        <v>137</v>
      </c>
      <c r="Q376" s="7">
        <v>374.97</v>
      </c>
      <c r="R376" s="7">
        <v>5.1449999999999996</v>
      </c>
      <c r="S376" s="7" t="s">
        <v>94</v>
      </c>
      <c r="T376" s="7" t="s">
        <v>963</v>
      </c>
      <c r="U376" s="11">
        <v>3</v>
      </c>
      <c r="V376" s="11">
        <v>1572</v>
      </c>
      <c r="W376" s="7">
        <v>1569</v>
      </c>
      <c r="X376" s="7" t="s">
        <v>83</v>
      </c>
      <c r="Y376" s="32">
        <f t="shared" si="79"/>
        <v>1</v>
      </c>
      <c r="Z376" s="13"/>
      <c r="AC376" s="13">
        <v>4.72</v>
      </c>
      <c r="AD376" s="7">
        <v>0.08</v>
      </c>
      <c r="AE376" s="7">
        <v>0.1</v>
      </c>
      <c r="AF376" s="7">
        <v>67.87</v>
      </c>
      <c r="AG376" s="7">
        <v>0.56000000000000005</v>
      </c>
      <c r="AH376" s="7">
        <v>0.02</v>
      </c>
      <c r="AI376" s="7">
        <v>13.27</v>
      </c>
      <c r="AJ376" s="7">
        <v>0.9</v>
      </c>
      <c r="AK376" s="7">
        <v>1.07</v>
      </c>
      <c r="AL376" s="7">
        <v>1.96</v>
      </c>
      <c r="AM376" s="7">
        <v>2.58</v>
      </c>
      <c r="AN376" s="13">
        <v>1.1295796073183844</v>
      </c>
      <c r="AO376" s="7">
        <v>7.0117622311427433E-3</v>
      </c>
      <c r="AP376" s="7">
        <v>2.9557600373728302E-2</v>
      </c>
      <c r="AQ376" s="7">
        <v>0.13014754632154191</v>
      </c>
      <c r="AR376" s="7">
        <v>1.1277548937513922E-3</v>
      </c>
      <c r="AS376" s="7">
        <v>1.6049246220402515E-2</v>
      </c>
      <c r="AT376" s="7">
        <v>4.8629926261152624E-2</v>
      </c>
      <c r="AU376" s="7">
        <v>2.738969807635144E-2</v>
      </c>
      <c r="AV376" s="7">
        <v>1.7263967679270978E-2</v>
      </c>
      <c r="AW376" s="8">
        <v>7.1329932322160218E-4</v>
      </c>
      <c r="AX376" s="7">
        <v>1174</v>
      </c>
      <c r="AY376" s="7">
        <v>1174</v>
      </c>
      <c r="AZ376" s="7">
        <v>695</v>
      </c>
      <c r="BA376" s="7">
        <v>367</v>
      </c>
      <c r="BB376" s="7">
        <v>345</v>
      </c>
      <c r="BC376" s="7">
        <v>16.608333600000002</v>
      </c>
      <c r="BD376" s="7">
        <v>16.608333600000002</v>
      </c>
      <c r="BE376" s="7">
        <v>19.766666399999998</v>
      </c>
      <c r="BF376" s="7">
        <v>25.666665999999999</v>
      </c>
      <c r="BG376" s="7">
        <v>25.0666656</v>
      </c>
      <c r="BH376" s="13">
        <f t="shared" si="76"/>
        <v>33.787422394126359</v>
      </c>
      <c r="BI376" s="7">
        <f t="shared" si="77"/>
        <v>79.620054467757313</v>
      </c>
      <c r="BJ376" s="32">
        <f t="shared" si="80"/>
        <v>1</v>
      </c>
      <c r="BK376" s="32">
        <f t="shared" si="81"/>
        <v>6.2074086551443929E-3</v>
      </c>
      <c r="BL376" s="32">
        <f t="shared" si="82"/>
        <v>2.616690331715343E-2</v>
      </c>
      <c r="BM376" s="32">
        <f t="shared" si="83"/>
        <v>0.11521768406434979</v>
      </c>
      <c r="BN376" s="32">
        <f t="shared" si="84"/>
        <v>9.9838460826030318E-4</v>
      </c>
      <c r="BO376" s="32">
        <f t="shared" si="85"/>
        <v>1.4208158607345379E-2</v>
      </c>
      <c r="BP376" s="32">
        <f t="shared" si="86"/>
        <v>4.3051349321540776E-2</v>
      </c>
      <c r="BQ376" s="32">
        <f t="shared" si="87"/>
        <v>2.4247691706629184E-2</v>
      </c>
      <c r="BR376" s="32">
        <f t="shared" si="88"/>
        <v>1.5283533420239004E-2</v>
      </c>
      <c r="BS376" s="32">
        <f t="shared" si="89"/>
        <v>6.3147326545224267E-4</v>
      </c>
      <c r="BT376" s="7">
        <f t="shared" si="90"/>
        <v>0</v>
      </c>
      <c r="BU376" s="7"/>
      <c r="BZ376" s="7"/>
      <c r="CA376" s="7"/>
      <c r="CB376" s="7"/>
      <c r="CC376" s="7"/>
      <c r="CD376" s="7"/>
      <c r="CE376" s="7"/>
    </row>
    <row r="377" spans="1:83" x14ac:dyDescent="0.2">
      <c r="A377" s="7">
        <v>4</v>
      </c>
      <c r="B377" s="8">
        <v>376</v>
      </c>
      <c r="C377" s="7" t="s">
        <v>173</v>
      </c>
      <c r="D377" s="7" t="s">
        <v>970</v>
      </c>
      <c r="E377" s="7" t="s">
        <v>1079</v>
      </c>
      <c r="H377" s="9">
        <v>45.655000000000001</v>
      </c>
      <c r="I377" s="9">
        <v>-113.560278</v>
      </c>
      <c r="J377" s="7" t="s">
        <v>1080</v>
      </c>
      <c r="K377" s="7" t="s">
        <v>92</v>
      </c>
      <c r="L377" s="32">
        <f t="shared" si="78"/>
        <v>6</v>
      </c>
      <c r="M377" s="10" t="s">
        <v>332</v>
      </c>
      <c r="N377" s="7">
        <v>43</v>
      </c>
      <c r="O377" s="7">
        <v>69</v>
      </c>
      <c r="P377" s="7" t="s">
        <v>65</v>
      </c>
      <c r="Q377" s="7">
        <v>368.27</v>
      </c>
      <c r="R377" s="7">
        <v>2.4</v>
      </c>
      <c r="S377" s="7" t="s">
        <v>159</v>
      </c>
      <c r="T377" s="7" t="s">
        <v>963</v>
      </c>
      <c r="U377" s="11">
        <v>2</v>
      </c>
      <c r="V377" s="11">
        <v>1890</v>
      </c>
      <c r="W377" s="7">
        <v>1919</v>
      </c>
      <c r="X377" s="7" t="s">
        <v>83</v>
      </c>
      <c r="Y377" s="32">
        <f t="shared" si="79"/>
        <v>1</v>
      </c>
      <c r="Z377" s="13"/>
      <c r="AC377" s="13">
        <v>2.52</v>
      </c>
      <c r="AD377" s="7">
        <v>7.0000000000000007E-2</v>
      </c>
      <c r="AE377" s="7">
        <v>0.12</v>
      </c>
      <c r="AF377" s="7">
        <v>67.77</v>
      </c>
      <c r="AG377" s="7">
        <v>0.36</v>
      </c>
      <c r="AH377" s="7">
        <v>0</v>
      </c>
      <c r="AI377" s="7">
        <v>9.17</v>
      </c>
      <c r="AJ377" s="7">
        <v>3.37</v>
      </c>
      <c r="AK377" s="7">
        <v>1.39</v>
      </c>
      <c r="AL377" s="7">
        <v>0.78</v>
      </c>
      <c r="AM377" s="7">
        <v>1.92</v>
      </c>
      <c r="AN377" s="13">
        <v>1.1279152790329587</v>
      </c>
      <c r="AO377" s="7">
        <v>4.5075614343060488E-3</v>
      </c>
      <c r="AP377" s="7">
        <v>1.5780752741905789E-2</v>
      </c>
      <c r="AQ377" s="7">
        <v>8.9936171798684197E-2</v>
      </c>
      <c r="AR377" s="7">
        <v>9.8678553203246822E-4</v>
      </c>
      <c r="AS377" s="7">
        <v>6.0095510847507201E-2</v>
      </c>
      <c r="AT377" s="7">
        <v>1.9352725756989313E-2</v>
      </c>
      <c r="AU377" s="7">
        <v>2.0383031126587115E-2</v>
      </c>
      <c r="AV377" s="7">
        <v>2.2427023433819304E-2</v>
      </c>
      <c r="AW377" s="8">
        <v>8.5595918786592247E-4</v>
      </c>
      <c r="AX377" s="7">
        <v>1001</v>
      </c>
      <c r="AY377" s="7">
        <v>830</v>
      </c>
      <c r="AZ377" s="7">
        <v>569</v>
      </c>
      <c r="BA377" s="7">
        <v>307</v>
      </c>
      <c r="BB377" s="7">
        <v>287</v>
      </c>
      <c r="BC377" s="7">
        <v>11.241667700000001</v>
      </c>
      <c r="BD377" s="7">
        <v>15.644444500000001</v>
      </c>
      <c r="BE377" s="7">
        <v>18.600000399999999</v>
      </c>
      <c r="BF377" s="7">
        <v>23.166665999999999</v>
      </c>
      <c r="BG377" s="7">
        <v>22.200000800000002</v>
      </c>
      <c r="BH377" s="13">
        <f t="shared" si="76"/>
        <v>36.243681285732571</v>
      </c>
      <c r="BI377" s="7">
        <f t="shared" si="77"/>
        <v>52.149394972822705</v>
      </c>
      <c r="BJ377" s="32">
        <f t="shared" si="80"/>
        <v>1</v>
      </c>
      <c r="BK377" s="32">
        <f t="shared" si="81"/>
        <v>3.9963652573007952E-3</v>
      </c>
      <c r="BL377" s="32">
        <f t="shared" si="82"/>
        <v>1.3991079857908956E-2</v>
      </c>
      <c r="BM377" s="32">
        <f t="shared" si="83"/>
        <v>7.973663755649521E-2</v>
      </c>
      <c r="BN377" s="32">
        <f t="shared" si="84"/>
        <v>8.748755783133898E-4</v>
      </c>
      <c r="BO377" s="32">
        <f t="shared" si="85"/>
        <v>5.3280163824920714E-2</v>
      </c>
      <c r="BP377" s="32">
        <f t="shared" si="86"/>
        <v>1.7157960457439472E-2</v>
      </c>
      <c r="BQ377" s="32">
        <f t="shared" si="87"/>
        <v>1.8071420349995548E-2</v>
      </c>
      <c r="BR377" s="32">
        <f t="shared" si="88"/>
        <v>1.9883606376045877E-2</v>
      </c>
      <c r="BS377" s="32">
        <f t="shared" si="89"/>
        <v>7.588860650950633E-4</v>
      </c>
      <c r="BT377" s="7">
        <f t="shared" si="90"/>
        <v>0</v>
      </c>
      <c r="BU377" s="7"/>
      <c r="BZ377" s="7"/>
      <c r="CA377" s="7"/>
      <c r="CB377" s="7"/>
      <c r="CC377" s="7"/>
      <c r="CD377" s="7"/>
      <c r="CE377" s="7"/>
    </row>
    <row r="378" spans="1:83" x14ac:dyDescent="0.2">
      <c r="A378" s="7">
        <v>4</v>
      </c>
      <c r="B378" s="8">
        <v>377</v>
      </c>
      <c r="C378" s="7" t="s">
        <v>206</v>
      </c>
      <c r="D378" s="7" t="s">
        <v>298</v>
      </c>
      <c r="E378" s="7" t="s">
        <v>1081</v>
      </c>
      <c r="H378" s="9">
        <v>40.684888999999998</v>
      </c>
      <c r="I378" s="9">
        <v>-96.851083000000003</v>
      </c>
      <c r="J378" s="7" t="s">
        <v>1082</v>
      </c>
      <c r="K378" s="7" t="s">
        <v>92</v>
      </c>
      <c r="L378" s="32">
        <f t="shared" si="78"/>
        <v>6</v>
      </c>
      <c r="M378" s="10" t="s">
        <v>108</v>
      </c>
      <c r="N378" s="7">
        <v>30</v>
      </c>
      <c r="O378" s="7">
        <v>46</v>
      </c>
      <c r="P378" s="7" t="s">
        <v>169</v>
      </c>
      <c r="Q378" s="7">
        <v>756.68</v>
      </c>
      <c r="R378" s="7">
        <v>10.77</v>
      </c>
      <c r="S378" s="7" t="s">
        <v>159</v>
      </c>
      <c r="T378" s="7" t="s">
        <v>963</v>
      </c>
      <c r="U378" s="11">
        <v>2</v>
      </c>
      <c r="W378" s="7">
        <v>425</v>
      </c>
      <c r="X378" s="7" t="s">
        <v>102</v>
      </c>
      <c r="Y378" s="32">
        <f t="shared" si="79"/>
        <v>1</v>
      </c>
      <c r="Z378" s="13"/>
      <c r="AC378" s="13">
        <v>4.12</v>
      </c>
      <c r="AD378" s="7">
        <v>0.11</v>
      </c>
      <c r="AE378" s="7">
        <v>0.09</v>
      </c>
      <c r="AF378" s="7">
        <v>67.650000000000006</v>
      </c>
      <c r="AG378" s="7">
        <v>0.56000000000000005</v>
      </c>
      <c r="AH378" s="7">
        <v>0.02</v>
      </c>
      <c r="AI378" s="7">
        <v>11.53</v>
      </c>
      <c r="AJ378" s="7">
        <v>0.89</v>
      </c>
      <c r="AK378" s="7">
        <v>0.92</v>
      </c>
      <c r="AL378" s="7">
        <v>0.99</v>
      </c>
      <c r="AM378" s="7">
        <v>2.1800000000000002</v>
      </c>
      <c r="AN378" s="13">
        <v>1.125918085090448</v>
      </c>
      <c r="AO378" s="7">
        <v>7.0117622311427433E-3</v>
      </c>
      <c r="AP378" s="7">
        <v>2.5800278292322166E-2</v>
      </c>
      <c r="AQ378" s="7">
        <v>0.113082231280134</v>
      </c>
      <c r="AR378" s="7">
        <v>1.5506629789081641E-3</v>
      </c>
      <c r="AS378" s="7">
        <v>1.5870921262398044E-2</v>
      </c>
      <c r="AT378" s="7">
        <v>2.4563074999255665E-2</v>
      </c>
      <c r="AU378" s="7">
        <v>2.3143233258312457E-2</v>
      </c>
      <c r="AV378" s="7">
        <v>1.4843785294326449E-2</v>
      </c>
      <c r="AW378" s="8">
        <v>6.4196939089944188E-4</v>
      </c>
      <c r="AX378" s="7">
        <v>974</v>
      </c>
      <c r="AY378" s="7">
        <v>810</v>
      </c>
      <c r="AZ378" s="7">
        <v>558</v>
      </c>
      <c r="BA378" s="7">
        <v>294</v>
      </c>
      <c r="BB378" s="7">
        <v>271</v>
      </c>
      <c r="BC378" s="7">
        <v>11.416667</v>
      </c>
      <c r="BD378" s="7">
        <v>15.844445199999999</v>
      </c>
      <c r="BE378" s="7">
        <v>18.800001099999999</v>
      </c>
      <c r="BF378" s="7">
        <v>23.333334000000001</v>
      </c>
      <c r="BG378" s="7">
        <v>22.333334000000001</v>
      </c>
      <c r="BH378" s="13">
        <f t="shared" si="76"/>
        <v>26.386750357390248</v>
      </c>
      <c r="BI378" s="7">
        <f t="shared" si="77"/>
        <v>78.64022209459624</v>
      </c>
      <c r="BJ378" s="32">
        <f t="shared" si="80"/>
        <v>1</v>
      </c>
      <c r="BK378" s="32">
        <f t="shared" si="81"/>
        <v>6.2275953499578698E-3</v>
      </c>
      <c r="BL378" s="32">
        <f t="shared" si="82"/>
        <v>2.2914880428667739E-2</v>
      </c>
      <c r="BM378" s="32">
        <f t="shared" si="83"/>
        <v>0.1004355758892085</v>
      </c>
      <c r="BN378" s="32">
        <f t="shared" si="84"/>
        <v>1.3772431577769668E-3</v>
      </c>
      <c r="BO378" s="32">
        <f t="shared" si="85"/>
        <v>1.4095982178954955E-2</v>
      </c>
      <c r="BP378" s="32">
        <f t="shared" si="86"/>
        <v>2.1816040904327819E-2</v>
      </c>
      <c r="BQ378" s="32">
        <f t="shared" si="87"/>
        <v>2.0554988470989254E-2</v>
      </c>
      <c r="BR378" s="32">
        <f t="shared" si="88"/>
        <v>1.3183716907019935E-2</v>
      </c>
      <c r="BS378" s="32">
        <f t="shared" si="89"/>
        <v>5.7017415334248834E-4</v>
      </c>
      <c r="BT378" s="7">
        <f t="shared" si="90"/>
        <v>0</v>
      </c>
      <c r="BU378" s="7"/>
      <c r="BZ378" s="7"/>
      <c r="CA378" s="7"/>
      <c r="CB378" s="7"/>
      <c r="CC378" s="7"/>
      <c r="CD378" s="7"/>
      <c r="CE378" s="7"/>
    </row>
    <row r="379" spans="1:83" x14ac:dyDescent="0.2">
      <c r="A379" s="7">
        <v>4</v>
      </c>
      <c r="B379" s="8">
        <v>378</v>
      </c>
      <c r="C379" s="7" t="s">
        <v>232</v>
      </c>
      <c r="D379" s="7" t="s">
        <v>233</v>
      </c>
      <c r="E379" s="7" t="s">
        <v>1083</v>
      </c>
      <c r="H379" s="9">
        <v>46.5625</v>
      </c>
      <c r="I379" s="9">
        <v>-111.106667</v>
      </c>
      <c r="J379" s="7" t="s">
        <v>1084</v>
      </c>
      <c r="K379" s="7" t="s">
        <v>92</v>
      </c>
      <c r="L379" s="32">
        <f t="shared" si="78"/>
        <v>6</v>
      </c>
      <c r="M379" s="10" t="s">
        <v>93</v>
      </c>
      <c r="N379" s="7">
        <v>10</v>
      </c>
      <c r="O379" s="7">
        <v>25</v>
      </c>
      <c r="P379" s="7" t="s">
        <v>137</v>
      </c>
      <c r="Q379" s="7">
        <v>400.72</v>
      </c>
      <c r="R379" s="7">
        <v>4.8150000000000004</v>
      </c>
      <c r="S379" s="7" t="s">
        <v>159</v>
      </c>
      <c r="T379" s="7" t="s">
        <v>963</v>
      </c>
      <c r="U379" s="11">
        <v>1.598225</v>
      </c>
      <c r="V379" s="11">
        <v>1597.3614500000001</v>
      </c>
      <c r="W379" s="7">
        <v>1584</v>
      </c>
      <c r="X379" s="7" t="s">
        <v>83</v>
      </c>
      <c r="Y379" s="32">
        <f t="shared" si="79"/>
        <v>1</v>
      </c>
      <c r="Z379" s="13"/>
      <c r="AC379" s="13">
        <v>4.26</v>
      </c>
      <c r="AD379" s="7">
        <v>7.0000000000000007E-2</v>
      </c>
      <c r="AE379" s="7">
        <v>0.1</v>
      </c>
      <c r="AF379" s="7">
        <v>67.27</v>
      </c>
      <c r="AG379" s="7">
        <v>0.52</v>
      </c>
      <c r="AH379" s="7">
        <v>0.02</v>
      </c>
      <c r="AI379" s="7">
        <v>13.35</v>
      </c>
      <c r="AJ379" s="7">
        <v>2.5299999999999998</v>
      </c>
      <c r="AK379" s="7">
        <v>1.48</v>
      </c>
      <c r="AL379" s="7">
        <v>2.25</v>
      </c>
      <c r="AM379" s="7">
        <v>2.63</v>
      </c>
      <c r="AN379" s="13">
        <v>1.1195936376058304</v>
      </c>
      <c r="AO379" s="7">
        <v>6.5109220717754039E-3</v>
      </c>
      <c r="AP379" s="7">
        <v>2.6676986777983594E-2</v>
      </c>
      <c r="AQ379" s="7">
        <v>0.13093215850735376</v>
      </c>
      <c r="AR379" s="7">
        <v>9.8678553203246822E-4</v>
      </c>
      <c r="AS379" s="7">
        <v>4.5116214375131511E-2</v>
      </c>
      <c r="AT379" s="7">
        <v>5.5825170452853783E-2</v>
      </c>
      <c r="AU379" s="7">
        <v>2.7920506178606308E-2</v>
      </c>
      <c r="AV379" s="7">
        <v>2.3879132864786025E-2</v>
      </c>
      <c r="AW379" s="8">
        <v>7.1329932322160218E-4</v>
      </c>
      <c r="AX379" s="7">
        <v>963</v>
      </c>
      <c r="AY379" s="7">
        <v>661</v>
      </c>
      <c r="AZ379" s="7">
        <v>569</v>
      </c>
      <c r="BA379" s="7">
        <v>296</v>
      </c>
      <c r="BB379" s="7">
        <v>284</v>
      </c>
      <c r="BC379" s="7">
        <v>10.7750006</v>
      </c>
      <c r="BD379" s="7">
        <v>18.271429099999999</v>
      </c>
      <c r="BE379" s="7">
        <v>18.271429099999999</v>
      </c>
      <c r="BF379" s="7">
        <v>22.899999600000001</v>
      </c>
      <c r="BG379" s="7">
        <v>21.899999600000001</v>
      </c>
      <c r="BH379" s="13">
        <f t="shared" si="76"/>
        <v>44.012998468233704</v>
      </c>
      <c r="BI379" s="7">
        <f t="shared" si="77"/>
        <v>65.489817430556727</v>
      </c>
      <c r="BJ379" s="32">
        <f t="shared" si="80"/>
        <v>1</v>
      </c>
      <c r="BK379" s="32">
        <f t="shared" si="81"/>
        <v>5.8154332546034625E-3</v>
      </c>
      <c r="BL379" s="32">
        <f t="shared" si="82"/>
        <v>2.3827383330822058E-2</v>
      </c>
      <c r="BM379" s="32">
        <f t="shared" si="83"/>
        <v>0.11694614376993305</v>
      </c>
      <c r="BN379" s="32">
        <f t="shared" si="84"/>
        <v>8.8137829555966153E-4</v>
      </c>
      <c r="BO379" s="32">
        <f t="shared" si="85"/>
        <v>4.0296954948412581E-2</v>
      </c>
      <c r="BP379" s="32">
        <f t="shared" si="86"/>
        <v>4.9861993296274755E-2</v>
      </c>
      <c r="BQ379" s="32">
        <f t="shared" si="87"/>
        <v>2.493807149378973E-2</v>
      </c>
      <c r="BR379" s="32">
        <f t="shared" si="88"/>
        <v>2.1328392787091765E-2</v>
      </c>
      <c r="BS379" s="32">
        <f t="shared" si="89"/>
        <v>6.3710555264224339E-4</v>
      </c>
      <c r="BT379" s="7">
        <f t="shared" si="90"/>
        <v>0</v>
      </c>
      <c r="BU379" s="7"/>
      <c r="BZ379" s="7"/>
      <c r="CA379" s="7"/>
      <c r="CB379" s="7"/>
      <c r="CC379" s="7"/>
      <c r="CD379" s="7"/>
      <c r="CE379" s="7"/>
    </row>
    <row r="380" spans="1:83" x14ac:dyDescent="0.2">
      <c r="A380" s="7">
        <v>4</v>
      </c>
      <c r="B380" s="8">
        <v>379</v>
      </c>
      <c r="C380" s="7" t="s">
        <v>232</v>
      </c>
      <c r="D380" s="7" t="s">
        <v>812</v>
      </c>
      <c r="E380" s="7" t="s">
        <v>1085</v>
      </c>
      <c r="H380" s="9">
        <v>45.937778000000002</v>
      </c>
      <c r="I380" s="9">
        <v>-112.491389</v>
      </c>
      <c r="J380" s="7" t="s">
        <v>1086</v>
      </c>
      <c r="K380" s="7" t="s">
        <v>92</v>
      </c>
      <c r="L380" s="32">
        <f t="shared" si="78"/>
        <v>6</v>
      </c>
      <c r="M380" s="10" t="s">
        <v>113</v>
      </c>
      <c r="N380" s="7">
        <v>16</v>
      </c>
      <c r="O380" s="7">
        <v>29</v>
      </c>
      <c r="P380" s="7" t="s">
        <v>87</v>
      </c>
      <c r="Q380" s="7">
        <v>326.37</v>
      </c>
      <c r="R380" s="7">
        <v>4.5199999999999996</v>
      </c>
      <c r="S380" s="7" t="s">
        <v>159</v>
      </c>
      <c r="T380" s="7" t="s">
        <v>963</v>
      </c>
      <c r="U380" s="11">
        <v>1</v>
      </c>
      <c r="V380" s="11">
        <v>1689</v>
      </c>
      <c r="W380" s="7">
        <v>1698</v>
      </c>
      <c r="X380" s="7" t="s">
        <v>83</v>
      </c>
      <c r="Y380" s="32">
        <f t="shared" si="79"/>
        <v>1</v>
      </c>
      <c r="Z380" s="13"/>
      <c r="AC380" s="13">
        <v>4.45</v>
      </c>
      <c r="AD380" s="7">
        <v>7.0000000000000007E-2</v>
      </c>
      <c r="AE380" s="7">
        <v>0.23</v>
      </c>
      <c r="AF380" s="7">
        <v>66.83</v>
      </c>
      <c r="AG380" s="7">
        <v>0.48</v>
      </c>
      <c r="AH380" s="7">
        <v>0.01</v>
      </c>
      <c r="AI380" s="7">
        <v>12.2</v>
      </c>
      <c r="AJ380" s="7">
        <v>2.66</v>
      </c>
      <c r="AK380" s="7">
        <v>2.5099999999999998</v>
      </c>
      <c r="AL380" s="7">
        <v>1.19</v>
      </c>
      <c r="AM380" s="7">
        <v>3.33</v>
      </c>
      <c r="AN380" s="13">
        <v>1.1122705931499577</v>
      </c>
      <c r="AO380" s="7">
        <v>6.0100819124080645E-3</v>
      </c>
      <c r="AP380" s="7">
        <v>2.7866805437095542E-2</v>
      </c>
      <c r="AQ380" s="7">
        <v>0.1196533583363083</v>
      </c>
      <c r="AR380" s="7">
        <v>9.8678553203246822E-4</v>
      </c>
      <c r="AS380" s="7">
        <v>4.7434438829189664E-2</v>
      </c>
      <c r="AT380" s="7">
        <v>2.9525312372842664E-2</v>
      </c>
      <c r="AU380" s="7">
        <v>3.5351819610174529E-2</v>
      </c>
      <c r="AV380" s="7">
        <v>4.0497718574738453E-2</v>
      </c>
      <c r="AW380" s="8">
        <v>1.640588443409685E-3</v>
      </c>
      <c r="AX380" s="7">
        <v>1421</v>
      </c>
      <c r="AY380" s="7">
        <v>1304</v>
      </c>
      <c r="AZ380" s="7">
        <v>831</v>
      </c>
      <c r="BA380" s="7">
        <v>303</v>
      </c>
      <c r="BB380" s="7">
        <v>266</v>
      </c>
      <c r="BC380" s="7">
        <v>16.016666399999998</v>
      </c>
      <c r="BD380" s="7">
        <v>17.109090800000001</v>
      </c>
      <c r="BE380" s="7">
        <v>19.477777499999998</v>
      </c>
      <c r="BF380" s="7">
        <v>25.800001099999999</v>
      </c>
      <c r="BG380" s="7">
        <v>25.133333199999999</v>
      </c>
      <c r="BH380" s="13">
        <f t="shared" si="76"/>
        <v>51.219211679302603</v>
      </c>
      <c r="BI380" s="7">
        <f t="shared" si="77"/>
        <v>57.640514035688959</v>
      </c>
      <c r="BJ380" s="32">
        <f t="shared" si="80"/>
        <v>1</v>
      </c>
      <c r="BK380" s="32">
        <f t="shared" si="81"/>
        <v>5.4034350538635324E-3</v>
      </c>
      <c r="BL380" s="32">
        <f t="shared" si="82"/>
        <v>2.5053980217328738E-2</v>
      </c>
      <c r="BM380" s="32">
        <f t="shared" si="83"/>
        <v>0.10757576355358744</v>
      </c>
      <c r="BN380" s="32">
        <f t="shared" si="84"/>
        <v>8.8718117525510146E-4</v>
      </c>
      <c r="BO380" s="32">
        <f t="shared" si="85"/>
        <v>4.264649188904205E-2</v>
      </c>
      <c r="BP380" s="32">
        <f t="shared" si="86"/>
        <v>2.6545080445961253E-2</v>
      </c>
      <c r="BQ380" s="32">
        <f t="shared" si="87"/>
        <v>3.1783470522274565E-2</v>
      </c>
      <c r="BR380" s="32">
        <f t="shared" si="88"/>
        <v>3.6409951700735563E-2</v>
      </c>
      <c r="BS380" s="32">
        <f t="shared" si="89"/>
        <v>1.4749903966835333E-3</v>
      </c>
      <c r="BT380" s="7">
        <f t="shared" si="90"/>
        <v>0</v>
      </c>
      <c r="BU380" s="7"/>
      <c r="BZ380" s="7"/>
      <c r="CA380" s="7"/>
      <c r="CB380" s="7"/>
      <c r="CC380" s="7"/>
      <c r="CD380" s="7"/>
      <c r="CE380" s="7"/>
    </row>
    <row r="381" spans="1:83" x14ac:dyDescent="0.2">
      <c r="A381" s="7">
        <v>4</v>
      </c>
      <c r="B381" s="8">
        <v>380</v>
      </c>
      <c r="C381" s="7" t="s">
        <v>88</v>
      </c>
      <c r="D381" s="7" t="s">
        <v>150</v>
      </c>
      <c r="E381" s="7" t="s">
        <v>1087</v>
      </c>
      <c r="H381" s="9">
        <v>47.405278000000003</v>
      </c>
      <c r="I381" s="9">
        <v>-100.426666</v>
      </c>
      <c r="J381" s="7" t="s">
        <v>1088</v>
      </c>
      <c r="K381" s="7" t="s">
        <v>92</v>
      </c>
      <c r="L381" s="32">
        <f t="shared" si="78"/>
        <v>6</v>
      </c>
      <c r="M381" s="10" t="s">
        <v>93</v>
      </c>
      <c r="N381" s="7">
        <v>15</v>
      </c>
      <c r="O381" s="7">
        <v>35</v>
      </c>
      <c r="P381" s="7" t="s">
        <v>137</v>
      </c>
      <c r="Q381" s="7">
        <v>447.24</v>
      </c>
      <c r="R381" s="7">
        <v>5.23</v>
      </c>
      <c r="T381" s="7" t="s">
        <v>963</v>
      </c>
      <c r="U381" s="11">
        <v>3</v>
      </c>
      <c r="V381" s="11">
        <v>614</v>
      </c>
      <c r="W381" s="7">
        <v>608</v>
      </c>
      <c r="X381" s="7" t="s">
        <v>68</v>
      </c>
      <c r="Y381" s="32">
        <f t="shared" si="79"/>
        <v>1</v>
      </c>
      <c r="Z381" s="13"/>
      <c r="AC381" s="13">
        <v>3.49</v>
      </c>
      <c r="AD381" s="7">
        <v>0.09</v>
      </c>
      <c r="AE381" s="7">
        <v>0.1</v>
      </c>
      <c r="AF381" s="7">
        <v>66.72</v>
      </c>
      <c r="AG381" s="7">
        <v>0.44</v>
      </c>
      <c r="AH381" s="7">
        <v>0.02</v>
      </c>
      <c r="AI381" s="7">
        <v>8.75</v>
      </c>
      <c r="AJ381" s="7">
        <v>1.57</v>
      </c>
      <c r="AK381" s="7">
        <v>1.24</v>
      </c>
      <c r="AL381" s="7">
        <v>1.0900000000000001</v>
      </c>
      <c r="AM381" s="7">
        <v>1.78</v>
      </c>
      <c r="AN381" s="13">
        <v>1.1104398320359894</v>
      </c>
      <c r="AO381" s="7">
        <v>5.5092417530407259E-3</v>
      </c>
      <c r="AP381" s="7">
        <v>2.1855090106845717E-2</v>
      </c>
      <c r="AQ381" s="7">
        <v>8.5816957823171947E-2</v>
      </c>
      <c r="AR381" s="7">
        <v>1.2687242554703161E-3</v>
      </c>
      <c r="AS381" s="7">
        <v>2.7997018406702167E-2</v>
      </c>
      <c r="AT381" s="7">
        <v>2.7044193686049166E-2</v>
      </c>
      <c r="AU381" s="7">
        <v>1.8896768440273472E-2</v>
      </c>
      <c r="AV381" s="7">
        <v>2.0006841048874777E-2</v>
      </c>
      <c r="AW381" s="8">
        <v>7.1329932322160218E-4</v>
      </c>
      <c r="AX381" s="7">
        <v>1018</v>
      </c>
      <c r="AY381" s="7">
        <v>719</v>
      </c>
      <c r="AZ381" s="7">
        <v>552</v>
      </c>
      <c r="BA381" s="7">
        <v>274</v>
      </c>
      <c r="BB381" s="7">
        <v>264</v>
      </c>
      <c r="BC381" s="7">
        <v>11.0499992</v>
      </c>
      <c r="BD381" s="7">
        <v>16.200000800000002</v>
      </c>
      <c r="BE381" s="7">
        <v>17.614286400000001</v>
      </c>
      <c r="BF381" s="7">
        <v>22.233333600000002</v>
      </c>
      <c r="BG381" s="7">
        <v>21.4666672</v>
      </c>
      <c r="BH381" s="13">
        <f t="shared" si="76"/>
        <v>29.100407881697016</v>
      </c>
      <c r="BI381" s="7">
        <f t="shared" si="77"/>
        <v>64.12825714882247</v>
      </c>
      <c r="BJ381" s="32">
        <f t="shared" si="80"/>
        <v>1</v>
      </c>
      <c r="BK381" s="32">
        <f t="shared" si="81"/>
        <v>4.9613149619638025E-3</v>
      </c>
      <c r="BL381" s="32">
        <f t="shared" si="82"/>
        <v>1.9681471680257048E-2</v>
      </c>
      <c r="BM381" s="32">
        <f t="shared" si="83"/>
        <v>7.7281952022404232E-2</v>
      </c>
      <c r="BN381" s="32">
        <f t="shared" si="84"/>
        <v>1.1425420980658741E-3</v>
      </c>
      <c r="BO381" s="32">
        <f t="shared" si="85"/>
        <v>2.5212548756801786E-2</v>
      </c>
      <c r="BP381" s="32">
        <f t="shared" si="86"/>
        <v>2.4354488109872362E-2</v>
      </c>
      <c r="BQ381" s="32">
        <f t="shared" si="87"/>
        <v>1.7017372661809402E-2</v>
      </c>
      <c r="BR381" s="32">
        <f t="shared" si="88"/>
        <v>1.8017041960924862E-2</v>
      </c>
      <c r="BS381" s="32">
        <f t="shared" si="89"/>
        <v>6.423574719161228E-4</v>
      </c>
      <c r="BT381" s="7">
        <f t="shared" si="90"/>
        <v>0</v>
      </c>
      <c r="BU381" s="7"/>
      <c r="BZ381" s="7"/>
      <c r="CA381" s="7"/>
      <c r="CB381" s="7"/>
      <c r="CC381" s="7"/>
      <c r="CD381" s="7"/>
      <c r="CE381" s="7"/>
    </row>
    <row r="382" spans="1:83" x14ac:dyDescent="0.2">
      <c r="A382" s="7">
        <v>4</v>
      </c>
      <c r="B382" s="8">
        <v>381</v>
      </c>
      <c r="C382" s="7" t="s">
        <v>804</v>
      </c>
      <c r="D382" s="7" t="s">
        <v>1089</v>
      </c>
      <c r="E382" s="7" t="s">
        <v>1090</v>
      </c>
      <c r="H382" s="9">
        <v>42.615278000000004</v>
      </c>
      <c r="I382" s="9">
        <v>-104.79388899999999</v>
      </c>
      <c r="J382" s="7" t="s">
        <v>1091</v>
      </c>
      <c r="K382" s="7" t="s">
        <v>92</v>
      </c>
      <c r="L382" s="32">
        <f t="shared" si="78"/>
        <v>6</v>
      </c>
      <c r="M382" s="10" t="s">
        <v>93</v>
      </c>
      <c r="N382" s="7">
        <v>25</v>
      </c>
      <c r="O382" s="7">
        <v>51</v>
      </c>
      <c r="P382" s="7" t="s">
        <v>346</v>
      </c>
      <c r="Q382" s="7">
        <v>382.63</v>
      </c>
      <c r="R382" s="7">
        <v>7.2649999999999997</v>
      </c>
      <c r="T382" s="7" t="s">
        <v>963</v>
      </c>
      <c r="U382" s="11">
        <v>1</v>
      </c>
      <c r="W382" s="7">
        <v>1584</v>
      </c>
      <c r="X382" s="7" t="s">
        <v>83</v>
      </c>
      <c r="Y382" s="32">
        <f t="shared" si="79"/>
        <v>1</v>
      </c>
      <c r="Z382" s="13"/>
      <c r="AC382" s="13">
        <v>3.26</v>
      </c>
      <c r="AD382" s="7">
        <v>0.06</v>
      </c>
      <c r="AE382" s="7">
        <v>0.14000000000000001</v>
      </c>
      <c r="AF382" s="7">
        <v>66.38</v>
      </c>
      <c r="AG382" s="7">
        <v>0.42</v>
      </c>
      <c r="AH382" s="7">
        <v>0.02</v>
      </c>
      <c r="AI382" s="7">
        <v>9.44</v>
      </c>
      <c r="AJ382" s="7">
        <v>9.15</v>
      </c>
      <c r="AK382" s="7">
        <v>1.41</v>
      </c>
      <c r="AL382" s="7">
        <v>2.21</v>
      </c>
      <c r="AM382" s="7">
        <v>1.82</v>
      </c>
      <c r="AN382" s="13">
        <v>1.1047811158655423</v>
      </c>
      <c r="AO382" s="7">
        <v>5.2588216733570571E-3</v>
      </c>
      <c r="AP382" s="7">
        <v>2.041478330897336E-2</v>
      </c>
      <c r="AQ382" s="7">
        <v>9.2584237925799215E-2</v>
      </c>
      <c r="AR382" s="7">
        <v>8.4581617031354408E-4</v>
      </c>
      <c r="AS382" s="7">
        <v>0.16316733657409224</v>
      </c>
      <c r="AT382" s="7">
        <v>5.4832722978136378E-2</v>
      </c>
      <c r="AU382" s="7">
        <v>1.9321414922077371E-2</v>
      </c>
      <c r="AV382" s="7">
        <v>2.2749714418478575E-2</v>
      </c>
      <c r="AW382" s="8">
        <v>9.9861905251024297E-4</v>
      </c>
      <c r="AX382" s="7">
        <v>974</v>
      </c>
      <c r="AY382" s="7">
        <v>705</v>
      </c>
      <c r="AZ382" s="7">
        <v>439</v>
      </c>
      <c r="BA382" s="7">
        <v>286</v>
      </c>
      <c r="BB382" s="7">
        <v>264</v>
      </c>
      <c r="BC382" s="7">
        <v>10.274999599999999</v>
      </c>
      <c r="BD382" s="7">
        <v>15.8875008</v>
      </c>
      <c r="BE382" s="7">
        <v>18.666665999999999</v>
      </c>
      <c r="BF382" s="7">
        <v>22.0333328</v>
      </c>
      <c r="BG382" s="7">
        <v>21.133333199999999</v>
      </c>
      <c r="BH382" s="13">
        <f t="shared" si="76"/>
        <v>62.810479934651411</v>
      </c>
      <c r="BI382" s="7">
        <f t="shared" si="77"/>
        <v>33.243737680846451</v>
      </c>
      <c r="BJ382" s="32">
        <f t="shared" si="80"/>
        <v>1</v>
      </c>
      <c r="BK382" s="32">
        <f t="shared" si="81"/>
        <v>4.7600575334210216E-3</v>
      </c>
      <c r="BL382" s="32">
        <f t="shared" si="82"/>
        <v>1.8478577354193251E-2</v>
      </c>
      <c r="BM382" s="32">
        <f t="shared" si="83"/>
        <v>8.3803240837678483E-2</v>
      </c>
      <c r="BN382" s="32">
        <f t="shared" si="84"/>
        <v>7.6559615128005533E-4</v>
      </c>
      <c r="BO382" s="32">
        <f t="shared" si="85"/>
        <v>0.14769200362938731</v>
      </c>
      <c r="BP382" s="32">
        <f t="shared" si="86"/>
        <v>4.9632205140633316E-2</v>
      </c>
      <c r="BQ382" s="32">
        <f t="shared" si="87"/>
        <v>1.7488907661985135E-2</v>
      </c>
      <c r="BR382" s="32">
        <f t="shared" si="88"/>
        <v>2.0592055830584398E-2</v>
      </c>
      <c r="BS382" s="32">
        <f t="shared" si="89"/>
        <v>9.0390669986051806E-4</v>
      </c>
      <c r="BT382" s="7">
        <f t="shared" si="90"/>
        <v>0</v>
      </c>
      <c r="BU382" s="7"/>
      <c r="BZ382" s="7"/>
      <c r="CA382" s="7"/>
      <c r="CB382" s="7"/>
      <c r="CC382" s="7"/>
      <c r="CD382" s="7"/>
      <c r="CE382" s="7"/>
    </row>
    <row r="383" spans="1:83" x14ac:dyDescent="0.2">
      <c r="A383" s="7">
        <v>4</v>
      </c>
      <c r="B383" s="8">
        <v>382</v>
      </c>
      <c r="C383" s="7" t="s">
        <v>88</v>
      </c>
      <c r="D383" s="7" t="s">
        <v>150</v>
      </c>
      <c r="E383" s="7" t="s">
        <v>1092</v>
      </c>
      <c r="H383" s="9">
        <v>47.405278000000003</v>
      </c>
      <c r="I383" s="9">
        <v>-100.426666</v>
      </c>
      <c r="J383" s="7" t="s">
        <v>1093</v>
      </c>
      <c r="K383" s="7" t="s">
        <v>92</v>
      </c>
      <c r="L383" s="32">
        <f t="shared" si="78"/>
        <v>6</v>
      </c>
      <c r="M383" s="10" t="s">
        <v>93</v>
      </c>
      <c r="N383" s="7">
        <v>15</v>
      </c>
      <c r="O383" s="7">
        <v>36</v>
      </c>
      <c r="P383" s="7" t="s">
        <v>137</v>
      </c>
      <c r="Q383" s="7">
        <v>447.24</v>
      </c>
      <c r="R383" s="7">
        <v>5.23</v>
      </c>
      <c r="T383" s="7" t="s">
        <v>963</v>
      </c>
      <c r="U383" s="11">
        <v>3</v>
      </c>
      <c r="V383" s="11">
        <v>614</v>
      </c>
      <c r="W383" s="7">
        <v>608</v>
      </c>
      <c r="X383" s="7" t="s">
        <v>68</v>
      </c>
      <c r="Y383" s="32">
        <f t="shared" si="79"/>
        <v>1</v>
      </c>
      <c r="Z383" s="13"/>
      <c r="AC383" s="13">
        <v>3.61</v>
      </c>
      <c r="AD383" s="7">
        <v>0.08</v>
      </c>
      <c r="AE383" s="7">
        <v>0.1</v>
      </c>
      <c r="AF383" s="7">
        <v>66.31</v>
      </c>
      <c r="AG383" s="7">
        <v>0.43</v>
      </c>
      <c r="AH383" s="7">
        <v>0.02</v>
      </c>
      <c r="AI383" s="7">
        <v>8.65</v>
      </c>
      <c r="AJ383" s="7">
        <v>1.6</v>
      </c>
      <c r="AK383" s="7">
        <v>1.17</v>
      </c>
      <c r="AL383" s="7">
        <v>1.1200000000000001</v>
      </c>
      <c r="AM383" s="7">
        <v>1.75</v>
      </c>
      <c r="AN383" s="13">
        <v>1.1036160860657445</v>
      </c>
      <c r="AO383" s="7">
        <v>5.3840317131988915E-3</v>
      </c>
      <c r="AP383" s="7">
        <v>2.2606554523126942E-2</v>
      </c>
      <c r="AQ383" s="7">
        <v>8.4836192590907133E-2</v>
      </c>
      <c r="AR383" s="7">
        <v>1.1277548937513922E-3</v>
      </c>
      <c r="AS383" s="7">
        <v>2.8531993280715585E-2</v>
      </c>
      <c r="AT383" s="7">
        <v>2.7788529292087218E-2</v>
      </c>
      <c r="AU383" s="7">
        <v>1.8578283578920548E-2</v>
      </c>
      <c r="AV383" s="7">
        <v>1.8877422602567327E-2</v>
      </c>
      <c r="AW383" s="8">
        <v>7.1329932322160218E-4</v>
      </c>
      <c r="AX383" s="7">
        <v>981</v>
      </c>
      <c r="AY383" s="7">
        <v>737</v>
      </c>
      <c r="AZ383" s="7">
        <v>567</v>
      </c>
      <c r="BA383" s="7">
        <v>294</v>
      </c>
      <c r="BB383" s="7">
        <v>286</v>
      </c>
      <c r="BC383" s="7">
        <v>10.7583342</v>
      </c>
      <c r="BD383" s="7">
        <v>16.550001099999999</v>
      </c>
      <c r="BE383" s="7">
        <v>18.1714287</v>
      </c>
      <c r="BF383" s="7">
        <v>22.766666399999998</v>
      </c>
      <c r="BG383" s="7">
        <v>21.766666399999998</v>
      </c>
      <c r="BH383" s="13">
        <f t="shared" si="76"/>
        <v>28.682841080833434</v>
      </c>
      <c r="BI383" s="7">
        <f t="shared" si="77"/>
        <v>64.150479981695838</v>
      </c>
      <c r="BJ383" s="32">
        <f t="shared" si="80"/>
        <v>1</v>
      </c>
      <c r="BK383" s="32">
        <f t="shared" si="81"/>
        <v>4.8785368219779234E-3</v>
      </c>
      <c r="BL383" s="32">
        <f t="shared" si="82"/>
        <v>2.0484074859507102E-2</v>
      </c>
      <c r="BM383" s="32">
        <f t="shared" si="83"/>
        <v>7.687110913119953E-2</v>
      </c>
      <c r="BN383" s="32">
        <f t="shared" si="84"/>
        <v>1.0218724681439718E-3</v>
      </c>
      <c r="BO383" s="32">
        <f t="shared" si="85"/>
        <v>2.5853187209719488E-2</v>
      </c>
      <c r="BP383" s="32">
        <f t="shared" si="86"/>
        <v>2.5179525419160846E-2</v>
      </c>
      <c r="BQ383" s="32">
        <f t="shared" si="87"/>
        <v>1.6834009410962684E-2</v>
      </c>
      <c r="BR383" s="32">
        <f t="shared" si="88"/>
        <v>1.7105062929866324E-2</v>
      </c>
      <c r="BS383" s="32">
        <f t="shared" si="89"/>
        <v>6.4632921921646362E-4</v>
      </c>
      <c r="BT383" s="7">
        <f t="shared" si="90"/>
        <v>0</v>
      </c>
      <c r="BU383" s="7"/>
      <c r="BZ383" s="7"/>
      <c r="CA383" s="7"/>
      <c r="CB383" s="7"/>
      <c r="CC383" s="7"/>
      <c r="CD383" s="7"/>
      <c r="CE383" s="7"/>
    </row>
    <row r="384" spans="1:83" x14ac:dyDescent="0.2">
      <c r="A384" s="7">
        <v>4</v>
      </c>
      <c r="B384" s="8">
        <v>383</v>
      </c>
      <c r="C384" s="7" t="s">
        <v>173</v>
      </c>
      <c r="D384" s="7" t="s">
        <v>970</v>
      </c>
      <c r="E384" s="7" t="s">
        <v>1094</v>
      </c>
      <c r="H384" s="9">
        <v>45.513888999999999</v>
      </c>
      <c r="I384" s="9">
        <v>-113.464444</v>
      </c>
      <c r="J384" s="7" t="s">
        <v>1095</v>
      </c>
      <c r="K384" s="7" t="s">
        <v>92</v>
      </c>
      <c r="L384" s="32">
        <f t="shared" si="78"/>
        <v>6</v>
      </c>
      <c r="M384" s="10" t="s">
        <v>113</v>
      </c>
      <c r="N384" s="7">
        <v>59</v>
      </c>
      <c r="O384" s="7">
        <v>79</v>
      </c>
      <c r="P384" s="7" t="s">
        <v>133</v>
      </c>
      <c r="Q384" s="7">
        <v>318.27</v>
      </c>
      <c r="R384" s="7">
        <v>2.56</v>
      </c>
      <c r="T384" s="7" t="s">
        <v>963</v>
      </c>
      <c r="U384" s="11">
        <v>1</v>
      </c>
      <c r="V384" s="11">
        <v>1890</v>
      </c>
      <c r="W384" s="7">
        <v>1919</v>
      </c>
      <c r="X384" s="7" t="s">
        <v>83</v>
      </c>
      <c r="Y384" s="32">
        <f t="shared" si="79"/>
        <v>1</v>
      </c>
      <c r="Z384" s="13"/>
      <c r="AC384" s="13">
        <v>2.98</v>
      </c>
      <c r="AD384" s="7">
        <v>0.06</v>
      </c>
      <c r="AE384" s="7">
        <v>0.04</v>
      </c>
      <c r="AF384" s="7">
        <v>66.19</v>
      </c>
      <c r="AG384" s="7">
        <v>0.37</v>
      </c>
      <c r="AH384" s="7">
        <v>0.01</v>
      </c>
      <c r="AI384" s="7">
        <v>8.7100000000000009</v>
      </c>
      <c r="AJ384" s="7">
        <v>5.36</v>
      </c>
      <c r="AK384" s="7">
        <v>0.95</v>
      </c>
      <c r="AL384" s="7">
        <v>1.2</v>
      </c>
      <c r="AM384" s="7">
        <v>1.83</v>
      </c>
      <c r="AN384" s="13">
        <v>1.1016188921232335</v>
      </c>
      <c r="AO384" s="7">
        <v>4.6327714741478832E-3</v>
      </c>
      <c r="AP384" s="7">
        <v>1.8661366337650497E-2</v>
      </c>
      <c r="AQ384" s="7">
        <v>8.5424651730266032E-2</v>
      </c>
      <c r="AR384" s="7">
        <v>8.4581617031354408E-4</v>
      </c>
      <c r="AS384" s="7">
        <v>9.5582177490397213E-2</v>
      </c>
      <c r="AT384" s="7">
        <v>2.9773424241522014E-2</v>
      </c>
      <c r="AU384" s="7">
        <v>1.9427576542528347E-2</v>
      </c>
      <c r="AV384" s="7">
        <v>1.5327821771315352E-2</v>
      </c>
      <c r="AW384" s="8">
        <v>2.8531972928864084E-4</v>
      </c>
      <c r="AX384" s="7">
        <v>1099</v>
      </c>
      <c r="AY384" s="7">
        <v>857</v>
      </c>
      <c r="AZ384" s="7">
        <v>588</v>
      </c>
      <c r="BA384" s="7">
        <v>319</v>
      </c>
      <c r="BB384" s="7">
        <v>307</v>
      </c>
      <c r="BC384" s="7">
        <v>10.6583328</v>
      </c>
      <c r="BD384" s="7">
        <v>14.111110699999999</v>
      </c>
      <c r="BE384" s="7">
        <v>16.542856199999999</v>
      </c>
      <c r="BF384" s="7">
        <v>20.5</v>
      </c>
      <c r="BG384" s="7">
        <v>19.899999600000001</v>
      </c>
      <c r="BH384" s="13">
        <f t="shared" si="76"/>
        <v>41.737297358137241</v>
      </c>
      <c r="BI384" s="7">
        <f t="shared" si="77"/>
        <v>43.509717361993381</v>
      </c>
      <c r="BJ384" s="32">
        <f t="shared" si="80"/>
        <v>1</v>
      </c>
      <c r="BK384" s="32">
        <f t="shared" si="81"/>
        <v>4.2054212280426603E-3</v>
      </c>
      <c r="BL384" s="32">
        <f t="shared" si="82"/>
        <v>1.6939947627153555E-2</v>
      </c>
      <c r="BM384" s="32">
        <f t="shared" si="83"/>
        <v>7.7544650278846106E-2</v>
      </c>
      <c r="BN384" s="32">
        <f t="shared" si="84"/>
        <v>7.6779381359676809E-4</v>
      </c>
      <c r="BO384" s="32">
        <f t="shared" si="85"/>
        <v>8.6765194545796551E-2</v>
      </c>
      <c r="BP384" s="32">
        <f t="shared" si="86"/>
        <v>2.7026973170492238E-2</v>
      </c>
      <c r="BQ384" s="32">
        <f t="shared" si="87"/>
        <v>1.7635478731745521E-2</v>
      </c>
      <c r="BR384" s="32">
        <f t="shared" si="88"/>
        <v>1.3913906053093263E-2</v>
      </c>
      <c r="BS384" s="32">
        <f t="shared" si="89"/>
        <v>2.5900039598878203E-4</v>
      </c>
      <c r="BT384" s="7">
        <f t="shared" si="90"/>
        <v>0</v>
      </c>
      <c r="BU384" s="7"/>
      <c r="BZ384" s="7"/>
      <c r="CA384" s="7"/>
      <c r="CB384" s="7"/>
      <c r="CC384" s="7"/>
      <c r="CD384" s="7"/>
      <c r="CE384" s="7"/>
    </row>
    <row r="385" spans="1:83" x14ac:dyDescent="0.2">
      <c r="A385" s="7">
        <v>4</v>
      </c>
      <c r="B385" s="8">
        <v>384</v>
      </c>
      <c r="C385" s="7" t="s">
        <v>232</v>
      </c>
      <c r="D385" s="7" t="s">
        <v>233</v>
      </c>
      <c r="E385" s="7" t="s">
        <v>1096</v>
      </c>
      <c r="H385" s="9">
        <v>46.561110999999997</v>
      </c>
      <c r="I385" s="9">
        <v>-111.079722</v>
      </c>
      <c r="J385" s="7" t="s">
        <v>1097</v>
      </c>
      <c r="K385" s="7" t="s">
        <v>92</v>
      </c>
      <c r="L385" s="32">
        <f t="shared" si="78"/>
        <v>6</v>
      </c>
      <c r="M385" s="10" t="s">
        <v>93</v>
      </c>
      <c r="N385" s="7">
        <v>5</v>
      </c>
      <c r="O385" s="7">
        <v>23</v>
      </c>
      <c r="P385" s="7" t="s">
        <v>133</v>
      </c>
      <c r="Q385" s="7">
        <v>389.47</v>
      </c>
      <c r="R385" s="7">
        <v>5.0049999999999999</v>
      </c>
      <c r="S385" s="7" t="s">
        <v>159</v>
      </c>
      <c r="T385" s="7" t="s">
        <v>963</v>
      </c>
      <c r="U385" s="11">
        <v>2.2073689999999999</v>
      </c>
      <c r="V385" s="11">
        <v>1584.9907229999999</v>
      </c>
      <c r="W385" s="7">
        <v>1558</v>
      </c>
      <c r="X385" s="7" t="s">
        <v>134</v>
      </c>
      <c r="Y385" s="32">
        <f t="shared" si="79"/>
        <v>1</v>
      </c>
      <c r="Z385" s="13"/>
      <c r="AC385" s="13">
        <v>4.3099999999999996</v>
      </c>
      <c r="AD385" s="7">
        <v>0.09</v>
      </c>
      <c r="AE385" s="7">
        <v>0.14000000000000001</v>
      </c>
      <c r="AF385" s="7">
        <v>65.5</v>
      </c>
      <c r="AG385" s="7">
        <v>0.46</v>
      </c>
      <c r="AH385" s="7">
        <v>0.01</v>
      </c>
      <c r="AI385" s="7">
        <v>15.47</v>
      </c>
      <c r="AJ385" s="7">
        <v>3.54</v>
      </c>
      <c r="AK385" s="7">
        <v>2.31</v>
      </c>
      <c r="AL385" s="7">
        <v>1.45</v>
      </c>
      <c r="AM385" s="7">
        <v>2.25</v>
      </c>
      <c r="AN385" s="13">
        <v>1.0901350269537966</v>
      </c>
      <c r="AO385" s="7">
        <v>5.7596618327243956E-3</v>
      </c>
      <c r="AP385" s="7">
        <v>2.6990096951434107E-2</v>
      </c>
      <c r="AQ385" s="7">
        <v>0.15172438143136802</v>
      </c>
      <c r="AR385" s="7">
        <v>1.2687242554703161E-3</v>
      </c>
      <c r="AS385" s="7">
        <v>6.3127035133583226E-2</v>
      </c>
      <c r="AT385" s="7">
        <v>3.5976220958505771E-2</v>
      </c>
      <c r="AU385" s="7">
        <v>2.3886364601469277E-2</v>
      </c>
      <c r="AV385" s="7">
        <v>3.7270808728145755E-2</v>
      </c>
      <c r="AW385" s="8">
        <v>9.9861905251024297E-4</v>
      </c>
      <c r="AX385" s="7">
        <v>1104</v>
      </c>
      <c r="AY385" s="7">
        <v>767</v>
      </c>
      <c r="AZ385" s="7">
        <v>496</v>
      </c>
      <c r="BA385" s="7">
        <v>313</v>
      </c>
      <c r="BB385" s="7">
        <v>304</v>
      </c>
      <c r="BC385" s="7">
        <v>9.9333334000000004</v>
      </c>
      <c r="BD385" s="7">
        <v>14.425000199999999</v>
      </c>
      <c r="BE385" s="7">
        <v>16.733333600000002</v>
      </c>
      <c r="BF385" s="7">
        <v>19.5666656</v>
      </c>
      <c r="BG385" s="7">
        <v>19</v>
      </c>
      <c r="BH385" s="13">
        <f t="shared" si="76"/>
        <v>47.799880536531717</v>
      </c>
      <c r="BI385" s="7">
        <f t="shared" si="77"/>
        <v>60.178899839149622</v>
      </c>
      <c r="BJ385" s="32">
        <f t="shared" si="80"/>
        <v>1</v>
      </c>
      <c r="BK385" s="32">
        <f t="shared" si="81"/>
        <v>5.283438922991792E-3</v>
      </c>
      <c r="BL385" s="32">
        <f t="shared" si="82"/>
        <v>2.4758489805481714E-2</v>
      </c>
      <c r="BM385" s="32">
        <f t="shared" si="83"/>
        <v>0.13917943895017931</v>
      </c>
      <c r="BN385" s="32">
        <f t="shared" si="84"/>
        <v>1.1638230348542764E-3</v>
      </c>
      <c r="BO385" s="32">
        <f t="shared" si="85"/>
        <v>5.7907537665293961E-2</v>
      </c>
      <c r="BP385" s="32">
        <f t="shared" si="86"/>
        <v>3.3001619128811423E-2</v>
      </c>
      <c r="BQ385" s="32">
        <f t="shared" si="87"/>
        <v>2.1911381627848253E-2</v>
      </c>
      <c r="BR385" s="32">
        <f t="shared" si="88"/>
        <v>3.4189167219305767E-2</v>
      </c>
      <c r="BS385" s="32">
        <f t="shared" si="89"/>
        <v>9.1605078987391135E-4</v>
      </c>
      <c r="BT385" s="7">
        <f t="shared" si="90"/>
        <v>0</v>
      </c>
      <c r="BU385" s="7"/>
      <c r="BZ385" s="7"/>
      <c r="CA385" s="7"/>
      <c r="CB385" s="7"/>
      <c r="CC385" s="7"/>
      <c r="CD385" s="7"/>
      <c r="CE385" s="7"/>
    </row>
    <row r="386" spans="1:83" x14ac:dyDescent="0.2">
      <c r="A386" s="7">
        <v>4</v>
      </c>
      <c r="B386" s="8">
        <v>385</v>
      </c>
      <c r="C386" s="7" t="s">
        <v>960</v>
      </c>
      <c r="D386" s="7" t="s">
        <v>990</v>
      </c>
      <c r="E386" s="7" t="s">
        <v>1098</v>
      </c>
      <c r="H386" s="9">
        <v>35.208027999999999</v>
      </c>
      <c r="I386" s="9">
        <v>-105.936722</v>
      </c>
      <c r="J386" s="7" t="s">
        <v>1099</v>
      </c>
      <c r="K386" s="7" t="s">
        <v>80</v>
      </c>
      <c r="L386" s="32">
        <f t="shared" si="78"/>
        <v>7</v>
      </c>
      <c r="M386" s="10" t="s">
        <v>189</v>
      </c>
      <c r="N386" s="7">
        <v>3</v>
      </c>
      <c r="O386" s="7">
        <v>13</v>
      </c>
      <c r="P386" s="7" t="s">
        <v>133</v>
      </c>
      <c r="Q386" s="7">
        <v>396.51</v>
      </c>
      <c r="R386" s="7">
        <v>9.98</v>
      </c>
      <c r="T386" s="7" t="s">
        <v>963</v>
      </c>
      <c r="U386" s="11">
        <v>4</v>
      </c>
      <c r="V386" s="11">
        <v>2018</v>
      </c>
      <c r="W386" s="7">
        <v>1986</v>
      </c>
      <c r="X386" s="7" t="s">
        <v>586</v>
      </c>
      <c r="Y386" s="32">
        <f t="shared" si="79"/>
        <v>1</v>
      </c>
      <c r="Z386" s="13"/>
      <c r="AC386" s="13">
        <v>2.34</v>
      </c>
      <c r="AD386" s="7">
        <v>0.03</v>
      </c>
      <c r="AE386" s="7">
        <v>0.1</v>
      </c>
      <c r="AF386" s="7">
        <v>65.38</v>
      </c>
      <c r="AG386" s="7">
        <v>0.44</v>
      </c>
      <c r="AH386" s="7">
        <v>0.02</v>
      </c>
      <c r="AI386" s="7">
        <v>6.8</v>
      </c>
      <c r="AJ386" s="7">
        <v>9.9</v>
      </c>
      <c r="AK386" s="7">
        <v>0.97</v>
      </c>
      <c r="AL386" s="7">
        <v>0.8</v>
      </c>
      <c r="AM386" s="7">
        <v>1.77</v>
      </c>
      <c r="AN386" s="13">
        <v>1.0881378330112859</v>
      </c>
      <c r="AO386" s="7">
        <v>5.5092417530407259E-3</v>
      </c>
      <c r="AP386" s="7">
        <v>1.4653556117483946E-2</v>
      </c>
      <c r="AQ386" s="7">
        <v>6.6692035794007912E-2</v>
      </c>
      <c r="AR386" s="7">
        <v>4.2290808515677204E-4</v>
      </c>
      <c r="AS386" s="7">
        <v>0.17654170842442768</v>
      </c>
      <c r="AT386" s="7">
        <v>1.9848949494348012E-2</v>
      </c>
      <c r="AU386" s="7">
        <v>1.8790606819822499E-2</v>
      </c>
      <c r="AV386" s="7">
        <v>1.5650512755974622E-2</v>
      </c>
      <c r="AW386" s="8">
        <v>7.1329932322160218E-4</v>
      </c>
      <c r="AX386" s="7">
        <v>1226</v>
      </c>
      <c r="AY386" s="7">
        <v>858</v>
      </c>
      <c r="AZ386" s="7">
        <v>550</v>
      </c>
      <c r="BA386" s="7">
        <v>358</v>
      </c>
      <c r="BB386" s="7">
        <v>337</v>
      </c>
      <c r="BC386" s="7">
        <v>9.3999995999999992</v>
      </c>
      <c r="BD386" s="7">
        <v>14.062499000000001</v>
      </c>
      <c r="BE386" s="7">
        <v>16.416665999999999</v>
      </c>
      <c r="BF386" s="7">
        <v>19.366666800000001</v>
      </c>
      <c r="BG386" s="7">
        <v>18.766666399999998</v>
      </c>
      <c r="BH386" s="13">
        <f t="shared" ref="BH386:BH449" si="91">100*((4.2*AV386)+(1.66*AT386)+(5.54*AU386)+(2.05*AS386))</f>
        <v>56.469187378760445</v>
      </c>
      <c r="BI386" s="7">
        <f t="shared" ref="BI386:BI449" si="92">(AQ386/(AQ386+AS386+AV386))*100</f>
        <v>25.761333104391969</v>
      </c>
      <c r="BJ386" s="32">
        <f t="shared" si="80"/>
        <v>1</v>
      </c>
      <c r="BK386" s="32">
        <f t="shared" si="81"/>
        <v>5.0629999122395975E-3</v>
      </c>
      <c r="BL386" s="32">
        <f t="shared" si="82"/>
        <v>1.3466636002290313E-2</v>
      </c>
      <c r="BM386" s="32">
        <f t="shared" si="83"/>
        <v>6.1290062500120979E-2</v>
      </c>
      <c r="BN386" s="32">
        <f t="shared" si="84"/>
        <v>3.8865304773608194E-4</v>
      </c>
      <c r="BO386" s="32">
        <f t="shared" si="85"/>
        <v>0.1622420460612701</v>
      </c>
      <c r="BP386" s="32">
        <f t="shared" si="86"/>
        <v>1.8241208872793731E-2</v>
      </c>
      <c r="BQ386" s="32">
        <f t="shared" si="87"/>
        <v>1.7268590659899986E-2</v>
      </c>
      <c r="BR386" s="32">
        <f t="shared" si="88"/>
        <v>1.4382840372955123E-2</v>
      </c>
      <c r="BS386" s="32">
        <f t="shared" si="89"/>
        <v>6.5552295084496349E-4</v>
      </c>
      <c r="BT386" s="7">
        <f t="shared" si="90"/>
        <v>0</v>
      </c>
      <c r="BU386" s="7"/>
      <c r="BZ386" s="7"/>
      <c r="CA386" s="7"/>
      <c r="CB386" s="7"/>
      <c r="CC386" s="7"/>
      <c r="CD386" s="7"/>
      <c r="CE386" s="7"/>
    </row>
    <row r="387" spans="1:83" x14ac:dyDescent="0.2">
      <c r="A387" s="7">
        <v>4</v>
      </c>
      <c r="B387" s="8">
        <v>386</v>
      </c>
      <c r="C387" s="7" t="s">
        <v>753</v>
      </c>
      <c r="D387" s="7" t="s">
        <v>1100</v>
      </c>
      <c r="E387" s="7" t="s">
        <v>1101</v>
      </c>
      <c r="H387" s="9">
        <v>18.095832999999999</v>
      </c>
      <c r="I387" s="9">
        <v>-67.142277000000007</v>
      </c>
      <c r="J387" s="7" t="s">
        <v>1102</v>
      </c>
      <c r="K387" s="7" t="s">
        <v>144</v>
      </c>
      <c r="L387" s="32">
        <f t="shared" ref="L387:L450" si="93">IF(K387="Inceptisols",1, IF(K387="Andisols",2, IF(K387="Entisols",3,IF(K387="Spodosols",4,IF(K387="Vertisols",5,IF(K387="Mollisols",6,IF(K387="Aridisols",7,IF(K387="Alfisols",8,IF(K387="Histosols",9,IF(K387="Ultisols",10,IF(K387="Oxisols",11,-99)))))))))))</f>
        <v>10</v>
      </c>
      <c r="M387" s="10" t="s">
        <v>132</v>
      </c>
      <c r="N387" s="7">
        <v>12</v>
      </c>
      <c r="O387" s="7">
        <v>21</v>
      </c>
      <c r="P387" s="7" t="s">
        <v>346</v>
      </c>
      <c r="Q387" s="7">
        <v>2282.9499999999998</v>
      </c>
      <c r="R387" s="7">
        <v>26.83</v>
      </c>
      <c r="T387" s="7" t="s">
        <v>963</v>
      </c>
      <c r="U387" s="11">
        <v>0</v>
      </c>
      <c r="V387" s="11">
        <v>13</v>
      </c>
      <c r="W387" s="7">
        <v>15</v>
      </c>
      <c r="Y387" s="32">
        <f t="shared" ref="Y387:Y450" si="94">IF(OR(X387="Till",X387="Lacustrine",X387="Alluvium",X387="Loess",X387="Residuum",X387="Glacial",X387="Colluvium",X387="Eolian", X387="Unknown Sedimentary"),1,IF(OR(X387="Ash", X387="Plutonic, undivided granitic rocks",X387="Volcanic, interlayered sedimentary and volcanic rocks"), 2, IF(X387= "Metamorphic and undivided crystalline, orthogneiss",3,-99)))</f>
        <v>-99</v>
      </c>
      <c r="Z387" s="13"/>
      <c r="AC387" s="13">
        <v>9.98</v>
      </c>
      <c r="AD387" s="7">
        <v>0.06</v>
      </c>
      <c r="AE387" s="7">
        <v>0.14000000000000001</v>
      </c>
      <c r="AF387" s="7">
        <v>65.13</v>
      </c>
      <c r="AG387" s="7">
        <v>1.5</v>
      </c>
      <c r="AH387" s="7">
        <v>0.02</v>
      </c>
      <c r="AI387" s="7">
        <v>14.81</v>
      </c>
      <c r="AJ387" s="7">
        <v>0.1</v>
      </c>
      <c r="AK387" s="7">
        <v>7.0000000000000007E-2</v>
      </c>
      <c r="AL387" s="7">
        <v>0.61</v>
      </c>
      <c r="AM387" s="7">
        <v>0.48</v>
      </c>
      <c r="AN387" s="13">
        <v>1.0839770122977217</v>
      </c>
      <c r="AO387" s="7">
        <v>1.8781505976275203E-2</v>
      </c>
      <c r="AP387" s="7">
        <v>6.2496790620722137E-2</v>
      </c>
      <c r="AQ387" s="7">
        <v>0.14525133089842018</v>
      </c>
      <c r="AR387" s="7">
        <v>8.4581617031354408E-4</v>
      </c>
      <c r="AS387" s="7">
        <v>1.783249580044724E-3</v>
      </c>
      <c r="AT387" s="7">
        <v>1.5134823989440358E-2</v>
      </c>
      <c r="AU387" s="7">
        <v>5.0957577816467788E-3</v>
      </c>
      <c r="AV387" s="7">
        <v>1.1294184463074473E-3</v>
      </c>
      <c r="AW387" s="8">
        <v>9.9861905251024297E-4</v>
      </c>
      <c r="AX387" s="7">
        <v>1145</v>
      </c>
      <c r="AY387" s="7">
        <v>902</v>
      </c>
      <c r="AZ387" s="7">
        <v>612</v>
      </c>
      <c r="BA387" s="7">
        <v>343</v>
      </c>
      <c r="BB387" s="7">
        <v>330</v>
      </c>
      <c r="BC387" s="7">
        <v>11.4166679</v>
      </c>
      <c r="BD387" s="7">
        <v>14.9111128</v>
      </c>
      <c r="BE387" s="7">
        <v>17.371427499999999</v>
      </c>
      <c r="BF387" s="7">
        <v>21.399999600000001</v>
      </c>
      <c r="BG387" s="7">
        <v>20.799999199999998</v>
      </c>
      <c r="BH387" s="13">
        <f t="shared" si="91"/>
        <v>6.1753525046377113</v>
      </c>
      <c r="BI387" s="7">
        <f t="shared" si="92"/>
        <v>98.034159412887448</v>
      </c>
      <c r="BJ387" s="32">
        <f t="shared" ref="BJ387:BJ450" si="95">AN387/$AN387</f>
        <v>1</v>
      </c>
      <c r="BK387" s="32">
        <f t="shared" ref="BK387:BK450" si="96">AO387/$AN387</f>
        <v>1.732647995593908E-2</v>
      </c>
      <c r="BL387" s="32">
        <f t="shared" ref="BL387:BL450" si="97">AP387/$AN387</f>
        <v>5.7655088541266011E-2</v>
      </c>
      <c r="BM387" s="32">
        <f t="shared" ref="BM387:BM450" si="98">AQ387/$AN387</f>
        <v>0.13399853433287193</v>
      </c>
      <c r="BN387" s="32">
        <f t="shared" ref="BN387:BN450" si="99">AR387/$AN387</f>
        <v>7.802897669579315E-4</v>
      </c>
      <c r="BO387" s="32">
        <f t="shared" ref="BO387:BO450" si="100">AS387/$AN387</f>
        <v>1.6450990748085553E-3</v>
      </c>
      <c r="BP387" s="32">
        <f t="shared" ref="BP387:BP450" si="101">AT387/$AN387</f>
        <v>1.3962310840299882E-2</v>
      </c>
      <c r="BQ387" s="32">
        <f t="shared" ref="BQ387:BQ450" si="102">AU387/$AN387</f>
        <v>4.7009832531828581E-3</v>
      </c>
      <c r="BR387" s="32">
        <f t="shared" ref="BR387:BR450" si="103">AV387/$AN387</f>
        <v>1.0419210310681798E-3</v>
      </c>
      <c r="BS387" s="32">
        <f t="shared" ref="BS387:BS450" si="104">AW387/$AN387</f>
        <v>9.2125482476187917E-4</v>
      </c>
      <c r="BT387" s="7">
        <f t="shared" ref="BT387:BT450" si="105">IF(T387="Cultivated Crops",1,IF(T387 =" Pasture Hay", 1, IF(T387 ="Developed, Low Int", 1, IF(T387 ="Developed, Medium", 1, IF(T387 ="Developed, Open Sp", 1,  IF(T387 ="Developed, High In", 1, 0))))))</f>
        <v>0</v>
      </c>
      <c r="BU387" s="7"/>
      <c r="BZ387" s="7"/>
      <c r="CA387" s="7"/>
      <c r="CB387" s="7"/>
      <c r="CC387" s="7"/>
      <c r="CD387" s="7"/>
      <c r="CE387" s="7"/>
    </row>
    <row r="388" spans="1:83" x14ac:dyDescent="0.2">
      <c r="A388" s="7">
        <v>4</v>
      </c>
      <c r="B388" s="8">
        <v>387</v>
      </c>
      <c r="C388" s="7" t="s">
        <v>173</v>
      </c>
      <c r="D388" s="7" t="s">
        <v>970</v>
      </c>
      <c r="E388" s="7" t="s">
        <v>1103</v>
      </c>
      <c r="H388" s="9">
        <v>45.233333000000002</v>
      </c>
      <c r="I388" s="9">
        <v>-112.913889</v>
      </c>
      <c r="J388" s="7" t="s">
        <v>1104</v>
      </c>
      <c r="K388" s="7" t="s">
        <v>100</v>
      </c>
      <c r="L388" s="32">
        <f t="shared" si="93"/>
        <v>8</v>
      </c>
      <c r="M388" s="10" t="s">
        <v>132</v>
      </c>
      <c r="N388" s="7">
        <v>10</v>
      </c>
      <c r="O388" s="7">
        <v>25</v>
      </c>
      <c r="P388" s="7" t="s">
        <v>133</v>
      </c>
      <c r="Q388" s="7">
        <v>303.08999999999997</v>
      </c>
      <c r="R388" s="7">
        <v>3.95</v>
      </c>
      <c r="S388" s="7" t="s">
        <v>159</v>
      </c>
      <c r="T388" s="7" t="s">
        <v>963</v>
      </c>
      <c r="U388" s="11">
        <v>3.4527079999999999</v>
      </c>
      <c r="V388" s="11">
        <v>1975.7937010000001</v>
      </c>
      <c r="W388" s="7">
        <v>1937</v>
      </c>
      <c r="X388" s="7" t="s">
        <v>349</v>
      </c>
      <c r="Y388" s="32">
        <f t="shared" si="94"/>
        <v>1</v>
      </c>
      <c r="Z388" s="13"/>
      <c r="AC388" s="13">
        <v>1.68</v>
      </c>
      <c r="AD388" s="7">
        <v>0.05</v>
      </c>
      <c r="AE388" s="7">
        <v>0.04</v>
      </c>
      <c r="AF388" s="7">
        <v>64.709999999999994</v>
      </c>
      <c r="AG388" s="7">
        <v>0.24</v>
      </c>
      <c r="AH388" s="7">
        <v>0.01</v>
      </c>
      <c r="AI388" s="7">
        <v>11.03</v>
      </c>
      <c r="AJ388" s="7">
        <v>1.58</v>
      </c>
      <c r="AK388" s="7">
        <v>0.88</v>
      </c>
      <c r="AL388" s="7">
        <v>0.8</v>
      </c>
      <c r="AM388" s="7">
        <v>2.31</v>
      </c>
      <c r="AN388" s="13">
        <v>1.0769868334989339</v>
      </c>
      <c r="AO388" s="7">
        <v>3.0050409562040322E-3</v>
      </c>
      <c r="AP388" s="7">
        <v>1.0520501827937193E-2</v>
      </c>
      <c r="AQ388" s="7">
        <v>0.10817840511880988</v>
      </c>
      <c r="AR388" s="7">
        <v>7.0484680859462016E-4</v>
      </c>
      <c r="AS388" s="7">
        <v>2.8175343364706642E-2</v>
      </c>
      <c r="AT388" s="7">
        <v>1.9848949494348012E-2</v>
      </c>
      <c r="AU388" s="7">
        <v>2.4523334324175125E-2</v>
      </c>
      <c r="AV388" s="7">
        <v>1.4198403325007906E-2</v>
      </c>
      <c r="AW388" s="8">
        <v>2.8531972928864084E-4</v>
      </c>
      <c r="AX388" s="7">
        <v>1143</v>
      </c>
      <c r="AY388" s="7">
        <v>890</v>
      </c>
      <c r="AZ388" s="7">
        <v>607</v>
      </c>
      <c r="BA388" s="7">
        <v>328</v>
      </c>
      <c r="BB388" s="7">
        <v>317</v>
      </c>
      <c r="BC388" s="7">
        <v>11.041667</v>
      </c>
      <c r="BD388" s="7">
        <v>14.4777784</v>
      </c>
      <c r="BE388" s="7">
        <v>16.899999600000001</v>
      </c>
      <c r="BF388" s="7">
        <v>20.899999600000001</v>
      </c>
      <c r="BG388" s="7">
        <v>20.299999199999998</v>
      </c>
      <c r="BH388" s="13">
        <f t="shared" si="91"/>
        <v>28.620127617922975</v>
      </c>
      <c r="BI388" s="7">
        <f t="shared" si="92"/>
        <v>71.854439687048497</v>
      </c>
      <c r="BJ388" s="32">
        <f t="shared" si="95"/>
        <v>1</v>
      </c>
      <c r="BK388" s="32">
        <f t="shared" si="96"/>
        <v>2.7902299849304583E-3</v>
      </c>
      <c r="BL388" s="32">
        <f t="shared" si="97"/>
        <v>9.7684590941172419E-3</v>
      </c>
      <c r="BM388" s="32">
        <f t="shared" si="98"/>
        <v>0.10044542955772075</v>
      </c>
      <c r="BN388" s="32">
        <f t="shared" si="99"/>
        <v>6.5446186217959731E-4</v>
      </c>
      <c r="BO388" s="32">
        <f t="shared" si="100"/>
        <v>2.616127002515907E-2</v>
      </c>
      <c r="BP388" s="32">
        <f t="shared" si="101"/>
        <v>1.8430076280377908E-2</v>
      </c>
      <c r="BQ388" s="32">
        <f t="shared" si="102"/>
        <v>2.2770319526101618E-2</v>
      </c>
      <c r="BR388" s="32">
        <f t="shared" si="103"/>
        <v>1.3183451165210518E-2</v>
      </c>
      <c r="BS388" s="32">
        <f t="shared" si="104"/>
        <v>2.6492406444904163E-4</v>
      </c>
      <c r="BT388" s="7">
        <f t="shared" si="105"/>
        <v>0</v>
      </c>
      <c r="BU388" s="7"/>
      <c r="BZ388" s="7"/>
      <c r="CA388" s="7"/>
      <c r="CB388" s="7"/>
      <c r="CC388" s="7"/>
      <c r="CD388" s="7"/>
      <c r="CE388" s="7"/>
    </row>
    <row r="389" spans="1:83" x14ac:dyDescent="0.2">
      <c r="A389" s="7">
        <v>4</v>
      </c>
      <c r="B389" s="8">
        <v>388</v>
      </c>
      <c r="C389" s="7" t="s">
        <v>232</v>
      </c>
      <c r="D389" s="7" t="s">
        <v>812</v>
      </c>
      <c r="E389" s="7" t="s">
        <v>1105</v>
      </c>
      <c r="H389" s="9">
        <v>45.937221999999998</v>
      </c>
      <c r="I389" s="9">
        <v>-112.49333300000001</v>
      </c>
      <c r="J389" s="7" t="s">
        <v>1106</v>
      </c>
      <c r="K389" s="7" t="s">
        <v>92</v>
      </c>
      <c r="L389" s="32">
        <f t="shared" si="93"/>
        <v>6</v>
      </c>
      <c r="M389" s="10" t="s">
        <v>113</v>
      </c>
      <c r="N389" s="7">
        <v>25</v>
      </c>
      <c r="O389" s="7">
        <v>42</v>
      </c>
      <c r="P389" s="7" t="s">
        <v>87</v>
      </c>
      <c r="Q389" s="7">
        <v>326.37</v>
      </c>
      <c r="R389" s="7">
        <v>4.45</v>
      </c>
      <c r="S389" s="7" t="s">
        <v>159</v>
      </c>
      <c r="T389" s="7" t="s">
        <v>963</v>
      </c>
      <c r="U389" s="11">
        <v>1</v>
      </c>
      <c r="V389" s="11">
        <v>1684</v>
      </c>
      <c r="W389" s="7">
        <v>1698</v>
      </c>
      <c r="X389" s="7" t="s">
        <v>83</v>
      </c>
      <c r="Y389" s="32">
        <f t="shared" si="94"/>
        <v>1</v>
      </c>
      <c r="Z389" s="13"/>
      <c r="AC389" s="13">
        <v>4.6100000000000003</v>
      </c>
      <c r="AD389" s="7">
        <v>0.13</v>
      </c>
      <c r="AE389" s="7">
        <v>0.32</v>
      </c>
      <c r="AF389" s="7">
        <v>64.680000000000007</v>
      </c>
      <c r="AG389" s="7">
        <v>0.46</v>
      </c>
      <c r="AH389" s="7">
        <v>0.01</v>
      </c>
      <c r="AI389" s="7">
        <v>12.48</v>
      </c>
      <c r="AJ389" s="7">
        <v>2.79</v>
      </c>
      <c r="AK389" s="7">
        <v>2.23</v>
      </c>
      <c r="AL389" s="7">
        <v>1.52</v>
      </c>
      <c r="AM389" s="7">
        <v>3.08</v>
      </c>
      <c r="AN389" s="13">
        <v>1.0764875350133065</v>
      </c>
      <c r="AO389" s="7">
        <v>5.7596618327243956E-3</v>
      </c>
      <c r="AP389" s="7">
        <v>2.886875799213718E-2</v>
      </c>
      <c r="AQ389" s="7">
        <v>0.12239950098664983</v>
      </c>
      <c r="AR389" s="7">
        <v>1.8326017023460122E-3</v>
      </c>
      <c r="AS389" s="7">
        <v>4.9752663283247803E-2</v>
      </c>
      <c r="AT389" s="7">
        <v>3.7713004039261221E-2</v>
      </c>
      <c r="AU389" s="7">
        <v>3.2697779098900169E-2</v>
      </c>
      <c r="AV389" s="7">
        <v>3.5980044789508669E-2</v>
      </c>
      <c r="AW389" s="8">
        <v>2.2825578343091267E-3</v>
      </c>
      <c r="AX389" s="7">
        <v>1080</v>
      </c>
      <c r="AY389" s="7">
        <v>751</v>
      </c>
      <c r="AZ389" s="7">
        <v>487</v>
      </c>
      <c r="BA389" s="7">
        <v>309</v>
      </c>
      <c r="BB389" s="7">
        <v>300</v>
      </c>
      <c r="BC389" s="7">
        <v>10.1166658</v>
      </c>
      <c r="BD389" s="7">
        <v>14.612500199999999</v>
      </c>
      <c r="BE389" s="7">
        <v>16.9166679</v>
      </c>
      <c r="BF389" s="7">
        <v>19.766666399999998</v>
      </c>
      <c r="BG389" s="7">
        <v>19.200000800000002</v>
      </c>
      <c r="BH389" s="13">
        <f t="shared" si="91"/>
        <v>49.685843075967497</v>
      </c>
      <c r="BI389" s="7">
        <f t="shared" si="92"/>
        <v>58.80853402738537</v>
      </c>
      <c r="BJ389" s="32">
        <f t="shared" si="95"/>
        <v>1</v>
      </c>
      <c r="BK389" s="32">
        <f t="shared" si="96"/>
        <v>5.3504212964743713E-3</v>
      </c>
      <c r="BL389" s="32">
        <f t="shared" si="97"/>
        <v>2.6817549719031657E-2</v>
      </c>
      <c r="BM389" s="32">
        <f t="shared" si="98"/>
        <v>0.11370266445782565</v>
      </c>
      <c r="BN389" s="32">
        <f t="shared" si="99"/>
        <v>1.7023900813894323E-3</v>
      </c>
      <c r="BO389" s="32">
        <f t="shared" si="100"/>
        <v>4.6217593483451537E-2</v>
      </c>
      <c r="BP389" s="32">
        <f t="shared" si="101"/>
        <v>3.5033386651146914E-2</v>
      </c>
      <c r="BQ389" s="32">
        <f t="shared" si="102"/>
        <v>3.0374507865059477E-2</v>
      </c>
      <c r="BR389" s="32">
        <f t="shared" si="103"/>
        <v>3.3423559139552805E-2</v>
      </c>
      <c r="BS389" s="32">
        <f t="shared" si="104"/>
        <v>2.1203755362396389E-3</v>
      </c>
      <c r="BT389" s="7">
        <f t="shared" si="105"/>
        <v>0</v>
      </c>
      <c r="BU389" s="7"/>
      <c r="BZ389" s="7"/>
      <c r="CA389" s="7"/>
      <c r="CB389" s="7"/>
      <c r="CC389" s="7"/>
      <c r="CD389" s="7"/>
      <c r="CE389" s="7"/>
    </row>
    <row r="390" spans="1:83" x14ac:dyDescent="0.2">
      <c r="A390" s="7">
        <v>4</v>
      </c>
      <c r="B390" s="8">
        <v>389</v>
      </c>
      <c r="C390" s="7" t="s">
        <v>232</v>
      </c>
      <c r="D390" s="7" t="s">
        <v>812</v>
      </c>
      <c r="E390" s="7" t="s">
        <v>1107</v>
      </c>
      <c r="H390" s="9">
        <v>45.946111000000002</v>
      </c>
      <c r="I390" s="9">
        <v>-112.48944400000001</v>
      </c>
      <c r="J390" s="7" t="s">
        <v>1108</v>
      </c>
      <c r="K390" s="7" t="s">
        <v>92</v>
      </c>
      <c r="L390" s="32">
        <f t="shared" si="93"/>
        <v>6</v>
      </c>
      <c r="M390" s="10" t="s">
        <v>113</v>
      </c>
      <c r="N390" s="7">
        <v>11</v>
      </c>
      <c r="O390" s="7">
        <v>24</v>
      </c>
      <c r="P390" s="7" t="s">
        <v>87</v>
      </c>
      <c r="Q390" s="7">
        <v>326.64999999999998</v>
      </c>
      <c r="R390" s="7">
        <v>4.57</v>
      </c>
      <c r="S390" s="7" t="s">
        <v>159</v>
      </c>
      <c r="T390" s="7" t="s">
        <v>963</v>
      </c>
      <c r="U390" s="11">
        <v>1</v>
      </c>
      <c r="V390" s="11">
        <v>1695</v>
      </c>
      <c r="W390" s="7">
        <v>1697</v>
      </c>
      <c r="X390" s="7" t="s">
        <v>83</v>
      </c>
      <c r="Y390" s="32">
        <f t="shared" si="94"/>
        <v>1</v>
      </c>
      <c r="Z390" s="13"/>
      <c r="AC390" s="13">
        <v>4.99</v>
      </c>
      <c r="AD390" s="7">
        <v>0.09</v>
      </c>
      <c r="AE390" s="7">
        <v>0.31</v>
      </c>
      <c r="AF390" s="7">
        <v>64.55</v>
      </c>
      <c r="AG390" s="7">
        <v>0.59</v>
      </c>
      <c r="AH390" s="7">
        <v>0.01</v>
      </c>
      <c r="AI390" s="7">
        <v>14.88</v>
      </c>
      <c r="AJ390" s="7">
        <v>3.3</v>
      </c>
      <c r="AK390" s="7">
        <v>2.71</v>
      </c>
      <c r="AL390" s="7">
        <v>1.79</v>
      </c>
      <c r="AM390" s="7">
        <v>3.15</v>
      </c>
      <c r="AN390" s="13">
        <v>1.0743239082422529</v>
      </c>
      <c r="AO390" s="7">
        <v>7.3873923506682466E-3</v>
      </c>
      <c r="AP390" s="7">
        <v>3.1248395310361068E-2</v>
      </c>
      <c r="AQ390" s="7">
        <v>0.14593786656100555</v>
      </c>
      <c r="AR390" s="7">
        <v>1.2687242554703161E-3</v>
      </c>
      <c r="AS390" s="7">
        <v>5.8847236141475891E-2</v>
      </c>
      <c r="AT390" s="7">
        <v>4.4412024493603673E-2</v>
      </c>
      <c r="AU390" s="7">
        <v>3.3440910442056986E-2</v>
      </c>
      <c r="AV390" s="7">
        <v>4.3724628421331166E-2</v>
      </c>
      <c r="AW390" s="8">
        <v>2.2112279019869665E-3</v>
      </c>
      <c r="AX390" s="7">
        <v>1143</v>
      </c>
      <c r="AY390" s="7">
        <v>890</v>
      </c>
      <c r="AZ390" s="7">
        <v>607</v>
      </c>
      <c r="BA390" s="7">
        <v>328</v>
      </c>
      <c r="BB390" s="7">
        <v>317</v>
      </c>
      <c r="BC390" s="7">
        <v>11.041667</v>
      </c>
      <c r="BD390" s="7">
        <v>14.4777784</v>
      </c>
      <c r="BE390" s="7">
        <v>16.899999600000001</v>
      </c>
      <c r="BF390" s="7">
        <v>20.899999600000001</v>
      </c>
      <c r="BG390" s="7">
        <v>20.299999199999998</v>
      </c>
      <c r="BH390" s="13">
        <f t="shared" si="91"/>
        <v>56.326687796799433</v>
      </c>
      <c r="BI390" s="7">
        <f t="shared" si="92"/>
        <v>58.725212047449503</v>
      </c>
      <c r="BJ390" s="32">
        <f t="shared" si="95"/>
        <v>1</v>
      </c>
      <c r="BK390" s="32">
        <f t="shared" si="96"/>
        <v>6.8763175556197705E-3</v>
      </c>
      <c r="BL390" s="32">
        <f t="shared" si="97"/>
        <v>2.9086567906217314E-2</v>
      </c>
      <c r="BM390" s="32">
        <f t="shared" si="98"/>
        <v>0.13584158878096711</v>
      </c>
      <c r="BN390" s="32">
        <f t="shared" si="99"/>
        <v>1.1809513366840452E-3</v>
      </c>
      <c r="BO390" s="32">
        <f t="shared" si="100"/>
        <v>5.4776064918594582E-2</v>
      </c>
      <c r="BP390" s="32">
        <f t="shared" si="101"/>
        <v>4.1339510507839371E-2</v>
      </c>
      <c r="BQ390" s="32">
        <f t="shared" si="102"/>
        <v>3.1127400391536556E-2</v>
      </c>
      <c r="BR390" s="32">
        <f t="shared" si="103"/>
        <v>4.0699669890872009E-2</v>
      </c>
      <c r="BS390" s="32">
        <f t="shared" si="104"/>
        <v>2.0582506681852131E-3</v>
      </c>
      <c r="BT390" s="7">
        <f t="shared" si="105"/>
        <v>0</v>
      </c>
      <c r="BU390" s="7"/>
      <c r="BZ390" s="7"/>
      <c r="CA390" s="7"/>
      <c r="CB390" s="7"/>
      <c r="CC390" s="7"/>
      <c r="CD390" s="7"/>
      <c r="CE390" s="7"/>
    </row>
    <row r="391" spans="1:83" x14ac:dyDescent="0.2">
      <c r="A391" s="7">
        <v>4</v>
      </c>
      <c r="B391" s="8">
        <v>390</v>
      </c>
      <c r="C391" s="7" t="s">
        <v>114</v>
      </c>
      <c r="D391" s="7" t="s">
        <v>1109</v>
      </c>
      <c r="E391" s="7" t="s">
        <v>1110</v>
      </c>
      <c r="H391" s="9">
        <v>35.437778000000002</v>
      </c>
      <c r="I391" s="9">
        <v>-96.107221999999993</v>
      </c>
      <c r="J391" s="7" t="s">
        <v>1111</v>
      </c>
      <c r="K391" s="7" t="s">
        <v>100</v>
      </c>
      <c r="L391" s="32">
        <f t="shared" si="93"/>
        <v>8</v>
      </c>
      <c r="M391" s="10" t="s">
        <v>973</v>
      </c>
      <c r="N391" s="7">
        <v>17</v>
      </c>
      <c r="O391" s="7">
        <v>36</v>
      </c>
      <c r="P391" s="7" t="s">
        <v>75</v>
      </c>
      <c r="Q391" s="7">
        <v>1090.23</v>
      </c>
      <c r="R391" s="7">
        <v>16.015000000000001</v>
      </c>
      <c r="S391" s="7" t="s">
        <v>159</v>
      </c>
      <c r="T391" s="7" t="s">
        <v>963</v>
      </c>
      <c r="U391" s="11">
        <v>1</v>
      </c>
      <c r="V391" s="11">
        <v>229</v>
      </c>
      <c r="W391" s="7">
        <v>242</v>
      </c>
      <c r="X391" s="7" t="s">
        <v>134</v>
      </c>
      <c r="Y391" s="32">
        <f t="shared" si="94"/>
        <v>1</v>
      </c>
      <c r="Z391" s="13"/>
      <c r="AC391" s="13">
        <v>2.89</v>
      </c>
      <c r="AD391" s="7">
        <v>0.08</v>
      </c>
      <c r="AE391" s="7">
        <v>0.05</v>
      </c>
      <c r="AF391" s="7">
        <v>63.67</v>
      </c>
      <c r="AG391" s="7">
        <v>0.28000000000000003</v>
      </c>
      <c r="AH391" s="7">
        <v>0.01</v>
      </c>
      <c r="AI391" s="7">
        <v>8.74</v>
      </c>
      <c r="AJ391" s="7">
        <v>0.48</v>
      </c>
      <c r="AK391" s="7">
        <v>0.79</v>
      </c>
      <c r="AL391" s="7">
        <v>0.57999999999999996</v>
      </c>
      <c r="AM391" s="7">
        <v>1.31</v>
      </c>
      <c r="AN391" s="13">
        <v>1.0596778193305074</v>
      </c>
      <c r="AO391" s="7">
        <v>3.5058811155713717E-3</v>
      </c>
      <c r="AP391" s="7">
        <v>1.8097768025439578E-2</v>
      </c>
      <c r="AQ391" s="7">
        <v>8.5718881299945468E-2</v>
      </c>
      <c r="AR391" s="7">
        <v>1.1277548937513922E-3</v>
      </c>
      <c r="AS391" s="7">
        <v>8.5595979842146754E-3</v>
      </c>
      <c r="AT391" s="7">
        <v>1.4390488383402306E-2</v>
      </c>
      <c r="AU391" s="7">
        <v>1.3907172279077668E-2</v>
      </c>
      <c r="AV391" s="7">
        <v>1.2746293894041189E-2</v>
      </c>
      <c r="AW391" s="8">
        <v>3.5664966161080109E-4</v>
      </c>
      <c r="AX391" s="7">
        <v>1226</v>
      </c>
      <c r="AY391" s="7">
        <v>854</v>
      </c>
      <c r="AZ391" s="7">
        <v>539</v>
      </c>
      <c r="BA391" s="7">
        <v>356</v>
      </c>
      <c r="BB391" s="7">
        <v>334</v>
      </c>
      <c r="BC391" s="7">
        <v>9.7583331999999992</v>
      </c>
      <c r="BD391" s="7">
        <v>14.625</v>
      </c>
      <c r="BE391" s="7">
        <v>17.100000399999999</v>
      </c>
      <c r="BF391" s="7">
        <v>20.200000800000002</v>
      </c>
      <c r="BG391" s="7">
        <v>19.566667599999999</v>
      </c>
      <c r="BH391" s="13">
        <f t="shared" si="91"/>
        <v>17.201555536515116</v>
      </c>
      <c r="BI391" s="7">
        <f t="shared" si="92"/>
        <v>80.092560586154633</v>
      </c>
      <c r="BJ391" s="32">
        <f t="shared" si="95"/>
        <v>1</v>
      </c>
      <c r="BK391" s="32">
        <f t="shared" si="96"/>
        <v>3.308440595450368E-3</v>
      </c>
      <c r="BL391" s="32">
        <f t="shared" si="97"/>
        <v>1.7078556987135528E-2</v>
      </c>
      <c r="BM391" s="32">
        <f t="shared" si="98"/>
        <v>8.0891455625731315E-2</v>
      </c>
      <c r="BN391" s="32">
        <f t="shared" si="99"/>
        <v>1.064243181445371E-3</v>
      </c>
      <c r="BO391" s="32">
        <f t="shared" si="100"/>
        <v>8.0775475602787774E-3</v>
      </c>
      <c r="BP391" s="32">
        <f t="shared" si="101"/>
        <v>1.3580060015311122E-2</v>
      </c>
      <c r="BQ391" s="32">
        <f t="shared" si="102"/>
        <v>1.3123962798300396E-2</v>
      </c>
      <c r="BR391" s="32">
        <f t="shared" si="103"/>
        <v>1.2028461539465038E-2</v>
      </c>
      <c r="BS391" s="32">
        <f t="shared" si="104"/>
        <v>3.3656424160706538E-4</v>
      </c>
      <c r="BT391" s="7">
        <f t="shared" si="105"/>
        <v>0</v>
      </c>
      <c r="BU391" s="7"/>
      <c r="BZ391" s="7"/>
      <c r="CA391" s="7"/>
      <c r="CB391" s="7"/>
      <c r="CC391" s="7"/>
      <c r="CD391" s="7"/>
      <c r="CE391" s="7"/>
    </row>
    <row r="392" spans="1:83" x14ac:dyDescent="0.2">
      <c r="A392" s="7">
        <v>4</v>
      </c>
      <c r="B392" s="8">
        <v>391</v>
      </c>
      <c r="C392" s="7" t="s">
        <v>276</v>
      </c>
      <c r="D392" s="7" t="s">
        <v>1027</v>
      </c>
      <c r="E392" s="7" t="s">
        <v>1112</v>
      </c>
      <c r="H392" s="9">
        <v>40.500951000000001</v>
      </c>
      <c r="I392" s="9">
        <v>-104.31497400000001</v>
      </c>
      <c r="J392" s="7" t="s">
        <v>1113</v>
      </c>
      <c r="K392" s="7" t="s">
        <v>107</v>
      </c>
      <c r="L392" s="32">
        <f t="shared" si="93"/>
        <v>1</v>
      </c>
      <c r="M392" s="10" t="s">
        <v>108</v>
      </c>
      <c r="N392" s="7">
        <v>8</v>
      </c>
      <c r="O392" s="7">
        <v>20</v>
      </c>
      <c r="P392" s="7" t="s">
        <v>65</v>
      </c>
      <c r="Q392" s="7">
        <v>347.37</v>
      </c>
      <c r="R392" s="7">
        <v>9.2850000000000001</v>
      </c>
      <c r="T392" s="7" t="s">
        <v>963</v>
      </c>
      <c r="U392" s="11">
        <v>1.2401249999999999</v>
      </c>
      <c r="V392" s="11">
        <v>1458.8901370000001</v>
      </c>
      <c r="W392" s="7">
        <v>1462</v>
      </c>
      <c r="X392" s="7" t="s">
        <v>83</v>
      </c>
      <c r="Y392" s="32">
        <f t="shared" si="94"/>
        <v>1</v>
      </c>
      <c r="Z392" s="13"/>
      <c r="AC392" s="13">
        <v>2.69</v>
      </c>
      <c r="AD392" s="7">
        <v>0.06</v>
      </c>
      <c r="AE392" s="7">
        <v>0.16</v>
      </c>
      <c r="AF392" s="7">
        <v>63.56</v>
      </c>
      <c r="AG392" s="7">
        <v>0.44</v>
      </c>
      <c r="AH392" s="7">
        <v>0.02</v>
      </c>
      <c r="AI392" s="7">
        <v>8.6199999999999992</v>
      </c>
      <c r="AJ392" s="7">
        <v>3.23</v>
      </c>
      <c r="AK392" s="7">
        <v>1.37</v>
      </c>
      <c r="AL392" s="7">
        <v>1.0900000000000001</v>
      </c>
      <c r="AM392" s="7">
        <v>2.48</v>
      </c>
      <c r="AN392" s="13">
        <v>1.0578470582165391</v>
      </c>
      <c r="AO392" s="7">
        <v>5.5092417530407259E-3</v>
      </c>
      <c r="AP392" s="7">
        <v>1.684532733163753E-2</v>
      </c>
      <c r="AQ392" s="7">
        <v>8.454196302122767E-2</v>
      </c>
      <c r="AR392" s="7">
        <v>8.4581617031354408E-4</v>
      </c>
      <c r="AS392" s="7">
        <v>5.7598961435444587E-2</v>
      </c>
      <c r="AT392" s="7">
        <v>2.7044193686049166E-2</v>
      </c>
      <c r="AU392" s="7">
        <v>2.6328081871841692E-2</v>
      </c>
      <c r="AV392" s="7">
        <v>2.2104332449160036E-2</v>
      </c>
      <c r="AW392" s="8">
        <v>1.1412789171545634E-3</v>
      </c>
      <c r="AX392" s="7">
        <v>1168</v>
      </c>
      <c r="AY392" s="7">
        <v>825</v>
      </c>
      <c r="AZ392" s="7">
        <v>627</v>
      </c>
      <c r="BA392" s="7">
        <v>345</v>
      </c>
      <c r="BB392" s="7">
        <v>330</v>
      </c>
      <c r="BC392" s="7">
        <v>10.3916664</v>
      </c>
      <c r="BD392" s="7">
        <v>14.962499599999999</v>
      </c>
      <c r="BE392" s="7">
        <v>16.242857000000001</v>
      </c>
      <c r="BF392" s="7">
        <v>20.133333199999999</v>
      </c>
      <c r="BG392" s="7">
        <v>19.600000399999999</v>
      </c>
      <c r="BH392" s="13">
        <f t="shared" si="91"/>
        <v>40.166700231797812</v>
      </c>
      <c r="BI392" s="7">
        <f t="shared" si="92"/>
        <v>51.473001177561315</v>
      </c>
      <c r="BJ392" s="32">
        <f t="shared" si="95"/>
        <v>1</v>
      </c>
      <c r="BK392" s="32">
        <f t="shared" si="96"/>
        <v>5.2079756806517443E-3</v>
      </c>
      <c r="BL392" s="32">
        <f t="shared" si="97"/>
        <v>1.592416143789032E-2</v>
      </c>
      <c r="BM392" s="32">
        <f t="shared" si="98"/>
        <v>7.9918890320269817E-2</v>
      </c>
      <c r="BN392" s="32">
        <f t="shared" si="99"/>
        <v>7.9956375899889985E-4</v>
      </c>
      <c r="BO392" s="32">
        <f t="shared" si="100"/>
        <v>5.4449233457767199E-2</v>
      </c>
      <c r="BP392" s="32">
        <f t="shared" si="101"/>
        <v>2.5565315397902515E-2</v>
      </c>
      <c r="BQ392" s="32">
        <f t="shared" si="102"/>
        <v>2.4888363272691911E-2</v>
      </c>
      <c r="BR392" s="32">
        <f t="shared" si="103"/>
        <v>2.0895584363987828E-2</v>
      </c>
      <c r="BS392" s="32">
        <f t="shared" si="104"/>
        <v>1.078869490906072E-3</v>
      </c>
      <c r="BT392" s="7">
        <f t="shared" si="105"/>
        <v>0</v>
      </c>
      <c r="BU392" s="7"/>
      <c r="BZ392" s="7"/>
      <c r="CA392" s="7"/>
      <c r="CB392" s="7"/>
      <c r="CC392" s="7"/>
      <c r="CD392" s="7"/>
      <c r="CE392" s="7"/>
    </row>
    <row r="393" spans="1:83" x14ac:dyDescent="0.2">
      <c r="A393" s="7">
        <v>4</v>
      </c>
      <c r="B393" s="8">
        <v>392</v>
      </c>
      <c r="C393" s="7" t="s">
        <v>173</v>
      </c>
      <c r="D393" s="7" t="s">
        <v>970</v>
      </c>
      <c r="E393" s="7" t="s">
        <v>1114</v>
      </c>
      <c r="H393" s="9">
        <v>45.513055999999999</v>
      </c>
      <c r="I393" s="9">
        <v>-113.461111</v>
      </c>
      <c r="J393" s="7" t="s">
        <v>1115</v>
      </c>
      <c r="K393" s="7" t="s">
        <v>100</v>
      </c>
      <c r="L393" s="32">
        <f t="shared" si="93"/>
        <v>8</v>
      </c>
      <c r="M393" s="10" t="s">
        <v>973</v>
      </c>
      <c r="N393" s="7">
        <v>20</v>
      </c>
      <c r="O393" s="7">
        <v>33</v>
      </c>
      <c r="P393" s="7" t="s">
        <v>137</v>
      </c>
      <c r="Q393" s="7">
        <v>316.42</v>
      </c>
      <c r="R393" s="7">
        <v>2.585</v>
      </c>
      <c r="T393" s="7" t="s">
        <v>963</v>
      </c>
      <c r="U393" s="11">
        <v>2</v>
      </c>
      <c r="V393" s="11">
        <v>1893</v>
      </c>
      <c r="W393" s="7">
        <v>1919</v>
      </c>
      <c r="X393" s="7" t="s">
        <v>83</v>
      </c>
      <c r="Y393" s="32">
        <f t="shared" si="94"/>
        <v>1</v>
      </c>
      <c r="Z393" s="13"/>
      <c r="AC393" s="13">
        <v>2.66</v>
      </c>
      <c r="AD393" s="7">
        <v>0.05</v>
      </c>
      <c r="AE393" s="7">
        <v>0.18</v>
      </c>
      <c r="AF393" s="7">
        <v>62.83</v>
      </c>
      <c r="AG393" s="7">
        <v>0.33</v>
      </c>
      <c r="AH393" s="7">
        <v>0.01</v>
      </c>
      <c r="AI393" s="7">
        <v>7.89</v>
      </c>
      <c r="AJ393" s="7">
        <v>6.2</v>
      </c>
      <c r="AK393" s="7">
        <v>0.97</v>
      </c>
      <c r="AL393" s="7">
        <v>1.69</v>
      </c>
      <c r="AM393" s="7">
        <v>1.63</v>
      </c>
      <c r="AN393" s="13">
        <v>1.045697461732932</v>
      </c>
      <c r="AO393" s="7">
        <v>4.1319313147805447E-3</v>
      </c>
      <c r="AP393" s="7">
        <v>1.6657461227567224E-2</v>
      </c>
      <c r="AQ393" s="7">
        <v>7.7382376825694474E-2</v>
      </c>
      <c r="AR393" s="7">
        <v>7.0484680859462016E-4</v>
      </c>
      <c r="AS393" s="7">
        <v>0.1105614739627729</v>
      </c>
      <c r="AT393" s="7">
        <v>4.1930905806810172E-2</v>
      </c>
      <c r="AU393" s="7">
        <v>1.7304344133508853E-2</v>
      </c>
      <c r="AV393" s="7">
        <v>1.5650512755974622E-2</v>
      </c>
      <c r="AW393" s="8">
        <v>1.2839387817988838E-3</v>
      </c>
      <c r="AX393" s="7">
        <v>1145</v>
      </c>
      <c r="AY393" s="7">
        <v>902</v>
      </c>
      <c r="AZ393" s="7">
        <v>612</v>
      </c>
      <c r="BA393" s="7">
        <v>343</v>
      </c>
      <c r="BB393" s="7">
        <v>330</v>
      </c>
      <c r="BC393" s="7">
        <v>11.4166679</v>
      </c>
      <c r="BD393" s="7">
        <v>14.9111128</v>
      </c>
      <c r="BE393" s="7">
        <v>17.371427499999999</v>
      </c>
      <c r="BF393" s="7">
        <v>21.399999600000001</v>
      </c>
      <c r="BG393" s="7">
        <v>20.799999199999998</v>
      </c>
      <c r="BH393" s="13">
        <f t="shared" si="91"/>
        <v>45.785454533772175</v>
      </c>
      <c r="BI393" s="7">
        <f t="shared" si="92"/>
        <v>38.008113524617741</v>
      </c>
      <c r="BJ393" s="32">
        <f t="shared" si="95"/>
        <v>1</v>
      </c>
      <c r="BK393" s="32">
        <f t="shared" si="96"/>
        <v>3.9513640091782378E-3</v>
      </c>
      <c r="BL393" s="32">
        <f t="shared" si="97"/>
        <v>1.5929522483455631E-2</v>
      </c>
      <c r="BM393" s="32">
        <f t="shared" si="98"/>
        <v>7.4000731241573678E-2</v>
      </c>
      <c r="BN393" s="32">
        <f t="shared" si="99"/>
        <v>6.7404467772786455E-4</v>
      </c>
      <c r="BO393" s="32">
        <f t="shared" si="100"/>
        <v>0.10572988651951989</v>
      </c>
      <c r="BP393" s="32">
        <f t="shared" si="101"/>
        <v>4.0098505869300083E-2</v>
      </c>
      <c r="BQ393" s="32">
        <f t="shared" si="102"/>
        <v>1.6548136307830429E-2</v>
      </c>
      <c r="BR393" s="32">
        <f t="shared" si="103"/>
        <v>1.496657812484173E-2</v>
      </c>
      <c r="BS393" s="32">
        <f t="shared" si="104"/>
        <v>1.2278300644157037E-3</v>
      </c>
      <c r="BT393" s="7">
        <f t="shared" si="105"/>
        <v>0</v>
      </c>
      <c r="BU393" s="7"/>
      <c r="BZ393" s="7"/>
      <c r="CA393" s="7"/>
      <c r="CB393" s="7"/>
      <c r="CC393" s="7"/>
      <c r="CD393" s="7"/>
      <c r="CE393" s="7"/>
    </row>
    <row r="394" spans="1:83" x14ac:dyDescent="0.2">
      <c r="A394" s="7">
        <v>4</v>
      </c>
      <c r="B394" s="8">
        <v>393</v>
      </c>
      <c r="C394" s="7" t="s">
        <v>341</v>
      </c>
      <c r="D394" s="7" t="s">
        <v>1116</v>
      </c>
      <c r="E394" s="7" t="s">
        <v>1117</v>
      </c>
      <c r="H394" s="9">
        <v>31.552622</v>
      </c>
      <c r="I394" s="9">
        <v>-104.563272</v>
      </c>
      <c r="J394" s="7" t="s">
        <v>1118</v>
      </c>
      <c r="K394" s="7" t="s">
        <v>92</v>
      </c>
      <c r="L394" s="32">
        <f t="shared" si="93"/>
        <v>6</v>
      </c>
      <c r="M394" s="10" t="s">
        <v>132</v>
      </c>
      <c r="N394" s="7">
        <v>22</v>
      </c>
      <c r="O394" s="7">
        <v>40</v>
      </c>
      <c r="P394" s="7" t="s">
        <v>137</v>
      </c>
      <c r="Q394" s="7">
        <v>411.05</v>
      </c>
      <c r="R394" s="7">
        <v>15.565</v>
      </c>
      <c r="T394" s="7" t="s">
        <v>963</v>
      </c>
      <c r="U394" s="11">
        <v>2.5</v>
      </c>
      <c r="V394" s="11">
        <v>1420</v>
      </c>
      <c r="W394" s="7">
        <v>1436</v>
      </c>
      <c r="X394" s="7" t="s">
        <v>83</v>
      </c>
      <c r="Y394" s="32">
        <f t="shared" si="94"/>
        <v>1</v>
      </c>
      <c r="Z394" s="13"/>
      <c r="AC394" s="13">
        <v>2.9</v>
      </c>
      <c r="AD394" s="7">
        <v>0.06</v>
      </c>
      <c r="AE394" s="7">
        <v>0.16</v>
      </c>
      <c r="AF394" s="7">
        <v>62.76</v>
      </c>
      <c r="AG394" s="7">
        <v>0.49</v>
      </c>
      <c r="AH394" s="7">
        <v>0.02</v>
      </c>
      <c r="AI394" s="7">
        <v>9.2100000000000009</v>
      </c>
      <c r="AJ394" s="7">
        <v>7.52</v>
      </c>
      <c r="AK394" s="7">
        <v>1.1399999999999999</v>
      </c>
      <c r="AL394" s="7">
        <v>1.05</v>
      </c>
      <c r="AM394" s="7">
        <v>2.21</v>
      </c>
      <c r="AN394" s="13">
        <v>1.0445324319331339</v>
      </c>
      <c r="AO394" s="7">
        <v>6.1352919522498998E-3</v>
      </c>
      <c r="AP394" s="7">
        <v>1.8160390060129677E-2</v>
      </c>
      <c r="AQ394" s="7">
        <v>9.0328477891590139E-2</v>
      </c>
      <c r="AR394" s="7">
        <v>8.4581617031354408E-4</v>
      </c>
      <c r="AS394" s="7">
        <v>0.13410036841936324</v>
      </c>
      <c r="AT394" s="7">
        <v>2.6051746211331765E-2</v>
      </c>
      <c r="AU394" s="7">
        <v>2.3461718119665378E-2</v>
      </c>
      <c r="AV394" s="7">
        <v>1.8393386125578424E-2</v>
      </c>
      <c r="AW394" s="8">
        <v>1.1412789171545634E-3</v>
      </c>
      <c r="AX394" s="7">
        <v>1178</v>
      </c>
      <c r="AY394" s="7">
        <v>929</v>
      </c>
      <c r="AZ394" s="7">
        <v>632</v>
      </c>
      <c r="BA394" s="7">
        <v>352</v>
      </c>
      <c r="BB394" s="7">
        <v>337</v>
      </c>
      <c r="BC394" s="7">
        <v>10.7166672</v>
      </c>
      <c r="BD394" s="7">
        <v>14.177778200000001</v>
      </c>
      <c r="BE394" s="7">
        <v>16.585714299999999</v>
      </c>
      <c r="BF394" s="7">
        <v>20.5666656</v>
      </c>
      <c r="BG394" s="7">
        <v>19.9666672</v>
      </c>
      <c r="BH394" s="13">
        <f t="shared" si="91"/>
        <v>52.538179408088091</v>
      </c>
      <c r="BI394" s="7">
        <f t="shared" si="92"/>
        <v>37.199426504407882</v>
      </c>
      <c r="BJ394" s="32">
        <f t="shared" si="95"/>
        <v>1</v>
      </c>
      <c r="BK394" s="32">
        <f t="shared" si="96"/>
        <v>5.873720877096378E-3</v>
      </c>
      <c r="BL394" s="32">
        <f t="shared" si="97"/>
        <v>1.738614283763304E-2</v>
      </c>
      <c r="BM394" s="32">
        <f t="shared" si="98"/>
        <v>8.6477427727560063E-2</v>
      </c>
      <c r="BN394" s="32">
        <f t="shared" si="99"/>
        <v>8.0975577632202164E-4</v>
      </c>
      <c r="BO394" s="32">
        <f t="shared" si="100"/>
        <v>0.12838315433746889</v>
      </c>
      <c r="BP394" s="32">
        <f t="shared" si="101"/>
        <v>2.4941060147952856E-2</v>
      </c>
      <c r="BQ394" s="32">
        <f t="shared" si="102"/>
        <v>2.2461454907861861E-2</v>
      </c>
      <c r="BR394" s="32">
        <f t="shared" si="103"/>
        <v>1.7609205385358376E-2</v>
      </c>
      <c r="BS394" s="32">
        <f t="shared" si="104"/>
        <v>1.092621810739164E-3</v>
      </c>
      <c r="BT394" s="7">
        <f t="shared" si="105"/>
        <v>0</v>
      </c>
      <c r="BU394" s="7"/>
      <c r="BZ394" s="7"/>
      <c r="CA394" s="7"/>
      <c r="CB394" s="7"/>
      <c r="CC394" s="7"/>
      <c r="CD394" s="7"/>
      <c r="CE394" s="7"/>
    </row>
    <row r="395" spans="1:83" x14ac:dyDescent="0.2">
      <c r="A395" s="7">
        <v>4</v>
      </c>
      <c r="B395" s="8">
        <v>394</v>
      </c>
      <c r="C395" s="7" t="s">
        <v>88</v>
      </c>
      <c r="D395" s="7" t="s">
        <v>89</v>
      </c>
      <c r="E395" s="7" t="s">
        <v>1119</v>
      </c>
      <c r="H395" s="9">
        <v>46.982222</v>
      </c>
      <c r="I395" s="9">
        <v>-102.30333299999999</v>
      </c>
      <c r="J395" s="7" t="s">
        <v>1120</v>
      </c>
      <c r="K395" s="7" t="s">
        <v>92</v>
      </c>
      <c r="L395" s="32">
        <f t="shared" si="93"/>
        <v>6</v>
      </c>
      <c r="M395" s="10" t="s">
        <v>108</v>
      </c>
      <c r="N395" s="7">
        <v>12</v>
      </c>
      <c r="O395" s="7">
        <v>50</v>
      </c>
      <c r="P395" s="7" t="s">
        <v>169</v>
      </c>
      <c r="Q395" s="7">
        <v>433.5</v>
      </c>
      <c r="R395" s="7">
        <v>5.5750000000000002</v>
      </c>
      <c r="S395" s="7" t="s">
        <v>94</v>
      </c>
      <c r="T395" s="7" t="s">
        <v>963</v>
      </c>
      <c r="U395" s="11">
        <v>1</v>
      </c>
      <c r="W395" s="7">
        <v>656</v>
      </c>
      <c r="X395" s="7" t="s">
        <v>83</v>
      </c>
      <c r="Y395" s="32">
        <f t="shared" si="94"/>
        <v>1</v>
      </c>
      <c r="Z395" s="13"/>
      <c r="AC395" s="13">
        <v>4.3099999999999996</v>
      </c>
      <c r="AD395" s="7">
        <v>7.0000000000000007E-2</v>
      </c>
      <c r="AE395" s="7">
        <v>0.13</v>
      </c>
      <c r="AF395" s="7">
        <v>62.51</v>
      </c>
      <c r="AG395" s="7">
        <v>0.56000000000000005</v>
      </c>
      <c r="AH395" s="7">
        <v>0.01</v>
      </c>
      <c r="AI395" s="7">
        <v>12.79</v>
      </c>
      <c r="AJ395" s="7">
        <v>4.6399999999999997</v>
      </c>
      <c r="AK395" s="7">
        <v>1.04</v>
      </c>
      <c r="AL395" s="7">
        <v>2.66</v>
      </c>
      <c r="AM395" s="7">
        <v>2.39</v>
      </c>
      <c r="AN395" s="13">
        <v>1.0403716112195698</v>
      </c>
      <c r="AO395" s="7">
        <v>7.0117622311427433E-3</v>
      </c>
      <c r="AP395" s="7">
        <v>2.6990096951434107E-2</v>
      </c>
      <c r="AQ395" s="7">
        <v>0.12543987320667077</v>
      </c>
      <c r="AR395" s="7">
        <v>9.8678553203246822E-4</v>
      </c>
      <c r="AS395" s="7">
        <v>8.2742780514075187E-2</v>
      </c>
      <c r="AT395" s="7">
        <v>6.5997757068707141E-2</v>
      </c>
      <c r="AU395" s="7">
        <v>2.5372627287782924E-2</v>
      </c>
      <c r="AV395" s="7">
        <v>1.6779931202282071E-2</v>
      </c>
      <c r="AW395" s="8">
        <v>9.2728912018808277E-4</v>
      </c>
      <c r="AX395" s="7">
        <v>1214</v>
      </c>
      <c r="AY395" s="7">
        <v>751</v>
      </c>
      <c r="AZ395" s="7">
        <v>541</v>
      </c>
      <c r="BA395" s="7">
        <v>350</v>
      </c>
      <c r="BB395" s="7">
        <v>332</v>
      </c>
      <c r="BC395" s="7">
        <v>9.2166662000000006</v>
      </c>
      <c r="BD395" s="7">
        <v>15.0999994</v>
      </c>
      <c r="BE395" s="7">
        <v>16.183332400000001</v>
      </c>
      <c r="BF395" s="7">
        <v>19.0666656</v>
      </c>
      <c r="BG395" s="7">
        <v>18.5</v>
      </c>
      <c r="BH395" s="13">
        <f t="shared" si="91"/>
        <v>49.02190430118101</v>
      </c>
      <c r="BI395" s="7">
        <f t="shared" si="92"/>
        <v>55.760327100433429</v>
      </c>
      <c r="BJ395" s="32">
        <f t="shared" si="95"/>
        <v>1</v>
      </c>
      <c r="BK395" s="32">
        <f t="shared" si="96"/>
        <v>6.7396708594568864E-3</v>
      </c>
      <c r="BL395" s="32">
        <f t="shared" si="97"/>
        <v>2.5942746476708564E-2</v>
      </c>
      <c r="BM395" s="32">
        <f t="shared" si="98"/>
        <v>0.12057218003058021</v>
      </c>
      <c r="BN395" s="32">
        <f t="shared" si="99"/>
        <v>9.4849332814427186E-4</v>
      </c>
      <c r="BO395" s="32">
        <f t="shared" si="100"/>
        <v>7.9531947644246495E-2</v>
      </c>
      <c r="BP395" s="32">
        <f t="shared" si="101"/>
        <v>6.3436714686343321E-2</v>
      </c>
      <c r="BQ395" s="32">
        <f t="shared" si="102"/>
        <v>2.4388042709123911E-2</v>
      </c>
      <c r="BR395" s="32">
        <f t="shared" si="103"/>
        <v>1.6128786119617287E-2</v>
      </c>
      <c r="BS395" s="32">
        <f t="shared" si="104"/>
        <v>8.913056740380231E-4</v>
      </c>
      <c r="BT395" s="7">
        <f t="shared" si="105"/>
        <v>0</v>
      </c>
      <c r="BU395" s="7"/>
      <c r="BZ395" s="7"/>
      <c r="CA395" s="7"/>
      <c r="CB395" s="7"/>
      <c r="CC395" s="7"/>
      <c r="CD395" s="7"/>
      <c r="CE395" s="7"/>
    </row>
    <row r="396" spans="1:83" x14ac:dyDescent="0.2">
      <c r="A396" s="7">
        <v>4</v>
      </c>
      <c r="B396" s="8">
        <v>395</v>
      </c>
      <c r="C396" s="7" t="s">
        <v>232</v>
      </c>
      <c r="D396" s="7" t="s">
        <v>812</v>
      </c>
      <c r="E396" s="7" t="s">
        <v>1121</v>
      </c>
      <c r="H396" s="9">
        <v>46.029167000000001</v>
      </c>
      <c r="I396" s="9">
        <v>-112.673333</v>
      </c>
      <c r="J396" s="7" t="s">
        <v>1122</v>
      </c>
      <c r="K396" s="7" t="s">
        <v>92</v>
      </c>
      <c r="L396" s="32">
        <f t="shared" si="93"/>
        <v>6</v>
      </c>
      <c r="M396" s="10" t="s">
        <v>93</v>
      </c>
      <c r="N396" s="7">
        <v>36</v>
      </c>
      <c r="O396" s="7">
        <v>71</v>
      </c>
      <c r="P396" s="7" t="s">
        <v>87</v>
      </c>
      <c r="Q396" s="7">
        <v>307.16000000000003</v>
      </c>
      <c r="R396" s="7">
        <v>4.665</v>
      </c>
      <c r="S396" s="7" t="s">
        <v>159</v>
      </c>
      <c r="T396" s="7" t="s">
        <v>963</v>
      </c>
      <c r="U396" s="11">
        <v>8</v>
      </c>
      <c r="V396" s="11">
        <v>1658</v>
      </c>
      <c r="W396" s="7">
        <v>1702</v>
      </c>
      <c r="X396" s="7" t="s">
        <v>83</v>
      </c>
      <c r="Y396" s="32">
        <f t="shared" si="94"/>
        <v>1</v>
      </c>
      <c r="Z396" s="13"/>
      <c r="AC396" s="13">
        <v>2.34</v>
      </c>
      <c r="AD396" s="7">
        <v>0.05</v>
      </c>
      <c r="AE396" s="7">
        <v>0.26</v>
      </c>
      <c r="AF396" s="7">
        <v>62.38</v>
      </c>
      <c r="AG396" s="7">
        <v>0.43</v>
      </c>
      <c r="AH396" s="7">
        <v>0.01</v>
      </c>
      <c r="AI396" s="7">
        <v>10.039999999999999</v>
      </c>
      <c r="AJ396" s="7">
        <v>2.0099999999999998</v>
      </c>
      <c r="AK396" s="7">
        <v>3.01</v>
      </c>
      <c r="AL396" s="7">
        <v>1.01</v>
      </c>
      <c r="AM396" s="7">
        <v>2.44</v>
      </c>
      <c r="AN396" s="13">
        <v>1.0382079844485166</v>
      </c>
      <c r="AO396" s="7">
        <v>5.3840317131988915E-3</v>
      </c>
      <c r="AP396" s="7">
        <v>1.4653556117483946E-2</v>
      </c>
      <c r="AQ396" s="7">
        <v>9.8468829319388149E-2</v>
      </c>
      <c r="AR396" s="7">
        <v>7.0484680859462016E-4</v>
      </c>
      <c r="AS396" s="7">
        <v>3.5843316558898948E-2</v>
      </c>
      <c r="AT396" s="7">
        <v>2.5059298736614364E-2</v>
      </c>
      <c r="AU396" s="7">
        <v>2.5903435390037793E-2</v>
      </c>
      <c r="AV396" s="7">
        <v>4.8564993191220221E-2</v>
      </c>
      <c r="AW396" s="8">
        <v>1.8545782403761655E-3</v>
      </c>
      <c r="AX396" s="7">
        <v>1073</v>
      </c>
      <c r="AY396" s="7">
        <v>840</v>
      </c>
      <c r="AZ396" s="7">
        <v>565</v>
      </c>
      <c r="BA396" s="7">
        <v>291</v>
      </c>
      <c r="BB396" s="7">
        <v>298</v>
      </c>
      <c r="BC396" s="7">
        <v>13.7833328</v>
      </c>
      <c r="BD396" s="7">
        <v>17.5</v>
      </c>
      <c r="BE396" s="7">
        <v>20.157144500000001</v>
      </c>
      <c r="BF396" s="7">
        <v>24.633333199999999</v>
      </c>
      <c r="BG396" s="7">
        <v>23.899999600000001</v>
      </c>
      <c r="BH396" s="13">
        <f t="shared" si="91"/>
        <v>46.255523831245696</v>
      </c>
      <c r="BI396" s="7">
        <f t="shared" si="92"/>
        <v>53.844252934185754</v>
      </c>
      <c r="BJ396" s="32">
        <f t="shared" si="95"/>
        <v>1</v>
      </c>
      <c r="BK396" s="32">
        <f t="shared" si="96"/>
        <v>5.1858893341672997E-3</v>
      </c>
      <c r="BL396" s="32">
        <f t="shared" si="97"/>
        <v>1.4114278003041689E-2</v>
      </c>
      <c r="BM396" s="32">
        <f t="shared" si="98"/>
        <v>9.4844993290716786E-2</v>
      </c>
      <c r="BN396" s="32">
        <f t="shared" si="99"/>
        <v>6.7890713532609383E-4</v>
      </c>
      <c r="BO396" s="32">
        <f t="shared" si="100"/>
        <v>3.4524215856361846E-2</v>
      </c>
      <c r="BP396" s="32">
        <f t="shared" si="101"/>
        <v>2.4137069943577401E-2</v>
      </c>
      <c r="BQ396" s="32">
        <f t="shared" si="102"/>
        <v>2.4950140798423334E-2</v>
      </c>
      <c r="BR396" s="32">
        <f t="shared" si="103"/>
        <v>4.6777711131760706E-2</v>
      </c>
      <c r="BS396" s="32">
        <f t="shared" si="104"/>
        <v>1.7863263124115684E-3</v>
      </c>
      <c r="BT396" s="7">
        <f t="shared" si="105"/>
        <v>0</v>
      </c>
      <c r="BU396" s="7"/>
      <c r="BZ396" s="7"/>
      <c r="CA396" s="7"/>
      <c r="CB396" s="7"/>
      <c r="CC396" s="7"/>
      <c r="CD396" s="7"/>
      <c r="CE396" s="7"/>
    </row>
    <row r="397" spans="1:83" x14ac:dyDescent="0.2">
      <c r="A397" s="7">
        <v>4</v>
      </c>
      <c r="B397" s="8">
        <v>396</v>
      </c>
      <c r="C397" s="7" t="s">
        <v>276</v>
      </c>
      <c r="D397" s="7" t="s">
        <v>1027</v>
      </c>
      <c r="E397" s="7" t="s">
        <v>1123</v>
      </c>
      <c r="H397" s="9">
        <v>40.500951000000001</v>
      </c>
      <c r="I397" s="9">
        <v>-104.31497400000001</v>
      </c>
      <c r="J397" s="7" t="s">
        <v>1124</v>
      </c>
      <c r="K397" s="7" t="s">
        <v>100</v>
      </c>
      <c r="L397" s="32">
        <f t="shared" si="93"/>
        <v>8</v>
      </c>
      <c r="M397" s="10" t="s">
        <v>93</v>
      </c>
      <c r="N397" s="7">
        <v>10</v>
      </c>
      <c r="O397" s="7">
        <v>23</v>
      </c>
      <c r="P397" s="7" t="s">
        <v>137</v>
      </c>
      <c r="Q397" s="7">
        <v>347.37</v>
      </c>
      <c r="R397" s="7">
        <v>9.2850000000000001</v>
      </c>
      <c r="S397" s="7" t="s">
        <v>159</v>
      </c>
      <c r="T397" s="7" t="s">
        <v>963</v>
      </c>
      <c r="U397" s="11">
        <v>1.2401249999999999</v>
      </c>
      <c r="V397" s="11">
        <v>1458.8901370000001</v>
      </c>
      <c r="W397" s="7">
        <v>1462</v>
      </c>
      <c r="X397" s="7" t="s">
        <v>83</v>
      </c>
      <c r="Y397" s="32">
        <f t="shared" si="94"/>
        <v>1</v>
      </c>
      <c r="Z397" s="13"/>
      <c r="AC397" s="13">
        <v>3.13</v>
      </c>
      <c r="AD397" s="7">
        <v>0.04</v>
      </c>
      <c r="AE397" s="7">
        <v>0.17</v>
      </c>
      <c r="AF397" s="7">
        <v>62.22</v>
      </c>
      <c r="AG397" s="7">
        <v>0.43</v>
      </c>
      <c r="AH397" s="7">
        <v>0.02</v>
      </c>
      <c r="AI397" s="7">
        <v>11.06</v>
      </c>
      <c r="AJ397" s="7">
        <v>7.43</v>
      </c>
      <c r="AK397" s="7">
        <v>1.17</v>
      </c>
      <c r="AL397" s="7">
        <v>0.91</v>
      </c>
      <c r="AM397" s="7">
        <v>2.77</v>
      </c>
      <c r="AN397" s="13">
        <v>1.0355450591918354</v>
      </c>
      <c r="AO397" s="7">
        <v>5.3840317131988915E-3</v>
      </c>
      <c r="AP397" s="7">
        <v>1.9600696858002031E-2</v>
      </c>
      <c r="AQ397" s="7">
        <v>0.10847263468848935</v>
      </c>
      <c r="AR397" s="7">
        <v>5.6387744687569612E-4</v>
      </c>
      <c r="AS397" s="7">
        <v>0.13249544379732298</v>
      </c>
      <c r="AT397" s="7">
        <v>2.2578180049820862E-2</v>
      </c>
      <c r="AU397" s="7">
        <v>2.9406768864919955E-2</v>
      </c>
      <c r="AV397" s="7">
        <v>1.8877422602567327E-2</v>
      </c>
      <c r="AW397" s="8">
        <v>1.2126088494767238E-3</v>
      </c>
      <c r="AX397" s="7">
        <v>1185</v>
      </c>
      <c r="AY397" s="7">
        <v>921</v>
      </c>
      <c r="AZ397" s="7">
        <v>627</v>
      </c>
      <c r="BA397" s="7">
        <v>337</v>
      </c>
      <c r="BB397" s="7">
        <v>326</v>
      </c>
      <c r="BC397" s="7">
        <v>10.591666200000001</v>
      </c>
      <c r="BD397" s="7">
        <v>14</v>
      </c>
      <c r="BE397" s="7">
        <v>16.385713599999999</v>
      </c>
      <c r="BF397" s="7">
        <v>20.266666399999998</v>
      </c>
      <c r="BG397" s="7">
        <v>19.733333600000002</v>
      </c>
      <c r="BH397" s="13">
        <f t="shared" si="91"/>
        <v>55.129411310965402</v>
      </c>
      <c r="BI397" s="7">
        <f t="shared" si="92"/>
        <v>41.745050129459514</v>
      </c>
      <c r="BJ397" s="32">
        <f t="shared" si="95"/>
        <v>1</v>
      </c>
      <c r="BK397" s="32">
        <f t="shared" si="96"/>
        <v>5.1992249544415975E-3</v>
      </c>
      <c r="BL397" s="32">
        <f t="shared" si="97"/>
        <v>1.8927903410884787E-2</v>
      </c>
      <c r="BM397" s="32">
        <f t="shared" si="98"/>
        <v>0.10474931411786566</v>
      </c>
      <c r="BN397" s="32">
        <f t="shared" si="99"/>
        <v>5.4452236710564761E-4</v>
      </c>
      <c r="BO397" s="32">
        <f t="shared" si="100"/>
        <v>0.12794754088318055</v>
      </c>
      <c r="BP397" s="32">
        <f t="shared" si="101"/>
        <v>2.1803184563925614E-2</v>
      </c>
      <c r="BQ397" s="32">
        <f t="shared" si="102"/>
        <v>2.8397382232570077E-2</v>
      </c>
      <c r="BR397" s="32">
        <f t="shared" si="103"/>
        <v>1.8229455526831181E-2</v>
      </c>
      <c r="BS397" s="32">
        <f t="shared" si="104"/>
        <v>1.1709860799520141E-3</v>
      </c>
      <c r="BT397" s="7">
        <f t="shared" si="105"/>
        <v>0</v>
      </c>
      <c r="BU397" s="7"/>
      <c r="BZ397" s="7"/>
      <c r="CA397" s="7"/>
      <c r="CB397" s="7"/>
      <c r="CC397" s="7"/>
      <c r="CD397" s="7"/>
      <c r="CE397" s="7"/>
    </row>
    <row r="398" spans="1:83" x14ac:dyDescent="0.2">
      <c r="A398" s="7">
        <v>4</v>
      </c>
      <c r="B398" s="8">
        <v>397</v>
      </c>
      <c r="C398" s="7" t="s">
        <v>753</v>
      </c>
      <c r="D398" s="7" t="s">
        <v>1125</v>
      </c>
      <c r="E398" s="7" t="s">
        <v>1126</v>
      </c>
      <c r="H398" s="9">
        <v>18.318943999999998</v>
      </c>
      <c r="I398" s="9">
        <v>-66.362806000000006</v>
      </c>
      <c r="J398" s="7" t="s">
        <v>1127</v>
      </c>
      <c r="K398" s="7" t="s">
        <v>144</v>
      </c>
      <c r="L398" s="32">
        <f t="shared" si="93"/>
        <v>10</v>
      </c>
      <c r="M398" s="10" t="s">
        <v>132</v>
      </c>
      <c r="N398" s="7">
        <v>40</v>
      </c>
      <c r="O398" s="7">
        <v>56</v>
      </c>
      <c r="P398" s="7" t="s">
        <v>346</v>
      </c>
      <c r="Q398" s="7">
        <v>1978.15</v>
      </c>
      <c r="R398" s="7">
        <v>25.67</v>
      </c>
      <c r="T398" s="7" t="s">
        <v>963</v>
      </c>
      <c r="U398" s="11">
        <v>12</v>
      </c>
      <c r="W398" s="7">
        <v>208</v>
      </c>
      <c r="X398" s="7" t="s">
        <v>134</v>
      </c>
      <c r="Y398" s="32">
        <f t="shared" si="94"/>
        <v>1</v>
      </c>
      <c r="Z398" s="13"/>
      <c r="AC398" s="13">
        <v>7.59</v>
      </c>
      <c r="AD398" s="7">
        <v>0.01</v>
      </c>
      <c r="AE398" s="7">
        <v>0.03</v>
      </c>
      <c r="AF398" s="7">
        <v>61.87</v>
      </c>
      <c r="AG398" s="7">
        <v>0.96</v>
      </c>
      <c r="AH398" s="7">
        <v>0.01</v>
      </c>
      <c r="AI398" s="7">
        <v>18.55</v>
      </c>
      <c r="AJ398" s="7">
        <v>0.1</v>
      </c>
      <c r="AK398" s="7">
        <v>0.03</v>
      </c>
      <c r="AL398" s="7">
        <v>0.47</v>
      </c>
      <c r="AM398" s="7">
        <v>0.67</v>
      </c>
      <c r="AN398" s="13">
        <v>1.0297199101928456</v>
      </c>
      <c r="AO398" s="7">
        <v>1.2020163824816129E-2</v>
      </c>
      <c r="AP398" s="7">
        <v>4.7530124329787676E-2</v>
      </c>
      <c r="AQ398" s="7">
        <v>0.18193195058512454</v>
      </c>
      <c r="AR398" s="7">
        <v>1.4096936171892403E-4</v>
      </c>
      <c r="AS398" s="7">
        <v>1.783249580044724E-3</v>
      </c>
      <c r="AT398" s="7">
        <v>1.1661257827929455E-2</v>
      </c>
      <c r="AU398" s="7">
        <v>7.1128285702152967E-3</v>
      </c>
      <c r="AV398" s="7">
        <v>4.8403647698890586E-4</v>
      </c>
      <c r="AW398" s="8">
        <v>2.1398979696648062E-4</v>
      </c>
      <c r="AX398" s="7">
        <v>1178</v>
      </c>
      <c r="AY398" s="7">
        <v>929</v>
      </c>
      <c r="AZ398" s="7">
        <v>632</v>
      </c>
      <c r="BA398" s="7">
        <v>352</v>
      </c>
      <c r="BB398" s="7">
        <v>337</v>
      </c>
      <c r="BC398" s="7">
        <v>10.7166672</v>
      </c>
      <c r="BD398" s="7">
        <v>14.177778200000001</v>
      </c>
      <c r="BE398" s="7">
        <v>16.585714299999999</v>
      </c>
      <c r="BF398" s="7">
        <v>20.5666656</v>
      </c>
      <c r="BG398" s="7">
        <v>19.9666672</v>
      </c>
      <c r="BH398" s="13">
        <f t="shared" si="91"/>
        <v>6.4451373115800736</v>
      </c>
      <c r="BI398" s="7">
        <f t="shared" si="92"/>
        <v>98.769112131860638</v>
      </c>
      <c r="BJ398" s="32">
        <f t="shared" si="95"/>
        <v>1</v>
      </c>
      <c r="BK398" s="32">
        <f t="shared" si="96"/>
        <v>1.1673236290599642E-2</v>
      </c>
      <c r="BL398" s="32">
        <f t="shared" si="97"/>
        <v>4.615830368948217E-2</v>
      </c>
      <c r="BM398" s="32">
        <f t="shared" si="98"/>
        <v>0.1766810069264878</v>
      </c>
      <c r="BN398" s="32">
        <f t="shared" si="99"/>
        <v>1.3690068563646917E-4</v>
      </c>
      <c r="BO398" s="32">
        <f t="shared" si="100"/>
        <v>1.7317811983559273E-3</v>
      </c>
      <c r="BP398" s="32">
        <f t="shared" si="101"/>
        <v>1.1324689085350927E-2</v>
      </c>
      <c r="BQ398" s="32">
        <f t="shared" si="102"/>
        <v>6.9075371854111361E-3</v>
      </c>
      <c r="BR398" s="32">
        <f t="shared" si="103"/>
        <v>4.7006615313309393E-4</v>
      </c>
      <c r="BS398" s="32">
        <f t="shared" si="104"/>
        <v>2.0781359556930844E-4</v>
      </c>
      <c r="BT398" s="7">
        <f t="shared" si="105"/>
        <v>0</v>
      </c>
      <c r="BU398" s="7"/>
      <c r="BZ398" s="7"/>
      <c r="CA398" s="7"/>
      <c r="CB398" s="7"/>
      <c r="CC398" s="7"/>
      <c r="CD398" s="7"/>
      <c r="CE398" s="7"/>
    </row>
    <row r="399" spans="1:83" x14ac:dyDescent="0.2">
      <c r="A399" s="7">
        <v>4</v>
      </c>
      <c r="B399" s="8">
        <v>398</v>
      </c>
      <c r="C399" s="7" t="s">
        <v>173</v>
      </c>
      <c r="D399" s="7" t="s">
        <v>836</v>
      </c>
      <c r="E399" s="7" t="s">
        <v>1128</v>
      </c>
      <c r="H399" s="9">
        <v>46.866943999999997</v>
      </c>
      <c r="I399" s="9">
        <v>-116.618888</v>
      </c>
      <c r="J399" s="7" t="s">
        <v>1129</v>
      </c>
      <c r="K399" s="7" t="s">
        <v>367</v>
      </c>
      <c r="L399" s="32">
        <f t="shared" si="93"/>
        <v>2</v>
      </c>
      <c r="M399" s="10" t="s">
        <v>108</v>
      </c>
      <c r="N399" s="7">
        <v>8</v>
      </c>
      <c r="O399" s="7">
        <v>28</v>
      </c>
      <c r="P399" s="7" t="s">
        <v>109</v>
      </c>
      <c r="Q399" s="7">
        <v>912.58</v>
      </c>
      <c r="R399" s="7">
        <v>6.3</v>
      </c>
      <c r="T399" s="7" t="s">
        <v>963</v>
      </c>
      <c r="U399" s="11">
        <v>27</v>
      </c>
      <c r="V399" s="11">
        <v>951</v>
      </c>
      <c r="W399" s="7">
        <v>1036</v>
      </c>
      <c r="X399" s="7" t="s">
        <v>369</v>
      </c>
      <c r="Y399" s="32">
        <f t="shared" si="94"/>
        <v>2</v>
      </c>
      <c r="Z399" s="13"/>
      <c r="AC399" s="13">
        <v>4.59</v>
      </c>
      <c r="AD399" s="7">
        <v>0.18</v>
      </c>
      <c r="AE399" s="7">
        <v>0.4</v>
      </c>
      <c r="AF399" s="7">
        <v>61.86</v>
      </c>
      <c r="AG399" s="7">
        <v>0.77</v>
      </c>
      <c r="AH399" s="7">
        <v>0.02</v>
      </c>
      <c r="AI399" s="7">
        <v>13.35</v>
      </c>
      <c r="AJ399" s="7">
        <v>1.63</v>
      </c>
      <c r="AK399" s="7">
        <v>2.0299999999999998</v>
      </c>
      <c r="AL399" s="7">
        <v>0.97</v>
      </c>
      <c r="AM399" s="7">
        <v>1.82</v>
      </c>
      <c r="AN399" s="13">
        <v>1.0295534773643031</v>
      </c>
      <c r="AO399" s="7">
        <v>9.6411730678212706E-3</v>
      </c>
      <c r="AP399" s="7">
        <v>2.8743513922756973E-2</v>
      </c>
      <c r="AQ399" s="7">
        <v>0.13093215850735376</v>
      </c>
      <c r="AR399" s="7">
        <v>2.5374485109406321E-3</v>
      </c>
      <c r="AS399" s="7">
        <v>2.9066968154728999E-2</v>
      </c>
      <c r="AT399" s="7">
        <v>2.4066851261896963E-2</v>
      </c>
      <c r="AU399" s="7">
        <v>1.9321414922077371E-2</v>
      </c>
      <c r="AV399" s="7">
        <v>3.2753134942915964E-2</v>
      </c>
      <c r="AW399" s="8">
        <v>2.8531972928864087E-3</v>
      </c>
      <c r="AX399" s="7">
        <v>1226</v>
      </c>
      <c r="AY399" s="7">
        <v>858</v>
      </c>
      <c r="AZ399" s="7">
        <v>550</v>
      </c>
      <c r="BA399" s="7">
        <v>358</v>
      </c>
      <c r="BB399" s="7">
        <v>337</v>
      </c>
      <c r="BC399" s="7">
        <v>9.3999995999999992</v>
      </c>
      <c r="BD399" s="7">
        <v>14.062499000000001</v>
      </c>
      <c r="BE399" s="7">
        <v>16.416665999999999</v>
      </c>
      <c r="BF399" s="7">
        <v>19.366666800000001</v>
      </c>
      <c r="BG399" s="7">
        <v>18.766666399999998</v>
      </c>
      <c r="BH399" s="13">
        <f t="shared" si="91"/>
        <v>34.414206324049907</v>
      </c>
      <c r="BI399" s="7">
        <f t="shared" si="92"/>
        <v>67.927689883955296</v>
      </c>
      <c r="BJ399" s="32">
        <f t="shared" si="95"/>
        <v>1</v>
      </c>
      <c r="BK399" s="32">
        <f t="shared" si="96"/>
        <v>9.3644218389733851E-3</v>
      </c>
      <c r="BL399" s="32">
        <f t="shared" si="97"/>
        <v>2.7918427313111976E-2</v>
      </c>
      <c r="BM399" s="32">
        <f t="shared" si="98"/>
        <v>0.12717373248308109</v>
      </c>
      <c r="BN399" s="32">
        <f t="shared" si="99"/>
        <v>2.464610694566929E-3</v>
      </c>
      <c r="BO399" s="32">
        <f t="shared" si="100"/>
        <v>2.8232596745864591E-2</v>
      </c>
      <c r="BP399" s="32">
        <f t="shared" si="101"/>
        <v>2.3376008911658513E-2</v>
      </c>
      <c r="BQ399" s="32">
        <f t="shared" si="102"/>
        <v>1.8766790989372346E-2</v>
      </c>
      <c r="BR399" s="32">
        <f t="shared" si="103"/>
        <v>3.1812951597973579E-2</v>
      </c>
      <c r="BS399" s="32">
        <f t="shared" si="104"/>
        <v>2.7712958633199945E-3</v>
      </c>
      <c r="BT399" s="7">
        <f t="shared" si="105"/>
        <v>0</v>
      </c>
      <c r="BU399" s="7"/>
      <c r="BZ399" s="7"/>
      <c r="CA399" s="7"/>
      <c r="CB399" s="7"/>
      <c r="CC399" s="7"/>
      <c r="CD399" s="7"/>
      <c r="CE399" s="7"/>
    </row>
    <row r="400" spans="1:83" x14ac:dyDescent="0.2">
      <c r="A400" s="7">
        <v>4</v>
      </c>
      <c r="B400" s="8">
        <v>399</v>
      </c>
      <c r="C400" s="7" t="s">
        <v>960</v>
      </c>
      <c r="D400" s="7" t="s">
        <v>990</v>
      </c>
      <c r="E400" s="7" t="s">
        <v>1130</v>
      </c>
      <c r="H400" s="9">
        <v>35.048194000000002</v>
      </c>
      <c r="I400" s="9">
        <v>-105.945166</v>
      </c>
      <c r="J400" s="7" t="s">
        <v>1131</v>
      </c>
      <c r="K400" s="7" t="s">
        <v>80</v>
      </c>
      <c r="L400" s="32">
        <f t="shared" si="93"/>
        <v>7</v>
      </c>
      <c r="M400" s="10" t="s">
        <v>132</v>
      </c>
      <c r="N400" s="7">
        <v>5</v>
      </c>
      <c r="O400" s="7">
        <v>28</v>
      </c>
      <c r="P400" s="7" t="s">
        <v>346</v>
      </c>
      <c r="Q400" s="7">
        <v>387.37</v>
      </c>
      <c r="R400" s="7">
        <v>10.15</v>
      </c>
      <c r="T400" s="7" t="s">
        <v>963</v>
      </c>
      <c r="U400" s="11">
        <v>0.49395299999999998</v>
      </c>
      <c r="V400" s="11">
        <v>1893.7089840000001</v>
      </c>
      <c r="W400" s="7">
        <v>1890</v>
      </c>
      <c r="X400" s="7" t="s">
        <v>586</v>
      </c>
      <c r="Y400" s="32">
        <f t="shared" si="94"/>
        <v>1</v>
      </c>
      <c r="Z400" s="13"/>
      <c r="AC400" s="13">
        <v>4.3600000000000003</v>
      </c>
      <c r="AD400" s="7">
        <v>7.0000000000000007E-2</v>
      </c>
      <c r="AE400" s="7">
        <v>0.19</v>
      </c>
      <c r="AF400" s="7">
        <v>61.83</v>
      </c>
      <c r="AG400" s="7">
        <v>0.56999999999999995</v>
      </c>
      <c r="AH400" s="7">
        <v>0.01</v>
      </c>
      <c r="AI400" s="7">
        <v>12.48</v>
      </c>
      <c r="AJ400" s="7">
        <v>6.85</v>
      </c>
      <c r="AK400" s="7">
        <v>0.69</v>
      </c>
      <c r="AL400" s="7">
        <v>1.84</v>
      </c>
      <c r="AM400" s="7">
        <v>2.88</v>
      </c>
      <c r="AN400" s="13">
        <v>1.0290541788786753</v>
      </c>
      <c r="AO400" s="7">
        <v>7.1369722709845769E-3</v>
      </c>
      <c r="AP400" s="7">
        <v>2.7303207124884623E-2</v>
      </c>
      <c r="AQ400" s="7">
        <v>0.12239950098664983</v>
      </c>
      <c r="AR400" s="7">
        <v>9.8678553203246822E-4</v>
      </c>
      <c r="AS400" s="7">
        <v>0.12215259623306358</v>
      </c>
      <c r="AT400" s="7">
        <v>4.5652583837000431E-2</v>
      </c>
      <c r="AU400" s="7">
        <v>3.0574546689880674E-2</v>
      </c>
      <c r="AV400" s="7">
        <v>1.1132838970744834E-2</v>
      </c>
      <c r="AW400" s="8">
        <v>1.355268714121044E-3</v>
      </c>
      <c r="AX400" s="7">
        <v>807</v>
      </c>
      <c r="AY400" s="7">
        <v>580</v>
      </c>
      <c r="AZ400" s="7">
        <v>289</v>
      </c>
      <c r="BA400" s="7">
        <v>319</v>
      </c>
      <c r="BB400" s="7">
        <v>323</v>
      </c>
      <c r="BC400" s="7">
        <v>4.6083331000000003</v>
      </c>
      <c r="BD400" s="7">
        <v>14.466666200000001</v>
      </c>
      <c r="BE400" s="7">
        <v>15.9399996</v>
      </c>
      <c r="BF400" s="7">
        <v>18.0666656</v>
      </c>
      <c r="BG400" s="7">
        <v>17.0666656</v>
      </c>
      <c r="BH400" s="13">
        <f t="shared" si="91"/>
        <v>54.233702378626838</v>
      </c>
      <c r="BI400" s="7">
        <f t="shared" si="92"/>
        <v>47.871221046622452</v>
      </c>
      <c r="BJ400" s="32">
        <f t="shared" si="95"/>
        <v>1</v>
      </c>
      <c r="BK400" s="32">
        <f t="shared" si="96"/>
        <v>6.9354679447116074E-3</v>
      </c>
      <c r="BL400" s="32">
        <f t="shared" si="97"/>
        <v>2.6532332004750209E-2</v>
      </c>
      <c r="BM400" s="32">
        <f t="shared" si="98"/>
        <v>0.11894368974821551</v>
      </c>
      <c r="BN400" s="32">
        <f t="shared" si="99"/>
        <v>9.5892476050943613E-4</v>
      </c>
      <c r="BO400" s="32">
        <f t="shared" si="100"/>
        <v>0.11870375607061723</v>
      </c>
      <c r="BP400" s="32">
        <f t="shared" si="101"/>
        <v>4.4363634854237187E-2</v>
      </c>
      <c r="BQ400" s="32">
        <f t="shared" si="102"/>
        <v>2.9711309003376964E-2</v>
      </c>
      <c r="BR400" s="32">
        <f t="shared" si="103"/>
        <v>1.0818515875302021E-2</v>
      </c>
      <c r="BS400" s="32">
        <f t="shared" si="104"/>
        <v>1.3170042374229833E-3</v>
      </c>
      <c r="BT400" s="7">
        <f t="shared" si="105"/>
        <v>0</v>
      </c>
      <c r="BU400" s="7"/>
      <c r="BZ400" s="7"/>
      <c r="CA400" s="7"/>
      <c r="CB400" s="7"/>
      <c r="CC400" s="7"/>
      <c r="CD400" s="7"/>
      <c r="CE400" s="7"/>
    </row>
    <row r="401" spans="1:83" x14ac:dyDescent="0.2">
      <c r="A401" s="7">
        <v>4</v>
      </c>
      <c r="B401" s="8">
        <v>400</v>
      </c>
      <c r="C401" s="7" t="s">
        <v>232</v>
      </c>
      <c r="D401" s="7" t="s">
        <v>812</v>
      </c>
      <c r="E401" s="7" t="s">
        <v>1132</v>
      </c>
      <c r="H401" s="9">
        <v>45.875278000000002</v>
      </c>
      <c r="I401" s="9">
        <v>-112.713611</v>
      </c>
      <c r="J401" s="7" t="s">
        <v>1133</v>
      </c>
      <c r="K401" s="7" t="s">
        <v>92</v>
      </c>
      <c r="L401" s="32">
        <f t="shared" si="93"/>
        <v>6</v>
      </c>
      <c r="M401" s="10" t="s">
        <v>132</v>
      </c>
      <c r="N401" s="7">
        <v>10</v>
      </c>
      <c r="O401" s="7">
        <v>34</v>
      </c>
      <c r="P401" s="7" t="s">
        <v>133</v>
      </c>
      <c r="Q401" s="7">
        <v>378.34</v>
      </c>
      <c r="R401" s="7">
        <v>4.13</v>
      </c>
      <c r="S401" s="7" t="s">
        <v>159</v>
      </c>
      <c r="T401" s="7" t="s">
        <v>963</v>
      </c>
      <c r="U401" s="11">
        <v>6</v>
      </c>
      <c r="V401" s="11">
        <v>1789</v>
      </c>
      <c r="W401" s="7">
        <v>1825</v>
      </c>
      <c r="X401" s="7" t="s">
        <v>83</v>
      </c>
      <c r="Y401" s="32">
        <f t="shared" si="94"/>
        <v>1</v>
      </c>
      <c r="Z401" s="13"/>
      <c r="AC401" s="13">
        <v>5.16</v>
      </c>
      <c r="AD401" s="7">
        <v>7.0000000000000007E-2</v>
      </c>
      <c r="AE401" s="7">
        <v>0.19</v>
      </c>
      <c r="AF401" s="7">
        <v>61.1</v>
      </c>
      <c r="AG401" s="7">
        <v>0.7</v>
      </c>
      <c r="AH401" s="7">
        <v>0.01</v>
      </c>
      <c r="AI401" s="7">
        <v>13.91</v>
      </c>
      <c r="AJ401" s="7">
        <v>2.74</v>
      </c>
      <c r="AK401" s="7">
        <v>1.8</v>
      </c>
      <c r="AL401" s="7">
        <v>1.59</v>
      </c>
      <c r="AM401" s="7">
        <v>2.4500000000000002</v>
      </c>
      <c r="AN401" s="13">
        <v>1.0169045823950682</v>
      </c>
      <c r="AO401" s="7">
        <v>8.764702788928427E-3</v>
      </c>
      <c r="AP401" s="7">
        <v>3.231296990009281E-2</v>
      </c>
      <c r="AQ401" s="7">
        <v>0.13642444380803678</v>
      </c>
      <c r="AR401" s="7">
        <v>9.8678553203246822E-4</v>
      </c>
      <c r="AS401" s="7">
        <v>4.8861038493225442E-2</v>
      </c>
      <c r="AT401" s="7">
        <v>3.9449787120016677E-2</v>
      </c>
      <c r="AU401" s="7">
        <v>2.6009597010488772E-2</v>
      </c>
      <c r="AV401" s="7">
        <v>2.9042188619334355E-2</v>
      </c>
      <c r="AW401" s="8">
        <v>1.355268714121044E-3</v>
      </c>
      <c r="AX401" s="7">
        <v>806</v>
      </c>
      <c r="AY401" s="7">
        <v>636</v>
      </c>
      <c r="AZ401" s="7">
        <v>289</v>
      </c>
      <c r="BA401" s="7">
        <v>321</v>
      </c>
      <c r="BB401" s="7">
        <v>326</v>
      </c>
      <c r="BC401" s="7">
        <v>4.6749996999999999</v>
      </c>
      <c r="BD401" s="7">
        <v>13.1857138</v>
      </c>
      <c r="BE401" s="7">
        <v>16.020000499999998</v>
      </c>
      <c r="BF401" s="7">
        <v>18.166665999999999</v>
      </c>
      <c r="BG401" s="7">
        <v>17.133333199999999</v>
      </c>
      <c r="BH401" s="13">
        <f t="shared" si="91"/>
        <v>43.172213516965193</v>
      </c>
      <c r="BI401" s="7">
        <f t="shared" si="92"/>
        <v>63.652277478711028</v>
      </c>
      <c r="BJ401" s="32">
        <f t="shared" si="95"/>
        <v>1</v>
      </c>
      <c r="BK401" s="32">
        <f t="shared" si="96"/>
        <v>8.619002156805439E-3</v>
      </c>
      <c r="BL401" s="32">
        <f t="shared" si="97"/>
        <v>3.1775813050215165E-2</v>
      </c>
      <c r="BM401" s="32">
        <f t="shared" si="98"/>
        <v>0.13415658280024917</v>
      </c>
      <c r="BN401" s="32">
        <f t="shared" si="99"/>
        <v>9.7038163571683202E-4</v>
      </c>
      <c r="BO401" s="32">
        <f t="shared" si="100"/>
        <v>4.8048793701121202E-2</v>
      </c>
      <c r="BP401" s="32">
        <f t="shared" si="101"/>
        <v>3.8793990904340721E-2</v>
      </c>
      <c r="BQ401" s="32">
        <f t="shared" si="102"/>
        <v>2.5577224707975625E-2</v>
      </c>
      <c r="BR401" s="32">
        <f t="shared" si="103"/>
        <v>2.8559403824233571E-2</v>
      </c>
      <c r="BS401" s="32">
        <f t="shared" si="104"/>
        <v>1.3327393126000499E-3</v>
      </c>
      <c r="BT401" s="7">
        <f t="shared" si="105"/>
        <v>0</v>
      </c>
      <c r="BU401" s="7"/>
      <c r="BZ401" s="7"/>
      <c r="CA401" s="7"/>
      <c r="CB401" s="7"/>
      <c r="CC401" s="7"/>
      <c r="CD401" s="7"/>
      <c r="CE401" s="7"/>
    </row>
    <row r="402" spans="1:83" x14ac:dyDescent="0.2">
      <c r="A402" s="7">
        <v>4</v>
      </c>
      <c r="B402" s="8">
        <v>401</v>
      </c>
      <c r="C402" s="7" t="s">
        <v>114</v>
      </c>
      <c r="D402" s="7" t="s">
        <v>1109</v>
      </c>
      <c r="E402" s="7" t="s">
        <v>1110</v>
      </c>
      <c r="H402" s="9">
        <v>35.437778000000002</v>
      </c>
      <c r="I402" s="9">
        <v>-96.107221999999993</v>
      </c>
      <c r="J402" s="7" t="s">
        <v>1134</v>
      </c>
      <c r="K402" s="7" t="s">
        <v>100</v>
      </c>
      <c r="L402" s="32">
        <f t="shared" si="93"/>
        <v>8</v>
      </c>
      <c r="M402" s="10" t="s">
        <v>973</v>
      </c>
      <c r="N402" s="7">
        <v>18</v>
      </c>
      <c r="O402" s="7">
        <v>30</v>
      </c>
      <c r="P402" s="7" t="s">
        <v>75</v>
      </c>
      <c r="Q402" s="7">
        <v>1090.23</v>
      </c>
      <c r="R402" s="7">
        <v>16.015000000000001</v>
      </c>
      <c r="S402" s="7" t="s">
        <v>159</v>
      </c>
      <c r="T402" s="7" t="s">
        <v>963</v>
      </c>
      <c r="U402" s="11">
        <v>1</v>
      </c>
      <c r="V402" s="11">
        <v>229</v>
      </c>
      <c r="W402" s="7">
        <v>242</v>
      </c>
      <c r="X402" s="7" t="s">
        <v>134</v>
      </c>
      <c r="Y402" s="32">
        <f t="shared" si="94"/>
        <v>1</v>
      </c>
      <c r="Z402" s="13"/>
      <c r="AC402" s="13">
        <v>3.15</v>
      </c>
      <c r="AD402" s="7">
        <v>0.08</v>
      </c>
      <c r="AE402" s="7">
        <v>0.05</v>
      </c>
      <c r="AF402" s="7">
        <v>60.77</v>
      </c>
      <c r="AG402" s="7">
        <v>0.31</v>
      </c>
      <c r="AH402" s="7">
        <v>0.01</v>
      </c>
      <c r="AI402" s="7">
        <v>9.16</v>
      </c>
      <c r="AJ402" s="7">
        <v>0.47</v>
      </c>
      <c r="AK402" s="7">
        <v>0.76</v>
      </c>
      <c r="AL402" s="7">
        <v>0.64</v>
      </c>
      <c r="AM402" s="7">
        <v>1.35</v>
      </c>
      <c r="AN402" s="13">
        <v>1.0114122990531638</v>
      </c>
      <c r="AO402" s="7">
        <v>3.8815112350968754E-3</v>
      </c>
      <c r="AP402" s="7">
        <v>1.9725940927382238E-2</v>
      </c>
      <c r="AQ402" s="7">
        <v>8.9838095275457719E-2</v>
      </c>
      <c r="AR402" s="7">
        <v>1.1277548937513922E-3</v>
      </c>
      <c r="AS402" s="7">
        <v>8.3812730262102023E-3</v>
      </c>
      <c r="AT402" s="7">
        <v>1.587915959547841E-2</v>
      </c>
      <c r="AU402" s="7">
        <v>1.4331818760881567E-2</v>
      </c>
      <c r="AV402" s="7">
        <v>1.2262257417052282E-2</v>
      </c>
      <c r="AW402" s="8">
        <v>3.5664966161080109E-4</v>
      </c>
      <c r="AX402" s="7">
        <v>1151</v>
      </c>
      <c r="AY402" s="7">
        <v>897</v>
      </c>
      <c r="AZ402" s="7">
        <v>595</v>
      </c>
      <c r="BA402" s="7">
        <v>334</v>
      </c>
      <c r="BB402" s="7">
        <v>322</v>
      </c>
      <c r="BC402" s="7">
        <v>11.283333799999999</v>
      </c>
      <c r="BD402" s="7">
        <v>14.922222100000001</v>
      </c>
      <c r="BE402" s="7">
        <v>17.457143800000001</v>
      </c>
      <c r="BF402" s="7">
        <v>21.600000399999999</v>
      </c>
      <c r="BG402" s="7">
        <v>20.9666672</v>
      </c>
      <c r="BH402" s="13">
        <f t="shared" si="91"/>
        <v>17.444077171912856</v>
      </c>
      <c r="BI402" s="7">
        <f t="shared" si="92"/>
        <v>81.314964991717531</v>
      </c>
      <c r="BJ402" s="32">
        <f t="shared" si="95"/>
        <v>1</v>
      </c>
      <c r="BK402" s="32">
        <f t="shared" si="96"/>
        <v>3.8377140941736245E-3</v>
      </c>
      <c r="BL402" s="32">
        <f t="shared" si="97"/>
        <v>1.9503362719485148E-2</v>
      </c>
      <c r="BM402" s="32">
        <f t="shared" si="98"/>
        <v>8.8824404606864957E-2</v>
      </c>
      <c r="BN402" s="32">
        <f t="shared" si="99"/>
        <v>1.1150298397667726E-3</v>
      </c>
      <c r="BO402" s="32">
        <f t="shared" si="100"/>
        <v>8.2867026968688768E-3</v>
      </c>
      <c r="BP402" s="32">
        <f t="shared" si="101"/>
        <v>1.5699986652667489E-2</v>
      </c>
      <c r="BQ402" s="32">
        <f t="shared" si="102"/>
        <v>1.4170105281790954E-2</v>
      </c>
      <c r="BR402" s="32">
        <f t="shared" si="103"/>
        <v>1.2123895891449635E-2</v>
      </c>
      <c r="BS402" s="32">
        <f t="shared" si="104"/>
        <v>3.526253951476362E-4</v>
      </c>
      <c r="BT402" s="7">
        <f t="shared" si="105"/>
        <v>0</v>
      </c>
      <c r="BU402" s="7"/>
      <c r="BZ402" s="7"/>
      <c r="CA402" s="7"/>
      <c r="CB402" s="7"/>
      <c r="CC402" s="7"/>
      <c r="CD402" s="7"/>
      <c r="CE402" s="7"/>
    </row>
    <row r="403" spans="1:83" x14ac:dyDescent="0.2">
      <c r="A403" s="7">
        <v>4</v>
      </c>
      <c r="B403" s="8">
        <v>402</v>
      </c>
      <c r="C403" s="7" t="s">
        <v>232</v>
      </c>
      <c r="D403" s="7" t="s">
        <v>233</v>
      </c>
      <c r="E403" s="7" t="s">
        <v>1135</v>
      </c>
      <c r="H403" s="9">
        <v>46.645000000000003</v>
      </c>
      <c r="I403" s="9">
        <v>-111.20916699999999</v>
      </c>
      <c r="J403" s="7" t="s">
        <v>1136</v>
      </c>
      <c r="K403" s="7" t="s">
        <v>92</v>
      </c>
      <c r="L403" s="32">
        <f t="shared" si="93"/>
        <v>6</v>
      </c>
      <c r="M403" s="10" t="s">
        <v>93</v>
      </c>
      <c r="N403" s="7">
        <v>20</v>
      </c>
      <c r="O403" s="7">
        <v>40</v>
      </c>
      <c r="P403" s="7" t="s">
        <v>137</v>
      </c>
      <c r="Q403" s="7">
        <v>371.21</v>
      </c>
      <c r="R403" s="7">
        <v>5.0999999999999996</v>
      </c>
      <c r="S403" s="7" t="s">
        <v>159</v>
      </c>
      <c r="T403" s="7" t="s">
        <v>963</v>
      </c>
      <c r="U403" s="11">
        <v>11</v>
      </c>
      <c r="V403" s="11">
        <v>1521</v>
      </c>
      <c r="W403" s="7">
        <v>1554</v>
      </c>
      <c r="X403" s="7" t="s">
        <v>134</v>
      </c>
      <c r="Y403" s="32">
        <f t="shared" si="94"/>
        <v>1</v>
      </c>
      <c r="Z403" s="13"/>
      <c r="AC403" s="13">
        <v>4.87</v>
      </c>
      <c r="AD403" s="7">
        <v>7.0000000000000007E-2</v>
      </c>
      <c r="AE403" s="7">
        <v>0.13</v>
      </c>
      <c r="AF403" s="7">
        <v>60.39</v>
      </c>
      <c r="AG403" s="7">
        <v>0.48</v>
      </c>
      <c r="AH403" s="7">
        <v>0.02</v>
      </c>
      <c r="AI403" s="7">
        <v>12.22</v>
      </c>
      <c r="AJ403" s="7">
        <v>1</v>
      </c>
      <c r="AK403" s="7">
        <v>1.7</v>
      </c>
      <c r="AL403" s="7">
        <v>1.67</v>
      </c>
      <c r="AM403" s="7">
        <v>1.95</v>
      </c>
      <c r="AN403" s="13">
        <v>1.0050878515685462</v>
      </c>
      <c r="AO403" s="7">
        <v>6.0100819124080645E-3</v>
      </c>
      <c r="AP403" s="7">
        <v>3.049693089407984E-2</v>
      </c>
      <c r="AQ403" s="7">
        <v>0.11984951138276129</v>
      </c>
      <c r="AR403" s="7">
        <v>9.8678553203246822E-4</v>
      </c>
      <c r="AS403" s="7">
        <v>1.783249580044724E-2</v>
      </c>
      <c r="AT403" s="7">
        <v>4.1434682069451473E-2</v>
      </c>
      <c r="AU403" s="7">
        <v>2.0701515987940039E-2</v>
      </c>
      <c r="AV403" s="7">
        <v>2.7428733696037998E-2</v>
      </c>
      <c r="AW403" s="8">
        <v>9.2728912018808277E-4</v>
      </c>
      <c r="AX403" s="7">
        <v>1177</v>
      </c>
      <c r="AY403" s="7">
        <v>819</v>
      </c>
      <c r="AZ403" s="7">
        <v>526</v>
      </c>
      <c r="BA403" s="7">
        <v>333</v>
      </c>
      <c r="BB403" s="7">
        <v>321</v>
      </c>
      <c r="BC403" s="7">
        <v>9.5333328000000002</v>
      </c>
      <c r="BD403" s="7">
        <v>14.074999800000001</v>
      </c>
      <c r="BE403" s="7">
        <v>16.366666800000001</v>
      </c>
      <c r="BF403" s="7">
        <v>19.166665999999999</v>
      </c>
      <c r="BG403" s="7">
        <v>18.633333199999999</v>
      </c>
      <c r="BH403" s="13">
        <f t="shared" si="91"/>
        <v>33.522526872275371</v>
      </c>
      <c r="BI403" s="7">
        <f t="shared" si="92"/>
        <v>72.587350007964062</v>
      </c>
      <c r="BJ403" s="32">
        <f t="shared" si="95"/>
        <v>1</v>
      </c>
      <c r="BK403" s="32">
        <f t="shared" si="96"/>
        <v>5.9796582985543944E-3</v>
      </c>
      <c r="BL403" s="32">
        <f t="shared" si="97"/>
        <v>3.034255249079585E-2</v>
      </c>
      <c r="BM403" s="32">
        <f t="shared" si="98"/>
        <v>0.11924282160581626</v>
      </c>
      <c r="BN403" s="32">
        <f t="shared" si="99"/>
        <v>9.8179032856927353E-4</v>
      </c>
      <c r="BO403" s="32">
        <f t="shared" si="100"/>
        <v>1.7742225988124062E-2</v>
      </c>
      <c r="BP403" s="32">
        <f t="shared" si="101"/>
        <v>4.1224935715607605E-2</v>
      </c>
      <c r="BQ403" s="32">
        <f t="shared" si="102"/>
        <v>2.0596722918930048E-2</v>
      </c>
      <c r="BR403" s="32">
        <f t="shared" si="103"/>
        <v>2.7289886802663619E-2</v>
      </c>
      <c r="BS403" s="32">
        <f t="shared" si="104"/>
        <v>9.2259509329552616E-4</v>
      </c>
      <c r="BT403" s="7">
        <f t="shared" si="105"/>
        <v>0</v>
      </c>
      <c r="BU403" s="7"/>
      <c r="BZ403" s="7"/>
      <c r="CA403" s="7"/>
      <c r="CB403" s="7"/>
      <c r="CC403" s="7"/>
      <c r="CD403" s="7"/>
      <c r="CE403" s="7"/>
    </row>
    <row r="404" spans="1:83" x14ac:dyDescent="0.2">
      <c r="A404" s="7">
        <v>4</v>
      </c>
      <c r="B404" s="8">
        <v>403</v>
      </c>
      <c r="C404" s="7" t="s">
        <v>114</v>
      </c>
      <c r="D404" s="7" t="s">
        <v>1137</v>
      </c>
      <c r="E404" s="7" t="s">
        <v>1138</v>
      </c>
      <c r="H404" s="9">
        <v>36.711944000000003</v>
      </c>
      <c r="I404" s="9">
        <v>-102.656944</v>
      </c>
      <c r="J404" s="7" t="s">
        <v>1139</v>
      </c>
      <c r="K404" s="7" t="s">
        <v>100</v>
      </c>
      <c r="L404" s="32">
        <f t="shared" si="93"/>
        <v>8</v>
      </c>
      <c r="M404" s="10" t="s">
        <v>132</v>
      </c>
      <c r="N404" s="7">
        <v>29</v>
      </c>
      <c r="O404" s="7">
        <v>62</v>
      </c>
      <c r="P404" s="7" t="s">
        <v>133</v>
      </c>
      <c r="Q404" s="7">
        <v>445.93</v>
      </c>
      <c r="R404" s="7">
        <v>12.52</v>
      </c>
      <c r="S404" s="7" t="s">
        <v>159</v>
      </c>
      <c r="T404" s="7" t="s">
        <v>963</v>
      </c>
      <c r="U404" s="11">
        <v>2</v>
      </c>
      <c r="V404" s="11">
        <v>1309</v>
      </c>
      <c r="W404" s="7">
        <v>1317</v>
      </c>
      <c r="X404" s="7" t="s">
        <v>586</v>
      </c>
      <c r="Y404" s="32">
        <f t="shared" si="94"/>
        <v>1</v>
      </c>
      <c r="Z404" s="13"/>
      <c r="AC404" s="13">
        <v>3.52</v>
      </c>
      <c r="AD404" s="7">
        <v>0.06</v>
      </c>
      <c r="AE404" s="7">
        <v>0.11</v>
      </c>
      <c r="AF404" s="7">
        <v>59.86</v>
      </c>
      <c r="AG404" s="7">
        <v>0.53</v>
      </c>
      <c r="AH404" s="7">
        <v>0.02</v>
      </c>
      <c r="AI404" s="7">
        <v>9.39</v>
      </c>
      <c r="AJ404" s="7">
        <v>2.79</v>
      </c>
      <c r="AK404" s="7">
        <v>0.96</v>
      </c>
      <c r="AL404" s="7">
        <v>1.23</v>
      </c>
      <c r="AM404" s="7">
        <v>2.14</v>
      </c>
      <c r="AN404" s="13">
        <v>0.99626691165579029</v>
      </c>
      <c r="AO404" s="7">
        <v>6.6361321116172392E-3</v>
      </c>
      <c r="AP404" s="7">
        <v>2.2042956210916023E-2</v>
      </c>
      <c r="AQ404" s="7">
        <v>9.2093855309666822E-2</v>
      </c>
      <c r="AR404" s="7">
        <v>8.4581617031354408E-4</v>
      </c>
      <c r="AS404" s="7">
        <v>4.9752663283247803E-2</v>
      </c>
      <c r="AT404" s="7">
        <v>3.0517759847560066E-2</v>
      </c>
      <c r="AU404" s="7">
        <v>2.2718586776508558E-2</v>
      </c>
      <c r="AV404" s="7">
        <v>1.5489167263644988E-2</v>
      </c>
      <c r="AW404" s="8">
        <v>7.8462925554376238E-4</v>
      </c>
      <c r="AX404" s="7">
        <v>1063</v>
      </c>
      <c r="AY404" s="7">
        <v>807</v>
      </c>
      <c r="AZ404" s="7">
        <v>518</v>
      </c>
      <c r="BA404" s="7">
        <v>279</v>
      </c>
      <c r="BB404" s="7">
        <v>286</v>
      </c>
      <c r="BC404" s="7">
        <v>12.4249992</v>
      </c>
      <c r="BD404" s="7">
        <v>15.899998699999999</v>
      </c>
      <c r="BE404" s="7">
        <v>18.371427499999999</v>
      </c>
      <c r="BF404" s="7">
        <v>22.733333600000002</v>
      </c>
      <c r="BG404" s="7">
        <v>22.300001099999999</v>
      </c>
      <c r="BH404" s="13">
        <f t="shared" si="91"/>
        <v>34.356791432677404</v>
      </c>
      <c r="BI404" s="7">
        <f t="shared" si="92"/>
        <v>58.533354850995011</v>
      </c>
      <c r="BJ404" s="32">
        <f t="shared" si="95"/>
        <v>1</v>
      </c>
      <c r="BK404" s="32">
        <f t="shared" si="96"/>
        <v>6.6609982063822867E-3</v>
      </c>
      <c r="BL404" s="32">
        <f t="shared" si="97"/>
        <v>2.2125552854385926E-2</v>
      </c>
      <c r="BM404" s="32">
        <f t="shared" si="98"/>
        <v>9.2438938031784407E-2</v>
      </c>
      <c r="BN404" s="32">
        <f t="shared" si="99"/>
        <v>8.489855082186782E-4</v>
      </c>
      <c r="BO404" s="32">
        <f t="shared" si="100"/>
        <v>4.9939090319238988E-2</v>
      </c>
      <c r="BP404" s="32">
        <f t="shared" si="101"/>
        <v>3.0632112228679474E-2</v>
      </c>
      <c r="BQ404" s="32">
        <f t="shared" si="102"/>
        <v>2.2803715059401489E-2</v>
      </c>
      <c r="BR404" s="32">
        <f t="shared" si="103"/>
        <v>1.5547206358486878E-2</v>
      </c>
      <c r="BS404" s="32">
        <f t="shared" si="104"/>
        <v>7.875693213977294E-4</v>
      </c>
      <c r="BT404" s="7">
        <f t="shared" si="105"/>
        <v>0</v>
      </c>
      <c r="BU404" s="7"/>
      <c r="BZ404" s="7"/>
      <c r="CA404" s="7"/>
      <c r="CB404" s="7"/>
      <c r="CC404" s="7"/>
      <c r="CD404" s="7"/>
      <c r="CE404" s="7"/>
    </row>
    <row r="405" spans="1:83" x14ac:dyDescent="0.2">
      <c r="A405" s="7">
        <v>4</v>
      </c>
      <c r="B405" s="8">
        <v>404</v>
      </c>
      <c r="C405" s="7" t="s">
        <v>173</v>
      </c>
      <c r="D405" s="7" t="s">
        <v>1065</v>
      </c>
      <c r="E405" s="7" t="s">
        <v>1140</v>
      </c>
      <c r="H405" s="9">
        <v>47.527388000000002</v>
      </c>
      <c r="I405" s="9">
        <v>-116.533916</v>
      </c>
      <c r="J405" s="7" t="s">
        <v>1141</v>
      </c>
      <c r="K405" s="7" t="s">
        <v>73</v>
      </c>
      <c r="L405" s="32">
        <f t="shared" si="93"/>
        <v>3</v>
      </c>
      <c r="M405" s="10" t="s">
        <v>1068</v>
      </c>
      <c r="N405" s="7">
        <v>15</v>
      </c>
      <c r="O405" s="7">
        <v>33</v>
      </c>
      <c r="P405" s="7" t="s">
        <v>82</v>
      </c>
      <c r="Q405" s="7">
        <v>692.43</v>
      </c>
      <c r="R405" s="7">
        <v>8.5500000000000007</v>
      </c>
      <c r="S405" s="7" t="s">
        <v>900</v>
      </c>
      <c r="T405" s="7" t="s">
        <v>963</v>
      </c>
      <c r="U405" s="11">
        <v>1</v>
      </c>
      <c r="V405" s="11">
        <v>655</v>
      </c>
      <c r="W405" s="7">
        <v>690</v>
      </c>
      <c r="X405" s="7" t="s">
        <v>83</v>
      </c>
      <c r="Y405" s="32">
        <f t="shared" si="94"/>
        <v>1</v>
      </c>
      <c r="Z405" s="13"/>
      <c r="AC405" s="13">
        <v>16.510000000000002</v>
      </c>
      <c r="AD405" s="7">
        <v>1.48</v>
      </c>
      <c r="AE405" s="7">
        <v>0.05</v>
      </c>
      <c r="AF405" s="7">
        <v>59.2</v>
      </c>
      <c r="AG405" s="7">
        <v>0.35</v>
      </c>
      <c r="AH405" s="7">
        <v>0.01</v>
      </c>
      <c r="AI405" s="7">
        <v>6.34</v>
      </c>
      <c r="AJ405" s="7">
        <v>0.24</v>
      </c>
      <c r="AK405" s="7">
        <v>0.33</v>
      </c>
      <c r="AL405" s="7">
        <v>0.64</v>
      </c>
      <c r="AM405" s="7">
        <v>1.76</v>
      </c>
      <c r="AN405" s="13">
        <v>0.98528234497198108</v>
      </c>
      <c r="AO405" s="7">
        <v>4.3823513944642135E-3</v>
      </c>
      <c r="AP405" s="7">
        <v>0.10338897927335897</v>
      </c>
      <c r="AQ405" s="7">
        <v>6.2180515725589733E-2</v>
      </c>
      <c r="AR405" s="7">
        <v>2.0863465534400754E-2</v>
      </c>
      <c r="AS405" s="7">
        <v>4.2797989921073377E-3</v>
      </c>
      <c r="AT405" s="7">
        <v>1.587915959547841E-2</v>
      </c>
      <c r="AU405" s="7">
        <v>1.8684445199371524E-2</v>
      </c>
      <c r="AV405" s="7">
        <v>5.3244012468779654E-3</v>
      </c>
      <c r="AW405" s="8">
        <v>3.5664966161080109E-4</v>
      </c>
      <c r="AX405" s="7">
        <v>1168</v>
      </c>
      <c r="AY405" s="7">
        <v>822</v>
      </c>
      <c r="AZ405" s="7">
        <v>527</v>
      </c>
      <c r="BA405" s="7">
        <v>343</v>
      </c>
      <c r="BB405" s="7">
        <v>330</v>
      </c>
      <c r="BC405" s="7">
        <v>10.3083334</v>
      </c>
      <c r="BD405" s="7">
        <v>14.8499994</v>
      </c>
      <c r="BE405" s="7">
        <v>17.166665999999999</v>
      </c>
      <c r="BF405" s="7">
        <v>20</v>
      </c>
      <c r="BG405" s="7">
        <v>19.4666672</v>
      </c>
      <c r="BH405" s="13">
        <f t="shared" si="91"/>
        <v>16.100730450371991</v>
      </c>
      <c r="BI405" s="7">
        <f t="shared" si="92"/>
        <v>86.620828528840491</v>
      </c>
      <c r="BJ405" s="32">
        <f t="shared" si="95"/>
        <v>1</v>
      </c>
      <c r="BK405" s="32">
        <f t="shared" si="96"/>
        <v>4.4478127684190226E-3</v>
      </c>
      <c r="BL405" s="32">
        <f t="shared" si="97"/>
        <v>0.10493335215125477</v>
      </c>
      <c r="BM405" s="32">
        <f t="shared" si="98"/>
        <v>6.3109337179240721E-2</v>
      </c>
      <c r="BN405" s="32">
        <f t="shared" si="99"/>
        <v>2.1175113550820863E-2</v>
      </c>
      <c r="BO405" s="32">
        <f t="shared" si="100"/>
        <v>4.3437284895519405E-3</v>
      </c>
      <c r="BP405" s="32">
        <f t="shared" si="101"/>
        <v>1.6116354541935867E-2</v>
      </c>
      <c r="BQ405" s="32">
        <f t="shared" si="102"/>
        <v>1.8963544099537134E-2</v>
      </c>
      <c r="BR405" s="32">
        <f t="shared" si="103"/>
        <v>5.4039344905032049E-3</v>
      </c>
      <c r="BS405" s="32">
        <f t="shared" si="104"/>
        <v>3.619771159311124E-4</v>
      </c>
      <c r="BT405" s="7">
        <f t="shared" si="105"/>
        <v>0</v>
      </c>
      <c r="BU405" s="7"/>
      <c r="BZ405" s="7"/>
      <c r="CA405" s="7"/>
      <c r="CB405" s="7"/>
      <c r="CC405" s="7"/>
      <c r="CD405" s="7"/>
      <c r="CE405" s="7"/>
    </row>
    <row r="406" spans="1:83" x14ac:dyDescent="0.2">
      <c r="A406" s="7">
        <v>4</v>
      </c>
      <c r="B406" s="8">
        <v>405</v>
      </c>
      <c r="C406" s="7" t="s">
        <v>310</v>
      </c>
      <c r="D406" s="7" t="s">
        <v>1142</v>
      </c>
      <c r="E406" s="7" t="s">
        <v>1143</v>
      </c>
      <c r="H406" s="9">
        <v>39.345554999999997</v>
      </c>
      <c r="I406" s="9">
        <v>-122.323055</v>
      </c>
      <c r="J406" s="7" t="s">
        <v>1144</v>
      </c>
      <c r="K406" s="7" t="s">
        <v>128</v>
      </c>
      <c r="L406" s="32">
        <f t="shared" si="93"/>
        <v>5</v>
      </c>
      <c r="M406" s="10" t="s">
        <v>230</v>
      </c>
      <c r="N406" s="7">
        <v>35</v>
      </c>
      <c r="O406" s="7">
        <v>72</v>
      </c>
      <c r="P406" s="7" t="s">
        <v>169</v>
      </c>
      <c r="Q406" s="7">
        <v>506.83</v>
      </c>
      <c r="R406" s="7">
        <v>16.274999999999999</v>
      </c>
      <c r="S406" s="7" t="s">
        <v>159</v>
      </c>
      <c r="T406" s="7" t="s">
        <v>963</v>
      </c>
      <c r="U406" s="11">
        <v>35</v>
      </c>
      <c r="V406" s="11">
        <v>450</v>
      </c>
      <c r="W406" s="7">
        <v>111</v>
      </c>
      <c r="X406" s="7" t="s">
        <v>134</v>
      </c>
      <c r="Y406" s="32">
        <f t="shared" si="94"/>
        <v>1</v>
      </c>
      <c r="Z406" s="13"/>
      <c r="AC406" s="13">
        <v>7.34</v>
      </c>
      <c r="AD406" s="7">
        <v>7.0000000000000007E-2</v>
      </c>
      <c r="AE406" s="7">
        <v>0.13</v>
      </c>
      <c r="AF406" s="7">
        <v>57.96</v>
      </c>
      <c r="AG406" s="7">
        <v>0.71</v>
      </c>
      <c r="AH406" s="7">
        <v>0.01</v>
      </c>
      <c r="AI406" s="7">
        <v>11.34</v>
      </c>
      <c r="AJ406" s="7">
        <v>1.1299999999999999</v>
      </c>
      <c r="AK406" s="7">
        <v>1.19</v>
      </c>
      <c r="AL406" s="7">
        <v>1.45</v>
      </c>
      <c r="AM406" s="7">
        <v>1.36</v>
      </c>
      <c r="AN406" s="13">
        <v>0.96464467423270306</v>
      </c>
      <c r="AO406" s="7">
        <v>8.8899128287702623E-3</v>
      </c>
      <c r="AP406" s="7">
        <v>4.5964573462535116E-2</v>
      </c>
      <c r="AQ406" s="7">
        <v>0.11121877733883084</v>
      </c>
      <c r="AR406" s="7">
        <v>9.8678553203246822E-4</v>
      </c>
      <c r="AS406" s="7">
        <v>2.0150720254505379E-2</v>
      </c>
      <c r="AT406" s="7">
        <v>3.5976220958505771E-2</v>
      </c>
      <c r="AU406" s="7">
        <v>1.4437980381332541E-2</v>
      </c>
      <c r="AV406" s="7">
        <v>1.9200113587226598E-2</v>
      </c>
      <c r="AW406" s="8">
        <v>9.2728912018808277E-4</v>
      </c>
      <c r="AX406" s="7">
        <v>1280</v>
      </c>
      <c r="AY406" s="7">
        <v>893</v>
      </c>
      <c r="AZ406" s="7">
        <v>571</v>
      </c>
      <c r="BA406" s="7">
        <v>371</v>
      </c>
      <c r="BB406" s="7">
        <v>355</v>
      </c>
      <c r="BC406" s="7">
        <v>9.6416673999999993</v>
      </c>
      <c r="BD406" s="7">
        <v>14.225000400000001</v>
      </c>
      <c r="BE406" s="7">
        <v>16.549999199999998</v>
      </c>
      <c r="BF406" s="7">
        <v>19.366666800000001</v>
      </c>
      <c r="BG406" s="7">
        <v>18.833334000000001</v>
      </c>
      <c r="BH406" s="13">
        <f t="shared" si="91"/>
        <v>26.165639169178963</v>
      </c>
      <c r="BI406" s="7">
        <f t="shared" si="92"/>
        <v>73.865354680007428</v>
      </c>
      <c r="BJ406" s="32">
        <f t="shared" si="95"/>
        <v>1</v>
      </c>
      <c r="BK406" s="32">
        <f t="shared" si="96"/>
        <v>9.2157382570338345E-3</v>
      </c>
      <c r="BL406" s="32">
        <f t="shared" si="97"/>
        <v>4.7649227420548633E-2</v>
      </c>
      <c r="BM406" s="32">
        <f t="shared" si="98"/>
        <v>0.11529507217493985</v>
      </c>
      <c r="BN406" s="32">
        <f t="shared" si="99"/>
        <v>1.0229523454502835E-3</v>
      </c>
      <c r="BO406" s="32">
        <f t="shared" si="100"/>
        <v>2.0889267097787743E-2</v>
      </c>
      <c r="BP406" s="32">
        <f t="shared" si="101"/>
        <v>3.7294790423346241E-2</v>
      </c>
      <c r="BQ406" s="32">
        <f t="shared" si="102"/>
        <v>1.4967148803072788E-2</v>
      </c>
      <c r="BR406" s="32">
        <f t="shared" si="103"/>
        <v>1.9903819613681834E-2</v>
      </c>
      <c r="BS406" s="32">
        <f t="shared" si="104"/>
        <v>9.6127532236226399E-4</v>
      </c>
      <c r="BT406" s="7">
        <f t="shared" si="105"/>
        <v>0</v>
      </c>
      <c r="BU406" s="7"/>
      <c r="BZ406" s="7"/>
      <c r="CA406" s="7"/>
      <c r="CB406" s="7"/>
      <c r="CC406" s="7"/>
      <c r="CD406" s="7"/>
      <c r="CE406" s="7"/>
    </row>
    <row r="407" spans="1:83" x14ac:dyDescent="0.2">
      <c r="A407" s="7">
        <v>4</v>
      </c>
      <c r="B407" s="8">
        <v>406</v>
      </c>
      <c r="C407" s="7" t="s">
        <v>239</v>
      </c>
      <c r="D407" s="7" t="s">
        <v>240</v>
      </c>
      <c r="E407" s="7" t="s">
        <v>1145</v>
      </c>
      <c r="H407" s="9">
        <v>34.256943999999997</v>
      </c>
      <c r="I407" s="9">
        <v>-80.359166999999999</v>
      </c>
      <c r="J407" s="7" t="s">
        <v>1146</v>
      </c>
      <c r="K407" s="7" t="s">
        <v>144</v>
      </c>
      <c r="L407" s="32">
        <f t="shared" si="93"/>
        <v>10</v>
      </c>
      <c r="M407" s="10" t="s">
        <v>243</v>
      </c>
      <c r="N407" s="7">
        <v>86</v>
      </c>
      <c r="O407" s="7">
        <v>117</v>
      </c>
      <c r="P407" s="7" t="s">
        <v>346</v>
      </c>
      <c r="Q407" s="7">
        <v>1191.01</v>
      </c>
      <c r="R407" s="7">
        <v>16.824999999999999</v>
      </c>
      <c r="T407" s="7" t="s">
        <v>963</v>
      </c>
      <c r="U407" s="11">
        <v>3</v>
      </c>
      <c r="V407" s="11">
        <v>94</v>
      </c>
      <c r="W407" s="7">
        <v>80</v>
      </c>
      <c r="X407" s="7" t="s">
        <v>134</v>
      </c>
      <c r="Y407" s="32">
        <f t="shared" si="94"/>
        <v>1</v>
      </c>
      <c r="Z407" s="13"/>
      <c r="AC407" s="13">
        <v>5.21</v>
      </c>
      <c r="AD407" s="7">
        <v>0.01</v>
      </c>
      <c r="AE407" s="7">
        <v>0.04</v>
      </c>
      <c r="AF407" s="7">
        <v>57.91</v>
      </c>
      <c r="AG407" s="7">
        <v>0.89</v>
      </c>
      <c r="AH407" s="7">
        <v>0.01</v>
      </c>
      <c r="AI407" s="7">
        <v>16.53</v>
      </c>
      <c r="AJ407" s="7">
        <v>0.04</v>
      </c>
      <c r="AK407" s="7">
        <v>0.02</v>
      </c>
      <c r="AL407" s="7">
        <v>0.08</v>
      </c>
      <c r="AM407" s="7">
        <v>0.33</v>
      </c>
      <c r="AN407" s="13">
        <v>0.96381251008999014</v>
      </c>
      <c r="AO407" s="7">
        <v>1.1143693545923287E-2</v>
      </c>
      <c r="AP407" s="7">
        <v>3.2626080073543319E-2</v>
      </c>
      <c r="AQ407" s="7">
        <v>0.16212049289337513</v>
      </c>
      <c r="AR407" s="7">
        <v>1.4096936171892403E-4</v>
      </c>
      <c r="AS407" s="7">
        <v>7.1329983201788962E-4</v>
      </c>
      <c r="AT407" s="7">
        <v>1.9848949494348012E-3</v>
      </c>
      <c r="AU407" s="7">
        <v>3.5033334748821609E-3</v>
      </c>
      <c r="AV407" s="7">
        <v>3.2269098465927061E-4</v>
      </c>
      <c r="AW407" s="8">
        <v>2.8531972928864084E-4</v>
      </c>
      <c r="AX407" s="7">
        <v>1225</v>
      </c>
      <c r="AY407" s="7">
        <v>755</v>
      </c>
      <c r="AZ407" s="7">
        <v>545</v>
      </c>
      <c r="BA407" s="7">
        <v>349</v>
      </c>
      <c r="BB407" s="7">
        <v>332</v>
      </c>
      <c r="BC407" s="7">
        <v>9.0083342000000002</v>
      </c>
      <c r="BD407" s="7">
        <v>14.885714500000001</v>
      </c>
      <c r="BE407" s="7">
        <v>15.9666672</v>
      </c>
      <c r="BF407" s="7">
        <v>18.833334000000001</v>
      </c>
      <c r="BG407" s="7">
        <v>18.266666399999998</v>
      </c>
      <c r="BH407" s="13">
        <f t="shared" si="91"/>
        <v>2.5520959858114551</v>
      </c>
      <c r="BI407" s="7">
        <f t="shared" si="92"/>
        <v>99.365032395207635</v>
      </c>
      <c r="BJ407" s="32">
        <f t="shared" si="95"/>
        <v>1</v>
      </c>
      <c r="BK407" s="32">
        <f t="shared" si="96"/>
        <v>1.1562096807482622E-2</v>
      </c>
      <c r="BL407" s="32">
        <f t="shared" si="97"/>
        <v>3.3851065152180955E-2</v>
      </c>
      <c r="BM407" s="32">
        <f t="shared" si="98"/>
        <v>0.16820750010625835</v>
      </c>
      <c r="BN407" s="32">
        <f t="shared" si="99"/>
        <v>1.4626222449194178E-4</v>
      </c>
      <c r="BO407" s="32">
        <f t="shared" si="100"/>
        <v>7.4008152472651513E-4</v>
      </c>
      <c r="BP407" s="32">
        <f t="shared" si="101"/>
        <v>2.0594201970354936E-3</v>
      </c>
      <c r="BQ407" s="32">
        <f t="shared" si="102"/>
        <v>3.6348703074574728E-3</v>
      </c>
      <c r="BR407" s="32">
        <f t="shared" si="103"/>
        <v>3.3480680244453486E-4</v>
      </c>
      <c r="BS407" s="32">
        <f t="shared" si="104"/>
        <v>2.9603239873074574E-4</v>
      </c>
      <c r="BT407" s="7">
        <f t="shared" si="105"/>
        <v>0</v>
      </c>
      <c r="BU407" s="7"/>
      <c r="BZ407" s="7"/>
      <c r="CA407" s="7"/>
      <c r="CB407" s="7"/>
      <c r="CC407" s="7"/>
      <c r="CD407" s="7"/>
      <c r="CE407" s="7"/>
    </row>
    <row r="408" spans="1:83" x14ac:dyDescent="0.2">
      <c r="A408" s="7">
        <v>4</v>
      </c>
      <c r="B408" s="8">
        <v>407</v>
      </c>
      <c r="C408" s="7" t="s">
        <v>753</v>
      </c>
      <c r="D408" s="7" t="s">
        <v>1100</v>
      </c>
      <c r="E408" s="7" t="s">
        <v>1147</v>
      </c>
      <c r="H408" s="9">
        <v>18.099166</v>
      </c>
      <c r="I408" s="9">
        <v>-67.131609999999995</v>
      </c>
      <c r="J408" s="7" t="s">
        <v>1148</v>
      </c>
      <c r="K408" s="7" t="s">
        <v>107</v>
      </c>
      <c r="L408" s="32">
        <f t="shared" si="93"/>
        <v>1</v>
      </c>
      <c r="M408" s="10" t="s">
        <v>108</v>
      </c>
      <c r="N408" s="7">
        <v>28</v>
      </c>
      <c r="O408" s="7">
        <v>46</v>
      </c>
      <c r="P408" s="7" t="s">
        <v>346</v>
      </c>
      <c r="Q408" s="7">
        <v>2282.9499999999998</v>
      </c>
      <c r="R408" s="7">
        <v>26.83</v>
      </c>
      <c r="T408" s="7" t="s">
        <v>963</v>
      </c>
      <c r="U408" s="11">
        <v>1</v>
      </c>
      <c r="W408" s="7">
        <v>13</v>
      </c>
      <c r="X408" s="7" t="s">
        <v>83</v>
      </c>
      <c r="Y408" s="32">
        <f t="shared" si="94"/>
        <v>1</v>
      </c>
      <c r="Z408" s="13"/>
      <c r="AC408" s="13">
        <v>10.119999999999999</v>
      </c>
      <c r="AD408" s="7">
        <v>0.24</v>
      </c>
      <c r="AE408" s="7">
        <v>0.14000000000000001</v>
      </c>
      <c r="AF408" s="7">
        <v>57.89</v>
      </c>
      <c r="AG408" s="7">
        <v>1</v>
      </c>
      <c r="AH408" s="7">
        <v>0.01</v>
      </c>
      <c r="AI408" s="7">
        <v>16.64</v>
      </c>
      <c r="AJ408" s="7">
        <v>1.39</v>
      </c>
      <c r="AK408" s="7">
        <v>1.27</v>
      </c>
      <c r="AL408" s="7">
        <v>5.48</v>
      </c>
      <c r="AM408" s="7">
        <v>1.08</v>
      </c>
      <c r="AN408" s="13">
        <v>0.96347964443290512</v>
      </c>
      <c r="AO408" s="7">
        <v>1.2521003984183468E-2</v>
      </c>
      <c r="AP408" s="7">
        <v>6.3373499106383568E-2</v>
      </c>
      <c r="AQ408" s="7">
        <v>0.16319933464886643</v>
      </c>
      <c r="AR408" s="7">
        <v>3.3832646812541763E-3</v>
      </c>
      <c r="AS408" s="7">
        <v>2.478716916262166E-2</v>
      </c>
      <c r="AT408" s="7">
        <v>0.13596530403628387</v>
      </c>
      <c r="AU408" s="7">
        <v>1.1465455008705255E-2</v>
      </c>
      <c r="AV408" s="7">
        <v>2.0490877525863684E-2</v>
      </c>
      <c r="AW408" s="8">
        <v>9.9861905251024297E-4</v>
      </c>
      <c r="AX408" s="7">
        <v>1132</v>
      </c>
      <c r="AY408" s="7">
        <v>792</v>
      </c>
      <c r="AZ408" s="7">
        <v>507</v>
      </c>
      <c r="BA408" s="7">
        <v>324</v>
      </c>
      <c r="BB408" s="7">
        <v>312</v>
      </c>
      <c r="BC408" s="7">
        <v>10.0916672</v>
      </c>
      <c r="BD408" s="7">
        <v>14.675001099999999</v>
      </c>
      <c r="BE408" s="7">
        <v>17.033334700000001</v>
      </c>
      <c r="BF408" s="7">
        <v>19.9666672</v>
      </c>
      <c r="BG408" s="7">
        <v>19.366666800000001</v>
      </c>
      <c r="BH408" s="13">
        <f t="shared" si="91"/>
        <v>42.609640784046022</v>
      </c>
      <c r="BI408" s="7">
        <f t="shared" si="92"/>
        <v>78.281554383485968</v>
      </c>
      <c r="BJ408" s="32">
        <f t="shared" si="95"/>
        <v>1</v>
      </c>
      <c r="BK408" s="32">
        <f t="shared" si="96"/>
        <v>1.2995608217081962E-2</v>
      </c>
      <c r="BL408" s="32">
        <f t="shared" si="97"/>
        <v>6.5775649202931108E-2</v>
      </c>
      <c r="BM408" s="32">
        <f t="shared" si="98"/>
        <v>0.1693853477775589</v>
      </c>
      <c r="BN408" s="32">
        <f t="shared" si="99"/>
        <v>3.5115061338379739E-3</v>
      </c>
      <c r="BO408" s="32">
        <f t="shared" si="100"/>
        <v>2.5726718053510254E-2</v>
      </c>
      <c r="BP408" s="32">
        <f t="shared" si="101"/>
        <v>0.1411190208551959</v>
      </c>
      <c r="BQ408" s="32">
        <f t="shared" si="102"/>
        <v>1.190004903056744E-2</v>
      </c>
      <c r="BR408" s="32">
        <f t="shared" si="103"/>
        <v>2.126757699995252E-2</v>
      </c>
      <c r="BS408" s="32">
        <f t="shared" si="104"/>
        <v>1.0364713549272965E-3</v>
      </c>
      <c r="BT408" s="7">
        <f t="shared" si="105"/>
        <v>0</v>
      </c>
      <c r="BU408" s="7"/>
      <c r="BZ408" s="7"/>
      <c r="CA408" s="7"/>
      <c r="CB408" s="7"/>
      <c r="CC408" s="7"/>
      <c r="CD408" s="7"/>
      <c r="CE408" s="7"/>
    </row>
    <row r="409" spans="1:83" x14ac:dyDescent="0.2">
      <c r="A409" s="7">
        <v>4</v>
      </c>
      <c r="B409" s="8">
        <v>408</v>
      </c>
      <c r="C409" s="7" t="s">
        <v>232</v>
      </c>
      <c r="D409" s="7" t="s">
        <v>812</v>
      </c>
      <c r="E409" s="7" t="s">
        <v>1149</v>
      </c>
      <c r="H409" s="9">
        <v>45.858333000000002</v>
      </c>
      <c r="I409" s="9">
        <v>-112.75111099999999</v>
      </c>
      <c r="J409" s="7" t="s">
        <v>1150</v>
      </c>
      <c r="K409" s="7" t="s">
        <v>92</v>
      </c>
      <c r="L409" s="32">
        <f t="shared" si="93"/>
        <v>6</v>
      </c>
      <c r="M409" s="10" t="s">
        <v>132</v>
      </c>
      <c r="N409" s="7">
        <v>20</v>
      </c>
      <c r="O409" s="7">
        <v>50</v>
      </c>
      <c r="P409" s="7" t="s">
        <v>87</v>
      </c>
      <c r="Q409" s="7">
        <v>463.53</v>
      </c>
      <c r="R409" s="7">
        <v>3.8650000000000002</v>
      </c>
      <c r="S409" s="7" t="s">
        <v>159</v>
      </c>
      <c r="T409" s="7" t="s">
        <v>963</v>
      </c>
      <c r="U409" s="11">
        <v>16</v>
      </c>
      <c r="V409" s="11">
        <v>1911</v>
      </c>
      <c r="W409" s="7">
        <v>2007</v>
      </c>
      <c r="X409" s="7" t="s">
        <v>134</v>
      </c>
      <c r="Y409" s="32">
        <f t="shared" si="94"/>
        <v>1</v>
      </c>
      <c r="Z409" s="13"/>
      <c r="AC409" s="13">
        <v>5.39</v>
      </c>
      <c r="AD409" s="7">
        <v>0.08</v>
      </c>
      <c r="AE409" s="7">
        <v>0.26</v>
      </c>
      <c r="AF409" s="7">
        <v>57.7</v>
      </c>
      <c r="AG409" s="7">
        <v>0.63</v>
      </c>
      <c r="AH409" s="7">
        <v>0</v>
      </c>
      <c r="AI409" s="7">
        <v>10.93</v>
      </c>
      <c r="AJ409" s="7">
        <v>2.76</v>
      </c>
      <c r="AK409" s="7">
        <v>1.86</v>
      </c>
      <c r="AL409" s="7">
        <v>2.11</v>
      </c>
      <c r="AM409" s="7">
        <v>2.73</v>
      </c>
      <c r="AN409" s="13">
        <v>0.96031742069059645</v>
      </c>
      <c r="AO409" s="7">
        <v>7.8882325100355852E-3</v>
      </c>
      <c r="AP409" s="7">
        <v>3.3753276697965157E-2</v>
      </c>
      <c r="AQ409" s="7">
        <v>0.10719763988654507</v>
      </c>
      <c r="AR409" s="7">
        <v>1.1277548937513922E-3</v>
      </c>
      <c r="AS409" s="7">
        <v>4.9217688409234378E-2</v>
      </c>
      <c r="AT409" s="7">
        <v>5.2351604291342876E-2</v>
      </c>
      <c r="AU409" s="7">
        <v>2.8982122383116055E-2</v>
      </c>
      <c r="AV409" s="7">
        <v>3.0010261573312165E-2</v>
      </c>
      <c r="AW409" s="8">
        <v>1.8545782403761655E-3</v>
      </c>
      <c r="AX409" s="7">
        <v>1273</v>
      </c>
      <c r="AY409" s="7">
        <v>892</v>
      </c>
      <c r="AZ409" s="7">
        <v>570</v>
      </c>
      <c r="BA409" s="7">
        <v>372</v>
      </c>
      <c r="BB409" s="7">
        <v>356</v>
      </c>
      <c r="BC409" s="7">
        <v>9.8083334000000004</v>
      </c>
      <c r="BD409" s="7">
        <v>14.399999599999999</v>
      </c>
      <c r="BE409" s="7">
        <v>16.716665299999999</v>
      </c>
      <c r="BF409" s="7">
        <v>19.5666656</v>
      </c>
      <c r="BG409" s="7">
        <v>19</v>
      </c>
      <c r="BH409" s="13">
        <f t="shared" si="91"/>
        <v>47.440398097293368</v>
      </c>
      <c r="BI409" s="7">
        <f t="shared" si="92"/>
        <v>57.501569372434034</v>
      </c>
      <c r="BJ409" s="32">
        <f t="shared" si="95"/>
        <v>1</v>
      </c>
      <c r="BK409" s="32">
        <f t="shared" si="96"/>
        <v>8.214192870064663E-3</v>
      </c>
      <c r="BL409" s="32">
        <f t="shared" si="97"/>
        <v>3.5148041648241729E-2</v>
      </c>
      <c r="BM409" s="32">
        <f t="shared" si="98"/>
        <v>0.11162729903353795</v>
      </c>
      <c r="BN409" s="32">
        <f t="shared" si="99"/>
        <v>1.174356384100984E-3</v>
      </c>
      <c r="BO409" s="32">
        <f t="shared" si="100"/>
        <v>5.1251479301333815E-2</v>
      </c>
      <c r="BP409" s="32">
        <f t="shared" si="101"/>
        <v>5.4514895974390513E-2</v>
      </c>
      <c r="BQ409" s="32">
        <f t="shared" si="102"/>
        <v>3.0179731991401386E-2</v>
      </c>
      <c r="BR409" s="32">
        <f t="shared" si="103"/>
        <v>3.1250356316280072E-2</v>
      </c>
      <c r="BS409" s="32">
        <f t="shared" si="104"/>
        <v>1.931213784544777E-3</v>
      </c>
      <c r="BT409" s="7">
        <f t="shared" si="105"/>
        <v>0</v>
      </c>
      <c r="BU409" s="7"/>
      <c r="BZ409" s="7"/>
      <c r="CA409" s="7"/>
      <c r="CB409" s="7"/>
      <c r="CC409" s="7"/>
      <c r="CD409" s="7"/>
      <c r="CE409" s="7"/>
    </row>
    <row r="410" spans="1:83" x14ac:dyDescent="0.2">
      <c r="A410" s="7">
        <v>4</v>
      </c>
      <c r="B410" s="8">
        <v>409</v>
      </c>
      <c r="C410" s="7" t="s">
        <v>276</v>
      </c>
      <c r="D410" s="7" t="s">
        <v>1151</v>
      </c>
      <c r="E410" s="7" t="s">
        <v>1152</v>
      </c>
      <c r="H410" s="9">
        <v>37.407499999999999</v>
      </c>
      <c r="I410" s="9">
        <v>-104.55500000000001</v>
      </c>
      <c r="J410" s="7" t="s">
        <v>1153</v>
      </c>
      <c r="K410" s="7" t="s">
        <v>80</v>
      </c>
      <c r="L410" s="32">
        <f t="shared" si="93"/>
        <v>7</v>
      </c>
      <c r="M410" s="10" t="s">
        <v>973</v>
      </c>
      <c r="N410" s="7">
        <v>10</v>
      </c>
      <c r="O410" s="7">
        <v>25</v>
      </c>
      <c r="Q410" s="7">
        <v>421.34</v>
      </c>
      <c r="R410" s="7">
        <v>10.395</v>
      </c>
      <c r="S410" s="7" t="s">
        <v>159</v>
      </c>
      <c r="T410" s="7" t="s">
        <v>963</v>
      </c>
      <c r="U410" s="11">
        <v>1</v>
      </c>
      <c r="V410" s="11">
        <v>1832.5</v>
      </c>
      <c r="W410" s="7">
        <v>1843</v>
      </c>
      <c r="X410" s="7" t="s">
        <v>83</v>
      </c>
      <c r="Y410" s="32">
        <f t="shared" si="94"/>
        <v>1</v>
      </c>
      <c r="Z410" s="13"/>
      <c r="AC410" s="13">
        <v>5.16</v>
      </c>
      <c r="AD410" s="7">
        <v>0.1</v>
      </c>
      <c r="AE410" s="7">
        <v>0.19</v>
      </c>
      <c r="AF410" s="7">
        <v>56.78</v>
      </c>
      <c r="AG410" s="7">
        <v>0.56999999999999995</v>
      </c>
      <c r="AH410" s="7">
        <v>0.02</v>
      </c>
      <c r="AI410" s="7">
        <v>14.72</v>
      </c>
      <c r="AJ410" s="7">
        <v>0.83</v>
      </c>
      <c r="AK410" s="7">
        <v>1.55</v>
      </c>
      <c r="AL410" s="7">
        <v>2.1</v>
      </c>
      <c r="AM410" s="7">
        <v>3.28</v>
      </c>
      <c r="AN410" s="13">
        <v>0.94500560046468052</v>
      </c>
      <c r="AO410" s="7">
        <v>7.1369722709845769E-3</v>
      </c>
      <c r="AP410" s="7">
        <v>3.231296990009281E-2</v>
      </c>
      <c r="AQ410" s="7">
        <v>0.14436864218938184</v>
      </c>
      <c r="AR410" s="7">
        <v>1.4096936171892403E-3</v>
      </c>
      <c r="AS410" s="7">
        <v>1.4800971514371208E-2</v>
      </c>
      <c r="AT410" s="7">
        <v>5.210349242266353E-2</v>
      </c>
      <c r="AU410" s="7">
        <v>3.4821011507919657E-2</v>
      </c>
      <c r="AV410" s="7">
        <v>2.5008551311093471E-2</v>
      </c>
      <c r="AW410" s="8">
        <v>1.355268714121044E-3</v>
      </c>
      <c r="AX410" s="7">
        <v>1235</v>
      </c>
      <c r="AY410" s="7">
        <v>869</v>
      </c>
      <c r="AZ410" s="7">
        <v>555</v>
      </c>
      <c r="BA410" s="7">
        <v>363</v>
      </c>
      <c r="BB410" s="7">
        <v>347</v>
      </c>
      <c r="BC410" s="7">
        <v>10.124999000000001</v>
      </c>
      <c r="BD410" s="7">
        <v>14.699999800000001</v>
      </c>
      <c r="BE410" s="7">
        <v>17.0333328</v>
      </c>
      <c r="BF410" s="7">
        <v>19.866666800000001</v>
      </c>
      <c r="BG410" s="7">
        <v>19.333334000000001</v>
      </c>
      <c r="BH410" s="13">
        <f t="shared" si="91"/>
        <v>41.477810828654988</v>
      </c>
      <c r="BI410" s="7">
        <f t="shared" si="92"/>
        <v>78.385319007681687</v>
      </c>
      <c r="BJ410" s="32">
        <f t="shared" si="95"/>
        <v>1</v>
      </c>
      <c r="BK410" s="32">
        <f t="shared" si="96"/>
        <v>7.5523068513828565E-3</v>
      </c>
      <c r="BL410" s="32">
        <f t="shared" si="97"/>
        <v>3.4193416297431251E-2</v>
      </c>
      <c r="BM410" s="32">
        <f t="shared" si="98"/>
        <v>0.15277014455617249</v>
      </c>
      <c r="BN410" s="32">
        <f t="shared" si="99"/>
        <v>1.4917304368313397E-3</v>
      </c>
      <c r="BO410" s="32">
        <f t="shared" si="100"/>
        <v>1.5662310897515568E-2</v>
      </c>
      <c r="BP410" s="32">
        <f t="shared" si="101"/>
        <v>5.5135644060779185E-2</v>
      </c>
      <c r="BQ410" s="32">
        <f t="shared" si="102"/>
        <v>3.6847412852153871E-2</v>
      </c>
      <c r="BR410" s="32">
        <f t="shared" si="103"/>
        <v>2.6463918625240109E-2</v>
      </c>
      <c r="BS410" s="32">
        <f t="shared" si="104"/>
        <v>1.4341382881272108E-3</v>
      </c>
      <c r="BT410" s="7">
        <f t="shared" si="105"/>
        <v>0</v>
      </c>
      <c r="BU410" s="7"/>
      <c r="BZ410" s="7"/>
      <c r="CA410" s="7"/>
      <c r="CB410" s="7"/>
      <c r="CC410" s="7"/>
      <c r="CD410" s="7"/>
      <c r="CE410" s="7"/>
    </row>
    <row r="411" spans="1:83" x14ac:dyDescent="0.2">
      <c r="A411" s="7">
        <v>4</v>
      </c>
      <c r="B411" s="8">
        <v>410</v>
      </c>
      <c r="C411" s="7" t="s">
        <v>69</v>
      </c>
      <c r="D411" s="7" t="s">
        <v>927</v>
      </c>
      <c r="E411" s="7" t="s">
        <v>1154</v>
      </c>
      <c r="H411" s="9">
        <v>39.186889000000001</v>
      </c>
      <c r="I411" s="9">
        <v>-119.891583</v>
      </c>
      <c r="J411" s="7" t="s">
        <v>1155</v>
      </c>
      <c r="K411" s="7" t="s">
        <v>107</v>
      </c>
      <c r="L411" s="32">
        <f t="shared" si="93"/>
        <v>1</v>
      </c>
      <c r="M411" s="10" t="s">
        <v>113</v>
      </c>
      <c r="N411" s="7">
        <v>13</v>
      </c>
      <c r="O411" s="7">
        <v>38</v>
      </c>
      <c r="P411" s="7" t="s">
        <v>368</v>
      </c>
      <c r="Q411" s="7">
        <v>946.12</v>
      </c>
      <c r="R411" s="7">
        <v>4.34</v>
      </c>
      <c r="T411" s="7" t="s">
        <v>963</v>
      </c>
      <c r="U411" s="11">
        <v>33.5</v>
      </c>
      <c r="V411" s="11">
        <v>2573</v>
      </c>
      <c r="W411" s="7">
        <v>2532</v>
      </c>
      <c r="Y411" s="32">
        <f t="shared" si="94"/>
        <v>-99</v>
      </c>
      <c r="Z411" s="13"/>
      <c r="AC411" s="13">
        <v>2.8</v>
      </c>
      <c r="AD411" s="7">
        <v>0.05</v>
      </c>
      <c r="AE411" s="7">
        <v>0.16</v>
      </c>
      <c r="AF411" s="7">
        <v>56.28</v>
      </c>
      <c r="AG411" s="7">
        <v>0.37</v>
      </c>
      <c r="AH411" s="7">
        <v>0</v>
      </c>
      <c r="AI411" s="7">
        <v>8.36</v>
      </c>
      <c r="AJ411" s="7">
        <v>2</v>
      </c>
      <c r="AK411" s="7">
        <v>3.52</v>
      </c>
      <c r="AL411" s="7">
        <v>0.56999999999999995</v>
      </c>
      <c r="AM411" s="7">
        <v>2.77</v>
      </c>
      <c r="AN411" s="13">
        <v>0.93668395903755231</v>
      </c>
      <c r="AO411" s="7">
        <v>4.6327714741478832E-3</v>
      </c>
      <c r="AP411" s="7">
        <v>1.7534169713228655E-2</v>
      </c>
      <c r="AQ411" s="7">
        <v>8.1991973417339131E-2</v>
      </c>
      <c r="AR411" s="7">
        <v>7.0484680859462016E-4</v>
      </c>
      <c r="AS411" s="7">
        <v>3.566499160089448E-2</v>
      </c>
      <c r="AT411" s="7">
        <v>1.4142376514722957E-2</v>
      </c>
      <c r="AU411" s="7">
        <v>2.9406768864919955E-2</v>
      </c>
      <c r="AV411" s="7">
        <v>5.6793613300031624E-2</v>
      </c>
      <c r="AW411" s="8">
        <v>1.1412789171545634E-3</v>
      </c>
      <c r="AX411" s="7">
        <v>1163</v>
      </c>
      <c r="AY411" s="7">
        <v>725</v>
      </c>
      <c r="AZ411" s="7">
        <v>344</v>
      </c>
      <c r="BA411" s="7">
        <v>336</v>
      </c>
      <c r="BB411" s="7">
        <v>319</v>
      </c>
      <c r="BC411" s="7">
        <v>8.9666680999999997</v>
      </c>
      <c r="BD411" s="7">
        <v>14.8857164</v>
      </c>
      <c r="BE411" s="7">
        <v>17.200000800000002</v>
      </c>
      <c r="BF411" s="7">
        <v>18.899999600000001</v>
      </c>
      <c r="BG411" s="7">
        <v>18.333334000000001</v>
      </c>
      <c r="BH411" s="13">
        <f t="shared" si="91"/>
        <v>49.803625316806318</v>
      </c>
      <c r="BI411" s="7">
        <f t="shared" si="92"/>
        <v>47.0001155672606</v>
      </c>
      <c r="BJ411" s="32">
        <f t="shared" si="95"/>
        <v>1</v>
      </c>
      <c r="BK411" s="32">
        <f t="shared" si="96"/>
        <v>4.9459280576429222E-3</v>
      </c>
      <c r="BL411" s="32">
        <f t="shared" si="97"/>
        <v>1.8719408551893114E-2</v>
      </c>
      <c r="BM411" s="32">
        <f t="shared" si="98"/>
        <v>8.7534298656706269E-2</v>
      </c>
      <c r="BN411" s="32">
        <f t="shared" si="99"/>
        <v>7.5249159739946224E-4</v>
      </c>
      <c r="BO411" s="32">
        <f t="shared" si="100"/>
        <v>3.8075800548074343E-2</v>
      </c>
      <c r="BP411" s="32">
        <f t="shared" si="101"/>
        <v>1.5098343873908467E-2</v>
      </c>
      <c r="BQ411" s="32">
        <f t="shared" si="102"/>
        <v>3.1394547308289091E-2</v>
      </c>
      <c r="BR411" s="32">
        <f t="shared" si="103"/>
        <v>6.0632631478377573E-2</v>
      </c>
      <c r="BS411" s="32">
        <f t="shared" si="104"/>
        <v>1.2184247484362104E-3</v>
      </c>
      <c r="BT411" s="7">
        <f t="shared" si="105"/>
        <v>0</v>
      </c>
      <c r="BU411" s="7"/>
      <c r="BZ411" s="7"/>
      <c r="CA411" s="7"/>
      <c r="CB411" s="7"/>
      <c r="CC411" s="7"/>
      <c r="CD411" s="7"/>
      <c r="CE411" s="7"/>
    </row>
    <row r="412" spans="1:83" x14ac:dyDescent="0.2">
      <c r="A412" s="7">
        <v>4</v>
      </c>
      <c r="B412" s="8">
        <v>411</v>
      </c>
      <c r="C412" s="7" t="s">
        <v>114</v>
      </c>
      <c r="D412" s="7" t="s">
        <v>288</v>
      </c>
      <c r="E412" s="7" t="s">
        <v>1156</v>
      </c>
      <c r="H412" s="9">
        <v>36.526499000000001</v>
      </c>
      <c r="I412" s="9">
        <v>-100.494472</v>
      </c>
      <c r="J412" s="7" t="s">
        <v>1157</v>
      </c>
      <c r="K412" s="7" t="s">
        <v>100</v>
      </c>
      <c r="L412" s="32">
        <f t="shared" si="93"/>
        <v>8</v>
      </c>
      <c r="M412" s="10" t="s">
        <v>280</v>
      </c>
      <c r="N412" s="7">
        <v>33</v>
      </c>
      <c r="O412" s="7">
        <v>47</v>
      </c>
      <c r="P412" s="7" t="s">
        <v>75</v>
      </c>
      <c r="Q412" s="7">
        <v>553.51</v>
      </c>
      <c r="R412" s="7">
        <v>13.45</v>
      </c>
      <c r="S412" s="7" t="s">
        <v>159</v>
      </c>
      <c r="T412" s="7" t="s">
        <v>963</v>
      </c>
      <c r="U412" s="11">
        <v>1.5</v>
      </c>
      <c r="V412" s="11">
        <v>855</v>
      </c>
      <c r="W412" s="7">
        <v>853</v>
      </c>
      <c r="Y412" s="32">
        <f t="shared" si="94"/>
        <v>-99</v>
      </c>
      <c r="Z412" s="13"/>
      <c r="AC412" s="13">
        <v>2.62</v>
      </c>
      <c r="AD412" s="7">
        <v>0.03</v>
      </c>
      <c r="AE412" s="7">
        <v>7.0000000000000007E-2</v>
      </c>
      <c r="AF412" s="7">
        <v>56.17</v>
      </c>
      <c r="AG412" s="7">
        <v>0.44</v>
      </c>
      <c r="AH412" s="7">
        <v>0.02</v>
      </c>
      <c r="AI412" s="7">
        <v>8.33</v>
      </c>
      <c r="AJ412" s="7">
        <v>16.170000000000002</v>
      </c>
      <c r="AK412" s="7">
        <v>0.62</v>
      </c>
      <c r="AL412" s="7">
        <v>1.1200000000000001</v>
      </c>
      <c r="AM412" s="7">
        <v>1.7</v>
      </c>
      <c r="AN412" s="13">
        <v>0.93485319792358412</v>
      </c>
      <c r="AO412" s="7">
        <v>5.5092417530407259E-3</v>
      </c>
      <c r="AP412" s="7">
        <v>1.6406973088806814E-2</v>
      </c>
      <c r="AQ412" s="7">
        <v>8.1697743847659696E-2</v>
      </c>
      <c r="AR412" s="7">
        <v>4.2290808515677204E-4</v>
      </c>
      <c r="AS412" s="7">
        <v>0.2883514570932319</v>
      </c>
      <c r="AT412" s="7">
        <v>2.7788529292087218E-2</v>
      </c>
      <c r="AU412" s="7">
        <v>1.8047475476665676E-2</v>
      </c>
      <c r="AV412" s="7">
        <v>1.0003420524437388E-2</v>
      </c>
      <c r="AW412" s="8">
        <v>4.9930952625512148E-4</v>
      </c>
      <c r="AX412" s="7">
        <v>1291</v>
      </c>
      <c r="AY412" s="7">
        <v>896</v>
      </c>
      <c r="AZ412" s="7">
        <v>570</v>
      </c>
      <c r="BA412" s="7">
        <v>374</v>
      </c>
      <c r="BB412" s="7">
        <v>350</v>
      </c>
      <c r="BC412" s="7">
        <v>9.4499998000000005</v>
      </c>
      <c r="BD412" s="7">
        <v>14.137499800000001</v>
      </c>
      <c r="BE412" s="7">
        <v>16.516668299999999</v>
      </c>
      <c r="BF412" s="7">
        <v>19.4333344</v>
      </c>
      <c r="BG412" s="7">
        <v>18.833334000000001</v>
      </c>
      <c r="BH412" s="13">
        <f t="shared" si="91"/>
        <v>77.924682600935498</v>
      </c>
      <c r="BI412" s="7">
        <f t="shared" si="92"/>
        <v>21.496429503016262</v>
      </c>
      <c r="BJ412" s="32">
        <f t="shared" si="95"/>
        <v>1</v>
      </c>
      <c r="BK412" s="32">
        <f t="shared" si="96"/>
        <v>5.8931624401321854E-3</v>
      </c>
      <c r="BL412" s="32">
        <f t="shared" si="97"/>
        <v>1.7550320333982468E-2</v>
      </c>
      <c r="BM412" s="32">
        <f t="shared" si="98"/>
        <v>8.7390987193625411E-2</v>
      </c>
      <c r="BN412" s="32">
        <f t="shared" si="99"/>
        <v>4.5237913941579199E-4</v>
      </c>
      <c r="BO412" s="32">
        <f t="shared" si="100"/>
        <v>0.30844570862429893</v>
      </c>
      <c r="BP412" s="32">
        <f t="shared" si="101"/>
        <v>2.9725019237040341E-2</v>
      </c>
      <c r="BQ412" s="32">
        <f t="shared" si="102"/>
        <v>1.9305143862962851E-2</v>
      </c>
      <c r="BR412" s="32">
        <f t="shared" si="103"/>
        <v>1.0700525544177556E-2</v>
      </c>
      <c r="BS412" s="32">
        <f t="shared" si="104"/>
        <v>5.3410474218213626E-4</v>
      </c>
      <c r="BT412" s="7">
        <f t="shared" si="105"/>
        <v>0</v>
      </c>
      <c r="BU412" s="7"/>
      <c r="BZ412" s="7"/>
      <c r="CA412" s="7"/>
      <c r="CB412" s="7"/>
      <c r="CC412" s="7"/>
      <c r="CD412" s="7"/>
      <c r="CE412" s="7"/>
    </row>
    <row r="413" spans="1:83" x14ac:dyDescent="0.2">
      <c r="A413" s="7">
        <v>4</v>
      </c>
      <c r="B413" s="8">
        <v>412</v>
      </c>
      <c r="C413" s="7" t="s">
        <v>276</v>
      </c>
      <c r="D413" s="7" t="s">
        <v>1158</v>
      </c>
      <c r="E413" s="7" t="s">
        <v>1159</v>
      </c>
      <c r="H413" s="9">
        <v>37.099167000000001</v>
      </c>
      <c r="I413" s="9">
        <v>-108.829444</v>
      </c>
      <c r="J413" s="7" t="s">
        <v>1160</v>
      </c>
      <c r="K413" s="7" t="s">
        <v>80</v>
      </c>
      <c r="L413" s="32">
        <f t="shared" si="93"/>
        <v>7</v>
      </c>
      <c r="M413" s="10" t="s">
        <v>1161</v>
      </c>
      <c r="N413" s="7">
        <v>8</v>
      </c>
      <c r="O413" s="7">
        <v>25</v>
      </c>
      <c r="P413" s="7" t="s">
        <v>65</v>
      </c>
      <c r="Q413" s="7">
        <v>248.11</v>
      </c>
      <c r="R413" s="7">
        <v>11.335000000000001</v>
      </c>
      <c r="T413" s="7" t="s">
        <v>963</v>
      </c>
      <c r="U413" s="11">
        <v>2</v>
      </c>
      <c r="V413" s="11">
        <v>1634</v>
      </c>
      <c r="W413" s="7">
        <v>1593</v>
      </c>
      <c r="X413" s="7" t="s">
        <v>586</v>
      </c>
      <c r="Y413" s="32">
        <f t="shared" si="94"/>
        <v>1</v>
      </c>
      <c r="Z413" s="13"/>
      <c r="AC413" s="13">
        <v>2.27</v>
      </c>
      <c r="AD413" s="7">
        <v>0.04</v>
      </c>
      <c r="AE413" s="7">
        <v>0.09</v>
      </c>
      <c r="AF413" s="7">
        <v>56.05</v>
      </c>
      <c r="AG413" s="7">
        <v>0.35</v>
      </c>
      <c r="AH413" s="7">
        <v>0.02</v>
      </c>
      <c r="AI413" s="7">
        <v>7.87</v>
      </c>
      <c r="AJ413" s="7">
        <v>9.4600000000000009</v>
      </c>
      <c r="AK413" s="7">
        <v>0.83</v>
      </c>
      <c r="AL413" s="7">
        <v>1.27</v>
      </c>
      <c r="AM413" s="7">
        <v>1.63</v>
      </c>
      <c r="AN413" s="13">
        <v>0.93285600398107327</v>
      </c>
      <c r="AO413" s="7">
        <v>4.3823513944642135E-3</v>
      </c>
      <c r="AP413" s="7">
        <v>1.421520187465323E-2</v>
      </c>
      <c r="AQ413" s="7">
        <v>7.7186223779241517E-2</v>
      </c>
      <c r="AR413" s="7">
        <v>5.6387744687569612E-4</v>
      </c>
      <c r="AS413" s="7">
        <v>0.16869541027223089</v>
      </c>
      <c r="AT413" s="7">
        <v>3.1510207322277467E-2</v>
      </c>
      <c r="AU413" s="7">
        <v>1.7304344133508853E-2</v>
      </c>
      <c r="AV413" s="7">
        <v>1.339167586335973E-2</v>
      </c>
      <c r="AW413" s="8">
        <v>6.4196939089944188E-4</v>
      </c>
      <c r="AX413" s="7">
        <v>1178</v>
      </c>
      <c r="AY413" s="7">
        <v>929</v>
      </c>
      <c r="AZ413" s="7">
        <v>632</v>
      </c>
      <c r="BA413" s="7">
        <v>352</v>
      </c>
      <c r="BB413" s="7">
        <v>337</v>
      </c>
      <c r="BC413" s="7">
        <v>10.7166672</v>
      </c>
      <c r="BD413" s="7">
        <v>14.177778200000001</v>
      </c>
      <c r="BE413" s="7">
        <v>16.585714299999999</v>
      </c>
      <c r="BF413" s="7">
        <v>20.5666656</v>
      </c>
      <c r="BG413" s="7">
        <v>19.9666672</v>
      </c>
      <c r="BH413" s="13">
        <f t="shared" si="91"/>
        <v>55.024364033880381</v>
      </c>
      <c r="BI413" s="7">
        <f t="shared" si="92"/>
        <v>29.77021576366506</v>
      </c>
      <c r="BJ413" s="32">
        <f t="shared" si="95"/>
        <v>1</v>
      </c>
      <c r="BK413" s="32">
        <f t="shared" si="96"/>
        <v>4.6977790524604128E-3</v>
      </c>
      <c r="BL413" s="32">
        <f t="shared" si="97"/>
        <v>1.5238366708246692E-2</v>
      </c>
      <c r="BM413" s="32">
        <f t="shared" si="98"/>
        <v>8.274184166670974E-2</v>
      </c>
      <c r="BN413" s="32">
        <f t="shared" si="99"/>
        <v>6.0446354471567151E-4</v>
      </c>
      <c r="BO413" s="32">
        <f t="shared" si="100"/>
        <v>0.18083756716181629</v>
      </c>
      <c r="BP413" s="32">
        <f t="shared" si="101"/>
        <v>3.3778211415056485E-2</v>
      </c>
      <c r="BQ413" s="32">
        <f t="shared" si="102"/>
        <v>1.8549855561480571E-2</v>
      </c>
      <c r="BR413" s="32">
        <f t="shared" si="103"/>
        <v>1.4355565924654147E-2</v>
      </c>
      <c r="BS413" s="32">
        <f t="shared" si="104"/>
        <v>6.8817629747759744E-4</v>
      </c>
      <c r="BT413" s="7">
        <f t="shared" si="105"/>
        <v>0</v>
      </c>
      <c r="BU413" s="7"/>
      <c r="BZ413" s="7"/>
      <c r="CA413" s="7"/>
      <c r="CB413" s="7"/>
      <c r="CC413" s="7"/>
      <c r="CD413" s="7"/>
      <c r="CE413" s="7"/>
    </row>
    <row r="414" spans="1:83" x14ac:dyDescent="0.2">
      <c r="A414" s="7">
        <v>4</v>
      </c>
      <c r="B414" s="8">
        <v>413</v>
      </c>
      <c r="C414" s="7" t="s">
        <v>88</v>
      </c>
      <c r="D414" s="7" t="s">
        <v>295</v>
      </c>
      <c r="E414" s="7" t="s">
        <v>1162</v>
      </c>
      <c r="H414" s="9">
        <v>48.237805000000002</v>
      </c>
      <c r="I414" s="9">
        <v>-99.357332999999997</v>
      </c>
      <c r="J414" s="7" t="s">
        <v>1163</v>
      </c>
      <c r="K414" s="7" t="s">
        <v>92</v>
      </c>
      <c r="L414" s="32">
        <f t="shared" si="93"/>
        <v>6</v>
      </c>
      <c r="M414" s="10" t="s">
        <v>189</v>
      </c>
      <c r="N414" s="7">
        <v>19</v>
      </c>
      <c r="O414" s="7">
        <v>34</v>
      </c>
      <c r="P414" s="7" t="s">
        <v>137</v>
      </c>
      <c r="Q414" s="7">
        <v>452.51</v>
      </c>
      <c r="R414" s="7">
        <v>3.855</v>
      </c>
      <c r="S414" s="7" t="s">
        <v>159</v>
      </c>
      <c r="T414" s="7" t="s">
        <v>963</v>
      </c>
      <c r="U414" s="11">
        <v>0.5</v>
      </c>
      <c r="W414" s="7">
        <v>456</v>
      </c>
      <c r="X414" s="7" t="s">
        <v>83</v>
      </c>
      <c r="Y414" s="32">
        <f t="shared" si="94"/>
        <v>1</v>
      </c>
      <c r="Z414" s="13"/>
      <c r="AC414" s="13">
        <v>2.09</v>
      </c>
      <c r="AD414" s="7">
        <v>0.06</v>
      </c>
      <c r="AE414" s="7">
        <v>0.11</v>
      </c>
      <c r="AF414" s="7">
        <v>56.06</v>
      </c>
      <c r="AG414" s="7">
        <v>0.3</v>
      </c>
      <c r="AH414" s="7">
        <v>0.01</v>
      </c>
      <c r="AI414" s="7">
        <v>6.69</v>
      </c>
      <c r="AJ414" s="7">
        <v>14.76</v>
      </c>
      <c r="AK414" s="7">
        <v>1.0900000000000001</v>
      </c>
      <c r="AL414" s="7">
        <v>2.09</v>
      </c>
      <c r="AM414" s="7">
        <v>1.41</v>
      </c>
      <c r="AN414" s="13">
        <v>0.93302243680961583</v>
      </c>
      <c r="AO414" s="7">
        <v>3.7563011952550405E-3</v>
      </c>
      <c r="AP414" s="7">
        <v>1.3088005250231387E-2</v>
      </c>
      <c r="AQ414" s="7">
        <v>6.5613194038516606E-2</v>
      </c>
      <c r="AR414" s="7">
        <v>8.4581617031354408E-4</v>
      </c>
      <c r="AS414" s="7">
        <v>0.26320763801460123</v>
      </c>
      <c r="AT414" s="7">
        <v>5.1855380553984178E-2</v>
      </c>
      <c r="AU414" s="7">
        <v>1.4968788483587413E-2</v>
      </c>
      <c r="AV414" s="7">
        <v>1.7586658663930249E-2</v>
      </c>
      <c r="AW414" s="8">
        <v>7.8462925554376238E-4</v>
      </c>
      <c r="AX414" s="7">
        <v>1217</v>
      </c>
      <c r="AY414" s="7">
        <v>751</v>
      </c>
      <c r="AZ414" s="7">
        <v>541</v>
      </c>
      <c r="BA414" s="7">
        <v>343</v>
      </c>
      <c r="BB414" s="7">
        <v>330</v>
      </c>
      <c r="BC414" s="7">
        <v>9.3166665999999996</v>
      </c>
      <c r="BD414" s="7">
        <v>15.171427700000001</v>
      </c>
      <c r="BE414" s="7">
        <v>16.216665299999999</v>
      </c>
      <c r="BF414" s="7">
        <v>19.0666656</v>
      </c>
      <c r="BG414" s="7">
        <v>18.5</v>
      </c>
      <c r="BH414" s="13">
        <f t="shared" si="91"/>
        <v>78.244664423712749</v>
      </c>
      <c r="BI414" s="7">
        <f t="shared" si="92"/>
        <v>18.941043654310192</v>
      </c>
      <c r="BJ414" s="32">
        <f t="shared" si="95"/>
        <v>1</v>
      </c>
      <c r="BK414" s="32">
        <f t="shared" si="96"/>
        <v>4.0259494810214493E-3</v>
      </c>
      <c r="BL414" s="32">
        <f t="shared" si="97"/>
        <v>1.4027535388092718E-2</v>
      </c>
      <c r="BM414" s="32">
        <f t="shared" si="98"/>
        <v>7.0323275679066058E-2</v>
      </c>
      <c r="BN414" s="32">
        <f t="shared" si="99"/>
        <v>9.0653358048466061E-4</v>
      </c>
      <c r="BO414" s="32">
        <f t="shared" si="100"/>
        <v>0.28210215277846423</v>
      </c>
      <c r="BP414" s="32">
        <f t="shared" si="101"/>
        <v>5.5577849479481835E-2</v>
      </c>
      <c r="BQ414" s="32">
        <f t="shared" si="102"/>
        <v>1.6043331749632735E-2</v>
      </c>
      <c r="BR414" s="32">
        <f t="shared" si="103"/>
        <v>1.8849127277224122E-2</v>
      </c>
      <c r="BS414" s="32">
        <f t="shared" si="104"/>
        <v>8.4095432712929152E-4</v>
      </c>
      <c r="BT414" s="7">
        <f t="shared" si="105"/>
        <v>0</v>
      </c>
      <c r="BU414" s="7"/>
      <c r="BZ414" s="7"/>
      <c r="CA414" s="7"/>
      <c r="CB414" s="7"/>
      <c r="CC414" s="7"/>
      <c r="CD414" s="7"/>
      <c r="CE414" s="7"/>
    </row>
    <row r="415" spans="1:83" x14ac:dyDescent="0.2">
      <c r="A415" s="7">
        <v>4</v>
      </c>
      <c r="B415" s="8">
        <v>414</v>
      </c>
      <c r="C415" s="7" t="s">
        <v>232</v>
      </c>
      <c r="D415" s="7" t="s">
        <v>233</v>
      </c>
      <c r="E415" s="7" t="s">
        <v>1164</v>
      </c>
      <c r="H415" s="9">
        <v>46.630555000000001</v>
      </c>
      <c r="I415" s="9">
        <v>-111.18638900000001</v>
      </c>
      <c r="J415" s="7" t="s">
        <v>1165</v>
      </c>
      <c r="K415" s="7" t="s">
        <v>92</v>
      </c>
      <c r="L415" s="32">
        <f t="shared" si="93"/>
        <v>6</v>
      </c>
      <c r="M415" s="10" t="s">
        <v>113</v>
      </c>
      <c r="N415" s="7">
        <v>8</v>
      </c>
      <c r="O415" s="7">
        <v>23</v>
      </c>
      <c r="P415" s="7" t="s">
        <v>133</v>
      </c>
      <c r="Q415" s="7">
        <v>346.66</v>
      </c>
      <c r="R415" s="7">
        <v>5.39</v>
      </c>
      <c r="S415" s="7" t="s">
        <v>159</v>
      </c>
      <c r="T415" s="7" t="s">
        <v>963</v>
      </c>
      <c r="U415" s="11">
        <v>1</v>
      </c>
      <c r="V415" s="11">
        <v>1426</v>
      </c>
      <c r="W415" s="7">
        <v>1488</v>
      </c>
      <c r="X415" s="7" t="s">
        <v>83</v>
      </c>
      <c r="Y415" s="32">
        <f t="shared" si="94"/>
        <v>1</v>
      </c>
      <c r="Z415" s="13"/>
      <c r="AC415" s="13">
        <v>4.4000000000000004</v>
      </c>
      <c r="AD415" s="7">
        <v>0.08</v>
      </c>
      <c r="AE415" s="7">
        <v>0.12</v>
      </c>
      <c r="AF415" s="7">
        <v>54.16</v>
      </c>
      <c r="AG415" s="7">
        <v>0.38</v>
      </c>
      <c r="AH415" s="7">
        <v>0.02</v>
      </c>
      <c r="AI415" s="7">
        <v>12.17</v>
      </c>
      <c r="AJ415" s="7">
        <v>2.2400000000000002</v>
      </c>
      <c r="AK415" s="7">
        <v>1.62</v>
      </c>
      <c r="AL415" s="7">
        <v>2.87</v>
      </c>
      <c r="AM415" s="7">
        <v>2.57</v>
      </c>
      <c r="AN415" s="13">
        <v>0.9014001993865286</v>
      </c>
      <c r="AO415" s="7">
        <v>4.7579815139897185E-3</v>
      </c>
      <c r="AP415" s="7">
        <v>2.7553695263645032E-2</v>
      </c>
      <c r="AQ415" s="7">
        <v>0.11935912876662887</v>
      </c>
      <c r="AR415" s="7">
        <v>1.1277548937513922E-3</v>
      </c>
      <c r="AS415" s="7">
        <v>3.9944790593001822E-2</v>
      </c>
      <c r="AT415" s="7">
        <v>7.120810631097349E-2</v>
      </c>
      <c r="AU415" s="7">
        <v>2.728353645590046E-2</v>
      </c>
      <c r="AV415" s="7">
        <v>2.613796975740092E-2</v>
      </c>
      <c r="AW415" s="8">
        <v>8.5595918786592247E-4</v>
      </c>
      <c r="AX415" s="7">
        <v>1063</v>
      </c>
      <c r="AY415" s="7">
        <v>807</v>
      </c>
      <c r="AZ415" s="7">
        <v>518</v>
      </c>
      <c r="BA415" s="7">
        <v>279</v>
      </c>
      <c r="BB415" s="7">
        <v>286</v>
      </c>
      <c r="BC415" s="7">
        <v>12.4249992</v>
      </c>
      <c r="BD415" s="7">
        <v>15.899998699999999</v>
      </c>
      <c r="BE415" s="7">
        <v>18.371427499999999</v>
      </c>
      <c r="BF415" s="7">
        <v>22.733333600000002</v>
      </c>
      <c r="BG415" s="7">
        <v>22.300001099999999</v>
      </c>
      <c r="BH415" s="13">
        <f t="shared" si="91"/>
        <v>46.102254213864221</v>
      </c>
      <c r="BI415" s="7">
        <f t="shared" si="92"/>
        <v>64.36470709770532</v>
      </c>
      <c r="BJ415" s="32">
        <f t="shared" si="95"/>
        <v>1</v>
      </c>
      <c r="BK415" s="32">
        <f t="shared" si="96"/>
        <v>5.2784340598414411E-3</v>
      </c>
      <c r="BL415" s="32">
        <f t="shared" si="97"/>
        <v>3.0567660493527091E-2</v>
      </c>
      <c r="BM415" s="32">
        <f t="shared" si="98"/>
        <v>0.13241524557889142</v>
      </c>
      <c r="BN415" s="32">
        <f t="shared" si="99"/>
        <v>1.2511145377146747E-3</v>
      </c>
      <c r="BO415" s="32">
        <f t="shared" si="100"/>
        <v>4.4314157707295042E-2</v>
      </c>
      <c r="BP415" s="32">
        <f t="shared" si="101"/>
        <v>7.8997216063892622E-2</v>
      </c>
      <c r="BQ415" s="32">
        <f t="shared" si="102"/>
        <v>3.0267950322696826E-2</v>
      </c>
      <c r="BR415" s="32">
        <f t="shared" si="103"/>
        <v>2.8997075633209086E-2</v>
      </c>
      <c r="BS415" s="32">
        <f t="shared" si="104"/>
        <v>9.4958841638649268E-4</v>
      </c>
      <c r="BT415" s="7">
        <f t="shared" si="105"/>
        <v>0</v>
      </c>
      <c r="BU415" s="7"/>
      <c r="BZ415" s="7"/>
      <c r="CA415" s="7"/>
      <c r="CB415" s="7"/>
      <c r="CC415" s="7"/>
      <c r="CD415" s="7"/>
      <c r="CE415" s="7"/>
    </row>
    <row r="416" spans="1:83" x14ac:dyDescent="0.2">
      <c r="A416" s="7">
        <v>4</v>
      </c>
      <c r="B416" s="8">
        <v>415</v>
      </c>
      <c r="C416" s="7" t="s">
        <v>232</v>
      </c>
      <c r="D416" s="7" t="s">
        <v>233</v>
      </c>
      <c r="E416" s="7" t="s">
        <v>1166</v>
      </c>
      <c r="H416" s="9">
        <v>46.577776999999998</v>
      </c>
      <c r="I416" s="9">
        <v>-110.95055600000001</v>
      </c>
      <c r="J416" s="7" t="s">
        <v>1167</v>
      </c>
      <c r="K416" s="7" t="s">
        <v>107</v>
      </c>
      <c r="L416" s="32">
        <f t="shared" si="93"/>
        <v>1</v>
      </c>
      <c r="M416" s="10" t="s">
        <v>189</v>
      </c>
      <c r="N416" s="7">
        <v>9</v>
      </c>
      <c r="O416" s="7">
        <v>16</v>
      </c>
      <c r="P416" s="7" t="s">
        <v>65</v>
      </c>
      <c r="Q416" s="7">
        <v>356.12</v>
      </c>
      <c r="R416" s="7">
        <v>5.22</v>
      </c>
      <c r="S416" s="7" t="s">
        <v>94</v>
      </c>
      <c r="T416" s="7" t="s">
        <v>963</v>
      </c>
      <c r="U416" s="11">
        <v>5.216056</v>
      </c>
      <c r="V416" s="11">
        <v>1560.369751</v>
      </c>
      <c r="W416" s="7">
        <v>1568</v>
      </c>
      <c r="X416" s="7" t="s">
        <v>83</v>
      </c>
      <c r="Y416" s="32">
        <f t="shared" si="94"/>
        <v>1</v>
      </c>
      <c r="Z416" s="13"/>
      <c r="AC416" s="13">
        <v>3.22</v>
      </c>
      <c r="AD416" s="7">
        <v>0.05</v>
      </c>
      <c r="AE416" s="7">
        <v>0.15</v>
      </c>
      <c r="AF416" s="7">
        <v>53.87</v>
      </c>
      <c r="AG416" s="7">
        <v>0.44</v>
      </c>
      <c r="AH416" s="7">
        <v>0.02</v>
      </c>
      <c r="AI416" s="7">
        <v>9.64</v>
      </c>
      <c r="AJ416" s="7">
        <v>10.119999999999999</v>
      </c>
      <c r="AK416" s="7">
        <v>1.23</v>
      </c>
      <c r="AL416" s="7">
        <v>1.84</v>
      </c>
      <c r="AM416" s="7">
        <v>2.09</v>
      </c>
      <c r="AN416" s="13">
        <v>0.89657364735879419</v>
      </c>
      <c r="AO416" s="7">
        <v>5.5092417530407259E-3</v>
      </c>
      <c r="AP416" s="7">
        <v>2.0164295170212954E-2</v>
      </c>
      <c r="AQ416" s="7">
        <v>9.4545768390328869E-2</v>
      </c>
      <c r="AR416" s="7">
        <v>7.0484680859462016E-4</v>
      </c>
      <c r="AS416" s="7">
        <v>0.18046485750052604</v>
      </c>
      <c r="AT416" s="7">
        <v>4.5652583837000431E-2</v>
      </c>
      <c r="AU416" s="7">
        <v>2.2187778674253682E-2</v>
      </c>
      <c r="AV416" s="7">
        <v>1.9845495556545141E-2</v>
      </c>
      <c r="AW416" s="8">
        <v>1.0699489848324032E-3</v>
      </c>
      <c r="AX416" s="7">
        <v>1261</v>
      </c>
      <c r="AY416" s="7">
        <v>783</v>
      </c>
      <c r="AZ416" s="7">
        <v>563</v>
      </c>
      <c r="BA416" s="7">
        <v>368</v>
      </c>
      <c r="BB416" s="7">
        <v>344</v>
      </c>
      <c r="BC416" s="7">
        <v>9.3083334000000004</v>
      </c>
      <c r="BD416" s="7">
        <v>15.3142853</v>
      </c>
      <c r="BE416" s="7">
        <v>16.399999600000001</v>
      </c>
      <c r="BF416" s="7">
        <v>19.333334000000001</v>
      </c>
      <c r="BG416" s="7">
        <v>18.733333600000002</v>
      </c>
      <c r="BH416" s="13">
        <f t="shared" si="91"/>
        <v>65.200762223835412</v>
      </c>
      <c r="BI416" s="7">
        <f t="shared" si="92"/>
        <v>32.065051906068391</v>
      </c>
      <c r="BJ416" s="32">
        <f t="shared" si="95"/>
        <v>1</v>
      </c>
      <c r="BK416" s="32">
        <f t="shared" si="96"/>
        <v>6.1447732367222001E-3</v>
      </c>
      <c r="BL416" s="32">
        <f t="shared" si="97"/>
        <v>2.2490394659283947E-2</v>
      </c>
      <c r="BM416" s="32">
        <f t="shared" si="98"/>
        <v>0.10545231690542115</v>
      </c>
      <c r="BN416" s="32">
        <f t="shared" si="99"/>
        <v>7.8615606277411803E-4</v>
      </c>
      <c r="BO416" s="32">
        <f t="shared" si="100"/>
        <v>0.2012828037408364</v>
      </c>
      <c r="BP416" s="32">
        <f t="shared" si="101"/>
        <v>5.0918944552394374E-2</v>
      </c>
      <c r="BQ416" s="32">
        <f t="shared" si="102"/>
        <v>2.4747301841423066E-2</v>
      </c>
      <c r="BR416" s="32">
        <f t="shared" si="103"/>
        <v>2.2134819169632919E-2</v>
      </c>
      <c r="BS416" s="32">
        <f t="shared" si="104"/>
        <v>1.1933754555293404E-3</v>
      </c>
      <c r="BT416" s="7">
        <f t="shared" si="105"/>
        <v>0</v>
      </c>
      <c r="BU416" s="7"/>
      <c r="BZ416" s="7"/>
      <c r="CA416" s="7"/>
      <c r="CB416" s="7"/>
      <c r="CC416" s="7"/>
      <c r="CD416" s="7"/>
      <c r="CE416" s="7"/>
    </row>
    <row r="417" spans="1:83" x14ac:dyDescent="0.2">
      <c r="A417" s="7">
        <v>4</v>
      </c>
      <c r="B417" s="8">
        <v>416</v>
      </c>
      <c r="C417" s="7" t="s">
        <v>341</v>
      </c>
      <c r="D417" s="7" t="s">
        <v>1116</v>
      </c>
      <c r="E417" s="7" t="s">
        <v>1168</v>
      </c>
      <c r="H417" s="9">
        <v>31.612186000000001</v>
      </c>
      <c r="I417" s="9">
        <v>-104.41736299999999</v>
      </c>
      <c r="J417" s="7" t="s">
        <v>1169</v>
      </c>
      <c r="K417" s="7" t="s">
        <v>80</v>
      </c>
      <c r="L417" s="32">
        <f t="shared" si="93"/>
        <v>7</v>
      </c>
      <c r="M417" s="10" t="s">
        <v>108</v>
      </c>
      <c r="N417" s="7">
        <v>9</v>
      </c>
      <c r="O417" s="7">
        <v>26</v>
      </c>
      <c r="P417" s="7" t="s">
        <v>137</v>
      </c>
      <c r="Q417" s="7">
        <v>353.66</v>
      </c>
      <c r="R417" s="7">
        <v>16.27</v>
      </c>
      <c r="T417" s="7" t="s">
        <v>963</v>
      </c>
      <c r="U417" s="11">
        <v>3</v>
      </c>
      <c r="V417" s="11">
        <v>1217</v>
      </c>
      <c r="W417" s="7">
        <v>1219</v>
      </c>
      <c r="X417" s="7" t="s">
        <v>83</v>
      </c>
      <c r="Y417" s="32">
        <f t="shared" si="94"/>
        <v>1</v>
      </c>
      <c r="Z417" s="13"/>
      <c r="AC417" s="13">
        <v>2.79</v>
      </c>
      <c r="AD417" s="7">
        <v>0.06</v>
      </c>
      <c r="AE417" s="7">
        <v>0.13</v>
      </c>
      <c r="AF417" s="7">
        <v>53.91</v>
      </c>
      <c r="AG417" s="7">
        <v>0.46</v>
      </c>
      <c r="AH417" s="7">
        <v>0.02</v>
      </c>
      <c r="AI417" s="7">
        <v>8.69</v>
      </c>
      <c r="AJ417" s="7">
        <v>12.88</v>
      </c>
      <c r="AK417" s="7">
        <v>1.06</v>
      </c>
      <c r="AL417" s="7">
        <v>1.23</v>
      </c>
      <c r="AM417" s="7">
        <v>2.09</v>
      </c>
      <c r="AN417" s="13">
        <v>0.89723937867296444</v>
      </c>
      <c r="AO417" s="7">
        <v>5.7596618327243956E-3</v>
      </c>
      <c r="AP417" s="7">
        <v>1.7471547678538552E-2</v>
      </c>
      <c r="AQ417" s="7">
        <v>8.5228498683813048E-2</v>
      </c>
      <c r="AR417" s="7">
        <v>8.4581617031354408E-4</v>
      </c>
      <c r="AS417" s="7">
        <v>0.22968254590976048</v>
      </c>
      <c r="AT417" s="7">
        <v>3.0517759847560066E-2</v>
      </c>
      <c r="AU417" s="7">
        <v>2.2187778674253682E-2</v>
      </c>
      <c r="AV417" s="7">
        <v>1.7102622186941342E-2</v>
      </c>
      <c r="AW417" s="8">
        <v>9.2728912018808277E-4</v>
      </c>
      <c r="AX417" s="7">
        <v>946</v>
      </c>
      <c r="AY417" s="7">
        <v>697</v>
      </c>
      <c r="AZ417" s="7">
        <v>439</v>
      </c>
      <c r="BA417" s="7">
        <v>290</v>
      </c>
      <c r="BB417" s="7">
        <v>264</v>
      </c>
      <c r="BC417" s="7">
        <v>10.024999599999999</v>
      </c>
      <c r="BD417" s="7">
        <v>15.625</v>
      </c>
      <c r="BE417" s="7">
        <v>18.399999600000001</v>
      </c>
      <c r="BF417" s="7">
        <v>21.733333600000002</v>
      </c>
      <c r="BG417" s="7">
        <v>20.799999199999998</v>
      </c>
      <c r="BH417" s="13">
        <f t="shared" si="91"/>
        <v>71.626000750247769</v>
      </c>
      <c r="BI417" s="7">
        <f t="shared" si="92"/>
        <v>25.670177830406981</v>
      </c>
      <c r="BJ417" s="32">
        <f t="shared" si="95"/>
        <v>1</v>
      </c>
      <c r="BK417" s="32">
        <f t="shared" si="96"/>
        <v>6.4193145883131592E-3</v>
      </c>
      <c r="BL417" s="32">
        <f t="shared" si="97"/>
        <v>1.9472560047887479E-2</v>
      </c>
      <c r="BM417" s="32">
        <f t="shared" si="98"/>
        <v>9.4989699192502844E-2</v>
      </c>
      <c r="BN417" s="32">
        <f t="shared" si="99"/>
        <v>9.4268730331979376E-4</v>
      </c>
      <c r="BO417" s="32">
        <f t="shared" si="100"/>
        <v>0.2559880354888856</v>
      </c>
      <c r="BP417" s="32">
        <f t="shared" si="101"/>
        <v>3.4012951920028817E-2</v>
      </c>
      <c r="BQ417" s="32">
        <f t="shared" si="102"/>
        <v>2.4728939903495839E-2</v>
      </c>
      <c r="BR417" s="32">
        <f t="shared" si="103"/>
        <v>1.9061381603910958E-2</v>
      </c>
      <c r="BS417" s="32">
        <f t="shared" si="104"/>
        <v>1.0334913315547547E-3</v>
      </c>
      <c r="BT417" s="7">
        <f t="shared" si="105"/>
        <v>0</v>
      </c>
      <c r="BU417" s="7"/>
      <c r="BZ417" s="7"/>
      <c r="CA417" s="7"/>
      <c r="CB417" s="7"/>
      <c r="CC417" s="7"/>
      <c r="CD417" s="7"/>
      <c r="CE417" s="7"/>
    </row>
    <row r="418" spans="1:83" x14ac:dyDescent="0.2">
      <c r="A418" s="7">
        <v>4</v>
      </c>
      <c r="B418" s="8">
        <v>417</v>
      </c>
      <c r="C418" s="7" t="s">
        <v>232</v>
      </c>
      <c r="D418" s="7" t="s">
        <v>233</v>
      </c>
      <c r="E418" s="7" t="s">
        <v>1170</v>
      </c>
      <c r="H418" s="9">
        <v>46.648888999999997</v>
      </c>
      <c r="I418" s="9">
        <v>-111.247777</v>
      </c>
      <c r="J418" s="7" t="s">
        <v>1171</v>
      </c>
      <c r="K418" s="7" t="s">
        <v>107</v>
      </c>
      <c r="L418" s="32">
        <f t="shared" si="93"/>
        <v>1</v>
      </c>
      <c r="M418" s="10" t="s">
        <v>332</v>
      </c>
      <c r="N418" s="7">
        <v>11</v>
      </c>
      <c r="O418" s="7">
        <v>30</v>
      </c>
      <c r="P418" s="7" t="s">
        <v>65</v>
      </c>
      <c r="Q418" s="7">
        <v>408.59</v>
      </c>
      <c r="R418" s="7">
        <v>4.665</v>
      </c>
      <c r="S418" s="7" t="s">
        <v>159</v>
      </c>
      <c r="T418" s="7" t="s">
        <v>963</v>
      </c>
      <c r="U418" s="11">
        <v>24</v>
      </c>
      <c r="V418" s="11">
        <v>1600</v>
      </c>
      <c r="W418" s="7">
        <v>1579</v>
      </c>
      <c r="X418" s="7" t="s">
        <v>134</v>
      </c>
      <c r="Y418" s="32">
        <f t="shared" si="94"/>
        <v>1</v>
      </c>
      <c r="Z418" s="13"/>
      <c r="AC418" s="13">
        <v>3.74</v>
      </c>
      <c r="AD418" s="7">
        <v>0.05</v>
      </c>
      <c r="AE418" s="7">
        <v>0.14000000000000001</v>
      </c>
      <c r="AF418" s="7">
        <v>52.93</v>
      </c>
      <c r="AG418" s="7">
        <v>0.43</v>
      </c>
      <c r="AH418" s="7">
        <v>0.02</v>
      </c>
      <c r="AI418" s="7">
        <v>10.31</v>
      </c>
      <c r="AJ418" s="7">
        <v>7.82</v>
      </c>
      <c r="AK418" s="7">
        <v>0.78</v>
      </c>
      <c r="AL418" s="7">
        <v>2.35</v>
      </c>
      <c r="AM418" s="7">
        <v>2.35</v>
      </c>
      <c r="AN418" s="13">
        <v>0.88092896147579314</v>
      </c>
      <c r="AO418" s="7">
        <v>5.3840317131988915E-3</v>
      </c>
      <c r="AP418" s="7">
        <v>2.3420640974098277E-2</v>
      </c>
      <c r="AQ418" s="7">
        <v>0.10111689544650318</v>
      </c>
      <c r="AR418" s="7">
        <v>7.0484680859462016E-4</v>
      </c>
      <c r="AS418" s="7">
        <v>0.13945011715949743</v>
      </c>
      <c r="AT418" s="7">
        <v>5.8306289139647284E-2</v>
      </c>
      <c r="AU418" s="7">
        <v>2.4947980805979025E-2</v>
      </c>
      <c r="AV418" s="7">
        <v>1.2584948401711553E-2</v>
      </c>
      <c r="AW418" s="8">
        <v>9.9861905251024297E-4</v>
      </c>
      <c r="AX418" s="7">
        <v>1208</v>
      </c>
      <c r="AY418" s="7">
        <v>841</v>
      </c>
      <c r="AZ418" s="7">
        <v>539</v>
      </c>
      <c r="BA418" s="7">
        <v>350</v>
      </c>
      <c r="BB418" s="7">
        <v>332</v>
      </c>
      <c r="BC418" s="7">
        <v>9.3083323999999994</v>
      </c>
      <c r="BD418" s="7">
        <v>13.9249992</v>
      </c>
      <c r="BE418" s="7">
        <v>16.2833328</v>
      </c>
      <c r="BF418" s="7">
        <v>19.200000800000002</v>
      </c>
      <c r="BG418" s="7">
        <v>18.633333199999999</v>
      </c>
      <c r="BH418" s="13">
        <f t="shared" si="91"/>
        <v>57.372977710109652</v>
      </c>
      <c r="BI418" s="7">
        <f t="shared" si="92"/>
        <v>39.94316103418322</v>
      </c>
      <c r="BJ418" s="32">
        <f t="shared" si="95"/>
        <v>1</v>
      </c>
      <c r="BK418" s="32">
        <f t="shared" si="96"/>
        <v>6.1117660431769536E-3</v>
      </c>
      <c r="BL418" s="32">
        <f t="shared" si="97"/>
        <v>2.6586299234460858E-2</v>
      </c>
      <c r="BM418" s="32">
        <f t="shared" si="98"/>
        <v>0.11478439223646951</v>
      </c>
      <c r="BN418" s="32">
        <f t="shared" si="99"/>
        <v>8.0011764786778268E-4</v>
      </c>
      <c r="BO418" s="32">
        <f t="shared" si="100"/>
        <v>0.15829893584822202</v>
      </c>
      <c r="BP418" s="32">
        <f t="shared" si="101"/>
        <v>6.6187276942250323E-2</v>
      </c>
      <c r="BQ418" s="32">
        <f t="shared" si="102"/>
        <v>2.8320082432281988E-2</v>
      </c>
      <c r="BR418" s="32">
        <f t="shared" si="103"/>
        <v>1.4285996887454327E-2</v>
      </c>
      <c r="BS418" s="32">
        <f t="shared" si="104"/>
        <v>1.13359770898812E-3</v>
      </c>
      <c r="BT418" s="7">
        <f t="shared" si="105"/>
        <v>0</v>
      </c>
      <c r="BU418" s="7"/>
      <c r="BZ418" s="7"/>
      <c r="CA418" s="7"/>
      <c r="CB418" s="7"/>
      <c r="CC418" s="7"/>
      <c r="CD418" s="7"/>
      <c r="CE418" s="7"/>
    </row>
    <row r="419" spans="1:83" x14ac:dyDescent="0.2">
      <c r="A419" s="7">
        <v>4</v>
      </c>
      <c r="B419" s="8">
        <v>418</v>
      </c>
      <c r="C419" s="7" t="s">
        <v>114</v>
      </c>
      <c r="D419" s="7" t="s">
        <v>288</v>
      </c>
      <c r="E419" s="7" t="s">
        <v>1172</v>
      </c>
      <c r="H419" s="9">
        <v>36.538944000000001</v>
      </c>
      <c r="I419" s="9">
        <v>-100.35591700000001</v>
      </c>
      <c r="J419" s="7" t="s">
        <v>1173</v>
      </c>
      <c r="K419" s="7" t="s">
        <v>107</v>
      </c>
      <c r="L419" s="32">
        <f t="shared" si="93"/>
        <v>1</v>
      </c>
      <c r="M419" s="10" t="s">
        <v>189</v>
      </c>
      <c r="N419" s="7">
        <v>16</v>
      </c>
      <c r="O419" s="7">
        <v>37</v>
      </c>
      <c r="P419" s="7" t="s">
        <v>65</v>
      </c>
      <c r="Q419" s="7">
        <v>580.55999999999995</v>
      </c>
      <c r="R419" s="7">
        <v>13.535</v>
      </c>
      <c r="S419" s="7" t="s">
        <v>159</v>
      </c>
      <c r="T419" s="7" t="s">
        <v>963</v>
      </c>
      <c r="U419" s="11">
        <v>6</v>
      </c>
      <c r="V419" s="11">
        <v>811</v>
      </c>
      <c r="W419" s="7">
        <v>809</v>
      </c>
      <c r="X419" s="7" t="s">
        <v>83</v>
      </c>
      <c r="Y419" s="32">
        <f t="shared" si="94"/>
        <v>1</v>
      </c>
      <c r="Z419" s="13"/>
      <c r="AC419" s="13">
        <v>1.1100000000000001</v>
      </c>
      <c r="AD419" s="7">
        <v>0.01</v>
      </c>
      <c r="AE419" s="7">
        <v>0.03</v>
      </c>
      <c r="AF419" s="7">
        <v>52.87</v>
      </c>
      <c r="AG419" s="7">
        <v>0.27</v>
      </c>
      <c r="AH419" s="7">
        <v>0.02</v>
      </c>
      <c r="AI419" s="7">
        <v>4.12</v>
      </c>
      <c r="AJ419" s="7">
        <v>22.46</v>
      </c>
      <c r="AK419" s="7">
        <v>0.42</v>
      </c>
      <c r="AL419" s="7">
        <v>0.44</v>
      </c>
      <c r="AM419" s="7">
        <v>1.34</v>
      </c>
      <c r="AN419" s="13">
        <v>0.87993036450453777</v>
      </c>
      <c r="AO419" s="7">
        <v>3.3806710757295368E-3</v>
      </c>
      <c r="AP419" s="7">
        <v>6.9510458506013605E-3</v>
      </c>
      <c r="AQ419" s="7">
        <v>4.0407527569310681E-2</v>
      </c>
      <c r="AR419" s="7">
        <v>1.4096936171892403E-4</v>
      </c>
      <c r="AS419" s="7">
        <v>0.40051785567804504</v>
      </c>
      <c r="AT419" s="7">
        <v>1.0916922221891405E-2</v>
      </c>
      <c r="AU419" s="7">
        <v>1.4225657140430593E-2</v>
      </c>
      <c r="AV419" s="7">
        <v>6.7765106778446818E-3</v>
      </c>
      <c r="AW419" s="8">
        <v>2.1398979696648062E-4</v>
      </c>
      <c r="AX419" s="7">
        <v>1069</v>
      </c>
      <c r="AY419" s="7">
        <v>836</v>
      </c>
      <c r="AZ419" s="7">
        <v>562</v>
      </c>
      <c r="BA419" s="7">
        <v>291</v>
      </c>
      <c r="BB419" s="7">
        <v>298</v>
      </c>
      <c r="BC419" s="7">
        <v>13.833334900000001</v>
      </c>
      <c r="BD419" s="7">
        <v>17.5555573</v>
      </c>
      <c r="BE419" s="7">
        <v>20.200000800000002</v>
      </c>
      <c r="BF419" s="7">
        <v>24.666665999999999</v>
      </c>
      <c r="BG419" s="7">
        <v>23.9666672</v>
      </c>
      <c r="BH419" s="13">
        <f t="shared" si="91"/>
        <v>94.645518043326518</v>
      </c>
      <c r="BI419" s="7">
        <f t="shared" si="92"/>
        <v>9.0255431387703151</v>
      </c>
      <c r="BJ419" s="32">
        <f t="shared" si="95"/>
        <v>1</v>
      </c>
      <c r="BK419" s="32">
        <f t="shared" si="96"/>
        <v>3.8419756972849673E-3</v>
      </c>
      <c r="BL419" s="32">
        <f t="shared" si="97"/>
        <v>7.8995408398200746E-3</v>
      </c>
      <c r="BM419" s="32">
        <f t="shared" si="98"/>
        <v>4.5921278773079888E-2</v>
      </c>
      <c r="BN419" s="32">
        <f t="shared" si="99"/>
        <v>1.6020513373043971E-4</v>
      </c>
      <c r="BO419" s="32">
        <f t="shared" si="100"/>
        <v>0.4551699450712382</v>
      </c>
      <c r="BP419" s="32">
        <f t="shared" si="101"/>
        <v>1.2406575181705879E-2</v>
      </c>
      <c r="BQ419" s="32">
        <f t="shared" si="102"/>
        <v>1.616679877667437E-2</v>
      </c>
      <c r="BR419" s="32">
        <f t="shared" si="103"/>
        <v>7.7011897204619486E-3</v>
      </c>
      <c r="BS419" s="32">
        <f t="shared" si="104"/>
        <v>2.4318946771085894E-4</v>
      </c>
      <c r="BT419" s="7">
        <f t="shared" si="105"/>
        <v>0</v>
      </c>
      <c r="BU419" s="7"/>
      <c r="BZ419" s="7"/>
      <c r="CA419" s="7"/>
      <c r="CB419" s="7"/>
      <c r="CC419" s="7"/>
      <c r="CD419" s="7"/>
      <c r="CE419" s="7"/>
    </row>
    <row r="420" spans="1:83" x14ac:dyDescent="0.2">
      <c r="A420" s="7">
        <v>4</v>
      </c>
      <c r="B420" s="8">
        <v>419</v>
      </c>
      <c r="C420" s="7" t="s">
        <v>232</v>
      </c>
      <c r="D420" s="7" t="s">
        <v>233</v>
      </c>
      <c r="E420" s="7" t="s">
        <v>1174</v>
      </c>
      <c r="H420" s="9">
        <v>46.594444000000003</v>
      </c>
      <c r="I420" s="9">
        <v>-110.944722</v>
      </c>
      <c r="J420" s="7" t="s">
        <v>1175</v>
      </c>
      <c r="K420" s="7" t="s">
        <v>107</v>
      </c>
      <c r="L420" s="32">
        <f t="shared" si="93"/>
        <v>1</v>
      </c>
      <c r="M420" s="10" t="s">
        <v>189</v>
      </c>
      <c r="N420" s="7">
        <v>8</v>
      </c>
      <c r="O420" s="7">
        <v>18</v>
      </c>
      <c r="P420" s="7" t="s">
        <v>75</v>
      </c>
      <c r="Q420" s="7">
        <v>380.46</v>
      </c>
      <c r="R420" s="7">
        <v>4.59</v>
      </c>
      <c r="S420" s="7" t="s">
        <v>159</v>
      </c>
      <c r="T420" s="7" t="s">
        <v>963</v>
      </c>
      <c r="U420" s="11">
        <v>10</v>
      </c>
      <c r="V420" s="11">
        <v>1636.8</v>
      </c>
      <c r="W420" s="7">
        <v>1628</v>
      </c>
      <c r="X420" s="7" t="s">
        <v>83</v>
      </c>
      <c r="Y420" s="32">
        <f t="shared" si="94"/>
        <v>1</v>
      </c>
      <c r="Z420" s="13"/>
      <c r="AC420" s="13">
        <v>2.89</v>
      </c>
      <c r="AD420" s="7">
        <v>0.05</v>
      </c>
      <c r="AE420" s="7">
        <v>0.19</v>
      </c>
      <c r="AF420" s="7">
        <v>49.49</v>
      </c>
      <c r="AG420" s="7">
        <v>0.43</v>
      </c>
      <c r="AH420" s="7">
        <v>0.02</v>
      </c>
      <c r="AI420" s="7">
        <v>8.6300000000000008</v>
      </c>
      <c r="AJ420" s="7">
        <v>13.62</v>
      </c>
      <c r="AK420" s="7">
        <v>0.98</v>
      </c>
      <c r="AL420" s="7">
        <v>1.83</v>
      </c>
      <c r="AM420" s="7">
        <v>1.76</v>
      </c>
      <c r="AN420" s="13">
        <v>0.82367606845715113</v>
      </c>
      <c r="AO420" s="7">
        <v>5.3840317131988915E-3</v>
      </c>
      <c r="AP420" s="7">
        <v>1.8097768025439578E-2</v>
      </c>
      <c r="AQ420" s="7">
        <v>8.4640039544454163E-2</v>
      </c>
      <c r="AR420" s="7">
        <v>7.0484680859462016E-4</v>
      </c>
      <c r="AS420" s="7">
        <v>0.2428785928020914</v>
      </c>
      <c r="AT420" s="7">
        <v>4.5404471968321078E-2</v>
      </c>
      <c r="AU420" s="7">
        <v>1.8684445199371524E-2</v>
      </c>
      <c r="AV420" s="7">
        <v>1.5811858248304257E-2</v>
      </c>
      <c r="AW420" s="8">
        <v>1.355268714121044E-3</v>
      </c>
      <c r="AX420" s="7">
        <v>1169</v>
      </c>
      <c r="AY420" s="7">
        <v>917</v>
      </c>
      <c r="AZ420" s="7">
        <v>612</v>
      </c>
      <c r="BA420" s="7">
        <v>340</v>
      </c>
      <c r="BB420" s="7">
        <v>333</v>
      </c>
      <c r="BC420" s="7">
        <v>11.9916658</v>
      </c>
      <c r="BD420" s="7">
        <v>15.5444441</v>
      </c>
      <c r="BE420" s="7">
        <v>18.0428581</v>
      </c>
      <c r="BF420" s="7">
        <v>22.166665999999999</v>
      </c>
      <c r="BG420" s="7">
        <v>21.5333328</v>
      </c>
      <c r="BH420" s="13">
        <f t="shared" si="91"/>
        <v>74.319416975909647</v>
      </c>
      <c r="BI420" s="7">
        <f t="shared" si="92"/>
        <v>24.652642821733647</v>
      </c>
      <c r="BJ420" s="32">
        <f t="shared" si="95"/>
        <v>1</v>
      </c>
      <c r="BK420" s="32">
        <f t="shared" si="96"/>
        <v>6.5365887384392024E-3</v>
      </c>
      <c r="BL420" s="32">
        <f t="shared" si="97"/>
        <v>2.1971948340491394E-2</v>
      </c>
      <c r="BM420" s="32">
        <f t="shared" si="98"/>
        <v>0.10275889125077484</v>
      </c>
      <c r="BN420" s="32">
        <f t="shared" si="99"/>
        <v>8.5573301882484805E-4</v>
      </c>
      <c r="BO420" s="32">
        <f t="shared" si="100"/>
        <v>0.29487149390783385</v>
      </c>
      <c r="BP420" s="32">
        <f t="shared" si="101"/>
        <v>5.5124184988607675E-2</v>
      </c>
      <c r="BQ420" s="32">
        <f t="shared" si="102"/>
        <v>2.2684215208983598E-2</v>
      </c>
      <c r="BR420" s="32">
        <f t="shared" si="103"/>
        <v>1.9196694979765352E-2</v>
      </c>
      <c r="BS420" s="32">
        <f t="shared" si="104"/>
        <v>1.6453904223047693E-3</v>
      </c>
      <c r="BT420" s="7">
        <f t="shared" si="105"/>
        <v>0</v>
      </c>
      <c r="BU420" s="7"/>
      <c r="BZ420" s="7"/>
      <c r="CA420" s="7"/>
      <c r="CB420" s="7"/>
      <c r="CC420" s="7"/>
      <c r="CD420" s="7"/>
      <c r="CE420" s="7"/>
    </row>
    <row r="421" spans="1:83" x14ac:dyDescent="0.2">
      <c r="A421" s="7">
        <v>4</v>
      </c>
      <c r="B421" s="8">
        <v>420</v>
      </c>
      <c r="C421" s="7" t="s">
        <v>232</v>
      </c>
      <c r="D421" s="7" t="s">
        <v>233</v>
      </c>
      <c r="E421" s="7" t="s">
        <v>1176</v>
      </c>
      <c r="H421" s="9">
        <v>46.561943999999997</v>
      </c>
      <c r="I421" s="9">
        <v>-111.07249899999999</v>
      </c>
      <c r="J421" s="7" t="s">
        <v>1177</v>
      </c>
      <c r="K421" s="7" t="s">
        <v>107</v>
      </c>
      <c r="L421" s="32">
        <f t="shared" si="93"/>
        <v>1</v>
      </c>
      <c r="M421" s="10" t="s">
        <v>189</v>
      </c>
      <c r="N421" s="7">
        <v>8</v>
      </c>
      <c r="O421" s="7">
        <v>16</v>
      </c>
      <c r="P421" s="7" t="s">
        <v>75</v>
      </c>
      <c r="Q421" s="7">
        <v>384.59</v>
      </c>
      <c r="R421" s="7">
        <v>5.07</v>
      </c>
      <c r="S421" s="7" t="s">
        <v>159</v>
      </c>
      <c r="T421" s="7" t="s">
        <v>963</v>
      </c>
      <c r="U421" s="11">
        <v>9</v>
      </c>
      <c r="V421" s="11">
        <v>1560</v>
      </c>
      <c r="W421" s="7">
        <v>1534</v>
      </c>
      <c r="X421" s="7" t="s">
        <v>134</v>
      </c>
      <c r="Y421" s="32">
        <f t="shared" si="94"/>
        <v>1</v>
      </c>
      <c r="Z421" s="13"/>
      <c r="AC421" s="13">
        <v>3.32</v>
      </c>
      <c r="AD421" s="7">
        <v>0.05</v>
      </c>
      <c r="AE421" s="7">
        <v>0.15</v>
      </c>
      <c r="AF421" s="7">
        <v>45.72</v>
      </c>
      <c r="AG421" s="7">
        <v>0.32</v>
      </c>
      <c r="AH421" s="7">
        <v>0.01</v>
      </c>
      <c r="AI421" s="7">
        <v>8.7899999999999991</v>
      </c>
      <c r="AJ421" s="7">
        <v>16.57</v>
      </c>
      <c r="AK421" s="7">
        <v>0.48</v>
      </c>
      <c r="AL421" s="7">
        <v>4.22</v>
      </c>
      <c r="AM421" s="7">
        <v>2.08</v>
      </c>
      <c r="AN421" s="13">
        <v>0.76093089209660425</v>
      </c>
      <c r="AO421" s="7">
        <v>4.0067212749387102E-3</v>
      </c>
      <c r="AP421" s="7">
        <v>2.0790515517113976E-2</v>
      </c>
      <c r="AQ421" s="7">
        <v>8.6209263916077875E-2</v>
      </c>
      <c r="AR421" s="7">
        <v>7.0484680859462016E-4</v>
      </c>
      <c r="AS421" s="7">
        <v>0.29548445541341078</v>
      </c>
      <c r="AT421" s="7">
        <v>0.10470320858268575</v>
      </c>
      <c r="AU421" s="7">
        <v>2.208161705380271E-2</v>
      </c>
      <c r="AV421" s="7">
        <v>7.7445836318224938E-3</v>
      </c>
      <c r="AW421" s="8">
        <v>1.0699489848324032E-3</v>
      </c>
      <c r="AX421" s="7">
        <v>1251</v>
      </c>
      <c r="AY421" s="7">
        <v>874</v>
      </c>
      <c r="AZ421" s="7">
        <v>559</v>
      </c>
      <c r="BA421" s="7">
        <v>367</v>
      </c>
      <c r="BB421" s="7">
        <v>344</v>
      </c>
      <c r="BC421" s="7">
        <v>9.6583328000000002</v>
      </c>
      <c r="BD421" s="7">
        <v>14.337499599999999</v>
      </c>
      <c r="BE421" s="7">
        <v>16.7166672</v>
      </c>
      <c r="BF421" s="7">
        <v>19.700000800000002</v>
      </c>
      <c r="BG421" s="7">
        <v>19.100000399999999</v>
      </c>
      <c r="BH421" s="13">
        <f t="shared" si="91"/>
        <v>93.440986957647198</v>
      </c>
      <c r="BI421" s="7">
        <f t="shared" si="92"/>
        <v>22.136821997358169</v>
      </c>
      <c r="BJ421" s="32">
        <f t="shared" si="95"/>
        <v>1</v>
      </c>
      <c r="BK421" s="32">
        <f t="shared" si="96"/>
        <v>5.2655521237926503E-3</v>
      </c>
      <c r="BL421" s="32">
        <f t="shared" si="97"/>
        <v>2.7322475316818268E-2</v>
      </c>
      <c r="BM421" s="32">
        <f t="shared" si="98"/>
        <v>0.11329447235154851</v>
      </c>
      <c r="BN421" s="32">
        <f t="shared" si="99"/>
        <v>9.2629543091954803E-4</v>
      </c>
      <c r="BO421" s="32">
        <f t="shared" si="100"/>
        <v>0.38831969957121604</v>
      </c>
      <c r="BP421" s="32">
        <f t="shared" si="101"/>
        <v>0.13759884067026829</v>
      </c>
      <c r="BQ421" s="32">
        <f t="shared" si="102"/>
        <v>2.9019214863206435E-2</v>
      </c>
      <c r="BR421" s="32">
        <f t="shared" si="103"/>
        <v>1.0177775291109192E-2</v>
      </c>
      <c r="BS421" s="32">
        <f t="shared" si="104"/>
        <v>1.4061053322258436E-3</v>
      </c>
      <c r="BT421" s="7">
        <f t="shared" si="105"/>
        <v>0</v>
      </c>
      <c r="BU421" s="7"/>
      <c r="BZ421" s="7"/>
      <c r="CA421" s="7"/>
      <c r="CB421" s="7"/>
      <c r="CC421" s="7"/>
      <c r="CD421" s="7"/>
      <c r="CE421" s="7"/>
    </row>
    <row r="422" spans="1:83" x14ac:dyDescent="0.2">
      <c r="A422" s="7">
        <v>4</v>
      </c>
      <c r="B422" s="8">
        <v>421</v>
      </c>
      <c r="C422" s="7" t="s">
        <v>355</v>
      </c>
      <c r="D422" s="7" t="s">
        <v>364</v>
      </c>
      <c r="E422" s="7" t="s">
        <v>1178</v>
      </c>
      <c r="H422" s="9">
        <v>19.441666000000001</v>
      </c>
      <c r="I422" s="9">
        <v>-155.26944399999999</v>
      </c>
      <c r="J422" s="7" t="s">
        <v>1179</v>
      </c>
      <c r="K422" s="7" t="s">
        <v>367</v>
      </c>
      <c r="L422" s="32">
        <f t="shared" si="93"/>
        <v>2</v>
      </c>
      <c r="M422" s="10" t="s">
        <v>108</v>
      </c>
      <c r="N422" s="7">
        <v>13</v>
      </c>
      <c r="O422" s="7">
        <v>21</v>
      </c>
      <c r="P422" s="7" t="s">
        <v>87</v>
      </c>
      <c r="Q422" s="7">
        <v>2280.65</v>
      </c>
      <c r="R422" s="7">
        <v>16.074999999999999</v>
      </c>
      <c r="T422" s="7" t="s">
        <v>963</v>
      </c>
      <c r="U422" s="11">
        <v>1</v>
      </c>
      <c r="V422" s="11">
        <v>1176</v>
      </c>
      <c r="W422" s="14">
        <v>-9999</v>
      </c>
      <c r="X422" s="7" t="s">
        <v>369</v>
      </c>
      <c r="Y422" s="32">
        <f t="shared" si="94"/>
        <v>2</v>
      </c>
      <c r="Z422" s="13"/>
      <c r="AC422" s="13">
        <v>11.18</v>
      </c>
      <c r="AD422" s="7">
        <v>0.16</v>
      </c>
      <c r="AE422" s="7">
        <v>0.25</v>
      </c>
      <c r="AF422" s="7">
        <v>45.56</v>
      </c>
      <c r="AG422" s="7">
        <v>1.92</v>
      </c>
      <c r="AH422" s="7">
        <v>0.01</v>
      </c>
      <c r="AI422" s="7">
        <v>11.43</v>
      </c>
      <c r="AJ422" s="7">
        <v>7.69</v>
      </c>
      <c r="AK422" s="7">
        <v>1.56</v>
      </c>
      <c r="AL422" s="7">
        <v>8.52</v>
      </c>
      <c r="AM422" s="7">
        <v>0.31</v>
      </c>
      <c r="AN422" s="13">
        <v>0.75826796683992326</v>
      </c>
      <c r="AO422" s="7">
        <v>2.4040327649632258E-2</v>
      </c>
      <c r="AP422" s="7">
        <v>7.0011434783534415E-2</v>
      </c>
      <c r="AQ422" s="7">
        <v>0.11210146604786918</v>
      </c>
      <c r="AR422" s="7">
        <v>2.2555097875027845E-3</v>
      </c>
      <c r="AS422" s="7">
        <v>0.13713189270543927</v>
      </c>
      <c r="AT422" s="7">
        <v>0.2113913121148063</v>
      </c>
      <c r="AU422" s="7">
        <v>3.2910102339802115E-3</v>
      </c>
      <c r="AV422" s="7">
        <v>2.5169896803423106E-2</v>
      </c>
      <c r="AW422" s="8">
        <v>1.7832483080540053E-3</v>
      </c>
      <c r="AX422" s="7">
        <v>1014</v>
      </c>
      <c r="AY422" s="7">
        <v>820</v>
      </c>
      <c r="AZ422" s="7">
        <v>556</v>
      </c>
      <c r="BA422" s="7">
        <v>274</v>
      </c>
      <c r="BB422" s="7">
        <v>249</v>
      </c>
      <c r="BC422" s="7">
        <v>12.3166666</v>
      </c>
      <c r="BD422" s="7">
        <v>16.5888901</v>
      </c>
      <c r="BE422" s="7">
        <v>19.428571699999999</v>
      </c>
      <c r="BF422" s="7">
        <v>24.0333328</v>
      </c>
      <c r="BG422" s="7">
        <v>23.100000399999999</v>
      </c>
      <c r="BH422" s="13">
        <f t="shared" si="91"/>
        <v>75.597572142735629</v>
      </c>
      <c r="BI422" s="7">
        <f t="shared" si="92"/>
        <v>40.852819264271716</v>
      </c>
      <c r="BJ422" s="32">
        <f t="shared" si="95"/>
        <v>1</v>
      </c>
      <c r="BK422" s="32">
        <f t="shared" si="96"/>
        <v>3.1704263797164164E-2</v>
      </c>
      <c r="BL422" s="32">
        <f t="shared" si="97"/>
        <v>9.2330729828013977E-2</v>
      </c>
      <c r="BM422" s="32">
        <f t="shared" si="98"/>
        <v>0.14783885242449485</v>
      </c>
      <c r="BN422" s="32">
        <f t="shared" si="99"/>
        <v>2.9745550203084626E-3</v>
      </c>
      <c r="BO422" s="32">
        <f t="shared" si="100"/>
        <v>0.18084885383848606</v>
      </c>
      <c r="BP422" s="32">
        <f t="shared" si="101"/>
        <v>0.27878180453247708</v>
      </c>
      <c r="BQ422" s="32">
        <f t="shared" si="102"/>
        <v>4.3401678270750046E-3</v>
      </c>
      <c r="BR422" s="32">
        <f t="shared" si="103"/>
        <v>3.3193933944379167E-2</v>
      </c>
      <c r="BS422" s="32">
        <f t="shared" si="104"/>
        <v>2.3517389445919506E-3</v>
      </c>
      <c r="BT422" s="7">
        <f t="shared" si="105"/>
        <v>0</v>
      </c>
      <c r="BU422" s="7"/>
      <c r="BZ422" s="7"/>
      <c r="CA422" s="7"/>
      <c r="CB422" s="7"/>
      <c r="CC422" s="7"/>
      <c r="CD422" s="7"/>
      <c r="CE422" s="7"/>
    </row>
    <row r="423" spans="1:83" x14ac:dyDescent="0.2">
      <c r="A423" s="7">
        <v>4</v>
      </c>
      <c r="B423" s="8">
        <v>422</v>
      </c>
      <c r="C423" s="7" t="s">
        <v>328</v>
      </c>
      <c r="D423" s="7" t="s">
        <v>115</v>
      </c>
      <c r="E423" s="7" t="s">
        <v>1180</v>
      </c>
      <c r="H423" s="9">
        <v>43.940277999999999</v>
      </c>
      <c r="I423" s="9">
        <v>-101.848056</v>
      </c>
      <c r="J423" s="7" t="s">
        <v>1181</v>
      </c>
      <c r="K423" s="7" t="s">
        <v>128</v>
      </c>
      <c r="L423" s="32">
        <f t="shared" si="93"/>
        <v>5</v>
      </c>
      <c r="M423" s="10" t="s">
        <v>113</v>
      </c>
      <c r="N423" s="7">
        <v>16</v>
      </c>
      <c r="O423" s="7">
        <v>34</v>
      </c>
      <c r="P423" s="7" t="s">
        <v>346</v>
      </c>
      <c r="Q423" s="7">
        <v>442.04</v>
      </c>
      <c r="R423" s="7">
        <v>8.59</v>
      </c>
      <c r="S423" s="7" t="s">
        <v>159</v>
      </c>
      <c r="T423" s="7" t="s">
        <v>963</v>
      </c>
      <c r="U423" s="11">
        <v>7</v>
      </c>
      <c r="V423" s="11">
        <v>744</v>
      </c>
      <c r="W423" s="7">
        <v>747</v>
      </c>
      <c r="X423" s="7" t="s">
        <v>134</v>
      </c>
      <c r="Y423" s="32">
        <f t="shared" si="94"/>
        <v>1</v>
      </c>
      <c r="Z423" s="13"/>
      <c r="AC423" s="13">
        <v>4.79</v>
      </c>
      <c r="AD423" s="7">
        <v>0.04</v>
      </c>
      <c r="AE423" s="7">
        <v>0.15</v>
      </c>
      <c r="AF423" s="7">
        <v>40.770000000000003</v>
      </c>
      <c r="AG423" s="7">
        <v>0.56999999999999995</v>
      </c>
      <c r="AH423" s="7">
        <v>0.02</v>
      </c>
      <c r="AI423" s="7">
        <v>14.35</v>
      </c>
      <c r="AJ423" s="7">
        <v>3.39</v>
      </c>
      <c r="AK423" s="7">
        <v>0.69</v>
      </c>
      <c r="AL423" s="7">
        <v>1.88</v>
      </c>
      <c r="AM423" s="7">
        <v>2.4900000000000002</v>
      </c>
      <c r="AN423" s="13">
        <v>0.67854664196803494</v>
      </c>
      <c r="AO423" s="7">
        <v>7.1369722709845769E-3</v>
      </c>
      <c r="AP423" s="7">
        <v>2.9995954616559021E-2</v>
      </c>
      <c r="AQ423" s="7">
        <v>0.14073981083000198</v>
      </c>
      <c r="AR423" s="7">
        <v>5.6387744687569612E-4</v>
      </c>
      <c r="AS423" s="7">
        <v>6.0452160763516144E-2</v>
      </c>
      <c r="AT423" s="7">
        <v>4.6645031311717822E-2</v>
      </c>
      <c r="AU423" s="7">
        <v>2.6434243492292668E-2</v>
      </c>
      <c r="AV423" s="7">
        <v>1.1132838970744834E-2</v>
      </c>
      <c r="AW423" s="8">
        <v>1.0699489848324032E-3</v>
      </c>
      <c r="AX423" s="7">
        <v>1342</v>
      </c>
      <c r="AY423" s="7">
        <v>938</v>
      </c>
      <c r="AZ423" s="7">
        <v>604</v>
      </c>
      <c r="BA423" s="7">
        <v>394</v>
      </c>
      <c r="BB423" s="7">
        <v>378</v>
      </c>
      <c r="BC423" s="7">
        <v>9.8249998000000005</v>
      </c>
      <c r="BD423" s="7">
        <v>14.5</v>
      </c>
      <c r="BE423" s="7">
        <v>16.883333199999999</v>
      </c>
      <c r="BF423" s="7">
        <v>19.766666399999998</v>
      </c>
      <c r="BG423" s="7">
        <v>19.200000800000002</v>
      </c>
      <c r="BH423" s="13">
        <f t="shared" si="91"/>
        <v>39.456131416708935</v>
      </c>
      <c r="BI423" s="7">
        <f t="shared" si="92"/>
        <v>66.285146072180382</v>
      </c>
      <c r="BJ423" s="32">
        <f t="shared" si="95"/>
        <v>1</v>
      </c>
      <c r="BK423" s="32">
        <f t="shared" si="96"/>
        <v>1.0518027545291112E-2</v>
      </c>
      <c r="BL423" s="32">
        <f t="shared" si="97"/>
        <v>4.4206179444879007E-2</v>
      </c>
      <c r="BM423" s="32">
        <f t="shared" si="98"/>
        <v>0.20741361333954103</v>
      </c>
      <c r="BN423" s="32">
        <f t="shared" si="99"/>
        <v>8.3100764486910444E-4</v>
      </c>
      <c r="BO423" s="32">
        <f t="shared" si="100"/>
        <v>8.9090649079306666E-2</v>
      </c>
      <c r="BP423" s="32">
        <f t="shared" si="101"/>
        <v>6.8742557146005565E-2</v>
      </c>
      <c r="BQ423" s="32">
        <f t="shared" si="102"/>
        <v>3.8957150264016686E-2</v>
      </c>
      <c r="BR423" s="32">
        <f t="shared" si="103"/>
        <v>1.6406888314199751E-2</v>
      </c>
      <c r="BS423" s="32">
        <f t="shared" si="104"/>
        <v>1.5768245226726897E-3</v>
      </c>
      <c r="BT423" s="7">
        <f t="shared" si="105"/>
        <v>0</v>
      </c>
      <c r="BU423" s="7"/>
      <c r="BZ423" s="7"/>
      <c r="CA423" s="7"/>
      <c r="CB423" s="7"/>
      <c r="CC423" s="7"/>
      <c r="CD423" s="7"/>
      <c r="CE423" s="7"/>
    </row>
    <row r="424" spans="1:83" x14ac:dyDescent="0.2">
      <c r="A424" s="7">
        <v>4</v>
      </c>
      <c r="B424" s="8">
        <v>423</v>
      </c>
      <c r="C424" s="7" t="s">
        <v>355</v>
      </c>
      <c r="D424" s="7" t="s">
        <v>364</v>
      </c>
      <c r="E424" s="7" t="s">
        <v>1182</v>
      </c>
      <c r="H424" s="9">
        <v>20.099443999999998</v>
      </c>
      <c r="I424" s="9">
        <v>-155.792777</v>
      </c>
      <c r="J424" s="7" t="s">
        <v>1183</v>
      </c>
      <c r="K424" s="7" t="s">
        <v>92</v>
      </c>
      <c r="L424" s="32">
        <f t="shared" si="93"/>
        <v>6</v>
      </c>
      <c r="M424" s="10" t="s">
        <v>132</v>
      </c>
      <c r="N424" s="7">
        <v>18</v>
      </c>
      <c r="O424" s="7">
        <v>36</v>
      </c>
      <c r="P424" s="7" t="s">
        <v>109</v>
      </c>
      <c r="Q424" s="7">
        <v>1494.63</v>
      </c>
      <c r="R424" s="7">
        <v>18.375</v>
      </c>
      <c r="T424" s="7" t="s">
        <v>963</v>
      </c>
      <c r="U424" s="11">
        <v>10.067665</v>
      </c>
      <c r="V424" s="11">
        <v>819.602844</v>
      </c>
      <c r="W424" s="14">
        <v>-9999</v>
      </c>
      <c r="X424" s="7" t="s">
        <v>369</v>
      </c>
      <c r="Y424" s="32">
        <f t="shared" si="94"/>
        <v>2</v>
      </c>
      <c r="Z424" s="13"/>
      <c r="AC424" s="13">
        <v>12.72</v>
      </c>
      <c r="AD424" s="7">
        <v>0.68</v>
      </c>
      <c r="AE424" s="7">
        <v>2.0499999999999998</v>
      </c>
      <c r="AF424" s="7">
        <v>38.4</v>
      </c>
      <c r="AG424" s="7">
        <v>2.4300000000000002</v>
      </c>
      <c r="AH424" s="7">
        <v>0.03</v>
      </c>
      <c r="AI424" s="7">
        <v>17.16</v>
      </c>
      <c r="AJ424" s="7">
        <v>3.35</v>
      </c>
      <c r="AK424" s="7">
        <v>0.75</v>
      </c>
      <c r="AL424" s="7">
        <v>1.38</v>
      </c>
      <c r="AM424" s="7">
        <v>0.56999999999999995</v>
      </c>
      <c r="AN424" s="13">
        <v>0.63910206160344718</v>
      </c>
      <c r="AO424" s="7">
        <v>3.042603968156583E-2</v>
      </c>
      <c r="AP424" s="7">
        <v>7.9655228125810176E-2</v>
      </c>
      <c r="AQ424" s="7">
        <v>0.16829931385664351</v>
      </c>
      <c r="AR424" s="7">
        <v>9.5859165968868332E-3</v>
      </c>
      <c r="AS424" s="7">
        <v>5.9738860931498258E-2</v>
      </c>
      <c r="AT424" s="7">
        <v>3.4239437877750314E-2</v>
      </c>
      <c r="AU424" s="7">
        <v>6.0512123657055494E-3</v>
      </c>
      <c r="AV424" s="7">
        <v>1.2100911924722646E-2</v>
      </c>
      <c r="AW424" s="8">
        <v>1.4622636126042842E-2</v>
      </c>
      <c r="AX424" s="7">
        <v>1212</v>
      </c>
      <c r="AY424" s="7">
        <v>938</v>
      </c>
      <c r="AZ424" s="7">
        <v>609</v>
      </c>
      <c r="BA424" s="7">
        <v>286</v>
      </c>
      <c r="BB424" s="7">
        <v>278</v>
      </c>
      <c r="BC424" s="7">
        <v>13.458333</v>
      </c>
      <c r="BD424" s="7">
        <v>17.399999600000001</v>
      </c>
      <c r="BE424" s="7">
        <v>20.014284100000001</v>
      </c>
      <c r="BF424" s="7">
        <v>24.299999199999998</v>
      </c>
      <c r="BG424" s="7">
        <v>23.5666656</v>
      </c>
      <c r="BH424" s="13">
        <f t="shared" si="91"/>
        <v>26.364967837648081</v>
      </c>
      <c r="BI424" s="7">
        <f t="shared" si="92"/>
        <v>70.084098411634216</v>
      </c>
      <c r="BJ424" s="32">
        <f t="shared" si="95"/>
        <v>1</v>
      </c>
      <c r="BK424" s="32">
        <f t="shared" si="96"/>
        <v>4.7607481667685046E-2</v>
      </c>
      <c r="BL424" s="32">
        <f t="shared" si="97"/>
        <v>0.12463616206457334</v>
      </c>
      <c r="BM424" s="32">
        <f t="shared" si="98"/>
        <v>0.26333714748845638</v>
      </c>
      <c r="BN424" s="32">
        <f t="shared" si="99"/>
        <v>1.499903876516478E-2</v>
      </c>
      <c r="BO424" s="32">
        <f t="shared" si="100"/>
        <v>9.3473115673604709E-2</v>
      </c>
      <c r="BP424" s="32">
        <f t="shared" si="101"/>
        <v>5.3574287949950866E-2</v>
      </c>
      <c r="BQ424" s="32">
        <f t="shared" si="102"/>
        <v>9.4683036235615088E-3</v>
      </c>
      <c r="BR424" s="32">
        <f t="shared" si="103"/>
        <v>1.8934240165588877E-2</v>
      </c>
      <c r="BS424" s="32">
        <f t="shared" si="104"/>
        <v>2.2879970202812395E-2</v>
      </c>
      <c r="BT424" s="7">
        <f t="shared" si="105"/>
        <v>0</v>
      </c>
      <c r="BU424" s="7"/>
      <c r="BZ424" s="7"/>
      <c r="CA424" s="7"/>
      <c r="CB424" s="7"/>
      <c r="CC424" s="7"/>
      <c r="CD424" s="7"/>
      <c r="CE424" s="7"/>
    </row>
    <row r="425" spans="1:83" x14ac:dyDescent="0.2">
      <c r="A425" s="7">
        <v>4</v>
      </c>
      <c r="B425" s="8">
        <v>424</v>
      </c>
      <c r="C425" s="7" t="s">
        <v>341</v>
      </c>
      <c r="D425" s="7" t="s">
        <v>1184</v>
      </c>
      <c r="E425" s="7" t="s">
        <v>1185</v>
      </c>
      <c r="H425" s="9">
        <v>32.696772000000003</v>
      </c>
      <c r="I425" s="9">
        <v>-97.759369000000007</v>
      </c>
      <c r="J425" s="7" t="s">
        <v>1186</v>
      </c>
      <c r="K425" s="7" t="s">
        <v>92</v>
      </c>
      <c r="L425" s="32">
        <f t="shared" si="93"/>
        <v>6</v>
      </c>
      <c r="M425" s="10" t="s">
        <v>113</v>
      </c>
      <c r="N425" s="7">
        <v>14</v>
      </c>
      <c r="O425" s="7">
        <v>22</v>
      </c>
      <c r="Q425" s="7">
        <v>870.71</v>
      </c>
      <c r="R425" s="7">
        <v>17.684999999999999</v>
      </c>
      <c r="S425" s="7" t="s">
        <v>159</v>
      </c>
      <c r="T425" s="7" t="s">
        <v>963</v>
      </c>
      <c r="U425" s="11">
        <v>9</v>
      </c>
      <c r="V425" s="11">
        <v>352</v>
      </c>
      <c r="W425" s="7">
        <v>351</v>
      </c>
      <c r="X425" s="7" t="s">
        <v>349</v>
      </c>
      <c r="Y425" s="32">
        <f t="shared" si="94"/>
        <v>1</v>
      </c>
      <c r="Z425" s="13"/>
      <c r="AC425" s="13">
        <v>1.1499999999999999</v>
      </c>
      <c r="AD425" s="7">
        <v>0.02</v>
      </c>
      <c r="AE425" s="7">
        <v>0.05</v>
      </c>
      <c r="AF425" s="7">
        <v>25.34</v>
      </c>
      <c r="AG425" s="7">
        <v>0.15</v>
      </c>
      <c r="AH425" s="7">
        <v>0.01</v>
      </c>
      <c r="AI425" s="7">
        <v>4.3099999999999996</v>
      </c>
      <c r="AJ425" s="7">
        <v>38.270000000000003</v>
      </c>
      <c r="AK425" s="7">
        <v>0.05</v>
      </c>
      <c r="AL425" s="7">
        <v>0.67</v>
      </c>
      <c r="AM425" s="7">
        <v>0.21</v>
      </c>
      <c r="AN425" s="13">
        <v>0.42174078752685812</v>
      </c>
      <c r="AO425" s="7">
        <v>1.8781505976275203E-3</v>
      </c>
      <c r="AP425" s="7">
        <v>7.2015339893617683E-3</v>
      </c>
      <c r="AQ425" s="7">
        <v>4.2270981510613835E-2</v>
      </c>
      <c r="AR425" s="7">
        <v>2.8193872343784806E-4</v>
      </c>
      <c r="AS425" s="7">
        <v>0.6824496142831159</v>
      </c>
      <c r="AT425" s="7">
        <v>1.6623495201516462E-2</v>
      </c>
      <c r="AU425" s="7">
        <v>2.229394029470466E-3</v>
      </c>
      <c r="AV425" s="7">
        <v>8.0672746164817653E-4</v>
      </c>
      <c r="AW425" s="8">
        <v>3.5664966161080109E-4</v>
      </c>
      <c r="AX425" s="7">
        <v>1469</v>
      </c>
      <c r="AY425" s="7">
        <v>1084</v>
      </c>
      <c r="AZ425" s="7">
        <v>701</v>
      </c>
      <c r="BA425" s="7">
        <v>376</v>
      </c>
      <c r="BB425" s="7">
        <v>360</v>
      </c>
      <c r="BC425" s="7">
        <v>12.866667700000001</v>
      </c>
      <c r="BD425" s="7">
        <v>16.022222500000002</v>
      </c>
      <c r="BE425" s="7">
        <v>18.242857000000001</v>
      </c>
      <c r="BF425" s="7">
        <v>21.933332400000001</v>
      </c>
      <c r="BG425" s="7">
        <v>21.466665299999999</v>
      </c>
      <c r="BH425" s="13">
        <f t="shared" si="91"/>
        <v>144.23558095770935</v>
      </c>
      <c r="BI425" s="7">
        <f t="shared" si="92"/>
        <v>5.8262425350085536</v>
      </c>
      <c r="BJ425" s="32">
        <f t="shared" si="95"/>
        <v>1</v>
      </c>
      <c r="BK425" s="32">
        <f t="shared" si="96"/>
        <v>4.4533292799144126E-3</v>
      </c>
      <c r="BL425" s="32">
        <f t="shared" si="97"/>
        <v>1.7075735149053247E-2</v>
      </c>
      <c r="BM425" s="32">
        <f t="shared" si="98"/>
        <v>0.10022976852321132</v>
      </c>
      <c r="BN425" s="32">
        <f t="shared" si="99"/>
        <v>6.6851187216482614E-4</v>
      </c>
      <c r="BO425" s="32">
        <f t="shared" si="100"/>
        <v>1.6181731396792036</v>
      </c>
      <c r="BP425" s="32">
        <f t="shared" si="101"/>
        <v>3.9416380139560989E-2</v>
      </c>
      <c r="BQ425" s="32">
        <f t="shared" si="102"/>
        <v>5.2861712582838328E-3</v>
      </c>
      <c r="BR425" s="32">
        <f t="shared" si="103"/>
        <v>1.9128514137295789E-3</v>
      </c>
      <c r="BS425" s="32">
        <f t="shared" si="104"/>
        <v>8.4566082332761857E-4</v>
      </c>
      <c r="BT425" s="7">
        <f t="shared" si="105"/>
        <v>0</v>
      </c>
      <c r="BU425" s="7"/>
      <c r="BZ425" s="7"/>
      <c r="CA425" s="7"/>
      <c r="CB425" s="7"/>
      <c r="CC425" s="7"/>
      <c r="CD425" s="7"/>
      <c r="CE425" s="7"/>
    </row>
    <row r="426" spans="1:83" x14ac:dyDescent="0.2">
      <c r="A426" s="7">
        <v>4</v>
      </c>
      <c r="B426" s="8">
        <v>425</v>
      </c>
      <c r="C426" s="7" t="s">
        <v>341</v>
      </c>
      <c r="D426" s="7" t="s">
        <v>1184</v>
      </c>
      <c r="E426" s="7" t="s">
        <v>1187</v>
      </c>
      <c r="H426" s="9">
        <v>32.696790999999997</v>
      </c>
      <c r="I426" s="9">
        <v>-97.759544000000005</v>
      </c>
      <c r="J426" s="7" t="s">
        <v>1188</v>
      </c>
      <c r="K426" s="7" t="s">
        <v>92</v>
      </c>
      <c r="L426" s="32">
        <f t="shared" si="93"/>
        <v>6</v>
      </c>
      <c r="M426" s="10" t="s">
        <v>113</v>
      </c>
      <c r="N426" s="7">
        <v>14</v>
      </c>
      <c r="O426" s="7">
        <v>25</v>
      </c>
      <c r="Q426" s="7">
        <v>870.71</v>
      </c>
      <c r="R426" s="7">
        <v>17.684999999999999</v>
      </c>
      <c r="S426" s="7" t="s">
        <v>159</v>
      </c>
      <c r="T426" s="7" t="s">
        <v>963</v>
      </c>
      <c r="U426" s="11">
        <v>7</v>
      </c>
      <c r="V426" s="11">
        <v>354</v>
      </c>
      <c r="W426" s="7">
        <v>351</v>
      </c>
      <c r="X426" s="7" t="s">
        <v>349</v>
      </c>
      <c r="Y426" s="32">
        <f t="shared" si="94"/>
        <v>1</v>
      </c>
      <c r="Z426" s="13"/>
      <c r="AC426" s="13">
        <v>0.97</v>
      </c>
      <c r="AD426" s="7">
        <v>0.01</v>
      </c>
      <c r="AE426" s="7">
        <v>7.0000000000000007E-2</v>
      </c>
      <c r="AF426" s="7">
        <v>24.87</v>
      </c>
      <c r="AG426" s="7">
        <v>0.13</v>
      </c>
      <c r="AH426" s="7">
        <v>0.01</v>
      </c>
      <c r="AI426" s="7">
        <v>3.35</v>
      </c>
      <c r="AJ426" s="7">
        <v>38.93</v>
      </c>
      <c r="AK426" s="7">
        <v>0.06</v>
      </c>
      <c r="AL426" s="7">
        <v>0.63</v>
      </c>
      <c r="AM426" s="7">
        <v>0.21</v>
      </c>
      <c r="AN426" s="13">
        <v>0.41391844458535759</v>
      </c>
      <c r="AO426" s="7">
        <v>1.627730517943851E-3</v>
      </c>
      <c r="AP426" s="7">
        <v>6.0743373649399263E-3</v>
      </c>
      <c r="AQ426" s="7">
        <v>3.2855635280871549E-2</v>
      </c>
      <c r="AR426" s="7">
        <v>1.4096936171892403E-4</v>
      </c>
      <c r="AS426" s="7">
        <v>0.694219061511411</v>
      </c>
      <c r="AT426" s="7">
        <v>1.5631047726799061E-2</v>
      </c>
      <c r="AU426" s="7">
        <v>2.229394029470466E-3</v>
      </c>
      <c r="AV426" s="7">
        <v>9.6807295397781173E-4</v>
      </c>
      <c r="AW426" s="8">
        <v>4.9930952625512148E-4</v>
      </c>
      <c r="AX426" s="7">
        <v>1174</v>
      </c>
      <c r="AY426" s="7">
        <v>817</v>
      </c>
      <c r="AZ426" s="7">
        <v>524</v>
      </c>
      <c r="BA426" s="7">
        <v>331</v>
      </c>
      <c r="BB426" s="7">
        <v>320</v>
      </c>
      <c r="BC426" s="7">
        <v>9.5166664000000001</v>
      </c>
      <c r="BD426" s="7">
        <v>14.0625</v>
      </c>
      <c r="BE426" s="7">
        <v>16.366666800000001</v>
      </c>
      <c r="BF426" s="7">
        <v>19.166665999999999</v>
      </c>
      <c r="BG426" s="7">
        <v>18.633333199999999</v>
      </c>
      <c r="BH426" s="13">
        <f t="shared" si="91"/>
        <v>146.55133646548521</v>
      </c>
      <c r="BI426" s="7">
        <f t="shared" si="92"/>
        <v>4.5128715847727587</v>
      </c>
      <c r="BJ426" s="32">
        <f t="shared" si="95"/>
        <v>1</v>
      </c>
      <c r="BK426" s="32">
        <f t="shared" si="96"/>
        <v>3.9324909030677008E-3</v>
      </c>
      <c r="BL426" s="32">
        <f t="shared" si="97"/>
        <v>1.4675203399125855E-2</v>
      </c>
      <c r="BM426" s="32">
        <f t="shared" si="98"/>
        <v>7.9377074664514283E-2</v>
      </c>
      <c r="BN426" s="32">
        <f t="shared" si="99"/>
        <v>3.4057279534894841E-4</v>
      </c>
      <c r="BO426" s="32">
        <f t="shared" si="100"/>
        <v>1.6771880320695645</v>
      </c>
      <c r="BP426" s="32">
        <f t="shared" si="101"/>
        <v>3.776359312148423E-2</v>
      </c>
      <c r="BQ426" s="32">
        <f t="shared" si="102"/>
        <v>5.3860707553241779E-3</v>
      </c>
      <c r="BR426" s="32">
        <f t="shared" si="103"/>
        <v>2.3388011977759963E-3</v>
      </c>
      <c r="BS426" s="32">
        <f t="shared" si="104"/>
        <v>1.2062992910482748E-3</v>
      </c>
      <c r="BT426" s="7">
        <f t="shared" si="105"/>
        <v>0</v>
      </c>
      <c r="BU426" s="7"/>
      <c r="BZ426" s="7"/>
      <c r="CA426" s="7"/>
      <c r="CB426" s="7"/>
      <c r="CC426" s="7"/>
      <c r="CD426" s="7"/>
      <c r="CE426" s="7"/>
    </row>
    <row r="427" spans="1:83" x14ac:dyDescent="0.2">
      <c r="A427" s="7">
        <v>4</v>
      </c>
      <c r="B427" s="8">
        <v>426</v>
      </c>
      <c r="C427" s="7" t="s">
        <v>355</v>
      </c>
      <c r="D427" s="7" t="s">
        <v>364</v>
      </c>
      <c r="E427" s="7" t="s">
        <v>1189</v>
      </c>
      <c r="H427" s="9">
        <v>19.092786</v>
      </c>
      <c r="I427" s="9">
        <v>-155.60494199999999</v>
      </c>
      <c r="J427" s="7" t="s">
        <v>1190</v>
      </c>
      <c r="K427" s="7" t="s">
        <v>367</v>
      </c>
      <c r="L427" s="32">
        <f t="shared" si="93"/>
        <v>2</v>
      </c>
      <c r="M427" s="10" t="s">
        <v>108</v>
      </c>
      <c r="N427" s="7">
        <v>20</v>
      </c>
      <c r="O427" s="7">
        <v>43</v>
      </c>
      <c r="P427" s="7" t="s">
        <v>368</v>
      </c>
      <c r="Q427" s="7">
        <v>1863.84</v>
      </c>
      <c r="R427" s="7">
        <v>19.579999999999998</v>
      </c>
      <c r="S427" s="7" t="s">
        <v>159</v>
      </c>
      <c r="T427" s="7" t="s">
        <v>963</v>
      </c>
      <c r="U427" s="11">
        <v>7.1620509999999999</v>
      </c>
      <c r="V427" s="11">
        <v>677</v>
      </c>
      <c r="W427" s="14">
        <v>-9999</v>
      </c>
      <c r="X427" s="7" t="s">
        <v>369</v>
      </c>
      <c r="Y427" s="32">
        <f t="shared" si="94"/>
        <v>2</v>
      </c>
      <c r="Z427" s="13"/>
      <c r="AC427" s="13">
        <v>24.15</v>
      </c>
      <c r="AD427" s="7">
        <v>0.25</v>
      </c>
      <c r="AE427" s="7">
        <v>0.48</v>
      </c>
      <c r="AF427" s="7">
        <v>20.55</v>
      </c>
      <c r="AG427" s="7">
        <v>4.43</v>
      </c>
      <c r="AH427" s="7">
        <v>0.03</v>
      </c>
      <c r="AI427" s="7">
        <v>22.32</v>
      </c>
      <c r="AJ427" s="7">
        <v>0.13</v>
      </c>
      <c r="AK427" s="7">
        <v>7.0000000000000007E-2</v>
      </c>
      <c r="AL427" s="7">
        <v>1.75</v>
      </c>
      <c r="AM427" s="7">
        <v>0.18</v>
      </c>
      <c r="AN427" s="13">
        <v>0.3420194626549698</v>
      </c>
      <c r="AO427" s="7">
        <v>5.5468047649932767E-2</v>
      </c>
      <c r="AP427" s="7">
        <v>0.15123221377659715</v>
      </c>
      <c r="AQ427" s="7">
        <v>0.21890679984150832</v>
      </c>
      <c r="AR427" s="7">
        <v>3.5242340429731006E-3</v>
      </c>
      <c r="AS427" s="7">
        <v>2.3182244540581412E-3</v>
      </c>
      <c r="AT427" s="7">
        <v>4.3419577018886275E-2</v>
      </c>
      <c r="AU427" s="7">
        <v>1.9109091681175422E-3</v>
      </c>
      <c r="AV427" s="7">
        <v>1.1294184463074473E-3</v>
      </c>
      <c r="AW427" s="8">
        <v>3.4238367514636899E-3</v>
      </c>
      <c r="AX427" s="7">
        <v>1077</v>
      </c>
      <c r="AY427" s="7">
        <v>866</v>
      </c>
      <c r="AZ427" s="7">
        <v>572</v>
      </c>
      <c r="BA427" s="7">
        <v>288</v>
      </c>
      <c r="BB427" s="7">
        <v>279</v>
      </c>
      <c r="BC427" s="7">
        <v>13.133332299999999</v>
      </c>
      <c r="BD427" s="7">
        <v>17.233331700000001</v>
      </c>
      <c r="BE427" s="7">
        <v>19.971426000000001</v>
      </c>
      <c r="BF427" s="7">
        <v>24.4333344</v>
      </c>
      <c r="BG427" s="7">
        <v>23.600000399999999</v>
      </c>
      <c r="BH427" s="13">
        <f t="shared" si="91"/>
        <v>9.2158852248032854</v>
      </c>
      <c r="BI427" s="7">
        <f t="shared" si="92"/>
        <v>98.449483240428037</v>
      </c>
      <c r="BJ427" s="32">
        <f t="shared" si="95"/>
        <v>1</v>
      </c>
      <c r="BK427" s="32">
        <f t="shared" si="96"/>
        <v>0.16217804454563772</v>
      </c>
      <c r="BL427" s="32">
        <f t="shared" si="97"/>
        <v>0.44217429207869563</v>
      </c>
      <c r="BM427" s="32">
        <f t="shared" si="98"/>
        <v>0.64004193838039602</v>
      </c>
      <c r="BN427" s="32">
        <f t="shared" si="99"/>
        <v>1.0304191508915263E-2</v>
      </c>
      <c r="BO427" s="32">
        <f t="shared" si="100"/>
        <v>6.7780483486601243E-3</v>
      </c>
      <c r="BP427" s="32">
        <f t="shared" si="101"/>
        <v>0.12695060299152644</v>
      </c>
      <c r="BQ427" s="32">
        <f t="shared" si="102"/>
        <v>5.5871357532810131E-3</v>
      </c>
      <c r="BR427" s="32">
        <f t="shared" si="103"/>
        <v>3.302205194816085E-3</v>
      </c>
      <c r="BS427" s="32">
        <f t="shared" si="104"/>
        <v>1.0010648882042325E-2</v>
      </c>
      <c r="BT427" s="7">
        <f t="shared" si="105"/>
        <v>0</v>
      </c>
      <c r="BU427" s="7"/>
      <c r="BZ427" s="7"/>
      <c r="CA427" s="7"/>
      <c r="CB427" s="7"/>
      <c r="CC427" s="7"/>
      <c r="CD427" s="7"/>
      <c r="CE427" s="7"/>
    </row>
    <row r="428" spans="1:83" x14ac:dyDescent="0.2">
      <c r="A428" s="7">
        <v>4</v>
      </c>
      <c r="B428" s="8">
        <v>427</v>
      </c>
      <c r="C428" s="7" t="s">
        <v>355</v>
      </c>
      <c r="D428" s="7" t="s">
        <v>1191</v>
      </c>
      <c r="E428" s="7" t="s">
        <v>1192</v>
      </c>
      <c r="H428" s="9">
        <v>20.794443999999999</v>
      </c>
      <c r="I428" s="9">
        <v>-156.327777</v>
      </c>
      <c r="J428" s="7" t="s">
        <v>1193</v>
      </c>
      <c r="K428" s="7" t="s">
        <v>367</v>
      </c>
      <c r="L428" s="32">
        <f t="shared" si="93"/>
        <v>2</v>
      </c>
      <c r="M428" s="10" t="s">
        <v>108</v>
      </c>
      <c r="N428" s="7">
        <v>14</v>
      </c>
      <c r="O428" s="7">
        <v>22</v>
      </c>
      <c r="P428" s="7" t="s">
        <v>87</v>
      </c>
      <c r="Q428" s="7">
        <v>909.6</v>
      </c>
      <c r="R428" s="7">
        <v>19.100000000000001</v>
      </c>
      <c r="T428" s="7" t="s">
        <v>963</v>
      </c>
      <c r="U428" s="11">
        <v>9</v>
      </c>
      <c r="V428" s="11">
        <v>870</v>
      </c>
      <c r="W428" s="14">
        <v>-9999</v>
      </c>
      <c r="X428" s="7" t="s">
        <v>134</v>
      </c>
      <c r="Y428" s="32">
        <f t="shared" si="94"/>
        <v>1</v>
      </c>
      <c r="Z428" s="13"/>
      <c r="AC428" s="13">
        <v>15.65</v>
      </c>
      <c r="AD428" s="7">
        <v>0.28000000000000003</v>
      </c>
      <c r="AE428" s="7">
        <v>1.1000000000000001</v>
      </c>
      <c r="AF428" s="7">
        <v>19.82</v>
      </c>
      <c r="AG428" s="7">
        <v>3.76</v>
      </c>
      <c r="AH428" s="7">
        <v>0.04</v>
      </c>
      <c r="AI428" s="7">
        <v>20.85</v>
      </c>
      <c r="AJ428" s="7">
        <v>1.49</v>
      </c>
      <c r="AK428" s="7">
        <v>7.0000000000000007E-2</v>
      </c>
      <c r="AL428" s="7">
        <v>0.99</v>
      </c>
      <c r="AM428" s="7">
        <v>0.27</v>
      </c>
      <c r="AN428" s="13">
        <v>0.3298698661713626</v>
      </c>
      <c r="AO428" s="7">
        <v>4.707897498052984E-2</v>
      </c>
      <c r="AP428" s="7">
        <v>9.8003484290010157E-2</v>
      </c>
      <c r="AQ428" s="7">
        <v>0.20448955092721546</v>
      </c>
      <c r="AR428" s="7">
        <v>3.9471421281298729E-3</v>
      </c>
      <c r="AS428" s="7">
        <v>2.6570418742666389E-2</v>
      </c>
      <c r="AT428" s="7">
        <v>2.4563074999255665E-2</v>
      </c>
      <c r="AU428" s="7">
        <v>2.8663637521763137E-3</v>
      </c>
      <c r="AV428" s="7">
        <v>1.1294184463074473E-3</v>
      </c>
      <c r="AW428" s="8">
        <v>7.8462925554376242E-3</v>
      </c>
      <c r="AX428" s="7">
        <v>1127</v>
      </c>
      <c r="AY428" s="7">
        <v>860</v>
      </c>
      <c r="AZ428" s="7">
        <v>559</v>
      </c>
      <c r="BA428" s="7">
        <v>307</v>
      </c>
      <c r="BB428" s="7">
        <v>314</v>
      </c>
      <c r="BC428" s="7">
        <v>13.2666664</v>
      </c>
      <c r="BD428" s="7">
        <v>16.7444439</v>
      </c>
      <c r="BE428" s="7">
        <v>19.200000800000002</v>
      </c>
      <c r="BF428" s="7">
        <v>23.433332400000001</v>
      </c>
      <c r="BG428" s="7">
        <v>22.9666672</v>
      </c>
      <c r="BH428" s="13">
        <f t="shared" si="91"/>
        <v>11.586727558277854</v>
      </c>
      <c r="BI428" s="7">
        <f t="shared" si="92"/>
        <v>88.070153673382933</v>
      </c>
      <c r="BJ428" s="32">
        <f t="shared" si="95"/>
        <v>1</v>
      </c>
      <c r="BK428" s="32">
        <f t="shared" si="96"/>
        <v>0.14271984139367552</v>
      </c>
      <c r="BL428" s="32">
        <f t="shared" si="97"/>
        <v>0.29709741428487674</v>
      </c>
      <c r="BM428" s="32">
        <f t="shared" si="98"/>
        <v>0.61990976411584719</v>
      </c>
      <c r="BN428" s="32">
        <f t="shared" si="99"/>
        <v>1.1965755386942164E-2</v>
      </c>
      <c r="BO428" s="32">
        <f t="shared" si="100"/>
        <v>8.0548184200806755E-2</v>
      </c>
      <c r="BP428" s="32">
        <f t="shared" si="101"/>
        <v>7.4462924681018006E-2</v>
      </c>
      <c r="BQ428" s="32">
        <f t="shared" si="102"/>
        <v>8.6893773761295284E-3</v>
      </c>
      <c r="BR428" s="32">
        <f t="shared" si="103"/>
        <v>3.4238303104677371E-3</v>
      </c>
      <c r="BS428" s="32">
        <f t="shared" si="104"/>
        <v>2.3786024005483391E-2</v>
      </c>
      <c r="BT428" s="7">
        <f t="shared" si="105"/>
        <v>0</v>
      </c>
      <c r="BU428" s="7"/>
      <c r="BZ428" s="7"/>
      <c r="CA428" s="7"/>
      <c r="CB428" s="7"/>
      <c r="CC428" s="7"/>
      <c r="CD428" s="7"/>
      <c r="CE428" s="7"/>
    </row>
    <row r="429" spans="1:83" x14ac:dyDescent="0.2">
      <c r="A429" s="7">
        <v>4</v>
      </c>
      <c r="B429" s="8">
        <v>428</v>
      </c>
      <c r="C429" s="7" t="s">
        <v>355</v>
      </c>
      <c r="D429" s="7" t="s">
        <v>1191</v>
      </c>
      <c r="E429" s="7" t="s">
        <v>1194</v>
      </c>
      <c r="H429" s="9">
        <v>20.760278</v>
      </c>
      <c r="I429" s="9">
        <v>-156.28055499999999</v>
      </c>
      <c r="J429" s="7" t="s">
        <v>1195</v>
      </c>
      <c r="K429" s="7" t="s">
        <v>367</v>
      </c>
      <c r="L429" s="32">
        <f t="shared" si="93"/>
        <v>2</v>
      </c>
      <c r="M429" s="10" t="s">
        <v>108</v>
      </c>
      <c r="N429" s="7">
        <v>23</v>
      </c>
      <c r="O429" s="7">
        <v>37</v>
      </c>
      <c r="P429" s="7" t="s">
        <v>82</v>
      </c>
      <c r="Q429" s="7">
        <v>972.32</v>
      </c>
      <c r="R429" s="7">
        <v>14.77</v>
      </c>
      <c r="T429" s="7" t="s">
        <v>963</v>
      </c>
      <c r="U429" s="11">
        <v>19</v>
      </c>
      <c r="V429" s="11">
        <v>1640</v>
      </c>
      <c r="W429" s="14">
        <v>-9999</v>
      </c>
      <c r="X429" s="7" t="s">
        <v>586</v>
      </c>
      <c r="Y429" s="32">
        <f t="shared" si="94"/>
        <v>1</v>
      </c>
      <c r="Z429" s="13"/>
      <c r="AC429" s="13">
        <v>15.23</v>
      </c>
      <c r="AD429" s="7">
        <v>0.15</v>
      </c>
      <c r="AE429" s="7">
        <v>0.53</v>
      </c>
      <c r="AF429" s="7">
        <v>15.36</v>
      </c>
      <c r="AG429" s="7">
        <v>3.33</v>
      </c>
      <c r="AH429" s="7">
        <v>0.03</v>
      </c>
      <c r="AI429" s="7">
        <v>17.29</v>
      </c>
      <c r="AJ429" s="7">
        <v>1.31</v>
      </c>
      <c r="AK429" s="7">
        <v>0.04</v>
      </c>
      <c r="AL429" s="7">
        <v>0.63</v>
      </c>
      <c r="AM429" s="7">
        <v>0.17</v>
      </c>
      <c r="AN429" s="13">
        <v>0.25564082464137888</v>
      </c>
      <c r="AO429" s="7">
        <v>4.1694943267330954E-2</v>
      </c>
      <c r="AP429" s="7">
        <v>9.5373358833025862E-2</v>
      </c>
      <c r="AQ429" s="7">
        <v>0.16957430865858775</v>
      </c>
      <c r="AR429" s="7">
        <v>2.1145404257838602E-3</v>
      </c>
      <c r="AS429" s="7">
        <v>2.3360569498585886E-2</v>
      </c>
      <c r="AT429" s="7">
        <v>1.5631047726799061E-2</v>
      </c>
      <c r="AU429" s="7">
        <v>1.8047475476665677E-3</v>
      </c>
      <c r="AV429" s="7">
        <v>6.4538196931854122E-4</v>
      </c>
      <c r="AW429" s="8">
        <v>3.7804864130744913E-3</v>
      </c>
      <c r="AX429" s="7">
        <v>1080</v>
      </c>
      <c r="AY429" s="7">
        <v>848</v>
      </c>
      <c r="AZ429" s="7">
        <v>580</v>
      </c>
      <c r="BA429" s="7">
        <v>318</v>
      </c>
      <c r="BB429" s="7">
        <v>307</v>
      </c>
      <c r="BC429" s="7">
        <v>11.208333</v>
      </c>
      <c r="BD429" s="7">
        <v>14.677778200000001</v>
      </c>
      <c r="BE429" s="7">
        <v>17.100000399999999</v>
      </c>
      <c r="BF429" s="7">
        <v>21.100000399999999</v>
      </c>
      <c r="BG429" s="7">
        <v>20.5</v>
      </c>
      <c r="BH429" s="13">
        <f t="shared" si="91"/>
        <v>8.6545612383798147</v>
      </c>
      <c r="BI429" s="7">
        <f t="shared" si="92"/>
        <v>87.598967243758182</v>
      </c>
      <c r="BJ429" s="32">
        <f t="shared" si="95"/>
        <v>1</v>
      </c>
      <c r="BK429" s="32">
        <f t="shared" si="96"/>
        <v>0.16309970571336543</v>
      </c>
      <c r="BL429" s="32">
        <f t="shared" si="97"/>
        <v>0.37307561875854006</v>
      </c>
      <c r="BM429" s="32">
        <f t="shared" si="98"/>
        <v>0.66333031469630099</v>
      </c>
      <c r="BN429" s="32">
        <f t="shared" si="99"/>
        <v>8.2715287307893997E-3</v>
      </c>
      <c r="BO429" s="32">
        <f t="shared" si="100"/>
        <v>9.1380433979419515E-2</v>
      </c>
      <c r="BP429" s="32">
        <f t="shared" si="101"/>
        <v>6.1144567768965673E-2</v>
      </c>
      <c r="BQ429" s="32">
        <f t="shared" si="102"/>
        <v>7.059700070199371E-3</v>
      </c>
      <c r="BR429" s="32">
        <f t="shared" si="103"/>
        <v>2.5245653554118504E-3</v>
      </c>
      <c r="BS429" s="32">
        <f t="shared" si="104"/>
        <v>1.4788273423768986E-2</v>
      </c>
      <c r="BT429" s="7">
        <f t="shared" si="105"/>
        <v>0</v>
      </c>
      <c r="BU429" s="7"/>
      <c r="BZ429" s="7"/>
      <c r="CA429" s="7"/>
      <c r="CB429" s="7"/>
      <c r="CC429" s="7"/>
      <c r="CD429" s="7"/>
      <c r="CE429" s="7"/>
    </row>
    <row r="430" spans="1:83" x14ac:dyDescent="0.2">
      <c r="A430" s="7">
        <v>4</v>
      </c>
      <c r="B430" s="8">
        <v>429</v>
      </c>
      <c r="C430" s="7" t="s">
        <v>118</v>
      </c>
      <c r="D430" s="7" t="s">
        <v>1196</v>
      </c>
      <c r="E430" s="7" t="s">
        <v>1197</v>
      </c>
      <c r="H430" s="9">
        <v>38.679110999999999</v>
      </c>
      <c r="I430" s="9">
        <v>-79.549250000000001</v>
      </c>
      <c r="J430" s="7" t="s">
        <v>1198</v>
      </c>
      <c r="K430" s="7" t="s">
        <v>144</v>
      </c>
      <c r="L430" s="32">
        <f t="shared" si="93"/>
        <v>10</v>
      </c>
      <c r="M430" s="10" t="s">
        <v>113</v>
      </c>
      <c r="N430" s="7">
        <v>19</v>
      </c>
      <c r="O430" s="7">
        <v>45</v>
      </c>
      <c r="P430" s="7" t="s">
        <v>137</v>
      </c>
      <c r="Q430" s="7">
        <v>1236.5999999999999</v>
      </c>
      <c r="R430" s="7">
        <v>6.36</v>
      </c>
      <c r="S430" s="7" t="s">
        <v>66</v>
      </c>
      <c r="T430" s="7" t="s">
        <v>1199</v>
      </c>
      <c r="U430" s="11">
        <v>38</v>
      </c>
      <c r="V430" s="11">
        <v>1345</v>
      </c>
      <c r="W430" s="7">
        <v>1279</v>
      </c>
      <c r="X430" s="7" t="s">
        <v>349</v>
      </c>
      <c r="Y430" s="32">
        <f t="shared" si="94"/>
        <v>1</v>
      </c>
      <c r="Z430" s="13"/>
      <c r="AC430" s="13">
        <v>4.8899999999999997</v>
      </c>
      <c r="AD430" s="7">
        <v>0.06</v>
      </c>
      <c r="AE430" s="7">
        <v>0.08</v>
      </c>
      <c r="AF430" s="7">
        <v>72.319999999999993</v>
      </c>
      <c r="AG430" s="7">
        <v>0.81</v>
      </c>
      <c r="AH430" s="7">
        <v>0.02</v>
      </c>
      <c r="AI430" s="7">
        <v>10.210000000000001</v>
      </c>
      <c r="AJ430" s="7">
        <v>0.1</v>
      </c>
      <c r="AK430" s="7">
        <v>0.11</v>
      </c>
      <c r="AL430" s="7">
        <v>0.86</v>
      </c>
      <c r="AM430" s="7">
        <v>1.5</v>
      </c>
      <c r="AN430" s="13">
        <v>1.2036422160198255</v>
      </c>
      <c r="AO430" s="7">
        <v>1.014201322718861E-2</v>
      </c>
      <c r="AP430" s="7">
        <v>3.0622174963460043E-2</v>
      </c>
      <c r="AQ430" s="7">
        <v>0.10013613021423837</v>
      </c>
      <c r="AR430" s="7">
        <v>8.4581617031354408E-4</v>
      </c>
      <c r="AS430" s="7">
        <v>1.783249580044724E-3</v>
      </c>
      <c r="AT430" s="7">
        <v>2.1337620706424112E-2</v>
      </c>
      <c r="AU430" s="7">
        <v>1.5924243067646185E-2</v>
      </c>
      <c r="AV430" s="7">
        <v>1.7748004156259883E-3</v>
      </c>
      <c r="AW430" s="8">
        <v>5.7063945857728168E-4</v>
      </c>
      <c r="AX430" s="7">
        <v>1118</v>
      </c>
      <c r="AY430" s="7">
        <v>876</v>
      </c>
      <c r="AZ430" s="7">
        <v>597</v>
      </c>
      <c r="BA430" s="7">
        <v>330</v>
      </c>
      <c r="BB430" s="7">
        <v>318</v>
      </c>
      <c r="BC430" s="7">
        <v>11.2666664</v>
      </c>
      <c r="BD430" s="7">
        <v>14.7333336</v>
      </c>
      <c r="BE430" s="7">
        <v>17.1571426</v>
      </c>
      <c r="BF430" s="7">
        <v>21.166665999999999</v>
      </c>
      <c r="BG430" s="7">
        <v>20.566667599999999</v>
      </c>
      <c r="BH430" s="13">
        <f t="shared" si="91"/>
        <v>13.47505803521447</v>
      </c>
      <c r="BI430" s="7">
        <f t="shared" si="92"/>
        <v>96.56870811026414</v>
      </c>
      <c r="BJ430" s="32">
        <f t="shared" si="95"/>
        <v>1</v>
      </c>
      <c r="BK430" s="32">
        <f t="shared" si="96"/>
        <v>8.4261029500327517E-3</v>
      </c>
      <c r="BL430" s="32">
        <f t="shared" si="97"/>
        <v>2.5441260331264134E-2</v>
      </c>
      <c r="BM430" s="32">
        <f t="shared" si="98"/>
        <v>8.3194265606075249E-2</v>
      </c>
      <c r="BN430" s="32">
        <f t="shared" si="99"/>
        <v>7.0271394527060397E-4</v>
      </c>
      <c r="BO430" s="32">
        <f t="shared" si="100"/>
        <v>1.4815445622549947E-3</v>
      </c>
      <c r="BP430" s="32">
        <f t="shared" si="101"/>
        <v>1.7727544300483938E-2</v>
      </c>
      <c r="BQ430" s="32">
        <f t="shared" si="102"/>
        <v>1.3230046982153951E-2</v>
      </c>
      <c r="BR430" s="32">
        <f t="shared" si="103"/>
        <v>1.4745248978511693E-3</v>
      </c>
      <c r="BS430" s="32">
        <f t="shared" si="104"/>
        <v>4.7409392175048348E-4</v>
      </c>
      <c r="BT430" s="7">
        <f t="shared" si="105"/>
        <v>0</v>
      </c>
      <c r="BU430" s="7"/>
      <c r="BZ430" s="7"/>
      <c r="CA430" s="7"/>
      <c r="CB430" s="7"/>
      <c r="CC430" s="7"/>
      <c r="CD430" s="7"/>
      <c r="CE430" s="7"/>
    </row>
    <row r="431" spans="1:83" x14ac:dyDescent="0.2">
      <c r="A431" s="7">
        <v>4</v>
      </c>
      <c r="B431" s="8">
        <v>430</v>
      </c>
      <c r="C431" s="7" t="s">
        <v>118</v>
      </c>
      <c r="D431" s="7" t="s">
        <v>383</v>
      </c>
      <c r="E431" s="7" t="s">
        <v>1200</v>
      </c>
      <c r="H431" s="9">
        <v>38.997138999999997</v>
      </c>
      <c r="I431" s="9">
        <v>-79.554028000000002</v>
      </c>
      <c r="J431" s="7" t="s">
        <v>1201</v>
      </c>
      <c r="K431" s="7" t="s">
        <v>100</v>
      </c>
      <c r="L431" s="32">
        <f t="shared" si="93"/>
        <v>8</v>
      </c>
      <c r="M431" s="10" t="s">
        <v>108</v>
      </c>
      <c r="N431" s="7">
        <v>36</v>
      </c>
      <c r="O431" s="7">
        <v>60</v>
      </c>
      <c r="P431" s="7" t="s">
        <v>65</v>
      </c>
      <c r="Q431" s="7">
        <v>1322.54</v>
      </c>
      <c r="R431" s="7">
        <v>9.19</v>
      </c>
      <c r="S431" s="7" t="s">
        <v>900</v>
      </c>
      <c r="T431" s="7" t="s">
        <v>1199</v>
      </c>
      <c r="U431" s="11">
        <v>32</v>
      </c>
      <c r="V431" s="11">
        <v>692</v>
      </c>
      <c r="W431" s="7">
        <v>794</v>
      </c>
      <c r="X431" s="7" t="s">
        <v>134</v>
      </c>
      <c r="Y431" s="32">
        <f t="shared" si="94"/>
        <v>1</v>
      </c>
      <c r="Z431" s="13"/>
      <c r="AC431" s="13">
        <v>4.71</v>
      </c>
      <c r="AD431" s="7">
        <v>0.02</v>
      </c>
      <c r="AE431" s="7">
        <v>0.02</v>
      </c>
      <c r="AF431" s="7">
        <v>69.36</v>
      </c>
      <c r="AG431" s="7">
        <v>0.86</v>
      </c>
      <c r="AH431" s="7">
        <v>0.03</v>
      </c>
      <c r="AI431" s="7">
        <v>10.46</v>
      </c>
      <c r="AJ431" s="7">
        <v>0.06</v>
      </c>
      <c r="AK431" s="7">
        <v>0.3</v>
      </c>
      <c r="AL431" s="7">
        <v>0.64</v>
      </c>
      <c r="AM431" s="7">
        <v>2.02</v>
      </c>
      <c r="AN431" s="13">
        <v>1.1543780987712264</v>
      </c>
      <c r="AO431" s="7">
        <v>1.0768063426397783E-2</v>
      </c>
      <c r="AP431" s="7">
        <v>2.9494978339038202E-2</v>
      </c>
      <c r="AQ431" s="7">
        <v>0.10258804329490041</v>
      </c>
      <c r="AR431" s="7">
        <v>2.8193872343784806E-4</v>
      </c>
      <c r="AS431" s="7">
        <v>1.0699497480268344E-3</v>
      </c>
      <c r="AT431" s="7">
        <v>1.587915959547841E-2</v>
      </c>
      <c r="AU431" s="7">
        <v>2.1444647331096862E-2</v>
      </c>
      <c r="AV431" s="7">
        <v>4.8403647698890585E-3</v>
      </c>
      <c r="AW431" s="8">
        <v>1.4265986464432042E-4</v>
      </c>
      <c r="AX431" s="7">
        <v>1242</v>
      </c>
      <c r="AY431" s="7">
        <v>771</v>
      </c>
      <c r="AZ431" s="7">
        <v>372</v>
      </c>
      <c r="BA431" s="7">
        <v>361</v>
      </c>
      <c r="BB431" s="7">
        <v>339</v>
      </c>
      <c r="BC431" s="7">
        <v>9.0083331999999992</v>
      </c>
      <c r="BD431" s="7">
        <v>15.0142851</v>
      </c>
      <c r="BE431" s="7">
        <v>17.360000599999999</v>
      </c>
      <c r="BF431" s="7">
        <v>19.0666656</v>
      </c>
      <c r="BG431" s="7">
        <v>18.4666672</v>
      </c>
      <c r="BH431" s="13">
        <f t="shared" si="91"/>
        <v>16.768568015975983</v>
      </c>
      <c r="BI431" s="7">
        <f t="shared" si="92"/>
        <v>94.552623065399303</v>
      </c>
      <c r="BJ431" s="32">
        <f t="shared" si="95"/>
        <v>1</v>
      </c>
      <c r="BK431" s="32">
        <f t="shared" si="96"/>
        <v>9.328021241792276E-3</v>
      </c>
      <c r="BL431" s="32">
        <f t="shared" si="97"/>
        <v>2.5550535279934731E-2</v>
      </c>
      <c r="BM431" s="32">
        <f t="shared" si="98"/>
        <v>8.8868667383849256E-2</v>
      </c>
      <c r="BN431" s="32">
        <f t="shared" si="99"/>
        <v>2.442342970106213E-4</v>
      </c>
      <c r="BO431" s="32">
        <f t="shared" si="100"/>
        <v>9.2686248046956071E-4</v>
      </c>
      <c r="BP431" s="32">
        <f t="shared" si="101"/>
        <v>1.3755596725527732E-2</v>
      </c>
      <c r="BQ431" s="32">
        <f t="shared" si="102"/>
        <v>1.8576796765222364E-2</v>
      </c>
      <c r="BR431" s="32">
        <f t="shared" si="103"/>
        <v>4.1930497252515159E-3</v>
      </c>
      <c r="BS431" s="32">
        <f t="shared" si="104"/>
        <v>1.2358157591189074E-4</v>
      </c>
      <c r="BT431" s="7">
        <f t="shared" si="105"/>
        <v>0</v>
      </c>
      <c r="BU431" s="7"/>
      <c r="BZ431" s="7"/>
      <c r="CA431" s="7"/>
      <c r="CB431" s="7"/>
      <c r="CC431" s="7"/>
      <c r="CD431" s="7"/>
      <c r="CE431" s="7"/>
    </row>
    <row r="432" spans="1:83" x14ac:dyDescent="0.2">
      <c r="A432" s="7">
        <v>4</v>
      </c>
      <c r="B432" s="8">
        <v>431</v>
      </c>
      <c r="C432" s="7" t="s">
        <v>59</v>
      </c>
      <c r="D432" s="7" t="s">
        <v>550</v>
      </c>
      <c r="E432" s="7" t="s">
        <v>1202</v>
      </c>
      <c r="H432" s="9">
        <v>45.718066</v>
      </c>
      <c r="I432" s="9">
        <v>-69.177515999999997</v>
      </c>
      <c r="J432" s="7" t="s">
        <v>1203</v>
      </c>
      <c r="K432" s="7" t="s">
        <v>63</v>
      </c>
      <c r="L432" s="32">
        <f t="shared" si="93"/>
        <v>4</v>
      </c>
      <c r="M432" s="10" t="s">
        <v>64</v>
      </c>
      <c r="N432" s="7">
        <v>10</v>
      </c>
      <c r="O432" s="7">
        <v>27</v>
      </c>
      <c r="P432" s="7" t="s">
        <v>87</v>
      </c>
      <c r="Q432" s="7">
        <v>1091.67</v>
      </c>
      <c r="R432" s="7">
        <v>3.74</v>
      </c>
      <c r="S432" s="7" t="s">
        <v>66</v>
      </c>
      <c r="T432" s="7" t="s">
        <v>1199</v>
      </c>
      <c r="U432" s="11">
        <v>3</v>
      </c>
      <c r="V432" s="11">
        <v>303</v>
      </c>
      <c r="W432" s="7">
        <v>319</v>
      </c>
      <c r="X432" s="7" t="s">
        <v>68</v>
      </c>
      <c r="Y432" s="32">
        <f t="shared" si="94"/>
        <v>1</v>
      </c>
      <c r="Z432" s="13"/>
      <c r="AC432" s="13">
        <v>3.83</v>
      </c>
      <c r="AD432" s="7">
        <v>0.06</v>
      </c>
      <c r="AE432" s="7">
        <v>0.14000000000000001</v>
      </c>
      <c r="AF432" s="7">
        <v>68.19</v>
      </c>
      <c r="AG432" s="7">
        <v>0.52</v>
      </c>
      <c r="AH432" s="7">
        <v>0.02</v>
      </c>
      <c r="AI432" s="7">
        <v>12.73</v>
      </c>
      <c r="AJ432" s="7">
        <v>0.53</v>
      </c>
      <c r="AK432" s="7">
        <v>1.92</v>
      </c>
      <c r="AL432" s="7">
        <v>0.42</v>
      </c>
      <c r="AM432" s="7">
        <v>1.99</v>
      </c>
      <c r="AN432" s="13">
        <v>1.1349054578317463</v>
      </c>
      <c r="AO432" s="7">
        <v>6.5109220717754039E-3</v>
      </c>
      <c r="AP432" s="7">
        <v>2.3984239286309196E-2</v>
      </c>
      <c r="AQ432" s="7">
        <v>0.12485141406731187</v>
      </c>
      <c r="AR432" s="7">
        <v>8.4581617031354408E-4</v>
      </c>
      <c r="AS432" s="7">
        <v>9.4512227742370378E-3</v>
      </c>
      <c r="AT432" s="7">
        <v>1.0420698484532705E-2</v>
      </c>
      <c r="AU432" s="7">
        <v>2.1126162469743939E-2</v>
      </c>
      <c r="AV432" s="7">
        <v>3.0978334527289975E-2</v>
      </c>
      <c r="AW432" s="8">
        <v>9.9861905251024297E-4</v>
      </c>
      <c r="AX432" s="7">
        <v>1147</v>
      </c>
      <c r="AY432" s="7">
        <v>894</v>
      </c>
      <c r="AZ432" s="7">
        <v>610</v>
      </c>
      <c r="BA432" s="7">
        <v>333</v>
      </c>
      <c r="BB432" s="7">
        <v>321</v>
      </c>
      <c r="BC432" s="7">
        <v>10.675000199999999</v>
      </c>
      <c r="BD432" s="7">
        <v>14.0888872</v>
      </c>
      <c r="BE432" s="7">
        <v>16.471429799999999</v>
      </c>
      <c r="BF432" s="7">
        <v>20.366666800000001</v>
      </c>
      <c r="BG432" s="7">
        <v>19.799999199999998</v>
      </c>
      <c r="BH432" s="13">
        <f t="shared" si="91"/>
        <v>28.38213112685095</v>
      </c>
      <c r="BI432" s="7">
        <f t="shared" si="92"/>
        <v>75.53889176310264</v>
      </c>
      <c r="BJ432" s="32">
        <f t="shared" si="95"/>
        <v>1</v>
      </c>
      <c r="BK432" s="32">
        <f t="shared" si="96"/>
        <v>5.7369730904410455E-3</v>
      </c>
      <c r="BL432" s="32">
        <f t="shared" si="97"/>
        <v>2.1133248695562219E-2</v>
      </c>
      <c r="BM432" s="32">
        <f t="shared" si="98"/>
        <v>0.11001040941845706</v>
      </c>
      <c r="BN432" s="32">
        <f t="shared" si="99"/>
        <v>7.4527456404120955E-4</v>
      </c>
      <c r="BO432" s="32">
        <f t="shared" si="100"/>
        <v>8.3277622017024558E-3</v>
      </c>
      <c r="BP432" s="32">
        <f t="shared" si="101"/>
        <v>9.1819969783576531E-3</v>
      </c>
      <c r="BQ432" s="32">
        <f t="shared" si="102"/>
        <v>1.8614909571503677E-2</v>
      </c>
      <c r="BR432" s="32">
        <f t="shared" si="103"/>
        <v>2.7295960481566933E-2</v>
      </c>
      <c r="BS432" s="32">
        <f t="shared" si="104"/>
        <v>8.799138691412406E-4</v>
      </c>
      <c r="BT432" s="7">
        <f t="shared" si="105"/>
        <v>0</v>
      </c>
      <c r="BU432" s="7"/>
      <c r="BZ432" s="7"/>
      <c r="CA432" s="7"/>
      <c r="CB432" s="7"/>
      <c r="CC432" s="7"/>
      <c r="CD432" s="7"/>
      <c r="CE432" s="7"/>
    </row>
    <row r="433" spans="1:83" x14ac:dyDescent="0.2">
      <c r="A433" s="7">
        <v>4</v>
      </c>
      <c r="B433" s="8">
        <v>432</v>
      </c>
      <c r="C433" s="7" t="s">
        <v>627</v>
      </c>
      <c r="D433" s="7" t="s">
        <v>628</v>
      </c>
      <c r="E433" s="7" t="s">
        <v>1204</v>
      </c>
      <c r="H433" s="9">
        <v>62.205168999999998</v>
      </c>
      <c r="I433" s="9">
        <v>-159.78481400000001</v>
      </c>
      <c r="J433" s="7" t="s">
        <v>1205</v>
      </c>
      <c r="K433" s="7" t="s">
        <v>107</v>
      </c>
      <c r="L433" s="32">
        <f t="shared" si="93"/>
        <v>1</v>
      </c>
      <c r="M433" s="10" t="s">
        <v>113</v>
      </c>
      <c r="N433" s="7">
        <v>9</v>
      </c>
      <c r="O433" s="7">
        <v>22</v>
      </c>
      <c r="P433" s="7" t="s">
        <v>109</v>
      </c>
      <c r="Q433" s="7">
        <v>3349.24</v>
      </c>
      <c r="R433" s="7">
        <v>9.67</v>
      </c>
      <c r="T433" s="7" t="s">
        <v>1199</v>
      </c>
      <c r="U433" s="11">
        <v>51</v>
      </c>
      <c r="V433" s="11">
        <v>88</v>
      </c>
      <c r="W433" s="7">
        <v>87</v>
      </c>
      <c r="Y433" s="32">
        <f t="shared" si="94"/>
        <v>-99</v>
      </c>
      <c r="Z433" s="13"/>
      <c r="AC433" s="13">
        <v>4.1500000000000004</v>
      </c>
      <c r="AD433" s="7">
        <v>0.05</v>
      </c>
      <c r="AE433" s="7">
        <v>0.13</v>
      </c>
      <c r="AF433" s="7">
        <v>67.88</v>
      </c>
      <c r="AG433" s="7">
        <v>0.82</v>
      </c>
      <c r="AH433" s="7">
        <v>0.02</v>
      </c>
      <c r="AI433" s="7">
        <v>11.04</v>
      </c>
      <c r="AJ433" s="7">
        <v>1.46</v>
      </c>
      <c r="AK433" s="7">
        <v>1.78</v>
      </c>
      <c r="AL433" s="7">
        <v>1.24</v>
      </c>
      <c r="AM433" s="7">
        <v>1.48</v>
      </c>
      <c r="AN433" s="13">
        <v>1.1297460401469268</v>
      </c>
      <c r="AO433" s="7">
        <v>1.0267223267030444E-2</v>
      </c>
      <c r="AP433" s="7">
        <v>2.5988144396392472E-2</v>
      </c>
      <c r="AQ433" s="7">
        <v>0.10827648164203636</v>
      </c>
      <c r="AR433" s="7">
        <v>7.0484680859462016E-4</v>
      </c>
      <c r="AS433" s="7">
        <v>2.6035443868652971E-2</v>
      </c>
      <c r="AT433" s="7">
        <v>3.0765871716239419E-2</v>
      </c>
      <c r="AU433" s="7">
        <v>1.5711919826744237E-2</v>
      </c>
      <c r="AV433" s="7">
        <v>2.8719497634675083E-2</v>
      </c>
      <c r="AW433" s="8">
        <v>9.2728912018808277E-4</v>
      </c>
      <c r="AX433" s="7">
        <v>1388</v>
      </c>
      <c r="AY433" s="7">
        <v>1046</v>
      </c>
      <c r="AZ433" s="7">
        <v>688</v>
      </c>
      <c r="BA433" s="7">
        <v>386</v>
      </c>
      <c r="BB433" s="7">
        <v>366</v>
      </c>
      <c r="BC433" s="7">
        <v>12.75</v>
      </c>
      <c r="BD433" s="7">
        <v>15.8444433</v>
      </c>
      <c r="BE433" s="7">
        <v>18.014285999999998</v>
      </c>
      <c r="BF433" s="7">
        <v>21.633333199999999</v>
      </c>
      <c r="BG433" s="7">
        <v>21.200000800000002</v>
      </c>
      <c r="BH433" s="13">
        <f t="shared" si="91"/>
        <v>31.210993288549442</v>
      </c>
      <c r="BI433" s="7">
        <f t="shared" si="92"/>
        <v>66.414485964152661</v>
      </c>
      <c r="BJ433" s="32">
        <f t="shared" si="95"/>
        <v>1</v>
      </c>
      <c r="BK433" s="32">
        <f t="shared" si="96"/>
        <v>9.088080774060656E-3</v>
      </c>
      <c r="BL433" s="32">
        <f t="shared" si="97"/>
        <v>2.3003527760108489E-2</v>
      </c>
      <c r="BM433" s="32">
        <f t="shared" si="98"/>
        <v>9.5841434972371922E-2</v>
      </c>
      <c r="BN433" s="32">
        <f t="shared" si="99"/>
        <v>6.2389845464999615E-4</v>
      </c>
      <c r="BO433" s="32">
        <f t="shared" si="100"/>
        <v>2.3045395109565495E-2</v>
      </c>
      <c r="BP433" s="32">
        <f t="shared" si="101"/>
        <v>2.7232555479670659E-2</v>
      </c>
      <c r="BQ433" s="32">
        <f t="shared" si="102"/>
        <v>1.3907479440866954E-2</v>
      </c>
      <c r="BR433" s="32">
        <f t="shared" si="103"/>
        <v>2.5421197874648031E-2</v>
      </c>
      <c r="BS433" s="32">
        <f t="shared" si="104"/>
        <v>8.2079430884084896E-4</v>
      </c>
      <c r="BT433" s="7">
        <f t="shared" si="105"/>
        <v>0</v>
      </c>
      <c r="BU433" s="7"/>
      <c r="BZ433" s="7"/>
      <c r="CA433" s="7"/>
      <c r="CB433" s="7"/>
      <c r="CC433" s="7"/>
      <c r="CD433" s="7"/>
      <c r="CE433" s="7"/>
    </row>
    <row r="434" spans="1:83" x14ac:dyDescent="0.2">
      <c r="A434" s="7">
        <v>4</v>
      </c>
      <c r="B434" s="8">
        <v>433</v>
      </c>
      <c r="C434" s="7" t="s">
        <v>59</v>
      </c>
      <c r="D434" s="7" t="s">
        <v>578</v>
      </c>
      <c r="E434" s="7" t="s">
        <v>1206</v>
      </c>
      <c r="H434" s="9">
        <v>46.156582999999998</v>
      </c>
      <c r="I434" s="9">
        <v>-69.747527000000005</v>
      </c>
      <c r="J434" s="7" t="s">
        <v>1207</v>
      </c>
      <c r="K434" s="7" t="s">
        <v>63</v>
      </c>
      <c r="L434" s="32">
        <f t="shared" si="93"/>
        <v>4</v>
      </c>
      <c r="M434" s="10" t="s">
        <v>495</v>
      </c>
      <c r="N434" s="7">
        <v>18</v>
      </c>
      <c r="O434" s="7">
        <v>20</v>
      </c>
      <c r="P434" s="7" t="s">
        <v>87</v>
      </c>
      <c r="Q434" s="7">
        <v>1096.6199999999999</v>
      </c>
      <c r="R434" s="7">
        <v>3.0950000000000002</v>
      </c>
      <c r="S434" s="7" t="s">
        <v>66</v>
      </c>
      <c r="T434" s="7" t="s">
        <v>1199</v>
      </c>
      <c r="U434" s="11">
        <v>12</v>
      </c>
      <c r="V434" s="11">
        <v>482</v>
      </c>
      <c r="W434" s="7">
        <v>493</v>
      </c>
      <c r="X434" s="7" t="s">
        <v>68</v>
      </c>
      <c r="Y434" s="32">
        <f t="shared" si="94"/>
        <v>1</v>
      </c>
      <c r="Z434" s="13"/>
      <c r="AC434" s="13">
        <v>4.87</v>
      </c>
      <c r="AD434" s="7">
        <v>0.04</v>
      </c>
      <c r="AE434" s="7">
        <v>0.23</v>
      </c>
      <c r="AF434" s="7">
        <v>67.489999999999995</v>
      </c>
      <c r="AG434" s="7">
        <v>0.63</v>
      </c>
      <c r="AH434" s="7">
        <v>0.02</v>
      </c>
      <c r="AI434" s="7">
        <v>8.73</v>
      </c>
      <c r="AJ434" s="7">
        <v>0.2</v>
      </c>
      <c r="AK434" s="7">
        <v>1.1100000000000001</v>
      </c>
      <c r="AL434" s="7">
        <v>0.8</v>
      </c>
      <c r="AM434" s="7">
        <v>1.27</v>
      </c>
      <c r="AN434" s="13">
        <v>1.1232551598337668</v>
      </c>
      <c r="AO434" s="7">
        <v>7.8882325100355852E-3</v>
      </c>
      <c r="AP434" s="7">
        <v>3.049693089407984E-2</v>
      </c>
      <c r="AQ434" s="7">
        <v>8.5620804776718989E-2</v>
      </c>
      <c r="AR434" s="7">
        <v>5.6387744687569612E-4</v>
      </c>
      <c r="AS434" s="7">
        <v>3.5664991600894481E-3</v>
      </c>
      <c r="AT434" s="7">
        <v>1.9848949494348012E-2</v>
      </c>
      <c r="AU434" s="7">
        <v>1.348252579727377E-2</v>
      </c>
      <c r="AV434" s="7">
        <v>1.790934964858952E-2</v>
      </c>
      <c r="AW434" s="8">
        <v>1.640588443409685E-3</v>
      </c>
      <c r="AX434" s="7">
        <v>1064</v>
      </c>
      <c r="AY434" s="7">
        <v>837</v>
      </c>
      <c r="AZ434" s="7">
        <v>573</v>
      </c>
      <c r="BA434" s="7">
        <v>308</v>
      </c>
      <c r="BB434" s="7">
        <v>298</v>
      </c>
      <c r="BC434" s="7">
        <v>10.6833344</v>
      </c>
      <c r="BD434" s="7">
        <v>14.1555567</v>
      </c>
      <c r="BE434" s="7">
        <v>16.585714299999999</v>
      </c>
      <c r="BF434" s="7">
        <v>20.5333328</v>
      </c>
      <c r="BG434" s="7">
        <v>19.9666672</v>
      </c>
      <c r="BH434" s="13">
        <f t="shared" si="91"/>
        <v>19.017304087977376</v>
      </c>
      <c r="BI434" s="7">
        <f t="shared" si="92"/>
        <v>79.947227023714333</v>
      </c>
      <c r="BJ434" s="32">
        <f t="shared" si="95"/>
        <v>1</v>
      </c>
      <c r="BK434" s="32">
        <f t="shared" si="96"/>
        <v>7.0226541502849483E-3</v>
      </c>
      <c r="BL434" s="32">
        <f t="shared" si="97"/>
        <v>2.715049259029725E-2</v>
      </c>
      <c r="BM434" s="32">
        <f t="shared" si="98"/>
        <v>7.6225605577801406E-2</v>
      </c>
      <c r="BN434" s="32">
        <f t="shared" si="99"/>
        <v>5.0200298831402273E-4</v>
      </c>
      <c r="BO434" s="32">
        <f t="shared" si="100"/>
        <v>3.175146028812601E-3</v>
      </c>
      <c r="BP434" s="32">
        <f t="shared" si="101"/>
        <v>1.7670917707856785E-2</v>
      </c>
      <c r="BQ434" s="32">
        <f t="shared" si="102"/>
        <v>1.2003083786651896E-2</v>
      </c>
      <c r="BR434" s="32">
        <f t="shared" si="103"/>
        <v>1.5944150794054635E-2</v>
      </c>
      <c r="BS434" s="32">
        <f t="shared" si="104"/>
        <v>1.4605661314322203E-3</v>
      </c>
      <c r="BT434" s="7">
        <f t="shared" si="105"/>
        <v>0</v>
      </c>
      <c r="BU434" s="7"/>
      <c r="BZ434" s="7"/>
      <c r="CA434" s="7"/>
      <c r="CB434" s="7"/>
      <c r="CC434" s="7"/>
      <c r="CD434" s="7"/>
      <c r="CE434" s="7"/>
    </row>
    <row r="435" spans="1:83" x14ac:dyDescent="0.2">
      <c r="A435" s="7">
        <v>4</v>
      </c>
      <c r="B435" s="8">
        <v>434</v>
      </c>
      <c r="C435" s="7" t="s">
        <v>526</v>
      </c>
      <c r="D435" s="7" t="s">
        <v>1208</v>
      </c>
      <c r="E435" s="7" t="s">
        <v>1209</v>
      </c>
      <c r="H435" s="9">
        <v>42.766666999999998</v>
      </c>
      <c r="I435" s="9">
        <v>-77.3</v>
      </c>
      <c r="J435" s="7" t="s">
        <v>1210</v>
      </c>
      <c r="K435" s="7" t="s">
        <v>100</v>
      </c>
      <c r="L435" s="32">
        <f t="shared" si="93"/>
        <v>8</v>
      </c>
      <c r="M435" s="10" t="s">
        <v>93</v>
      </c>
      <c r="N435" s="7">
        <v>61</v>
      </c>
      <c r="O435" s="7">
        <v>84</v>
      </c>
      <c r="P435" s="7" t="s">
        <v>137</v>
      </c>
      <c r="Q435" s="7">
        <v>867.66</v>
      </c>
      <c r="R435" s="7">
        <v>8.5950000000000006</v>
      </c>
      <c r="S435" s="7" t="s">
        <v>159</v>
      </c>
      <c r="T435" s="7" t="s">
        <v>1199</v>
      </c>
      <c r="U435" s="11">
        <v>2</v>
      </c>
      <c r="W435" s="7">
        <v>240</v>
      </c>
      <c r="Y435" s="32">
        <f t="shared" si="94"/>
        <v>-99</v>
      </c>
      <c r="Z435" s="13"/>
      <c r="AC435" s="13">
        <v>5.03</v>
      </c>
      <c r="AD435" s="7">
        <v>0.09</v>
      </c>
      <c r="AE435" s="7">
        <v>0.15</v>
      </c>
      <c r="AF435" s="7">
        <v>65.95</v>
      </c>
      <c r="AG435" s="7">
        <v>0.6</v>
      </c>
      <c r="AH435" s="7">
        <v>0.02</v>
      </c>
      <c r="AI435" s="7">
        <v>12.01</v>
      </c>
      <c r="AJ435" s="7">
        <v>1.1299999999999999</v>
      </c>
      <c r="AK435" s="7">
        <v>1.07</v>
      </c>
      <c r="AL435" s="7">
        <v>1.47</v>
      </c>
      <c r="AM435" s="7">
        <v>2.72</v>
      </c>
      <c r="AN435" s="13">
        <v>1.097624504238212</v>
      </c>
      <c r="AO435" s="7">
        <v>7.512602390510081E-3</v>
      </c>
      <c r="AP435" s="7">
        <v>3.1498883449121481E-2</v>
      </c>
      <c r="AQ435" s="7">
        <v>0.11778990439500515</v>
      </c>
      <c r="AR435" s="7">
        <v>1.2687242554703161E-3</v>
      </c>
      <c r="AS435" s="7">
        <v>2.0150720254505379E-2</v>
      </c>
      <c r="AT435" s="7">
        <v>3.647244469586447E-2</v>
      </c>
      <c r="AU435" s="7">
        <v>2.8875960762665083E-2</v>
      </c>
      <c r="AV435" s="7">
        <v>1.7263967679270978E-2</v>
      </c>
      <c r="AW435" s="8">
        <v>1.0699489848324032E-3</v>
      </c>
      <c r="AX435" s="7">
        <v>959</v>
      </c>
      <c r="AY435" s="7">
        <v>691</v>
      </c>
      <c r="AZ435" s="7">
        <v>600</v>
      </c>
      <c r="BA435" s="7">
        <v>304</v>
      </c>
      <c r="BB435" s="7">
        <v>309</v>
      </c>
      <c r="BC435" s="7">
        <v>10.7166672</v>
      </c>
      <c r="BD435" s="7">
        <v>18.385713599999999</v>
      </c>
      <c r="BE435" s="7">
        <v>18.385713599999999</v>
      </c>
      <c r="BF435" s="7">
        <v>23.166665999999999</v>
      </c>
      <c r="BG435" s="7">
        <v>22.0666656</v>
      </c>
      <c r="BH435" s="13">
        <f t="shared" si="91"/>
        <v>33.433472159497377</v>
      </c>
      <c r="BI435" s="7">
        <f t="shared" si="92"/>
        <v>75.893311291641396</v>
      </c>
      <c r="BJ435" s="32">
        <f t="shared" si="95"/>
        <v>1</v>
      </c>
      <c r="BK435" s="32">
        <f t="shared" si="96"/>
        <v>6.844419345142151E-3</v>
      </c>
      <c r="BL435" s="32">
        <f t="shared" si="97"/>
        <v>2.869732165006899E-2</v>
      </c>
      <c r="BM435" s="32">
        <f t="shared" si="98"/>
        <v>0.10731347919091445</v>
      </c>
      <c r="BN435" s="32">
        <f t="shared" si="99"/>
        <v>1.1558818617582276E-3</v>
      </c>
      <c r="BO435" s="32">
        <f t="shared" si="100"/>
        <v>1.8358482501710047E-2</v>
      </c>
      <c r="BP435" s="32">
        <f t="shared" si="101"/>
        <v>3.3228526290215762E-2</v>
      </c>
      <c r="BQ435" s="32">
        <f t="shared" si="102"/>
        <v>2.6307685962883968E-2</v>
      </c>
      <c r="BR435" s="32">
        <f t="shared" si="103"/>
        <v>1.5728482384103428E-2</v>
      </c>
      <c r="BS435" s="32">
        <f t="shared" si="104"/>
        <v>9.7478598619204788E-4</v>
      </c>
      <c r="BT435" s="7">
        <f t="shared" si="105"/>
        <v>0</v>
      </c>
      <c r="BU435" s="7"/>
      <c r="BZ435" s="7"/>
      <c r="CA435" s="7"/>
      <c r="CB435" s="7"/>
      <c r="CC435" s="7"/>
      <c r="CD435" s="7"/>
      <c r="CE435" s="7"/>
    </row>
    <row r="436" spans="1:83" x14ac:dyDescent="0.2">
      <c r="A436" s="7">
        <v>4</v>
      </c>
      <c r="B436" s="8">
        <v>435</v>
      </c>
      <c r="C436" s="7" t="s">
        <v>448</v>
      </c>
      <c r="D436" s="7" t="s">
        <v>613</v>
      </c>
      <c r="E436" s="7" t="s">
        <v>1211</v>
      </c>
      <c r="H436" s="9">
        <v>42.012971999999998</v>
      </c>
      <c r="I436" s="9">
        <v>-72.078693999999999</v>
      </c>
      <c r="J436" s="7" t="s">
        <v>1212</v>
      </c>
      <c r="K436" s="7" t="s">
        <v>107</v>
      </c>
      <c r="L436" s="32">
        <f t="shared" si="93"/>
        <v>1</v>
      </c>
      <c r="M436" s="10" t="s">
        <v>108</v>
      </c>
      <c r="N436" s="7">
        <v>12</v>
      </c>
      <c r="O436" s="7">
        <v>37</v>
      </c>
      <c r="P436" s="7" t="s">
        <v>65</v>
      </c>
      <c r="Q436" s="7">
        <v>1305.0899999999999</v>
      </c>
      <c r="R436" s="7">
        <v>8.2799999999999994</v>
      </c>
      <c r="S436" s="7" t="s">
        <v>66</v>
      </c>
      <c r="T436" s="7" t="s">
        <v>1199</v>
      </c>
      <c r="U436" s="11">
        <v>4</v>
      </c>
      <c r="V436" s="11">
        <v>260</v>
      </c>
      <c r="W436" s="7">
        <v>264</v>
      </c>
      <c r="X436" s="7" t="s">
        <v>68</v>
      </c>
      <c r="Y436" s="32">
        <f t="shared" si="94"/>
        <v>1</v>
      </c>
      <c r="Z436" s="13"/>
      <c r="AC436" s="13">
        <v>6.1</v>
      </c>
      <c r="AD436" s="7">
        <v>0.08</v>
      </c>
      <c r="AE436" s="7">
        <v>0.09</v>
      </c>
      <c r="AF436" s="7">
        <v>65.930000000000007</v>
      </c>
      <c r="AG436" s="7">
        <v>0.91</v>
      </c>
      <c r="AH436" s="7">
        <v>0.02</v>
      </c>
      <c r="AI436" s="7">
        <v>12.19</v>
      </c>
      <c r="AJ436" s="7">
        <v>0.69</v>
      </c>
      <c r="AK436" s="7">
        <v>1.17</v>
      </c>
      <c r="AL436" s="7">
        <v>0.77</v>
      </c>
      <c r="AM436" s="7">
        <v>1.92</v>
      </c>
      <c r="AN436" s="13">
        <v>1.0972916385811269</v>
      </c>
      <c r="AO436" s="7">
        <v>1.1394113625606958E-2</v>
      </c>
      <c r="AP436" s="7">
        <v>3.8199441160962425E-2</v>
      </c>
      <c r="AQ436" s="7">
        <v>0.11955528181308182</v>
      </c>
      <c r="AR436" s="7">
        <v>1.1277548937513922E-3</v>
      </c>
      <c r="AS436" s="7">
        <v>1.2304422102308595E-2</v>
      </c>
      <c r="AT436" s="7">
        <v>1.910461388830996E-2</v>
      </c>
      <c r="AU436" s="7">
        <v>2.0383031126587115E-2</v>
      </c>
      <c r="AV436" s="7">
        <v>1.8877422602567327E-2</v>
      </c>
      <c r="AW436" s="8">
        <v>6.4196939089944188E-4</v>
      </c>
      <c r="AX436" s="7">
        <v>946</v>
      </c>
      <c r="AY436" s="7">
        <v>697</v>
      </c>
      <c r="AZ436" s="7">
        <v>439</v>
      </c>
      <c r="BA436" s="7">
        <v>290</v>
      </c>
      <c r="BB436" s="7">
        <v>264</v>
      </c>
      <c r="BC436" s="7">
        <v>10.0166664</v>
      </c>
      <c r="BD436" s="7">
        <v>15.625</v>
      </c>
      <c r="BE436" s="7">
        <v>18.399999600000001</v>
      </c>
      <c r="BF436" s="7">
        <v>21.733333600000002</v>
      </c>
      <c r="BG436" s="7">
        <v>20.799999199999998</v>
      </c>
      <c r="BH436" s="13">
        <f t="shared" si="91"/>
        <v>24.914489173640256</v>
      </c>
      <c r="BI436" s="7">
        <f t="shared" si="92"/>
        <v>79.313759373566711</v>
      </c>
      <c r="BJ436" s="32">
        <f t="shared" si="95"/>
        <v>1</v>
      </c>
      <c r="BK436" s="32">
        <f t="shared" si="96"/>
        <v>1.0383851680798667E-2</v>
      </c>
      <c r="BL436" s="32">
        <f t="shared" si="97"/>
        <v>3.4812478121456311E-2</v>
      </c>
      <c r="BM436" s="32">
        <f t="shared" si="98"/>
        <v>0.1089548827399022</v>
      </c>
      <c r="BN436" s="32">
        <f t="shared" si="99"/>
        <v>1.0277622230035913E-3</v>
      </c>
      <c r="BO436" s="32">
        <f t="shared" si="100"/>
        <v>1.1213447427904448E-2</v>
      </c>
      <c r="BP436" s="32">
        <f t="shared" si="101"/>
        <v>1.7410698502189931E-2</v>
      </c>
      <c r="BQ436" s="32">
        <f t="shared" si="102"/>
        <v>1.8575764555122071E-2</v>
      </c>
      <c r="BR436" s="32">
        <f t="shared" si="103"/>
        <v>1.7203651188828092E-2</v>
      </c>
      <c r="BS436" s="32">
        <f t="shared" si="104"/>
        <v>5.850490137057384E-4</v>
      </c>
      <c r="BT436" s="7">
        <f t="shared" si="105"/>
        <v>0</v>
      </c>
      <c r="BU436" s="7"/>
      <c r="BZ436" s="7"/>
      <c r="CA436" s="7"/>
      <c r="CB436" s="7"/>
      <c r="CC436" s="7"/>
      <c r="CD436" s="7"/>
      <c r="CE436" s="7"/>
    </row>
    <row r="437" spans="1:83" x14ac:dyDescent="0.2">
      <c r="A437" s="7">
        <v>4</v>
      </c>
      <c r="B437" s="8">
        <v>436</v>
      </c>
      <c r="C437" s="7" t="s">
        <v>155</v>
      </c>
      <c r="D437" s="7" t="s">
        <v>1213</v>
      </c>
      <c r="E437" s="7" t="s">
        <v>1214</v>
      </c>
      <c r="H437" s="9">
        <v>44.284216000000001</v>
      </c>
      <c r="I437" s="9">
        <v>-73.175938000000002</v>
      </c>
      <c r="J437" s="7" t="s">
        <v>1215</v>
      </c>
      <c r="K437" s="7" t="s">
        <v>100</v>
      </c>
      <c r="L437" s="32">
        <f t="shared" si="93"/>
        <v>8</v>
      </c>
      <c r="M437" s="10" t="s">
        <v>93</v>
      </c>
      <c r="N437" s="7">
        <v>23</v>
      </c>
      <c r="O437" s="7">
        <v>47</v>
      </c>
      <c r="P437" s="7" t="s">
        <v>346</v>
      </c>
      <c r="Q437" s="7">
        <v>954</v>
      </c>
      <c r="R437" s="7">
        <v>7.14</v>
      </c>
      <c r="S437" s="7" t="s">
        <v>66</v>
      </c>
      <c r="T437" s="7" t="s">
        <v>1199</v>
      </c>
      <c r="U437" s="11">
        <v>4</v>
      </c>
      <c r="V437" s="11">
        <v>85.3</v>
      </c>
      <c r="W437" s="7">
        <v>103</v>
      </c>
      <c r="X437" s="7" t="s">
        <v>76</v>
      </c>
      <c r="Y437" s="32">
        <f t="shared" si="94"/>
        <v>1</v>
      </c>
      <c r="Z437" s="13"/>
      <c r="AC437" s="13">
        <v>6.56</v>
      </c>
      <c r="AD437" s="7">
        <v>0.1</v>
      </c>
      <c r="AE437" s="7">
        <v>0.19</v>
      </c>
      <c r="AF437" s="7">
        <v>65.13</v>
      </c>
      <c r="AG437" s="7">
        <v>0.88</v>
      </c>
      <c r="AH437" s="7">
        <v>0.02</v>
      </c>
      <c r="AI437" s="7">
        <v>15.43</v>
      </c>
      <c r="AJ437" s="7">
        <v>0.73</v>
      </c>
      <c r="AK437" s="7">
        <v>1.38</v>
      </c>
      <c r="AL437" s="7">
        <v>1.8</v>
      </c>
      <c r="AM437" s="7">
        <v>3.1</v>
      </c>
      <c r="AN437" s="13">
        <v>1.0839770122977217</v>
      </c>
      <c r="AO437" s="7">
        <v>1.1018483506081452E-2</v>
      </c>
      <c r="AP437" s="7">
        <v>4.1080054756707132E-2</v>
      </c>
      <c r="AQ437" s="7">
        <v>0.15133207533846207</v>
      </c>
      <c r="AR437" s="7">
        <v>1.4096936171892403E-3</v>
      </c>
      <c r="AS437" s="7">
        <v>1.3017721934326485E-2</v>
      </c>
      <c r="AT437" s="7">
        <v>4.4660136362283026E-2</v>
      </c>
      <c r="AU437" s="7">
        <v>3.2910102339802114E-2</v>
      </c>
      <c r="AV437" s="7">
        <v>2.2265677941489669E-2</v>
      </c>
      <c r="AW437" s="8">
        <v>1.355268714121044E-3</v>
      </c>
      <c r="AX437" s="7">
        <v>1246</v>
      </c>
      <c r="AY437" s="7">
        <v>771</v>
      </c>
      <c r="AZ437" s="7">
        <v>555</v>
      </c>
      <c r="BA437" s="7">
        <v>362</v>
      </c>
      <c r="BB437" s="7">
        <v>341</v>
      </c>
      <c r="BC437" s="7">
        <v>9.3083334000000004</v>
      </c>
      <c r="BD437" s="7">
        <v>15.300000199999999</v>
      </c>
      <c r="BE437" s="7">
        <v>16.383333199999999</v>
      </c>
      <c r="BF437" s="7">
        <v>19.333334000000001</v>
      </c>
      <c r="BG437" s="7">
        <v>18.733333600000002</v>
      </c>
      <c r="BH437" s="13">
        <f t="shared" si="91"/>
        <v>37.665997064351949</v>
      </c>
      <c r="BI437" s="7">
        <f t="shared" si="92"/>
        <v>81.09299358196175</v>
      </c>
      <c r="BJ437" s="32">
        <f t="shared" si="95"/>
        <v>1</v>
      </c>
      <c r="BK437" s="32">
        <f t="shared" si="96"/>
        <v>1.0164868240817592E-2</v>
      </c>
      <c r="BL437" s="32">
        <f t="shared" si="97"/>
        <v>3.7897533149369236E-2</v>
      </c>
      <c r="BM437" s="32">
        <f t="shared" si="98"/>
        <v>0.13960819613478823</v>
      </c>
      <c r="BN437" s="32">
        <f t="shared" si="99"/>
        <v>1.300482944929886E-3</v>
      </c>
      <c r="BO437" s="32">
        <f t="shared" si="100"/>
        <v>1.2009223246102454E-2</v>
      </c>
      <c r="BP437" s="32">
        <f t="shared" si="101"/>
        <v>4.1200261495966867E-2</v>
      </c>
      <c r="BQ437" s="32">
        <f t="shared" si="102"/>
        <v>3.0360516843472626E-2</v>
      </c>
      <c r="BR437" s="32">
        <f t="shared" si="103"/>
        <v>2.0540728898201254E-2</v>
      </c>
      <c r="BS437" s="32">
        <f t="shared" si="104"/>
        <v>1.2502744050339788E-3</v>
      </c>
      <c r="BT437" s="7">
        <f t="shared" si="105"/>
        <v>0</v>
      </c>
      <c r="BU437" s="7"/>
      <c r="BZ437" s="7"/>
      <c r="CA437" s="7"/>
      <c r="CB437" s="7"/>
      <c r="CC437" s="7"/>
      <c r="CD437" s="7"/>
      <c r="CE437" s="7"/>
    </row>
    <row r="438" spans="1:83" x14ac:dyDescent="0.2">
      <c r="A438" s="7">
        <v>4</v>
      </c>
      <c r="B438" s="8">
        <v>437</v>
      </c>
      <c r="C438" s="7" t="s">
        <v>163</v>
      </c>
      <c r="D438" s="7" t="s">
        <v>160</v>
      </c>
      <c r="E438" s="7" t="s">
        <v>1216</v>
      </c>
      <c r="H438" s="9">
        <v>42.247444000000002</v>
      </c>
      <c r="I438" s="9">
        <v>-72.130916999999997</v>
      </c>
      <c r="J438" s="7" t="s">
        <v>1217</v>
      </c>
      <c r="K438" s="7" t="s">
        <v>107</v>
      </c>
      <c r="L438" s="32">
        <f t="shared" si="93"/>
        <v>1</v>
      </c>
      <c r="M438" s="10" t="s">
        <v>108</v>
      </c>
      <c r="N438" s="7">
        <v>9</v>
      </c>
      <c r="O438" s="7">
        <v>23</v>
      </c>
      <c r="P438" s="7" t="s">
        <v>65</v>
      </c>
      <c r="Q438" s="7">
        <v>1221.19</v>
      </c>
      <c r="R438" s="7">
        <v>7.9649999999999999</v>
      </c>
      <c r="S438" s="7" t="s">
        <v>66</v>
      </c>
      <c r="T438" s="7" t="s">
        <v>1199</v>
      </c>
      <c r="U438" s="11">
        <v>3</v>
      </c>
      <c r="V438" s="11">
        <v>259</v>
      </c>
      <c r="W438" s="7">
        <v>213</v>
      </c>
      <c r="X438" s="7" t="s">
        <v>68</v>
      </c>
      <c r="Y438" s="32">
        <f t="shared" si="94"/>
        <v>1</v>
      </c>
      <c r="Z438" s="13"/>
      <c r="AC438" s="13">
        <v>5.42</v>
      </c>
      <c r="AD438" s="7">
        <v>7.0000000000000007E-2</v>
      </c>
      <c r="AE438" s="7">
        <v>0.09</v>
      </c>
      <c r="AF438" s="7">
        <v>64.81</v>
      </c>
      <c r="AG438" s="7">
        <v>0.8</v>
      </c>
      <c r="AH438" s="7">
        <v>0.01</v>
      </c>
      <c r="AI438" s="7">
        <v>12.74</v>
      </c>
      <c r="AJ438" s="7">
        <v>1.03</v>
      </c>
      <c r="AK438" s="7">
        <v>1.22</v>
      </c>
      <c r="AL438" s="7">
        <v>1.35</v>
      </c>
      <c r="AM438" s="7">
        <v>1.84</v>
      </c>
      <c r="AN438" s="13">
        <v>1.0786511617843597</v>
      </c>
      <c r="AO438" s="7">
        <v>1.0016803187346776E-2</v>
      </c>
      <c r="AP438" s="7">
        <v>3.3941142802035466E-2</v>
      </c>
      <c r="AQ438" s="7">
        <v>0.12494949059053835</v>
      </c>
      <c r="AR438" s="7">
        <v>9.8678553203246822E-4</v>
      </c>
      <c r="AS438" s="7">
        <v>1.8367470674460658E-2</v>
      </c>
      <c r="AT438" s="7">
        <v>3.349510227171227E-2</v>
      </c>
      <c r="AU438" s="7">
        <v>1.9533738162979319E-2</v>
      </c>
      <c r="AV438" s="7">
        <v>1.9684150064215505E-2</v>
      </c>
      <c r="AW438" s="8">
        <v>6.4196939089944188E-4</v>
      </c>
      <c r="AX438" s="7">
        <v>1247</v>
      </c>
      <c r="AY438" s="7">
        <v>875</v>
      </c>
      <c r="AZ438" s="7">
        <v>559</v>
      </c>
      <c r="BA438" s="7">
        <v>366</v>
      </c>
      <c r="BB438" s="7">
        <v>342</v>
      </c>
      <c r="BC438" s="7">
        <v>9.6666659999999993</v>
      </c>
      <c r="BD438" s="7">
        <v>14.412500400000001</v>
      </c>
      <c r="BE438" s="7">
        <v>16.833334000000001</v>
      </c>
      <c r="BF438" s="7">
        <v>19.866666800000001</v>
      </c>
      <c r="BG438" s="7">
        <v>19.233333600000002</v>
      </c>
      <c r="BH438" s="13">
        <f t="shared" si="91"/>
        <v>28.41455243462973</v>
      </c>
      <c r="BI438" s="7">
        <f t="shared" si="92"/>
        <v>76.655606560974277</v>
      </c>
      <c r="BJ438" s="32">
        <f t="shared" si="95"/>
        <v>1</v>
      </c>
      <c r="BK438" s="32">
        <f t="shared" si="96"/>
        <v>9.2864157961657125E-3</v>
      </c>
      <c r="BL438" s="32">
        <f t="shared" si="97"/>
        <v>3.1466283080702658E-2</v>
      </c>
      <c r="BM438" s="32">
        <f t="shared" si="98"/>
        <v>0.11583864646642622</v>
      </c>
      <c r="BN438" s="32">
        <f t="shared" si="99"/>
        <v>9.1483286440824602E-4</v>
      </c>
      <c r="BO438" s="32">
        <f t="shared" si="100"/>
        <v>1.7028184203757082E-2</v>
      </c>
      <c r="BP438" s="32">
        <f t="shared" si="101"/>
        <v>3.1052766138315712E-2</v>
      </c>
      <c r="BQ438" s="32">
        <f t="shared" si="102"/>
        <v>1.8109411879430617E-2</v>
      </c>
      <c r="BR438" s="32">
        <f t="shared" si="103"/>
        <v>1.8248856313892049E-2</v>
      </c>
      <c r="BS438" s="32">
        <f t="shared" si="104"/>
        <v>5.9515941172071183E-4</v>
      </c>
      <c r="BT438" s="7">
        <f t="shared" si="105"/>
        <v>0</v>
      </c>
      <c r="BU438" s="7"/>
      <c r="BZ438" s="7"/>
      <c r="CA438" s="7"/>
      <c r="CB438" s="7"/>
      <c r="CC438" s="7"/>
      <c r="CD438" s="7"/>
      <c r="CE438" s="7"/>
    </row>
    <row r="439" spans="1:83" x14ac:dyDescent="0.2">
      <c r="A439" s="7">
        <v>4</v>
      </c>
      <c r="B439" s="8">
        <v>438</v>
      </c>
      <c r="C439" s="7" t="s">
        <v>118</v>
      </c>
      <c r="D439" s="7" t="s">
        <v>476</v>
      </c>
      <c r="E439" s="7" t="s">
        <v>1218</v>
      </c>
      <c r="H439" s="9">
        <v>38.481332999999999</v>
      </c>
      <c r="I439" s="9">
        <v>-80.296971999999997</v>
      </c>
      <c r="J439" s="7" t="s">
        <v>1219</v>
      </c>
      <c r="K439" s="7" t="s">
        <v>107</v>
      </c>
      <c r="L439" s="32">
        <f t="shared" si="93"/>
        <v>1</v>
      </c>
      <c r="M439" s="10" t="s">
        <v>132</v>
      </c>
      <c r="N439" s="7">
        <v>25</v>
      </c>
      <c r="O439" s="7">
        <v>48</v>
      </c>
      <c r="P439" s="7" t="s">
        <v>75</v>
      </c>
      <c r="Q439" s="7">
        <v>1470.36</v>
      </c>
      <c r="R439" s="7">
        <v>10.315</v>
      </c>
      <c r="S439" s="7" t="s">
        <v>66</v>
      </c>
      <c r="T439" s="7" t="s">
        <v>1199</v>
      </c>
      <c r="U439" s="11">
        <v>58</v>
      </c>
      <c r="V439" s="11">
        <v>676</v>
      </c>
      <c r="W439" s="7">
        <v>646</v>
      </c>
      <c r="X439" s="7" t="s">
        <v>349</v>
      </c>
      <c r="Y439" s="32">
        <f t="shared" si="94"/>
        <v>1</v>
      </c>
      <c r="Z439" s="13"/>
      <c r="AC439" s="13">
        <v>5.46</v>
      </c>
      <c r="AD439" s="7">
        <v>0.09</v>
      </c>
      <c r="AE439" s="7">
        <v>0.05</v>
      </c>
      <c r="AF439" s="7">
        <v>63.69</v>
      </c>
      <c r="AG439" s="7">
        <v>1.01</v>
      </c>
      <c r="AH439" s="7">
        <v>0.02</v>
      </c>
      <c r="AI439" s="7">
        <v>12.58</v>
      </c>
      <c r="AJ439" s="7">
        <v>0.12</v>
      </c>
      <c r="AK439" s="7">
        <v>0.34</v>
      </c>
      <c r="AL439" s="7">
        <v>1.04</v>
      </c>
      <c r="AM439" s="7">
        <v>2.0299999999999998</v>
      </c>
      <c r="AN439" s="13">
        <v>1.0600106849875923</v>
      </c>
      <c r="AO439" s="7">
        <v>1.2646214024025304E-2</v>
      </c>
      <c r="AP439" s="7">
        <v>3.4191630940795879E-2</v>
      </c>
      <c r="AQ439" s="7">
        <v>0.12338026621891464</v>
      </c>
      <c r="AR439" s="7">
        <v>1.2687242554703161E-3</v>
      </c>
      <c r="AS439" s="7">
        <v>2.1398994960536689E-3</v>
      </c>
      <c r="AT439" s="7">
        <v>2.5803634342652416E-2</v>
      </c>
      <c r="AU439" s="7">
        <v>2.1550808951547835E-2</v>
      </c>
      <c r="AV439" s="7">
        <v>5.4857467392076002E-3</v>
      </c>
      <c r="AW439" s="8">
        <v>3.5664966161080109E-4</v>
      </c>
      <c r="AX439" s="7">
        <v>1173</v>
      </c>
      <c r="AY439" s="7">
        <v>828</v>
      </c>
      <c r="AZ439" s="7">
        <v>630</v>
      </c>
      <c r="BA439" s="7">
        <v>346</v>
      </c>
      <c r="BB439" s="7">
        <v>332</v>
      </c>
      <c r="BC439" s="7">
        <v>10.333333</v>
      </c>
      <c r="BD439" s="7">
        <v>14.899999599999999</v>
      </c>
      <c r="BE439" s="7">
        <v>16.185712800000001</v>
      </c>
      <c r="BF439" s="7">
        <v>20.0666656</v>
      </c>
      <c r="BG439" s="7">
        <v>19.5</v>
      </c>
      <c r="BH439" s="13">
        <f t="shared" si="91"/>
        <v>18.965244487195996</v>
      </c>
      <c r="BI439" s="7">
        <f t="shared" si="92"/>
        <v>94.179158717032252</v>
      </c>
      <c r="BJ439" s="32">
        <f t="shared" si="95"/>
        <v>1</v>
      </c>
      <c r="BK439" s="32">
        <f t="shared" si="96"/>
        <v>1.1930270329466849E-2</v>
      </c>
      <c r="BL439" s="32">
        <f t="shared" si="97"/>
        <v>3.2255930459036929E-2</v>
      </c>
      <c r="BM439" s="32">
        <f t="shared" si="98"/>
        <v>0.11639530427974774</v>
      </c>
      <c r="BN439" s="32">
        <f t="shared" si="99"/>
        <v>1.1968976100322675E-3</v>
      </c>
      <c r="BO439" s="32">
        <f t="shared" si="100"/>
        <v>2.018752760099505E-3</v>
      </c>
      <c r="BP439" s="32">
        <f t="shared" si="101"/>
        <v>2.4342805886861843E-2</v>
      </c>
      <c r="BQ439" s="32">
        <f t="shared" si="102"/>
        <v>2.0330746903556064E-2</v>
      </c>
      <c r="BR439" s="32">
        <f t="shared" si="103"/>
        <v>5.1751806061009773E-3</v>
      </c>
      <c r="BS439" s="32">
        <f t="shared" si="104"/>
        <v>3.364585533540879E-4</v>
      </c>
      <c r="BT439" s="7">
        <f t="shared" si="105"/>
        <v>0</v>
      </c>
      <c r="BU439" s="7"/>
      <c r="BZ439" s="7"/>
      <c r="CA439" s="7"/>
      <c r="CB439" s="7"/>
      <c r="CC439" s="7"/>
      <c r="CD439" s="7"/>
      <c r="CE439" s="7"/>
    </row>
    <row r="440" spans="1:83" x14ac:dyDescent="0.2">
      <c r="A440" s="7">
        <v>4</v>
      </c>
      <c r="B440" s="8">
        <v>439</v>
      </c>
      <c r="C440" s="7" t="s">
        <v>212</v>
      </c>
      <c r="D440" s="7" t="s">
        <v>213</v>
      </c>
      <c r="E440" s="7" t="s">
        <v>1220</v>
      </c>
      <c r="H440" s="9">
        <v>45.368887999999998</v>
      </c>
      <c r="I440" s="9">
        <v>-123.037222</v>
      </c>
      <c r="J440" s="7" t="s">
        <v>1221</v>
      </c>
      <c r="K440" s="7" t="s">
        <v>92</v>
      </c>
      <c r="L440" s="32">
        <f t="shared" si="93"/>
        <v>6</v>
      </c>
      <c r="M440" s="10" t="s">
        <v>132</v>
      </c>
      <c r="N440" s="7">
        <v>33</v>
      </c>
      <c r="O440" s="7">
        <v>56</v>
      </c>
      <c r="P440" s="7" t="s">
        <v>109</v>
      </c>
      <c r="Q440" s="7">
        <v>1392.19</v>
      </c>
      <c r="R440" s="7">
        <v>10.615</v>
      </c>
      <c r="T440" s="7" t="s">
        <v>1199</v>
      </c>
      <c r="U440" s="11">
        <v>16</v>
      </c>
      <c r="V440" s="11">
        <v>247</v>
      </c>
      <c r="W440" s="7">
        <v>266</v>
      </c>
      <c r="X440" s="7" t="s">
        <v>349</v>
      </c>
      <c r="Y440" s="32">
        <f t="shared" si="94"/>
        <v>1</v>
      </c>
      <c r="Z440" s="13"/>
      <c r="AC440" s="13">
        <v>7.95</v>
      </c>
      <c r="AD440" s="7">
        <v>0.22</v>
      </c>
      <c r="AE440" s="7">
        <v>0.27</v>
      </c>
      <c r="AF440" s="7">
        <v>60.9</v>
      </c>
      <c r="AG440" s="7">
        <v>1.66</v>
      </c>
      <c r="AH440" s="7">
        <v>0.02</v>
      </c>
      <c r="AI440" s="7">
        <v>13.94</v>
      </c>
      <c r="AJ440" s="7">
        <v>0.99</v>
      </c>
      <c r="AK440" s="7">
        <v>1.45</v>
      </c>
      <c r="AL440" s="7">
        <v>0.88</v>
      </c>
      <c r="AM440" s="7">
        <v>1.82</v>
      </c>
      <c r="AN440" s="13">
        <v>1.013575925824217</v>
      </c>
      <c r="AO440" s="7">
        <v>2.0784866613744558E-2</v>
      </c>
      <c r="AP440" s="7">
        <v>4.9784517578631358E-2</v>
      </c>
      <c r="AQ440" s="7">
        <v>0.1367186733777162</v>
      </c>
      <c r="AR440" s="7">
        <v>3.1013259578163282E-3</v>
      </c>
      <c r="AS440" s="7">
        <v>1.7654170842442769E-2</v>
      </c>
      <c r="AT440" s="7">
        <v>2.1833844443782811E-2</v>
      </c>
      <c r="AU440" s="7">
        <v>1.9321414922077371E-2</v>
      </c>
      <c r="AV440" s="7">
        <v>2.3395096387797118E-2</v>
      </c>
      <c r="AW440" s="8">
        <v>1.9259081726983257E-3</v>
      </c>
      <c r="AX440" s="7">
        <v>1229</v>
      </c>
      <c r="AY440" s="7">
        <v>858</v>
      </c>
      <c r="AZ440" s="7">
        <v>549</v>
      </c>
      <c r="BA440" s="7">
        <v>352</v>
      </c>
      <c r="BB440" s="7">
        <v>338</v>
      </c>
      <c r="BC440" s="7">
        <v>9.5666665999999996</v>
      </c>
      <c r="BD440" s="7">
        <v>14.1375008</v>
      </c>
      <c r="BE440" s="7">
        <v>16.450000800000002</v>
      </c>
      <c r="BF440" s="7">
        <v>19.233333600000002</v>
      </c>
      <c r="BG440" s="7">
        <v>18.733333600000002</v>
      </c>
      <c r="BH440" s="13">
        <f t="shared" si="91"/>
        <v>27.773527550074366</v>
      </c>
      <c r="BI440" s="7">
        <f t="shared" si="92"/>
        <v>76.908509436598209</v>
      </c>
      <c r="BJ440" s="32">
        <f t="shared" si="95"/>
        <v>1</v>
      </c>
      <c r="BK440" s="32">
        <f t="shared" si="96"/>
        <v>2.0506472267326964E-2</v>
      </c>
      <c r="BL440" s="32">
        <f t="shared" si="97"/>
        <v>4.911769933579245E-2</v>
      </c>
      <c r="BM440" s="32">
        <f t="shared" si="98"/>
        <v>0.13488745134365704</v>
      </c>
      <c r="BN440" s="32">
        <f t="shared" si="99"/>
        <v>3.0597865229429165E-3</v>
      </c>
      <c r="BO440" s="32">
        <f t="shared" si="100"/>
        <v>1.7417709312784631E-2</v>
      </c>
      <c r="BP440" s="32">
        <f t="shared" si="101"/>
        <v>2.1541399995296872E-2</v>
      </c>
      <c r="BQ440" s="32">
        <f t="shared" si="102"/>
        <v>1.9062622177382159E-2</v>
      </c>
      <c r="BR440" s="32">
        <f t="shared" si="103"/>
        <v>2.308174039233692E-2</v>
      </c>
      <c r="BS440" s="32">
        <f t="shared" si="104"/>
        <v>1.9001123878630217E-3</v>
      </c>
      <c r="BT440" s="7">
        <f t="shared" si="105"/>
        <v>0</v>
      </c>
      <c r="BU440" s="7"/>
      <c r="BZ440" s="7"/>
      <c r="CA440" s="7"/>
      <c r="CB440" s="7"/>
      <c r="CC440" s="7"/>
      <c r="CD440" s="7"/>
      <c r="CE440" s="7"/>
    </row>
    <row r="441" spans="1:83" x14ac:dyDescent="0.2">
      <c r="A441" s="7">
        <v>4</v>
      </c>
      <c r="B441" s="8">
        <v>440</v>
      </c>
      <c r="C441" s="7" t="s">
        <v>59</v>
      </c>
      <c r="D441" s="7" t="s">
        <v>60</v>
      </c>
      <c r="E441" s="7" t="s">
        <v>1222</v>
      </c>
      <c r="H441" s="9">
        <v>46.566443999999997</v>
      </c>
      <c r="I441" s="9">
        <v>-68.729221999999993</v>
      </c>
      <c r="J441" s="7" t="s">
        <v>1223</v>
      </c>
      <c r="K441" s="7" t="s">
        <v>63</v>
      </c>
      <c r="L441" s="32">
        <f t="shared" si="93"/>
        <v>4</v>
      </c>
      <c r="M441" s="10" t="s">
        <v>64</v>
      </c>
      <c r="N441" s="7">
        <v>18</v>
      </c>
      <c r="O441" s="7">
        <v>36</v>
      </c>
      <c r="P441" s="7" t="s">
        <v>65</v>
      </c>
      <c r="Q441" s="7">
        <v>1000</v>
      </c>
      <c r="R441" s="7">
        <v>3.2749999999999999</v>
      </c>
      <c r="S441" s="7" t="s">
        <v>66</v>
      </c>
      <c r="T441" s="7" t="s">
        <v>1199</v>
      </c>
      <c r="U441" s="11">
        <v>17</v>
      </c>
      <c r="V441" s="11">
        <v>341</v>
      </c>
      <c r="W441" s="7">
        <v>334</v>
      </c>
      <c r="X441" s="7" t="s">
        <v>68</v>
      </c>
      <c r="Y441" s="32">
        <f t="shared" si="94"/>
        <v>1</v>
      </c>
      <c r="Z441" s="13"/>
      <c r="AC441" s="13">
        <v>9.02</v>
      </c>
      <c r="AD441" s="7">
        <v>7.0000000000000007E-2</v>
      </c>
      <c r="AE441" s="7">
        <v>0.38</v>
      </c>
      <c r="AF441" s="7">
        <v>59.5</v>
      </c>
      <c r="AG441" s="7">
        <v>0.91</v>
      </c>
      <c r="AH441" s="7">
        <v>0.02</v>
      </c>
      <c r="AI441" s="7">
        <v>13.29</v>
      </c>
      <c r="AJ441" s="7">
        <v>0.31</v>
      </c>
      <c r="AK441" s="7">
        <v>1</v>
      </c>
      <c r="AL441" s="7">
        <v>1.58</v>
      </c>
      <c r="AM441" s="7">
        <v>1.52</v>
      </c>
      <c r="AN441" s="13">
        <v>0.99027532982825794</v>
      </c>
      <c r="AO441" s="7">
        <v>1.1394113625606958E-2</v>
      </c>
      <c r="AP441" s="7">
        <v>5.6485075290472309E-2</v>
      </c>
      <c r="AQ441" s="7">
        <v>0.13034369936799486</v>
      </c>
      <c r="AR441" s="7">
        <v>9.8678553203246822E-4</v>
      </c>
      <c r="AS441" s="7">
        <v>5.5280736981386447E-3</v>
      </c>
      <c r="AT441" s="7">
        <v>3.9201675251337324E-2</v>
      </c>
      <c r="AU441" s="7">
        <v>1.6136566308548133E-2</v>
      </c>
      <c r="AV441" s="7">
        <v>1.6134549232963528E-2</v>
      </c>
      <c r="AW441" s="8">
        <v>2.7105374282420879E-3</v>
      </c>
      <c r="AX441" s="7">
        <v>1263</v>
      </c>
      <c r="AY441" s="7">
        <v>995</v>
      </c>
      <c r="AZ441" s="7">
        <v>677</v>
      </c>
      <c r="BA441" s="7">
        <v>377</v>
      </c>
      <c r="BB441" s="7">
        <v>363</v>
      </c>
      <c r="BC441" s="7">
        <v>10.574999800000001</v>
      </c>
      <c r="BD441" s="7">
        <v>14.1333342</v>
      </c>
      <c r="BE441" s="7">
        <v>16.600000399999999</v>
      </c>
      <c r="BF441" s="7">
        <v>20.600000399999999</v>
      </c>
      <c r="BG441" s="7">
        <v>20</v>
      </c>
      <c r="BH441" s="13">
        <f t="shared" si="91"/>
        <v>23.356901612620767</v>
      </c>
      <c r="BI441" s="7">
        <f t="shared" si="92"/>
        <v>85.748867150092963</v>
      </c>
      <c r="BJ441" s="32">
        <f t="shared" si="95"/>
        <v>1</v>
      </c>
      <c r="BK441" s="32">
        <f t="shared" si="96"/>
        <v>1.1506005736387498E-2</v>
      </c>
      <c r="BL441" s="32">
        <f t="shared" si="97"/>
        <v>5.7039768223114712E-2</v>
      </c>
      <c r="BM441" s="32">
        <f t="shared" si="98"/>
        <v>0.13162369640229268</v>
      </c>
      <c r="BN441" s="32">
        <f t="shared" si="99"/>
        <v>9.9647593180333493E-4</v>
      </c>
      <c r="BO441" s="32">
        <f t="shared" si="100"/>
        <v>5.5823603109423827E-3</v>
      </c>
      <c r="BP441" s="32">
        <f t="shared" si="101"/>
        <v>3.9586642290822309E-2</v>
      </c>
      <c r="BQ441" s="32">
        <f t="shared" si="102"/>
        <v>1.6295030101726025E-2</v>
      </c>
      <c r="BR441" s="32">
        <f t="shared" si="103"/>
        <v>1.6292993218120177E-2</v>
      </c>
      <c r="BS441" s="32">
        <f t="shared" si="104"/>
        <v>2.7371553613399343E-3</v>
      </c>
      <c r="BT441" s="7">
        <f t="shared" si="105"/>
        <v>0</v>
      </c>
      <c r="BU441" s="7"/>
      <c r="BZ441" s="7"/>
      <c r="CA441" s="7"/>
      <c r="CB441" s="7"/>
      <c r="CC441" s="7"/>
      <c r="CD441" s="7"/>
      <c r="CE441" s="7"/>
    </row>
    <row r="442" spans="1:83" x14ac:dyDescent="0.2">
      <c r="A442" s="7">
        <v>4</v>
      </c>
      <c r="B442" s="8">
        <v>441</v>
      </c>
      <c r="C442" s="7" t="s">
        <v>155</v>
      </c>
      <c r="D442" s="7" t="s">
        <v>1213</v>
      </c>
      <c r="E442" s="7" t="s">
        <v>1224</v>
      </c>
      <c r="H442" s="9">
        <v>44.285147000000002</v>
      </c>
      <c r="I442" s="9">
        <v>-73.177848999999995</v>
      </c>
      <c r="J442" s="7" t="s">
        <v>1225</v>
      </c>
      <c r="K442" s="7" t="s">
        <v>100</v>
      </c>
      <c r="L442" s="32">
        <f t="shared" si="93"/>
        <v>8</v>
      </c>
      <c r="M442" s="10" t="s">
        <v>132</v>
      </c>
      <c r="N442" s="7">
        <v>15</v>
      </c>
      <c r="O442" s="7">
        <v>51</v>
      </c>
      <c r="P442" s="7" t="s">
        <v>346</v>
      </c>
      <c r="Q442" s="7">
        <v>954</v>
      </c>
      <c r="R442" s="7">
        <v>7.14</v>
      </c>
      <c r="S442" s="7" t="s">
        <v>66</v>
      </c>
      <c r="T442" s="7" t="s">
        <v>1199</v>
      </c>
      <c r="U442" s="11">
        <v>15</v>
      </c>
      <c r="V442" s="11">
        <v>85</v>
      </c>
      <c r="W442" s="7">
        <v>106</v>
      </c>
      <c r="X442" s="7" t="s">
        <v>76</v>
      </c>
      <c r="Y442" s="32">
        <f t="shared" si="94"/>
        <v>1</v>
      </c>
      <c r="Z442" s="13"/>
      <c r="AC442" s="13">
        <v>7.34</v>
      </c>
      <c r="AD442" s="7">
        <v>0.11</v>
      </c>
      <c r="AE442" s="7">
        <v>0.16</v>
      </c>
      <c r="AF442" s="7">
        <v>58.91</v>
      </c>
      <c r="AG442" s="7">
        <v>0.84</v>
      </c>
      <c r="AH442" s="7">
        <v>0.02</v>
      </c>
      <c r="AI442" s="7">
        <v>13.26</v>
      </c>
      <c r="AJ442" s="7">
        <v>1.04</v>
      </c>
      <c r="AK442" s="7">
        <v>1.25</v>
      </c>
      <c r="AL442" s="7">
        <v>2.2200000000000002</v>
      </c>
      <c r="AM442" s="7">
        <v>3.35</v>
      </c>
      <c r="AN442" s="13">
        <v>0.98045579294424667</v>
      </c>
      <c r="AO442" s="7">
        <v>1.0517643346714114E-2</v>
      </c>
      <c r="AP442" s="7">
        <v>4.5964573462535116E-2</v>
      </c>
      <c r="AQ442" s="7">
        <v>0.13004946979831544</v>
      </c>
      <c r="AR442" s="7">
        <v>1.5506629789081641E-3</v>
      </c>
      <c r="AS442" s="7">
        <v>1.8545795632465129E-2</v>
      </c>
      <c r="AT442" s="7">
        <v>5.5080834846815738E-2</v>
      </c>
      <c r="AU442" s="7">
        <v>3.556414285107648E-2</v>
      </c>
      <c r="AV442" s="7">
        <v>2.0168186541204412E-2</v>
      </c>
      <c r="AW442" s="8">
        <v>1.1412789171545634E-3</v>
      </c>
      <c r="AX442" s="7">
        <v>1209</v>
      </c>
      <c r="AY442" s="7">
        <v>855</v>
      </c>
      <c r="AZ442" s="7">
        <v>649</v>
      </c>
      <c r="BA442" s="7">
        <v>359</v>
      </c>
      <c r="BB442" s="7">
        <v>344</v>
      </c>
      <c r="BC442" s="7">
        <v>10.5250006</v>
      </c>
      <c r="BD442" s="7">
        <v>15.124999000000001</v>
      </c>
      <c r="BE442" s="7">
        <v>16.414285700000001</v>
      </c>
      <c r="BF442" s="7">
        <v>20.366666800000001</v>
      </c>
      <c r="BG442" s="7">
        <v>19.799999199999998</v>
      </c>
      <c r="BH442" s="13">
        <f t="shared" si="91"/>
        <v>41.118480176028982</v>
      </c>
      <c r="BI442" s="7">
        <f t="shared" si="92"/>
        <v>77.060209588450377</v>
      </c>
      <c r="BJ442" s="32">
        <f t="shared" si="95"/>
        <v>1</v>
      </c>
      <c r="BK442" s="32">
        <f t="shared" si="96"/>
        <v>1.0727299917449921E-2</v>
      </c>
      <c r="BL442" s="32">
        <f t="shared" si="97"/>
        <v>4.6880821953742977E-2</v>
      </c>
      <c r="BM442" s="32">
        <f t="shared" si="98"/>
        <v>0.13264184957058095</v>
      </c>
      <c r="BN442" s="32">
        <f t="shared" si="99"/>
        <v>1.5815735804381567E-3</v>
      </c>
      <c r="BO442" s="32">
        <f t="shared" si="100"/>
        <v>1.8915483763702674E-2</v>
      </c>
      <c r="BP442" s="32">
        <f t="shared" si="101"/>
        <v>5.6178805044755233E-2</v>
      </c>
      <c r="BQ442" s="32">
        <f t="shared" si="102"/>
        <v>3.6273071266456194E-2</v>
      </c>
      <c r="BR442" s="32">
        <f t="shared" si="103"/>
        <v>2.057021508398724E-2</v>
      </c>
      <c r="BS442" s="32">
        <f t="shared" si="104"/>
        <v>1.1640289397723636E-3</v>
      </c>
      <c r="BT442" s="7">
        <f t="shared" si="105"/>
        <v>0</v>
      </c>
      <c r="BU442" s="7"/>
      <c r="BZ442" s="7"/>
      <c r="CA442" s="7"/>
      <c r="CB442" s="7"/>
      <c r="CC442" s="7"/>
      <c r="CD442" s="7"/>
      <c r="CE442" s="7"/>
    </row>
    <row r="443" spans="1:83" x14ac:dyDescent="0.2">
      <c r="A443" s="7">
        <v>4</v>
      </c>
      <c r="B443" s="8">
        <v>442</v>
      </c>
      <c r="C443" s="7" t="s">
        <v>118</v>
      </c>
      <c r="D443" s="7" t="s">
        <v>476</v>
      </c>
      <c r="E443" s="7" t="s">
        <v>1226</v>
      </c>
      <c r="H443" s="9">
        <v>38.479582999999998</v>
      </c>
      <c r="I443" s="9">
        <v>-80.297194000000005</v>
      </c>
      <c r="J443" s="7" t="s">
        <v>1227</v>
      </c>
      <c r="K443" s="7" t="s">
        <v>100</v>
      </c>
      <c r="L443" s="32">
        <f t="shared" si="93"/>
        <v>8</v>
      </c>
      <c r="M443" s="10" t="s">
        <v>132</v>
      </c>
      <c r="N443" s="7">
        <v>12</v>
      </c>
      <c r="O443" s="7">
        <v>37</v>
      </c>
      <c r="P443" s="7" t="s">
        <v>75</v>
      </c>
      <c r="Q443" s="7">
        <v>1470.36</v>
      </c>
      <c r="R443" s="7">
        <v>10.315</v>
      </c>
      <c r="S443" s="7" t="s">
        <v>66</v>
      </c>
      <c r="T443" s="7" t="s">
        <v>1199</v>
      </c>
      <c r="U443" s="11">
        <v>56</v>
      </c>
      <c r="V443" s="11">
        <v>676</v>
      </c>
      <c r="W443" s="7">
        <v>646</v>
      </c>
      <c r="X443" s="7" t="s">
        <v>134</v>
      </c>
      <c r="Y443" s="32">
        <f t="shared" si="94"/>
        <v>1</v>
      </c>
      <c r="Z443" s="13"/>
      <c r="AC443" s="13">
        <v>7.13</v>
      </c>
      <c r="AD443" s="7">
        <v>0.03</v>
      </c>
      <c r="AE443" s="7">
        <v>0.03</v>
      </c>
      <c r="AF443" s="7">
        <v>58.79</v>
      </c>
      <c r="AG443" s="7">
        <v>1.07</v>
      </c>
      <c r="AH443" s="7">
        <v>0.02</v>
      </c>
      <c r="AI443" s="7">
        <v>15.99</v>
      </c>
      <c r="AJ443" s="7">
        <v>0.09</v>
      </c>
      <c r="AK443" s="7">
        <v>0.31</v>
      </c>
      <c r="AL443" s="7">
        <v>1.9</v>
      </c>
      <c r="AM443" s="7">
        <v>2.5099999999999998</v>
      </c>
      <c r="AN443" s="13">
        <v>0.97845859900173593</v>
      </c>
      <c r="AO443" s="7">
        <v>1.3397474263076312E-2</v>
      </c>
      <c r="AP443" s="7">
        <v>4.4649510734042969E-2</v>
      </c>
      <c r="AQ443" s="7">
        <v>0.15682436063914509</v>
      </c>
      <c r="AR443" s="7">
        <v>4.2290808515677204E-4</v>
      </c>
      <c r="AS443" s="7">
        <v>1.6049246220402515E-3</v>
      </c>
      <c r="AT443" s="7">
        <v>4.7141255049076528E-2</v>
      </c>
      <c r="AU443" s="7">
        <v>2.6646566733194613E-2</v>
      </c>
      <c r="AV443" s="7">
        <v>5.0017102622186942E-3</v>
      </c>
      <c r="AW443" s="8">
        <v>2.1398979696648062E-4</v>
      </c>
      <c r="AX443" s="7">
        <v>946</v>
      </c>
      <c r="AY443" s="7">
        <v>697</v>
      </c>
      <c r="AZ443" s="7">
        <v>439</v>
      </c>
      <c r="BA443" s="7">
        <v>290</v>
      </c>
      <c r="BB443" s="7">
        <v>264</v>
      </c>
      <c r="BC443" s="7">
        <v>10.0166664</v>
      </c>
      <c r="BD443" s="7">
        <v>15.625</v>
      </c>
      <c r="BE443" s="7">
        <v>18.399999600000001</v>
      </c>
      <c r="BF443" s="7">
        <v>21.733333600000002</v>
      </c>
      <c r="BG443" s="7">
        <v>20.799999199999998</v>
      </c>
      <c r="BH443" s="13">
        <f t="shared" si="91"/>
        <v>25.017374165986624</v>
      </c>
      <c r="BI443" s="7">
        <f t="shared" si="92"/>
        <v>95.957538615548089</v>
      </c>
      <c r="BJ443" s="32">
        <f t="shared" si="95"/>
        <v>1</v>
      </c>
      <c r="BK443" s="32">
        <f t="shared" si="96"/>
        <v>1.3692428352865386E-2</v>
      </c>
      <c r="BL443" s="32">
        <f t="shared" si="97"/>
        <v>4.5632498686808264E-2</v>
      </c>
      <c r="BM443" s="32">
        <f t="shared" si="98"/>
        <v>0.16027695070506184</v>
      </c>
      <c r="BN443" s="32">
        <f t="shared" si="99"/>
        <v>4.3221868108496409E-4</v>
      </c>
      <c r="BO443" s="32">
        <f t="shared" si="100"/>
        <v>1.6402580790619678E-3</v>
      </c>
      <c r="BP443" s="32">
        <f t="shared" si="101"/>
        <v>4.817910036987972E-2</v>
      </c>
      <c r="BQ443" s="32">
        <f t="shared" si="102"/>
        <v>2.7233208191312894E-2</v>
      </c>
      <c r="BR443" s="32">
        <f t="shared" si="103"/>
        <v>5.1118261593506836E-3</v>
      </c>
      <c r="BS443" s="32">
        <f t="shared" si="104"/>
        <v>2.1870092120893198E-4</v>
      </c>
      <c r="BT443" s="7">
        <f t="shared" si="105"/>
        <v>0</v>
      </c>
      <c r="BU443" s="7"/>
      <c r="BZ443" s="7"/>
      <c r="CA443" s="7"/>
      <c r="CB443" s="7"/>
      <c r="CC443" s="7"/>
      <c r="CD443" s="7"/>
      <c r="CE443" s="7"/>
    </row>
    <row r="444" spans="1:83" x14ac:dyDescent="0.2">
      <c r="A444" s="7">
        <v>4</v>
      </c>
      <c r="B444" s="8">
        <v>443</v>
      </c>
      <c r="C444" s="7" t="s">
        <v>59</v>
      </c>
      <c r="D444" s="7" t="s">
        <v>60</v>
      </c>
      <c r="E444" s="7" t="s">
        <v>1228</v>
      </c>
      <c r="H444" s="9">
        <v>46.950063999999998</v>
      </c>
      <c r="I444" s="9">
        <v>-69.316768999999994</v>
      </c>
      <c r="J444" s="7" t="s">
        <v>1229</v>
      </c>
      <c r="K444" s="7" t="s">
        <v>63</v>
      </c>
      <c r="L444" s="32">
        <f t="shared" si="93"/>
        <v>4</v>
      </c>
      <c r="M444" s="10" t="s">
        <v>64</v>
      </c>
      <c r="N444" s="7">
        <v>13</v>
      </c>
      <c r="O444" s="7">
        <v>23</v>
      </c>
      <c r="P444" s="7" t="s">
        <v>65</v>
      </c>
      <c r="Q444" s="7">
        <v>974.44</v>
      </c>
      <c r="R444" s="7">
        <v>2.9849999999999999</v>
      </c>
      <c r="S444" s="7" t="s">
        <v>66</v>
      </c>
      <c r="T444" s="7" t="s">
        <v>1199</v>
      </c>
      <c r="U444" s="11">
        <v>8</v>
      </c>
      <c r="V444" s="11">
        <v>397</v>
      </c>
      <c r="W444" s="7">
        <v>405</v>
      </c>
      <c r="X444" s="7" t="s">
        <v>68</v>
      </c>
      <c r="Y444" s="32">
        <f t="shared" si="94"/>
        <v>1</v>
      </c>
      <c r="Z444" s="13"/>
      <c r="AC444" s="13">
        <v>6.71</v>
      </c>
      <c r="AD444" s="7">
        <v>0.03</v>
      </c>
      <c r="AE444" s="7">
        <v>0.16</v>
      </c>
      <c r="AF444" s="7">
        <v>58.78</v>
      </c>
      <c r="AG444" s="7">
        <v>0.66</v>
      </c>
      <c r="AH444" s="7">
        <v>0.02</v>
      </c>
      <c r="AI444" s="7">
        <v>11.75</v>
      </c>
      <c r="AJ444" s="7">
        <v>0.13</v>
      </c>
      <c r="AK444" s="7">
        <v>1.17</v>
      </c>
      <c r="AL444" s="7">
        <v>1.38</v>
      </c>
      <c r="AM444" s="7">
        <v>1.49</v>
      </c>
      <c r="AN444" s="13">
        <v>0.97829216617319337</v>
      </c>
      <c r="AO444" s="7">
        <v>8.2638626295610893E-3</v>
      </c>
      <c r="AP444" s="7">
        <v>4.2019385277058667E-2</v>
      </c>
      <c r="AQ444" s="7">
        <v>0.11523991479111662</v>
      </c>
      <c r="AR444" s="7">
        <v>4.2290808515677204E-4</v>
      </c>
      <c r="AS444" s="7">
        <v>2.3182244540581412E-3</v>
      </c>
      <c r="AT444" s="7">
        <v>3.4239437877750314E-2</v>
      </c>
      <c r="AU444" s="7">
        <v>1.5818081447195209E-2</v>
      </c>
      <c r="AV444" s="7">
        <v>1.8877422602567327E-2</v>
      </c>
      <c r="AW444" s="8">
        <v>1.1412789171545634E-3</v>
      </c>
      <c r="AX444" s="7">
        <v>1163</v>
      </c>
      <c r="AY444" s="7">
        <v>726</v>
      </c>
      <c r="AZ444" s="7">
        <v>345</v>
      </c>
      <c r="BA444" s="7">
        <v>336</v>
      </c>
      <c r="BB444" s="7">
        <v>319</v>
      </c>
      <c r="BC444" s="7">
        <v>9.0250006000000003</v>
      </c>
      <c r="BD444" s="7">
        <v>14.942857699999999</v>
      </c>
      <c r="BE444" s="7">
        <v>17.259998299999999</v>
      </c>
      <c r="BF444" s="7">
        <v>18.9666672</v>
      </c>
      <c r="BG444" s="7">
        <v>18.366666800000001</v>
      </c>
      <c r="BH444" s="13">
        <f t="shared" si="91"/>
        <v>22.850717315612894</v>
      </c>
      <c r="BI444" s="7">
        <f t="shared" si="92"/>
        <v>84.464719630590764</v>
      </c>
      <c r="BJ444" s="32">
        <f t="shared" si="95"/>
        <v>1</v>
      </c>
      <c r="BK444" s="32">
        <f t="shared" si="96"/>
        <v>8.4472337766814797E-3</v>
      </c>
      <c r="BL444" s="32">
        <f t="shared" si="97"/>
        <v>4.295177527734563E-2</v>
      </c>
      <c r="BM444" s="32">
        <f t="shared" si="98"/>
        <v>0.11779703321340401</v>
      </c>
      <c r="BN444" s="32">
        <f t="shared" si="99"/>
        <v>4.3229221267412449E-4</v>
      </c>
      <c r="BO444" s="32">
        <f t="shared" si="100"/>
        <v>2.3696647425138747E-3</v>
      </c>
      <c r="BP444" s="32">
        <f t="shared" si="101"/>
        <v>3.4999194577715435E-2</v>
      </c>
      <c r="BQ444" s="32">
        <f t="shared" si="102"/>
        <v>1.616907708570451E-2</v>
      </c>
      <c r="BR444" s="32">
        <f t="shared" si="103"/>
        <v>1.9296303553580061E-2</v>
      </c>
      <c r="BS444" s="32">
        <f t="shared" si="104"/>
        <v>1.1666033487919348E-3</v>
      </c>
      <c r="BT444" s="7">
        <f t="shared" si="105"/>
        <v>0</v>
      </c>
      <c r="BU444" s="7"/>
      <c r="BZ444" s="7"/>
      <c r="CA444" s="7"/>
      <c r="CB444" s="7"/>
      <c r="CC444" s="7"/>
      <c r="CD444" s="7"/>
      <c r="CE444" s="7"/>
    </row>
    <row r="445" spans="1:83" x14ac:dyDescent="0.2">
      <c r="A445" s="7">
        <v>4</v>
      </c>
      <c r="B445" s="8">
        <v>444</v>
      </c>
      <c r="C445" s="7" t="s">
        <v>448</v>
      </c>
      <c r="D445" s="7" t="s">
        <v>672</v>
      </c>
      <c r="E445" s="7" t="s">
        <v>1230</v>
      </c>
      <c r="H445" s="9">
        <v>41.967343999999997</v>
      </c>
      <c r="I445" s="9">
        <v>-73.229721999999995</v>
      </c>
      <c r="J445" s="7" t="s">
        <v>1231</v>
      </c>
      <c r="K445" s="7" t="s">
        <v>107</v>
      </c>
      <c r="L445" s="32">
        <f t="shared" si="93"/>
        <v>1</v>
      </c>
      <c r="M445" s="10" t="s">
        <v>108</v>
      </c>
      <c r="N445" s="7">
        <v>13</v>
      </c>
      <c r="O445" s="7">
        <v>38</v>
      </c>
      <c r="P445" s="7" t="s">
        <v>65</v>
      </c>
      <c r="Q445" s="7">
        <v>1383.74</v>
      </c>
      <c r="R445" s="7">
        <v>6.9249999999999998</v>
      </c>
      <c r="S445" s="7" t="s">
        <v>66</v>
      </c>
      <c r="T445" s="7" t="s">
        <v>1199</v>
      </c>
      <c r="U445" s="11">
        <v>18</v>
      </c>
      <c r="V445" s="11">
        <v>472</v>
      </c>
      <c r="W445" s="7">
        <v>469</v>
      </c>
      <c r="X445" s="7" t="s">
        <v>68</v>
      </c>
      <c r="Y445" s="32">
        <f t="shared" si="94"/>
        <v>1</v>
      </c>
      <c r="Z445" s="13"/>
      <c r="AC445" s="13">
        <v>5.82</v>
      </c>
      <c r="AD445" s="7">
        <v>0.05</v>
      </c>
      <c r="AE445" s="7">
        <v>0.15</v>
      </c>
      <c r="AF445" s="7">
        <v>57.91</v>
      </c>
      <c r="AG445" s="7">
        <v>0.84</v>
      </c>
      <c r="AH445" s="7">
        <v>0.02</v>
      </c>
      <c r="AI445" s="7">
        <v>5.45</v>
      </c>
      <c r="AJ445" s="7">
        <v>0.22</v>
      </c>
      <c r="AK445" s="7">
        <v>0.98</v>
      </c>
      <c r="AL445" s="7">
        <v>0.24</v>
      </c>
      <c r="AM445" s="7">
        <v>1.45</v>
      </c>
      <c r="AN445" s="13">
        <v>0.96381251008999014</v>
      </c>
      <c r="AO445" s="7">
        <v>1.0517643346714114E-2</v>
      </c>
      <c r="AP445" s="7">
        <v>3.6446024189639561E-2</v>
      </c>
      <c r="AQ445" s="7">
        <v>5.3451705158432818E-2</v>
      </c>
      <c r="AR445" s="7">
        <v>7.0484680859462016E-4</v>
      </c>
      <c r="AS445" s="7">
        <v>3.9231490760983931E-3</v>
      </c>
      <c r="AT445" s="7">
        <v>5.9546848483044033E-3</v>
      </c>
      <c r="AU445" s="7">
        <v>1.5393434965391311E-2</v>
      </c>
      <c r="AV445" s="7">
        <v>1.5811858248304257E-2</v>
      </c>
      <c r="AW445" s="8">
        <v>1.0699489848324032E-3</v>
      </c>
      <c r="AX445" s="7">
        <v>1497</v>
      </c>
      <c r="AY445" s="7">
        <v>1112</v>
      </c>
      <c r="AZ445" s="7">
        <v>718</v>
      </c>
      <c r="BA445" s="7">
        <v>386</v>
      </c>
      <c r="BB445" s="7">
        <v>370</v>
      </c>
      <c r="BC445" s="7">
        <v>11.7666664</v>
      </c>
      <c r="BD445" s="7">
        <v>14.833333</v>
      </c>
      <c r="BE445" s="7">
        <v>17.014285999999998</v>
      </c>
      <c r="BF445" s="7">
        <v>20.600000399999999</v>
      </c>
      <c r="BG445" s="7">
        <v>20.233333600000002</v>
      </c>
      <c r="BH445" s="13">
        <f t="shared" si="91"/>
        <v>16.961666680533277</v>
      </c>
      <c r="BI445" s="7">
        <f t="shared" si="92"/>
        <v>73.034712648103834</v>
      </c>
      <c r="BJ445" s="32">
        <f t="shared" si="95"/>
        <v>1</v>
      </c>
      <c r="BK445" s="32">
        <f t="shared" si="96"/>
        <v>1.091254080706225E-2</v>
      </c>
      <c r="BL445" s="32">
        <f t="shared" si="97"/>
        <v>3.7814433624893118E-2</v>
      </c>
      <c r="BM445" s="32">
        <f t="shared" si="98"/>
        <v>5.5458613162680456E-2</v>
      </c>
      <c r="BN445" s="32">
        <f t="shared" si="99"/>
        <v>7.3131112245970883E-4</v>
      </c>
      <c r="BO445" s="32">
        <f t="shared" si="100"/>
        <v>4.0704483859958333E-3</v>
      </c>
      <c r="BP445" s="32">
        <f t="shared" si="101"/>
        <v>6.1782605911064803E-3</v>
      </c>
      <c r="BQ445" s="32">
        <f t="shared" si="102"/>
        <v>1.5971399835797984E-2</v>
      </c>
      <c r="BR445" s="32">
        <f t="shared" si="103"/>
        <v>1.6405533319782208E-2</v>
      </c>
      <c r="BS445" s="32">
        <f t="shared" si="104"/>
        <v>1.1101214952402964E-3</v>
      </c>
      <c r="BT445" s="7">
        <f t="shared" si="105"/>
        <v>0</v>
      </c>
      <c r="BU445" s="7"/>
      <c r="BZ445" s="7"/>
      <c r="CA445" s="7"/>
      <c r="CB445" s="7"/>
      <c r="CC445" s="7"/>
      <c r="CD445" s="7"/>
      <c r="CE445" s="7"/>
    </row>
    <row r="446" spans="1:83" x14ac:dyDescent="0.2">
      <c r="A446" s="7">
        <v>4</v>
      </c>
      <c r="B446" s="8">
        <v>445</v>
      </c>
      <c r="C446" s="7" t="s">
        <v>59</v>
      </c>
      <c r="D446" s="7" t="s">
        <v>550</v>
      </c>
      <c r="E446" s="7" t="s">
        <v>1232</v>
      </c>
      <c r="H446" s="9">
        <v>45.418332999999997</v>
      </c>
      <c r="I446" s="9">
        <v>-69.162778000000003</v>
      </c>
      <c r="J446" s="7" t="s">
        <v>1233</v>
      </c>
      <c r="K446" s="7" t="s">
        <v>63</v>
      </c>
      <c r="L446" s="32">
        <f t="shared" si="93"/>
        <v>4</v>
      </c>
      <c r="M446" s="10" t="s">
        <v>495</v>
      </c>
      <c r="N446" s="7">
        <v>17</v>
      </c>
      <c r="O446" s="7">
        <v>21</v>
      </c>
      <c r="P446" s="7" t="s">
        <v>65</v>
      </c>
      <c r="Q446" s="7">
        <v>1134.98</v>
      </c>
      <c r="R446" s="7">
        <v>4.3949999999999996</v>
      </c>
      <c r="S446" s="7" t="s">
        <v>66</v>
      </c>
      <c r="T446" s="7" t="s">
        <v>1199</v>
      </c>
      <c r="U446" s="11">
        <v>10</v>
      </c>
      <c r="V446" s="11">
        <v>212</v>
      </c>
      <c r="W446" s="7">
        <v>209</v>
      </c>
      <c r="X446" s="7" t="s">
        <v>68</v>
      </c>
      <c r="Y446" s="32">
        <f t="shared" si="94"/>
        <v>1</v>
      </c>
      <c r="Z446" s="13"/>
      <c r="AC446" s="13">
        <v>9.82</v>
      </c>
      <c r="AD446" s="7">
        <v>0.05</v>
      </c>
      <c r="AE446" s="7">
        <v>0.16</v>
      </c>
      <c r="AF446" s="7">
        <v>56.96</v>
      </c>
      <c r="AG446" s="7">
        <v>1.03</v>
      </c>
      <c r="AH446" s="7">
        <v>0.02</v>
      </c>
      <c r="AI446" s="7">
        <v>8.91</v>
      </c>
      <c r="AJ446" s="7">
        <v>0.6</v>
      </c>
      <c r="AK446" s="7">
        <v>0.65</v>
      </c>
      <c r="AL446" s="7">
        <v>1.33</v>
      </c>
      <c r="AM446" s="7">
        <v>1.05</v>
      </c>
      <c r="AN446" s="13">
        <v>0.94800139137844663</v>
      </c>
      <c r="AO446" s="7">
        <v>1.2896634103708973E-2</v>
      </c>
      <c r="AP446" s="7">
        <v>6.1494838065680499E-2</v>
      </c>
      <c r="AQ446" s="7">
        <v>8.7386182194795659E-2</v>
      </c>
      <c r="AR446" s="7">
        <v>7.0484680859462016E-4</v>
      </c>
      <c r="AS446" s="7">
        <v>1.0699497480268343E-2</v>
      </c>
      <c r="AT446" s="7">
        <v>3.2998878534353571E-2</v>
      </c>
      <c r="AU446" s="7">
        <v>1.1146970147352329E-2</v>
      </c>
      <c r="AV446" s="7">
        <v>1.0487457001426295E-2</v>
      </c>
      <c r="AW446" s="8">
        <v>1.1412789171545634E-3</v>
      </c>
      <c r="AX446" s="7">
        <v>1064</v>
      </c>
      <c r="AY446" s="7">
        <v>792</v>
      </c>
      <c r="AZ446" s="7">
        <v>594</v>
      </c>
      <c r="BA446" s="7">
        <v>325</v>
      </c>
      <c r="BB446" s="7">
        <v>302</v>
      </c>
      <c r="BC446" s="7">
        <v>10.8499985</v>
      </c>
      <c r="BD446" s="7">
        <v>16.412498500000002</v>
      </c>
      <c r="BE446" s="7">
        <v>17.9428558</v>
      </c>
      <c r="BF446" s="7">
        <v>22.5333328</v>
      </c>
      <c r="BG446" s="7">
        <v>21.600000399999999</v>
      </c>
      <c r="BH446" s="13">
        <f t="shared" si="91"/>
        <v>18.251364222389938</v>
      </c>
      <c r="BI446" s="7">
        <f t="shared" si="92"/>
        <v>80.486006824299182</v>
      </c>
      <c r="BJ446" s="32">
        <f t="shared" si="95"/>
        <v>1</v>
      </c>
      <c r="BK446" s="32">
        <f t="shared" si="96"/>
        <v>1.3604024446584989E-2</v>
      </c>
      <c r="BL446" s="32">
        <f t="shared" si="97"/>
        <v>6.4867877436618093E-2</v>
      </c>
      <c r="BM446" s="32">
        <f t="shared" si="98"/>
        <v>9.2179381791551274E-2</v>
      </c>
      <c r="BN446" s="32">
        <f t="shared" si="99"/>
        <v>7.4350820052039568E-4</v>
      </c>
      <c r="BO446" s="32">
        <f t="shared" si="100"/>
        <v>1.1286373182122318E-2</v>
      </c>
      <c r="BP446" s="32">
        <f t="shared" si="101"/>
        <v>3.4808892512669595E-2</v>
      </c>
      <c r="BQ446" s="32">
        <f t="shared" si="102"/>
        <v>1.1758390070655926E-2</v>
      </c>
      <c r="BR446" s="32">
        <f t="shared" si="103"/>
        <v>1.1062702119220469E-2</v>
      </c>
      <c r="BS446" s="32">
        <f t="shared" si="104"/>
        <v>1.2038789473663963E-3</v>
      </c>
      <c r="BT446" s="7">
        <f t="shared" si="105"/>
        <v>0</v>
      </c>
      <c r="BU446" s="7"/>
      <c r="BZ446" s="7"/>
      <c r="CA446" s="7"/>
      <c r="CB446" s="7"/>
      <c r="CC446" s="7"/>
      <c r="CD446" s="7"/>
      <c r="CE446" s="7"/>
    </row>
    <row r="447" spans="1:83" x14ac:dyDescent="0.2">
      <c r="A447" s="7">
        <v>4</v>
      </c>
      <c r="B447" s="8">
        <v>446</v>
      </c>
      <c r="C447" s="7" t="s">
        <v>212</v>
      </c>
      <c r="D447" s="7" t="s">
        <v>1234</v>
      </c>
      <c r="E447" s="7" t="s">
        <v>1235</v>
      </c>
      <c r="H447" s="9">
        <v>45.311943999999997</v>
      </c>
      <c r="I447" s="9">
        <v>-122.863333</v>
      </c>
      <c r="J447" s="7" t="s">
        <v>1236</v>
      </c>
      <c r="K447" s="7" t="s">
        <v>144</v>
      </c>
      <c r="L447" s="32">
        <f t="shared" si="93"/>
        <v>10</v>
      </c>
      <c r="M447" s="10" t="s">
        <v>132</v>
      </c>
      <c r="N447" s="7">
        <v>48</v>
      </c>
      <c r="O447" s="7">
        <v>89</v>
      </c>
      <c r="P447" s="7" t="s">
        <v>169</v>
      </c>
      <c r="Q447" s="7">
        <v>1183.5999999999999</v>
      </c>
      <c r="R447" s="7">
        <v>10.92</v>
      </c>
      <c r="T447" s="7" t="s">
        <v>1199</v>
      </c>
      <c r="U447" s="11">
        <v>11</v>
      </c>
      <c r="V447" s="11">
        <v>274</v>
      </c>
      <c r="W447" s="7">
        <v>252</v>
      </c>
      <c r="X447" s="7" t="s">
        <v>102</v>
      </c>
      <c r="Y447" s="32">
        <f t="shared" si="94"/>
        <v>1</v>
      </c>
      <c r="Z447" s="13"/>
      <c r="AC447" s="13">
        <v>12.38</v>
      </c>
      <c r="AD447" s="7">
        <v>0.17</v>
      </c>
      <c r="AE447" s="7">
        <v>0.26</v>
      </c>
      <c r="AF447" s="7">
        <v>56.27</v>
      </c>
      <c r="AG447" s="7">
        <v>2.31</v>
      </c>
      <c r="AH447" s="7">
        <v>0.02</v>
      </c>
      <c r="AI447" s="7">
        <v>18.27</v>
      </c>
      <c r="AJ447" s="7">
        <v>0.34</v>
      </c>
      <c r="AK447" s="7">
        <v>0.56000000000000005</v>
      </c>
      <c r="AL447" s="7">
        <v>0.59</v>
      </c>
      <c r="AM447" s="7">
        <v>1.01</v>
      </c>
      <c r="AN447" s="13">
        <v>0.93651752620900974</v>
      </c>
      <c r="AO447" s="7">
        <v>2.8923519203463813E-2</v>
      </c>
      <c r="AP447" s="7">
        <v>7.7526078946346694E-2</v>
      </c>
      <c r="AQ447" s="7">
        <v>0.17918580793478303</v>
      </c>
      <c r="AR447" s="7">
        <v>2.3964791492217083E-3</v>
      </c>
      <c r="AS447" s="7">
        <v>6.0630485721520624E-3</v>
      </c>
      <c r="AT447" s="7">
        <v>1.4638600252081658E-2</v>
      </c>
      <c r="AU447" s="7">
        <v>1.0722323665548431E-2</v>
      </c>
      <c r="AV447" s="7">
        <v>9.035347570459578E-3</v>
      </c>
      <c r="AW447" s="8">
        <v>1.8545782403761655E-3</v>
      </c>
      <c r="AX447" s="7">
        <v>1536</v>
      </c>
      <c r="AY447" s="7">
        <v>1141</v>
      </c>
      <c r="AZ447" s="7">
        <v>738</v>
      </c>
      <c r="BA447" s="7">
        <v>398</v>
      </c>
      <c r="BB447" s="7">
        <v>382</v>
      </c>
      <c r="BC447" s="7">
        <v>12.041667</v>
      </c>
      <c r="BD447" s="7">
        <v>15.111110699999999</v>
      </c>
      <c r="BE447" s="7">
        <v>17.257142999999999</v>
      </c>
      <c r="BF447" s="7">
        <v>20.833334000000001</v>
      </c>
      <c r="BG447" s="7">
        <v>20.399999600000001</v>
      </c>
      <c r="BH447" s="13">
        <f t="shared" si="91"/>
        <v>13.407945889443582</v>
      </c>
      <c r="BI447" s="7">
        <f t="shared" si="92"/>
        <v>92.228706284018301</v>
      </c>
      <c r="BJ447" s="32">
        <f t="shared" si="95"/>
        <v>1</v>
      </c>
      <c r="BK447" s="32">
        <f t="shared" si="96"/>
        <v>3.0884119510870459E-2</v>
      </c>
      <c r="BL447" s="32">
        <f t="shared" si="97"/>
        <v>8.2781236631170749E-2</v>
      </c>
      <c r="BM447" s="32">
        <f t="shared" si="98"/>
        <v>0.19133203909180529</v>
      </c>
      <c r="BN447" s="32">
        <f t="shared" si="99"/>
        <v>2.5589261088605274E-3</v>
      </c>
      <c r="BO447" s="32">
        <f t="shared" si="100"/>
        <v>6.4740364194731852E-3</v>
      </c>
      <c r="BP447" s="32">
        <f t="shared" si="101"/>
        <v>1.5630887668849295E-2</v>
      </c>
      <c r="BQ447" s="32">
        <f t="shared" si="102"/>
        <v>1.1449143625695959E-2</v>
      </c>
      <c r="BR447" s="32">
        <f t="shared" si="103"/>
        <v>9.6478147152614952E-3</v>
      </c>
      <c r="BS447" s="32">
        <f t="shared" si="104"/>
        <v>1.9802920804733184E-3</v>
      </c>
      <c r="BT447" s="7">
        <f t="shared" si="105"/>
        <v>0</v>
      </c>
      <c r="BU447" s="7"/>
      <c r="BZ447" s="7"/>
      <c r="CA447" s="7"/>
      <c r="CB447" s="7"/>
      <c r="CC447" s="7"/>
      <c r="CD447" s="7"/>
      <c r="CE447" s="7"/>
    </row>
    <row r="448" spans="1:83" x14ac:dyDescent="0.2">
      <c r="A448" s="7">
        <v>4</v>
      </c>
      <c r="B448" s="8">
        <v>447</v>
      </c>
      <c r="C448" s="7" t="s">
        <v>59</v>
      </c>
      <c r="D448" s="7" t="s">
        <v>550</v>
      </c>
      <c r="E448" s="7" t="s">
        <v>1237</v>
      </c>
      <c r="H448" s="9">
        <v>45.722777000000001</v>
      </c>
      <c r="I448" s="9">
        <v>-69.129165999999998</v>
      </c>
      <c r="J448" s="7" t="s">
        <v>1238</v>
      </c>
      <c r="K448" s="7" t="s">
        <v>63</v>
      </c>
      <c r="L448" s="32">
        <f t="shared" si="93"/>
        <v>4</v>
      </c>
      <c r="M448" s="10" t="s">
        <v>64</v>
      </c>
      <c r="N448" s="7">
        <v>8</v>
      </c>
      <c r="O448" s="7">
        <v>20</v>
      </c>
      <c r="P448" s="7" t="s">
        <v>109</v>
      </c>
      <c r="Q448" s="7">
        <v>1088.98</v>
      </c>
      <c r="R448" s="7">
        <v>3.03</v>
      </c>
      <c r="S448" s="7" t="s">
        <v>66</v>
      </c>
      <c r="T448" s="7" t="s">
        <v>1199</v>
      </c>
      <c r="U448" s="11">
        <v>10</v>
      </c>
      <c r="V448" s="11">
        <v>400</v>
      </c>
      <c r="W448" s="7">
        <v>347</v>
      </c>
      <c r="X448" s="7" t="s">
        <v>68</v>
      </c>
      <c r="Y448" s="32">
        <f t="shared" si="94"/>
        <v>1</v>
      </c>
      <c r="Z448" s="13"/>
      <c r="AC448" s="13">
        <v>5</v>
      </c>
      <c r="AD448" s="7">
        <v>0.05</v>
      </c>
      <c r="AE448" s="7">
        <v>0.14000000000000001</v>
      </c>
      <c r="AF448" s="7">
        <v>55.7</v>
      </c>
      <c r="AG448" s="7">
        <v>0.63</v>
      </c>
      <c r="AH448" s="7">
        <v>0.02</v>
      </c>
      <c r="AI448" s="7">
        <v>11.48</v>
      </c>
      <c r="AJ448" s="7">
        <v>0.47</v>
      </c>
      <c r="AK448" s="7">
        <v>1.17</v>
      </c>
      <c r="AL448" s="7">
        <v>0.99</v>
      </c>
      <c r="AM448" s="7">
        <v>1.41</v>
      </c>
      <c r="AN448" s="13">
        <v>0.9270308549820836</v>
      </c>
      <c r="AO448" s="7">
        <v>7.8882325100355852E-3</v>
      </c>
      <c r="AP448" s="7">
        <v>3.1311017345051172E-2</v>
      </c>
      <c r="AQ448" s="7">
        <v>0.1125918486640016</v>
      </c>
      <c r="AR448" s="7">
        <v>7.0484680859462016E-4</v>
      </c>
      <c r="AS448" s="7">
        <v>8.3812730262102023E-3</v>
      </c>
      <c r="AT448" s="7">
        <v>2.4563074999255665E-2</v>
      </c>
      <c r="AU448" s="7">
        <v>1.4968788483587413E-2</v>
      </c>
      <c r="AV448" s="7">
        <v>1.8877422602567327E-2</v>
      </c>
      <c r="AW448" s="8">
        <v>9.9861905251024297E-4</v>
      </c>
      <c r="AX448" s="7">
        <v>1031</v>
      </c>
      <c r="AY448" s="7">
        <v>812</v>
      </c>
      <c r="AZ448" s="7">
        <v>556</v>
      </c>
      <c r="BA448" s="7">
        <v>304</v>
      </c>
      <c r="BB448" s="7">
        <v>294</v>
      </c>
      <c r="BC448" s="7">
        <v>11.4416666</v>
      </c>
      <c r="BD448" s="7">
        <v>14.9444447</v>
      </c>
      <c r="BE448" s="7">
        <v>17.399999600000001</v>
      </c>
      <c r="BF448" s="7">
        <v>21.4666672</v>
      </c>
      <c r="BG448" s="7">
        <v>20.8333321</v>
      </c>
      <c r="BH448" s="13">
        <f t="shared" si="91"/>
        <v>22.016857733235238</v>
      </c>
      <c r="BI448" s="7">
        <f t="shared" si="92"/>
        <v>80.50869536001872</v>
      </c>
      <c r="BJ448" s="32">
        <f t="shared" si="95"/>
        <v>1</v>
      </c>
      <c r="BK448" s="32">
        <f t="shared" si="96"/>
        <v>8.5091369587563925E-3</v>
      </c>
      <c r="BL448" s="32">
        <f t="shared" si="97"/>
        <v>3.3775593527203912E-2</v>
      </c>
      <c r="BM448" s="32">
        <f t="shared" si="98"/>
        <v>0.12145426234618439</v>
      </c>
      <c r="BN448" s="32">
        <f t="shared" si="99"/>
        <v>7.6032723701331651E-4</v>
      </c>
      <c r="BO448" s="32">
        <f t="shared" si="100"/>
        <v>9.0409860482714832E-3</v>
      </c>
      <c r="BP448" s="32">
        <f t="shared" si="101"/>
        <v>2.6496502103730286E-2</v>
      </c>
      <c r="BQ448" s="32">
        <f t="shared" si="102"/>
        <v>1.6147022942269499E-2</v>
      </c>
      <c r="BR448" s="32">
        <f t="shared" si="103"/>
        <v>2.036331638921788E-2</v>
      </c>
      <c r="BS448" s="32">
        <f t="shared" si="104"/>
        <v>1.077223101198226E-3</v>
      </c>
      <c r="BT448" s="7">
        <f t="shared" si="105"/>
        <v>0</v>
      </c>
      <c r="BU448" s="7"/>
      <c r="BZ448" s="7"/>
      <c r="CA448" s="7"/>
      <c r="CB448" s="7"/>
      <c r="CC448" s="7"/>
      <c r="CD448" s="7"/>
      <c r="CE448" s="7"/>
    </row>
    <row r="449" spans="1:83" x14ac:dyDescent="0.2">
      <c r="A449" s="7">
        <v>4</v>
      </c>
      <c r="B449" s="8">
        <v>448</v>
      </c>
      <c r="C449" s="7" t="s">
        <v>448</v>
      </c>
      <c r="D449" s="7" t="s">
        <v>672</v>
      </c>
      <c r="E449" s="7" t="s">
        <v>1239</v>
      </c>
      <c r="H449" s="9">
        <v>42.032777000000003</v>
      </c>
      <c r="I449" s="9">
        <v>-73.162778000000003</v>
      </c>
      <c r="J449" s="7" t="s">
        <v>1240</v>
      </c>
      <c r="K449" s="7" t="s">
        <v>107</v>
      </c>
      <c r="L449" s="32">
        <f t="shared" si="93"/>
        <v>1</v>
      </c>
      <c r="M449" s="10" t="s">
        <v>186</v>
      </c>
      <c r="N449" s="7">
        <v>30</v>
      </c>
      <c r="O449" s="7">
        <v>53</v>
      </c>
      <c r="P449" s="7" t="s">
        <v>87</v>
      </c>
      <c r="Q449" s="7">
        <v>1359.24</v>
      </c>
      <c r="R449" s="7">
        <v>6.95</v>
      </c>
      <c r="S449" s="7" t="s">
        <v>66</v>
      </c>
      <c r="T449" s="7" t="s">
        <v>1241</v>
      </c>
      <c r="U449" s="11">
        <v>1</v>
      </c>
      <c r="V449" s="11">
        <v>430</v>
      </c>
      <c r="W449" s="7">
        <v>463</v>
      </c>
      <c r="X449" s="7" t="s">
        <v>68</v>
      </c>
      <c r="Y449" s="32">
        <f t="shared" si="94"/>
        <v>1</v>
      </c>
      <c r="Z449" s="13"/>
      <c r="AC449" s="13">
        <v>2.56</v>
      </c>
      <c r="AD449" s="7">
        <v>0.04</v>
      </c>
      <c r="AE449" s="7">
        <v>0.17</v>
      </c>
      <c r="AF449" s="7">
        <v>68.53</v>
      </c>
      <c r="AG449" s="7">
        <v>0.52</v>
      </c>
      <c r="AH449" s="7">
        <v>0.02</v>
      </c>
      <c r="AI449" s="7">
        <v>7.56</v>
      </c>
      <c r="AJ449" s="7">
        <v>2.14</v>
      </c>
      <c r="AK449" s="7">
        <v>2.31</v>
      </c>
      <c r="AL449" s="7">
        <v>0.96</v>
      </c>
      <c r="AM449" s="7">
        <v>2.29</v>
      </c>
      <c r="AN449" s="13">
        <v>1.1405641740021937</v>
      </c>
      <c r="AO449" s="7">
        <v>6.5109220717754039E-3</v>
      </c>
      <c r="AP449" s="7">
        <v>1.6031240880666198E-2</v>
      </c>
      <c r="AQ449" s="7">
        <v>7.4145851559220557E-2</v>
      </c>
      <c r="AR449" s="7">
        <v>5.6387744687569612E-4</v>
      </c>
      <c r="AS449" s="7">
        <v>3.8161541012957094E-2</v>
      </c>
      <c r="AT449" s="7">
        <v>2.3818739393217613E-2</v>
      </c>
      <c r="AU449" s="7">
        <v>2.4311011083273177E-2</v>
      </c>
      <c r="AV449" s="7">
        <v>3.7270808728145755E-2</v>
      </c>
      <c r="AW449" s="8">
        <v>1.2126088494767238E-3</v>
      </c>
      <c r="AX449" s="7">
        <v>2013</v>
      </c>
      <c r="AY449" s="7">
        <v>1141</v>
      </c>
      <c r="AZ449" s="7">
        <v>528</v>
      </c>
      <c r="BA449" s="7">
        <v>502</v>
      </c>
      <c r="BB449" s="7">
        <v>491</v>
      </c>
      <c r="BC449" s="7">
        <v>7.3166661</v>
      </c>
      <c r="BD449" s="7">
        <v>11.9571428</v>
      </c>
      <c r="BE449" s="7">
        <v>13.7599993</v>
      </c>
      <c r="BF449" s="7">
        <v>15.0333328</v>
      </c>
      <c r="BG449" s="7">
        <v>14.800000199999999</v>
      </c>
      <c r="BH449" s="13">
        <f t="shared" si="91"/>
        <v>40.899066452884888</v>
      </c>
      <c r="BI449" s="7">
        <f t="shared" si="92"/>
        <v>49.569957998325151</v>
      </c>
      <c r="BJ449" s="32">
        <f t="shared" si="95"/>
        <v>1</v>
      </c>
      <c r="BK449" s="32">
        <f t="shared" si="96"/>
        <v>5.7085100691255638E-3</v>
      </c>
      <c r="BL449" s="32">
        <f t="shared" si="97"/>
        <v>1.4055536063712418E-2</v>
      </c>
      <c r="BM449" s="32">
        <f t="shared" si="98"/>
        <v>6.5008048866768933E-2</v>
      </c>
      <c r="BN449" s="32">
        <f t="shared" si="99"/>
        <v>4.9438467359278252E-4</v>
      </c>
      <c r="BO449" s="32">
        <f t="shared" si="100"/>
        <v>3.3458477727780794E-2</v>
      </c>
      <c r="BP449" s="32">
        <f t="shared" si="101"/>
        <v>2.0883296123214722E-2</v>
      </c>
      <c r="BQ449" s="32">
        <f t="shared" si="102"/>
        <v>2.131489979907647E-2</v>
      </c>
      <c r="BR449" s="32">
        <f t="shared" si="103"/>
        <v>3.2677520106005074E-2</v>
      </c>
      <c r="BS449" s="32">
        <f t="shared" si="104"/>
        <v>1.0631658236482462E-3</v>
      </c>
      <c r="BT449" s="7">
        <f t="shared" si="105"/>
        <v>0</v>
      </c>
      <c r="BU449" s="7"/>
      <c r="BZ449" s="7"/>
      <c r="CA449" s="7"/>
      <c r="CB449" s="7"/>
      <c r="CC449" s="7"/>
      <c r="CD449" s="7"/>
      <c r="CE449" s="7"/>
    </row>
    <row r="450" spans="1:83" x14ac:dyDescent="0.2">
      <c r="A450" s="7">
        <v>4</v>
      </c>
      <c r="B450" s="8">
        <v>449</v>
      </c>
      <c r="C450" s="7" t="s">
        <v>239</v>
      </c>
      <c r="D450" s="7" t="s">
        <v>1242</v>
      </c>
      <c r="E450" s="7" t="s">
        <v>1243</v>
      </c>
      <c r="H450" s="9">
        <v>33.698054999999997</v>
      </c>
      <c r="I450" s="9">
        <v>-80.540000000000006</v>
      </c>
      <c r="J450" s="7" t="s">
        <v>1244</v>
      </c>
      <c r="K450" s="7" t="s">
        <v>107</v>
      </c>
      <c r="L450" s="32">
        <f t="shared" si="93"/>
        <v>1</v>
      </c>
      <c r="M450" s="10" t="s">
        <v>734</v>
      </c>
      <c r="N450" s="7">
        <v>10</v>
      </c>
      <c r="O450" s="7">
        <v>43</v>
      </c>
      <c r="P450" s="7" t="s">
        <v>169</v>
      </c>
      <c r="Q450" s="7">
        <v>1174.47</v>
      </c>
      <c r="R450" s="7">
        <v>17.524999999999999</v>
      </c>
      <c r="T450" s="7" t="s">
        <v>1241</v>
      </c>
      <c r="U450" s="11">
        <v>0</v>
      </c>
      <c r="V450" s="11">
        <v>24</v>
      </c>
      <c r="W450" s="7">
        <v>29</v>
      </c>
      <c r="X450" s="7" t="s">
        <v>83</v>
      </c>
      <c r="Y450" s="32">
        <f t="shared" si="94"/>
        <v>1</v>
      </c>
      <c r="Z450" s="13"/>
      <c r="AC450" s="13">
        <v>5.43</v>
      </c>
      <c r="AD450" s="7">
        <v>0.05</v>
      </c>
      <c r="AE450" s="7">
        <v>0.06</v>
      </c>
      <c r="AF450" s="7">
        <v>55.87</v>
      </c>
      <c r="AG450" s="7">
        <v>1.1100000000000001</v>
      </c>
      <c r="AH450" s="7">
        <v>0.02</v>
      </c>
      <c r="AI450" s="7">
        <v>15.86</v>
      </c>
      <c r="AJ450" s="7">
        <v>0.49</v>
      </c>
      <c r="AK450" s="7">
        <v>0.47</v>
      </c>
      <c r="AL450" s="7">
        <v>0.55000000000000004</v>
      </c>
      <c r="AM450" s="7">
        <v>1.07</v>
      </c>
      <c r="AN450" s="13">
        <v>0.92986021306730704</v>
      </c>
      <c r="AO450" s="7">
        <v>1.3898314422443651E-2</v>
      </c>
      <c r="AP450" s="7">
        <v>3.400376483672557E-2</v>
      </c>
      <c r="AQ450" s="7">
        <v>0.1555493658372008</v>
      </c>
      <c r="AR450" s="7">
        <v>7.0484680859462016E-4</v>
      </c>
      <c r="AS450" s="7">
        <v>8.7379229422191469E-3</v>
      </c>
      <c r="AT450" s="7">
        <v>1.3646152777364258E-2</v>
      </c>
      <c r="AU450" s="7">
        <v>1.1359293388254279E-2</v>
      </c>
      <c r="AV450" s="7">
        <v>7.5832381394928582E-3</v>
      </c>
      <c r="AW450" s="8">
        <v>4.2797959393296123E-4</v>
      </c>
      <c r="AX450" s="7">
        <v>1174</v>
      </c>
      <c r="AY450" s="7">
        <v>817</v>
      </c>
      <c r="AZ450" s="7">
        <v>524</v>
      </c>
      <c r="BA450" s="7">
        <v>331</v>
      </c>
      <c r="BB450" s="7">
        <v>320</v>
      </c>
      <c r="BC450" s="7">
        <v>9.5166664000000001</v>
      </c>
      <c r="BD450" s="7">
        <v>14.0625</v>
      </c>
      <c r="BE450" s="7">
        <v>16.366666800000001</v>
      </c>
      <c r="BF450" s="7">
        <v>19.166665999999999</v>
      </c>
      <c r="BG450" s="7">
        <v>18.633333199999999</v>
      </c>
      <c r="BH450" s="13">
        <f t="shared" ref="BH450:BH513" si="106">100*((4.2*AV450)+(1.66*AT450)+(5.54*AU450)+(2.05*AS450))</f>
        <v>13.534544119877262</v>
      </c>
      <c r="BI450" s="7">
        <f t="shared" ref="BI450:BI513" si="107">(AQ450/(AQ450+AS450+AV450))*100</f>
        <v>90.503804593900966</v>
      </c>
      <c r="BJ450" s="32">
        <f t="shared" si="95"/>
        <v>1</v>
      </c>
      <c r="BK450" s="32">
        <f t="shared" si="96"/>
        <v>1.4946670722255792E-2</v>
      </c>
      <c r="BL450" s="32">
        <f t="shared" si="97"/>
        <v>3.6568684581694474E-2</v>
      </c>
      <c r="BM450" s="32">
        <f t="shared" si="98"/>
        <v>0.1672825266112784</v>
      </c>
      <c r="BN450" s="32">
        <f t="shared" si="99"/>
        <v>7.5801373011708862E-4</v>
      </c>
      <c r="BO450" s="32">
        <f t="shared" si="100"/>
        <v>9.3970285204434921E-3</v>
      </c>
      <c r="BP450" s="32">
        <f t="shared" si="101"/>
        <v>1.4675488407391933E-2</v>
      </c>
      <c r="BQ450" s="32">
        <f t="shared" si="102"/>
        <v>1.2216130154427898E-2</v>
      </c>
      <c r="BR450" s="32">
        <f t="shared" si="103"/>
        <v>8.1552453077632144E-3</v>
      </c>
      <c r="BS450" s="32">
        <f t="shared" si="104"/>
        <v>4.6026229310446081E-4</v>
      </c>
      <c r="BT450" s="7">
        <f t="shared" si="105"/>
        <v>0</v>
      </c>
      <c r="BU450" s="7"/>
      <c r="BZ450" s="7"/>
      <c r="CA450" s="7"/>
      <c r="CB450" s="7"/>
      <c r="CC450" s="7"/>
      <c r="CD450" s="7"/>
      <c r="CE450" s="7"/>
    </row>
    <row r="451" spans="1:83" s="33" customFormat="1" x14ac:dyDescent="0.2">
      <c r="A451" s="33">
        <v>4</v>
      </c>
      <c r="B451" s="34">
        <v>450</v>
      </c>
      <c r="C451" s="33" t="s">
        <v>376</v>
      </c>
      <c r="D451" s="33" t="s">
        <v>377</v>
      </c>
      <c r="E451" s="33" t="s">
        <v>1245</v>
      </c>
      <c r="H451" s="35">
        <v>37.817500000000003</v>
      </c>
      <c r="I451" s="35">
        <v>-81.173282999999998</v>
      </c>
      <c r="J451" s="33" t="s">
        <v>1246</v>
      </c>
      <c r="K451" s="33" t="s">
        <v>144</v>
      </c>
      <c r="L451" s="33">
        <f t="shared" ref="L451:L514" si="108">IF(K451="Inceptisols",1, IF(K451="Andisols",2, IF(K451="Entisols",3,IF(K451="Spodosols",4,IF(K451="Vertisols",5,IF(K451="Mollisols",6,IF(K451="Aridisols",7,IF(K451="Alfisols",8,IF(K451="Histosols",9,IF(K451="Ultisols",10,IF(K451="Oxisols",11,-99)))))))))))</f>
        <v>10</v>
      </c>
      <c r="M451" s="36" t="s">
        <v>132</v>
      </c>
      <c r="N451" s="33">
        <v>27</v>
      </c>
      <c r="O451" s="33">
        <v>56</v>
      </c>
      <c r="P451" s="33" t="s">
        <v>109</v>
      </c>
      <c r="Q451" s="33">
        <v>1074.19</v>
      </c>
      <c r="R451" s="33">
        <v>10.54</v>
      </c>
      <c r="S451" s="33" t="s">
        <v>66</v>
      </c>
      <c r="T451" s="33" t="s">
        <v>1247</v>
      </c>
      <c r="U451" s="37">
        <v>3.3016549999999998</v>
      </c>
      <c r="V451" s="37"/>
      <c r="W451" s="33">
        <v>737</v>
      </c>
      <c r="Y451" s="33">
        <f t="shared" ref="Y451:Y514" si="109">IF(OR(X451="Till",X451="Lacustrine",X451="Alluvium",X451="Loess",X451="Residuum",X451="Glacial",X451="Colluvium",X451="Eolian", X451="Unknown Sedimentary"),1,IF(OR(X451="Ash", X451="Plutonic, undivided granitic rocks",X451="Volcanic, interlayered sedimentary and volcanic rocks"), 2, IF(X451= "Metamorphic and undivided crystalline, orthogneiss",3,-99)))</f>
        <v>-99</v>
      </c>
      <c r="Z451" s="38"/>
      <c r="AC451" s="38">
        <v>1.33</v>
      </c>
      <c r="AD451" s="33">
        <v>0.01</v>
      </c>
      <c r="AE451" s="33">
        <v>0.06</v>
      </c>
      <c r="AF451" s="33">
        <v>95.76</v>
      </c>
      <c r="AG451" s="33">
        <v>1.01</v>
      </c>
      <c r="AH451" s="33">
        <v>0.04</v>
      </c>
      <c r="AI451" s="33">
        <v>4.32</v>
      </c>
      <c r="AJ451" s="33">
        <v>0</v>
      </c>
      <c r="AK451" s="33">
        <v>7.0000000000000007E-2</v>
      </c>
      <c r="AL451" s="33">
        <v>0.17</v>
      </c>
      <c r="AM451" s="33">
        <v>0.55000000000000004</v>
      </c>
      <c r="AN451" s="38">
        <v>1.5937607661235964</v>
      </c>
      <c r="AO451" s="33">
        <v>1.2646214024025304E-2</v>
      </c>
      <c r="AP451" s="33">
        <v>8.3287306137836119E-3</v>
      </c>
      <c r="AQ451" s="33">
        <v>4.2369058033840327E-2</v>
      </c>
      <c r="AR451" s="33">
        <v>1.4096936171892403E-4</v>
      </c>
      <c r="AS451" s="33">
        <v>0</v>
      </c>
      <c r="AT451" s="33">
        <v>4.2179017675489528E-3</v>
      </c>
      <c r="AU451" s="33">
        <v>5.8388891248036014E-3</v>
      </c>
      <c r="AV451" s="33">
        <v>1.1294184463074473E-3</v>
      </c>
      <c r="AW451" s="34">
        <v>4.2797959393296123E-4</v>
      </c>
      <c r="AX451" s="33">
        <v>1346</v>
      </c>
      <c r="AY451" s="33">
        <v>809</v>
      </c>
      <c r="AZ451" s="33">
        <v>381</v>
      </c>
      <c r="BA451" s="33">
        <v>357</v>
      </c>
      <c r="BB451" s="33">
        <v>348</v>
      </c>
      <c r="BC451" s="33">
        <v>7.9333339</v>
      </c>
      <c r="BD451" s="33">
        <v>13.642857599999999</v>
      </c>
      <c r="BE451" s="33">
        <v>15.860000599999999</v>
      </c>
      <c r="BF451" s="33">
        <v>17.4666672</v>
      </c>
      <c r="BG451" s="33">
        <v>16.9666672</v>
      </c>
      <c r="BH451" s="38">
        <f t="shared" si="106"/>
        <v>4.4092720160034489</v>
      </c>
      <c r="BI451" s="33">
        <f t="shared" si="107"/>
        <v>97.403544818810133</v>
      </c>
      <c r="BJ451" s="32">
        <f t="shared" ref="BJ451:BJ514" si="110">AN451/$AN451</f>
        <v>1</v>
      </c>
      <c r="BK451" s="32">
        <f t="shared" ref="BK451:BK514" si="111">AO451/$AN451</f>
        <v>7.9348257861710896E-3</v>
      </c>
      <c r="BL451" s="32">
        <f t="shared" ref="BL451:BL514" si="112">AP451/$AN451</f>
        <v>5.2258348874034948E-3</v>
      </c>
      <c r="BM451" s="32">
        <f t="shared" ref="BM451:BM514" si="113">AQ451/$AN451</f>
        <v>2.6584327418783128E-2</v>
      </c>
      <c r="BN451" s="32">
        <f t="shared" ref="BN451:BN514" si="114">AR451/$AN451</f>
        <v>8.8450766711866612E-5</v>
      </c>
      <c r="BO451" s="32">
        <f t="shared" ref="BO451:BO514" si="115">AS451/$AN451</f>
        <v>0</v>
      </c>
      <c r="BP451" s="32">
        <f t="shared" ref="BP451:BP514" si="116">AT451/$AN451</f>
        <v>2.646508721511503E-3</v>
      </c>
      <c r="BQ451" s="32">
        <f t="shared" ref="BQ451:BQ514" si="117">AU451/$AN451</f>
        <v>3.6635919574084901E-3</v>
      </c>
      <c r="BR451" s="32">
        <f t="shared" ref="BR451:BR514" si="118">AV451/$AN451</f>
        <v>7.0864992432613353E-4</v>
      </c>
      <c r="BS451" s="32">
        <f t="shared" ref="BS451:BS514" si="119">AW451/$AN451</f>
        <v>2.685344017935069E-4</v>
      </c>
      <c r="BT451" s="7">
        <f t="shared" ref="BT451:BT514" si="120">IF(T451="Cultivated Crops",1,IF(T451 =" Pasture Hay", 1, IF(T451 ="Developed, Low Int", 1, IF(T451 ="Developed, Medium", 1, IF(T451 ="Developed, Open Sp", 1,  IF(T451 ="Developed, High In", 1, 0))))))</f>
        <v>0</v>
      </c>
    </row>
    <row r="452" spans="1:83" s="33" customFormat="1" x14ac:dyDescent="0.2">
      <c r="A452" s="33">
        <v>4</v>
      </c>
      <c r="B452" s="34">
        <v>451</v>
      </c>
      <c r="C452" s="33" t="s">
        <v>96</v>
      </c>
      <c r="D452" s="33" t="s">
        <v>479</v>
      </c>
      <c r="E452" s="33" t="s">
        <v>1248</v>
      </c>
      <c r="H452" s="35">
        <v>37.36</v>
      </c>
      <c r="I452" s="35">
        <v>-89.106388999999993</v>
      </c>
      <c r="J452" s="33" t="s">
        <v>1249</v>
      </c>
      <c r="K452" s="33" t="s">
        <v>107</v>
      </c>
      <c r="L452" s="33">
        <f t="shared" si="108"/>
        <v>1</v>
      </c>
      <c r="M452" s="36" t="s">
        <v>108</v>
      </c>
      <c r="N452" s="33">
        <v>6</v>
      </c>
      <c r="O452" s="33">
        <v>16</v>
      </c>
      <c r="P452" s="33" t="s">
        <v>109</v>
      </c>
      <c r="Q452" s="33">
        <v>1201.76</v>
      </c>
      <c r="R452" s="33">
        <v>13.91</v>
      </c>
      <c r="S452" s="33" t="s">
        <v>159</v>
      </c>
      <c r="T452" s="33" t="s">
        <v>1247</v>
      </c>
      <c r="U452" s="37">
        <v>5</v>
      </c>
      <c r="V452" s="37">
        <v>125.8</v>
      </c>
      <c r="W452" s="33">
        <v>137</v>
      </c>
      <c r="X452" s="33" t="s">
        <v>102</v>
      </c>
      <c r="Y452" s="33">
        <f t="shared" si="109"/>
        <v>1</v>
      </c>
      <c r="Z452" s="38"/>
      <c r="AC452" s="38">
        <v>3.39</v>
      </c>
      <c r="AD452" s="33">
        <v>0.1</v>
      </c>
      <c r="AE452" s="33">
        <v>0.13</v>
      </c>
      <c r="AF452" s="33">
        <v>91.99</v>
      </c>
      <c r="AG452" s="33">
        <v>0.72</v>
      </c>
      <c r="AH452" s="33">
        <v>0.03</v>
      </c>
      <c r="AI452" s="33">
        <v>8.7200000000000006</v>
      </c>
      <c r="AJ452" s="33">
        <v>0.52</v>
      </c>
      <c r="AK452" s="33">
        <v>0.95</v>
      </c>
      <c r="AL452" s="33">
        <v>0.67</v>
      </c>
      <c r="AM452" s="33">
        <v>2.02</v>
      </c>
      <c r="AN452" s="38">
        <v>1.5310155897630495</v>
      </c>
      <c r="AO452" s="33">
        <v>9.0151228686120976E-3</v>
      </c>
      <c r="AP452" s="33">
        <v>2.1228869759944695E-2</v>
      </c>
      <c r="AQ452" s="33">
        <v>8.5522728253492511E-2</v>
      </c>
      <c r="AR452" s="33">
        <v>1.4096936171892403E-3</v>
      </c>
      <c r="AS452" s="33">
        <v>9.2728978162325646E-3</v>
      </c>
      <c r="AT452" s="33">
        <v>1.6623495201516462E-2</v>
      </c>
      <c r="AU452" s="33">
        <v>2.1444647331096862E-2</v>
      </c>
      <c r="AV452" s="33">
        <v>1.5327821771315352E-2</v>
      </c>
      <c r="AW452" s="34">
        <v>9.2728912018808277E-4</v>
      </c>
      <c r="AX452" s="33">
        <v>1039</v>
      </c>
      <c r="AY452" s="33">
        <v>817</v>
      </c>
      <c r="AZ452" s="33">
        <v>556</v>
      </c>
      <c r="BA452" s="33">
        <v>300</v>
      </c>
      <c r="BB452" s="33">
        <v>288</v>
      </c>
      <c r="BC452" s="33">
        <v>10.9000006</v>
      </c>
      <c r="BD452" s="33">
        <v>14.411110900000001</v>
      </c>
      <c r="BE452" s="33">
        <v>16.8714294</v>
      </c>
      <c r="BF452" s="33">
        <v>20.899999600000001</v>
      </c>
      <c r="BG452" s="33">
        <v>20.299999199999998</v>
      </c>
      <c r="BH452" s="38">
        <f t="shared" si="106"/>
        <v>22.978464021159517</v>
      </c>
      <c r="BI452" s="33">
        <f t="shared" si="107"/>
        <v>77.660779725078854</v>
      </c>
      <c r="BJ452" s="32">
        <f t="shared" si="110"/>
        <v>1</v>
      </c>
      <c r="BK452" s="32">
        <f t="shared" si="111"/>
        <v>5.8883285897874758E-3</v>
      </c>
      <c r="BL452" s="32">
        <f t="shared" si="112"/>
        <v>1.3865874326746876E-2</v>
      </c>
      <c r="BM452" s="32">
        <f t="shared" si="113"/>
        <v>5.5860128940116535E-2</v>
      </c>
      <c r="BN452" s="32">
        <f t="shared" si="114"/>
        <v>9.2075719320886483E-4</v>
      </c>
      <c r="BO452" s="32">
        <f t="shared" si="115"/>
        <v>6.056697187301471E-3</v>
      </c>
      <c r="BP452" s="32">
        <f t="shared" si="116"/>
        <v>1.0857822293037021E-2</v>
      </c>
      <c r="BQ452" s="32">
        <f t="shared" si="117"/>
        <v>1.4006811866896654E-2</v>
      </c>
      <c r="BR452" s="32">
        <f t="shared" si="118"/>
        <v>1.0011538663487803E-2</v>
      </c>
      <c r="BS452" s="32">
        <f t="shared" si="119"/>
        <v>6.0566928670634658E-4</v>
      </c>
      <c r="BT452" s="7">
        <f t="shared" si="120"/>
        <v>0</v>
      </c>
    </row>
    <row r="453" spans="1:83" s="33" customFormat="1" x14ac:dyDescent="0.2">
      <c r="A453" s="33">
        <v>4</v>
      </c>
      <c r="B453" s="34">
        <v>452</v>
      </c>
      <c r="C453" s="33" t="s">
        <v>96</v>
      </c>
      <c r="D453" s="33" t="s">
        <v>479</v>
      </c>
      <c r="E453" s="33" t="s">
        <v>1250</v>
      </c>
      <c r="H453" s="35">
        <v>37.376387999999999</v>
      </c>
      <c r="I453" s="35">
        <v>-89.119221999999993</v>
      </c>
      <c r="J453" s="33" t="s">
        <v>1251</v>
      </c>
      <c r="K453" s="33" t="s">
        <v>100</v>
      </c>
      <c r="L453" s="33">
        <f t="shared" si="108"/>
        <v>8</v>
      </c>
      <c r="M453" s="36" t="s">
        <v>132</v>
      </c>
      <c r="N453" s="33">
        <v>37</v>
      </c>
      <c r="O453" s="33">
        <v>54</v>
      </c>
      <c r="P453" s="33" t="s">
        <v>109</v>
      </c>
      <c r="Q453" s="33">
        <v>1201.8699999999999</v>
      </c>
      <c r="R453" s="33">
        <v>13.94</v>
      </c>
      <c r="T453" s="33" t="s">
        <v>1247</v>
      </c>
      <c r="U453" s="37">
        <v>7</v>
      </c>
      <c r="V453" s="37"/>
      <c r="W453" s="33">
        <v>128</v>
      </c>
      <c r="X453" s="33" t="s">
        <v>102</v>
      </c>
      <c r="Y453" s="33">
        <f t="shared" si="109"/>
        <v>1</v>
      </c>
      <c r="Z453" s="38"/>
      <c r="AC453" s="38">
        <v>3.32</v>
      </c>
      <c r="AD453" s="33">
        <v>0.05</v>
      </c>
      <c r="AE453" s="33">
        <v>0.05</v>
      </c>
      <c r="AF453" s="33">
        <v>88.26</v>
      </c>
      <c r="AG453" s="33">
        <v>0.72</v>
      </c>
      <c r="AH453" s="33">
        <v>0.03</v>
      </c>
      <c r="AI453" s="33">
        <v>8.98</v>
      </c>
      <c r="AJ453" s="33">
        <v>0.64</v>
      </c>
      <c r="AK453" s="33">
        <v>1.1200000000000001</v>
      </c>
      <c r="AL453" s="33">
        <v>0.57999999999999996</v>
      </c>
      <c r="AM453" s="33">
        <v>1.97</v>
      </c>
      <c r="AN453" s="38">
        <v>1.4689361447166731</v>
      </c>
      <c r="AO453" s="33">
        <v>9.0151228686120976E-3</v>
      </c>
      <c r="AP453" s="33">
        <v>2.0790515517113976E-2</v>
      </c>
      <c r="AQ453" s="33">
        <v>8.8072717857381036E-2</v>
      </c>
      <c r="AR453" s="33">
        <v>7.0484680859462016E-4</v>
      </c>
      <c r="AS453" s="33">
        <v>1.1412797312286234E-2</v>
      </c>
      <c r="AT453" s="33">
        <v>1.4390488383402306E-2</v>
      </c>
      <c r="AU453" s="33">
        <v>2.0913839228841991E-2</v>
      </c>
      <c r="AV453" s="33">
        <v>1.8070695140919156E-2</v>
      </c>
      <c r="AW453" s="34">
        <v>3.5664966161080109E-4</v>
      </c>
      <c r="AX453" s="33">
        <v>1194</v>
      </c>
      <c r="AY453" s="33">
        <v>830</v>
      </c>
      <c r="AZ453" s="33">
        <v>533</v>
      </c>
      <c r="BA453" s="33">
        <v>336</v>
      </c>
      <c r="BB453" s="33">
        <v>325</v>
      </c>
      <c r="BC453" s="33">
        <v>9.3166665999999996</v>
      </c>
      <c r="BD453" s="33">
        <v>13.850000400000001</v>
      </c>
      <c r="BE453" s="33">
        <v>16.133333199999999</v>
      </c>
      <c r="BF453" s="33">
        <v>18.899999600000001</v>
      </c>
      <c r="BG453" s="33">
        <v>18.333334000000001</v>
      </c>
      <c r="BH453" s="38">
        <f t="shared" si="106"/>
        <v>23.904403412627971</v>
      </c>
      <c r="BI453" s="33">
        <f t="shared" si="107"/>
        <v>74.919664069376452</v>
      </c>
      <c r="BJ453" s="32">
        <f t="shared" si="110"/>
        <v>1</v>
      </c>
      <c r="BK453" s="32">
        <f t="shared" si="111"/>
        <v>6.1371781891519355E-3</v>
      </c>
      <c r="BL453" s="32">
        <f t="shared" si="112"/>
        <v>1.4153450843926255E-2</v>
      </c>
      <c r="BM453" s="32">
        <f t="shared" si="113"/>
        <v>5.9956804912284604E-2</v>
      </c>
      <c r="BN453" s="32">
        <f t="shared" si="114"/>
        <v>4.7983488671699226E-4</v>
      </c>
      <c r="BO453" s="32">
        <f t="shared" si="115"/>
        <v>7.7694305183616556E-3</v>
      </c>
      <c r="BP453" s="32">
        <f t="shared" si="116"/>
        <v>9.7965377427471009E-3</v>
      </c>
      <c r="BQ453" s="32">
        <f t="shared" si="117"/>
        <v>1.4237405284132231E-2</v>
      </c>
      <c r="BR453" s="32">
        <f t="shared" si="118"/>
        <v>1.2301892907948435E-2</v>
      </c>
      <c r="BS453" s="32">
        <f t="shared" si="119"/>
        <v>2.427945305135039E-4</v>
      </c>
      <c r="BT453" s="7">
        <f t="shared" si="120"/>
        <v>0</v>
      </c>
    </row>
    <row r="454" spans="1:83" s="33" customFormat="1" x14ac:dyDescent="0.2">
      <c r="A454" s="33">
        <v>4</v>
      </c>
      <c r="B454" s="34">
        <v>453</v>
      </c>
      <c r="C454" s="33" t="s">
        <v>96</v>
      </c>
      <c r="D454" s="33" t="s">
        <v>479</v>
      </c>
      <c r="E454" s="33" t="s">
        <v>1252</v>
      </c>
      <c r="H454" s="35">
        <v>37.360556000000003</v>
      </c>
      <c r="I454" s="35">
        <v>-89.106388999999993</v>
      </c>
      <c r="J454" s="33" t="s">
        <v>1253</v>
      </c>
      <c r="K454" s="33" t="s">
        <v>107</v>
      </c>
      <c r="L454" s="33">
        <f t="shared" si="108"/>
        <v>1</v>
      </c>
      <c r="M454" s="36" t="s">
        <v>108</v>
      </c>
      <c r="N454" s="33">
        <v>8</v>
      </c>
      <c r="O454" s="33">
        <v>22</v>
      </c>
      <c r="P454" s="33" t="s">
        <v>109</v>
      </c>
      <c r="Q454" s="33">
        <v>1201.76</v>
      </c>
      <c r="R454" s="33">
        <v>13.91</v>
      </c>
      <c r="S454" s="33" t="s">
        <v>159</v>
      </c>
      <c r="T454" s="33" t="s">
        <v>1247</v>
      </c>
      <c r="U454" s="37">
        <v>7</v>
      </c>
      <c r="V454" s="37">
        <v>124.2</v>
      </c>
      <c r="W454" s="33">
        <v>137</v>
      </c>
      <c r="X454" s="33" t="s">
        <v>102</v>
      </c>
      <c r="Y454" s="33">
        <f t="shared" si="109"/>
        <v>1</v>
      </c>
      <c r="Z454" s="38"/>
      <c r="AC454" s="38">
        <v>2.88</v>
      </c>
      <c r="AD454" s="33">
        <v>0.09</v>
      </c>
      <c r="AE454" s="33">
        <v>0.11</v>
      </c>
      <c r="AF454" s="33">
        <v>87.73</v>
      </c>
      <c r="AG454" s="33">
        <v>0.71</v>
      </c>
      <c r="AH454" s="33">
        <v>0.03</v>
      </c>
      <c r="AI454" s="33">
        <v>7.7</v>
      </c>
      <c r="AJ454" s="33">
        <v>0.44</v>
      </c>
      <c r="AK454" s="33">
        <v>0.84</v>
      </c>
      <c r="AL454" s="33">
        <v>0.53</v>
      </c>
      <c r="AM454" s="33">
        <v>1.89</v>
      </c>
      <c r="AN454" s="38">
        <v>1.4601152048039172</v>
      </c>
      <c r="AO454" s="33">
        <v>8.8899128287702623E-3</v>
      </c>
      <c r="AP454" s="33">
        <v>1.8035145990749474E-2</v>
      </c>
      <c r="AQ454" s="33">
        <v>7.5518922884391312E-2</v>
      </c>
      <c r="AR454" s="33">
        <v>1.2687242554703161E-3</v>
      </c>
      <c r="AS454" s="33">
        <v>7.8462981521967862E-3</v>
      </c>
      <c r="AT454" s="33">
        <v>1.3149929040005557E-2</v>
      </c>
      <c r="AU454" s="33">
        <v>2.0064546265234191E-2</v>
      </c>
      <c r="AV454" s="33">
        <v>1.3553021355689364E-2</v>
      </c>
      <c r="AW454" s="34">
        <v>7.8462925554376238E-4</v>
      </c>
      <c r="AX454" s="33">
        <v>1152</v>
      </c>
      <c r="AY454" s="33">
        <v>1050</v>
      </c>
      <c r="AZ454" s="33">
        <v>686</v>
      </c>
      <c r="BA454" s="33">
        <v>319</v>
      </c>
      <c r="BB454" s="33">
        <v>325</v>
      </c>
      <c r="BC454" s="33">
        <v>15.166667</v>
      </c>
      <c r="BD454" s="33">
        <v>16.172727600000002</v>
      </c>
      <c r="BE454" s="33">
        <v>18.444444699999998</v>
      </c>
      <c r="BF454" s="33">
        <v>24.700000800000002</v>
      </c>
      <c r="BG454" s="33">
        <v>24.133333199999999</v>
      </c>
      <c r="BH454" s="38">
        <f t="shared" si="106"/>
        <v>20.599406942170539</v>
      </c>
      <c r="BI454" s="33">
        <f t="shared" si="107"/>
        <v>77.920235675269254</v>
      </c>
      <c r="BJ454" s="32">
        <f t="shared" si="110"/>
        <v>1</v>
      </c>
      <c r="BK454" s="32">
        <f t="shared" si="111"/>
        <v>6.0885009617882256E-3</v>
      </c>
      <c r="BL454" s="32">
        <f t="shared" si="112"/>
        <v>1.2351865066134601E-2</v>
      </c>
      <c r="BM454" s="32">
        <f t="shared" si="113"/>
        <v>5.1721208460761801E-2</v>
      </c>
      <c r="BN454" s="32">
        <f t="shared" si="114"/>
        <v>8.6892065180616787E-4</v>
      </c>
      <c r="BO454" s="32">
        <f t="shared" si="115"/>
        <v>5.3737527877127248E-3</v>
      </c>
      <c r="BP454" s="32">
        <f t="shared" si="116"/>
        <v>9.0060900651818751E-3</v>
      </c>
      <c r="BQ454" s="32">
        <f t="shared" si="117"/>
        <v>1.374175558149106E-2</v>
      </c>
      <c r="BR454" s="32">
        <f t="shared" si="118"/>
        <v>9.2821589084879329E-3</v>
      </c>
      <c r="BS454" s="32">
        <f t="shared" si="119"/>
        <v>5.3737489546184982E-4</v>
      </c>
      <c r="BT454" s="7">
        <f t="shared" si="120"/>
        <v>0</v>
      </c>
    </row>
    <row r="455" spans="1:83" s="33" customFormat="1" x14ac:dyDescent="0.2">
      <c r="A455" s="33">
        <v>4</v>
      </c>
      <c r="B455" s="34">
        <v>454</v>
      </c>
      <c r="C455" s="33" t="s">
        <v>376</v>
      </c>
      <c r="D455" s="33" t="s">
        <v>377</v>
      </c>
      <c r="E455" s="33" t="s">
        <v>1254</v>
      </c>
      <c r="H455" s="35">
        <v>37.695833</v>
      </c>
      <c r="I455" s="35">
        <v>-81.062916999999999</v>
      </c>
      <c r="J455" s="33" t="s">
        <v>1255</v>
      </c>
      <c r="K455" s="33" t="s">
        <v>144</v>
      </c>
      <c r="L455" s="33">
        <f t="shared" si="108"/>
        <v>10</v>
      </c>
      <c r="M455" s="36" t="s">
        <v>132</v>
      </c>
      <c r="N455" s="33">
        <v>28</v>
      </c>
      <c r="O455" s="33">
        <v>54</v>
      </c>
      <c r="P455" s="33" t="s">
        <v>109</v>
      </c>
      <c r="Q455" s="33">
        <v>1132.23</v>
      </c>
      <c r="R455" s="33">
        <v>10.205</v>
      </c>
      <c r="S455" s="33" t="s">
        <v>66</v>
      </c>
      <c r="T455" s="33" t="s">
        <v>1247</v>
      </c>
      <c r="U455" s="37">
        <v>4</v>
      </c>
      <c r="V455" s="37">
        <v>883.7</v>
      </c>
      <c r="W455" s="33">
        <v>851</v>
      </c>
      <c r="X455" s="33" t="s">
        <v>134</v>
      </c>
      <c r="Y455" s="33">
        <f t="shared" si="109"/>
        <v>1</v>
      </c>
      <c r="Z455" s="38"/>
      <c r="AC455" s="38">
        <v>2.06</v>
      </c>
      <c r="AD455" s="33">
        <v>0.02</v>
      </c>
      <c r="AE455" s="33">
        <v>0.03</v>
      </c>
      <c r="AF455" s="33">
        <v>86.04</v>
      </c>
      <c r="AG455" s="33">
        <v>1.02</v>
      </c>
      <c r="AH455" s="33">
        <v>0.03</v>
      </c>
      <c r="AI455" s="33">
        <v>5.72</v>
      </c>
      <c r="AJ455" s="33">
        <v>0.04</v>
      </c>
      <c r="AK455" s="33">
        <v>0.08</v>
      </c>
      <c r="AL455" s="33">
        <v>0.3</v>
      </c>
      <c r="AM455" s="33">
        <v>0.65</v>
      </c>
      <c r="AN455" s="38">
        <v>1.4319880567802239</v>
      </c>
      <c r="AO455" s="33">
        <v>1.2771424063867139E-2</v>
      </c>
      <c r="AP455" s="33">
        <v>1.2900139146161083E-2</v>
      </c>
      <c r="AQ455" s="33">
        <v>5.6099771285547828E-2</v>
      </c>
      <c r="AR455" s="33">
        <v>2.8193872343784806E-4</v>
      </c>
      <c r="AS455" s="33">
        <v>7.1329983201788962E-4</v>
      </c>
      <c r="AT455" s="33">
        <v>7.4433560603805035E-3</v>
      </c>
      <c r="AU455" s="33">
        <v>6.9005053293133469E-3</v>
      </c>
      <c r="AV455" s="33">
        <v>1.2907639386370824E-3</v>
      </c>
      <c r="AW455" s="34">
        <v>2.1398979696648062E-4</v>
      </c>
      <c r="AX455" s="33">
        <v>1179</v>
      </c>
      <c r="AY455" s="33">
        <v>929</v>
      </c>
      <c r="AZ455" s="33">
        <v>631</v>
      </c>
      <c r="BA455" s="33">
        <v>352</v>
      </c>
      <c r="BB455" s="33">
        <v>339</v>
      </c>
      <c r="BC455" s="33">
        <v>11.0750008</v>
      </c>
      <c r="BD455" s="33">
        <v>14.566667600000001</v>
      </c>
      <c r="BE455" s="33">
        <v>17.028572100000002</v>
      </c>
      <c r="BF455" s="33">
        <v>21.0666656</v>
      </c>
      <c r="BG455" s="33">
        <v>20.4666672</v>
      </c>
      <c r="BH455" s="38">
        <f t="shared" si="106"/>
        <v>5.7468243782539998</v>
      </c>
      <c r="BI455" s="33">
        <f t="shared" si="107"/>
        <v>96.550892434696465</v>
      </c>
      <c r="BJ455" s="32">
        <f t="shared" si="110"/>
        <v>1</v>
      </c>
      <c r="BK455" s="32">
        <f t="shared" si="111"/>
        <v>8.9186666071665761E-3</v>
      </c>
      <c r="BL455" s="32">
        <f t="shared" si="112"/>
        <v>9.0085521908378225E-3</v>
      </c>
      <c r="BM455" s="32">
        <f t="shared" si="113"/>
        <v>3.9176144675177139E-2</v>
      </c>
      <c r="BN455" s="32">
        <f t="shared" si="114"/>
        <v>1.9688622548415496E-4</v>
      </c>
      <c r="BO455" s="32">
        <f t="shared" si="115"/>
        <v>4.9811856226072157E-4</v>
      </c>
      <c r="BP455" s="32">
        <f t="shared" si="116"/>
        <v>5.1979176957080457E-3</v>
      </c>
      <c r="BQ455" s="32">
        <f t="shared" si="117"/>
        <v>4.8188288279644572E-3</v>
      </c>
      <c r="BR455" s="32">
        <f t="shared" si="118"/>
        <v>9.0137898324328279E-4</v>
      </c>
      <c r="BS455" s="32">
        <f t="shared" si="119"/>
        <v>1.4943546208592644E-4</v>
      </c>
      <c r="BT455" s="7">
        <f t="shared" si="120"/>
        <v>0</v>
      </c>
    </row>
    <row r="456" spans="1:83" s="33" customFormat="1" x14ac:dyDescent="0.2">
      <c r="A456" s="33">
        <v>4</v>
      </c>
      <c r="B456" s="34">
        <v>455</v>
      </c>
      <c r="C456" s="33" t="s">
        <v>224</v>
      </c>
      <c r="D456" s="33" t="s">
        <v>1256</v>
      </c>
      <c r="E456" s="33" t="s">
        <v>1257</v>
      </c>
      <c r="H456" s="35">
        <v>38.459806</v>
      </c>
      <c r="I456" s="35">
        <v>-86.698138999999998</v>
      </c>
      <c r="J456" s="33" t="s">
        <v>1258</v>
      </c>
      <c r="K456" s="33" t="s">
        <v>144</v>
      </c>
      <c r="L456" s="33">
        <f t="shared" si="108"/>
        <v>10</v>
      </c>
      <c r="M456" s="36" t="s">
        <v>181</v>
      </c>
      <c r="N456" s="33">
        <v>17</v>
      </c>
      <c r="O456" s="33">
        <v>50</v>
      </c>
      <c r="P456" s="33" t="s">
        <v>109</v>
      </c>
      <c r="Q456" s="33">
        <v>1207.9100000000001</v>
      </c>
      <c r="R456" s="33">
        <v>12.285</v>
      </c>
      <c r="S456" s="33" t="s">
        <v>159</v>
      </c>
      <c r="T456" s="33" t="s">
        <v>1247</v>
      </c>
      <c r="U456" s="37">
        <v>8</v>
      </c>
      <c r="V456" s="37">
        <v>610</v>
      </c>
      <c r="W456" s="33">
        <v>167</v>
      </c>
      <c r="X456" s="33" t="s">
        <v>349</v>
      </c>
      <c r="Y456" s="33">
        <f t="shared" si="109"/>
        <v>1</v>
      </c>
      <c r="Z456" s="38"/>
      <c r="AC456" s="38">
        <v>4.7300000000000004</v>
      </c>
      <c r="AD456" s="33">
        <v>0.03</v>
      </c>
      <c r="AE456" s="33">
        <v>0.06</v>
      </c>
      <c r="AF456" s="33">
        <v>85.44</v>
      </c>
      <c r="AG456" s="33">
        <v>0.91</v>
      </c>
      <c r="AH456" s="33">
        <v>0.03</v>
      </c>
      <c r="AI456" s="33">
        <v>10.06</v>
      </c>
      <c r="AJ456" s="33">
        <v>0.37</v>
      </c>
      <c r="AK456" s="33">
        <v>0.18</v>
      </c>
      <c r="AL456" s="33">
        <v>0.56999999999999995</v>
      </c>
      <c r="AM456" s="33">
        <v>1.45</v>
      </c>
      <c r="AN456" s="38">
        <v>1.42200208706767</v>
      </c>
      <c r="AO456" s="33">
        <v>1.1394113625606958E-2</v>
      </c>
      <c r="AP456" s="33">
        <v>2.9620222408418408E-2</v>
      </c>
      <c r="AQ456" s="33">
        <v>9.866498236584112E-2</v>
      </c>
      <c r="AR456" s="33">
        <v>4.2290808515677204E-4</v>
      </c>
      <c r="AS456" s="33">
        <v>6.5980234461654784E-3</v>
      </c>
      <c r="AT456" s="33">
        <v>1.4142376514722957E-2</v>
      </c>
      <c r="AU456" s="33">
        <v>1.5393434965391311E-2</v>
      </c>
      <c r="AV456" s="33">
        <v>2.9042188619334353E-3</v>
      </c>
      <c r="AW456" s="34">
        <v>4.2797959393296123E-4</v>
      </c>
      <c r="AX456" s="33">
        <v>1209</v>
      </c>
      <c r="AY456" s="33">
        <v>849</v>
      </c>
      <c r="AZ456" s="33">
        <v>542</v>
      </c>
      <c r="BA456" s="33">
        <v>350</v>
      </c>
      <c r="BB456" s="33">
        <v>336</v>
      </c>
      <c r="BC456" s="33">
        <v>9.9499989000000006</v>
      </c>
      <c r="BD456" s="33">
        <v>14.5374994</v>
      </c>
      <c r="BE456" s="33">
        <v>16.866666800000001</v>
      </c>
      <c r="BF456" s="33">
        <v>19.733333600000002</v>
      </c>
      <c r="BG456" s="33">
        <v>19.200000800000002</v>
      </c>
      <c r="BH456" s="38">
        <f t="shared" si="106"/>
        <v>13.447964200746762</v>
      </c>
      <c r="BI456" s="33">
        <f t="shared" si="107"/>
        <v>91.215229625478017</v>
      </c>
      <c r="BJ456" s="32">
        <f t="shared" si="110"/>
        <v>1</v>
      </c>
      <c r="BK456" s="32">
        <f t="shared" si="111"/>
        <v>8.0127263730694776E-3</v>
      </c>
      <c r="BL456" s="32">
        <f t="shared" si="112"/>
        <v>2.0829942992206626E-2</v>
      </c>
      <c r="BM456" s="32">
        <f t="shared" si="113"/>
        <v>6.9384555243023255E-2</v>
      </c>
      <c r="BN456" s="32">
        <f t="shared" si="114"/>
        <v>2.9740328020815823E-4</v>
      </c>
      <c r="BO456" s="32">
        <f t="shared" si="115"/>
        <v>4.6399534193169532E-3</v>
      </c>
      <c r="BP456" s="32">
        <f t="shared" si="116"/>
        <v>9.9453978607627405E-3</v>
      </c>
      <c r="BQ456" s="32">
        <f t="shared" si="117"/>
        <v>1.0825184509492757E-2</v>
      </c>
      <c r="BR456" s="32">
        <f t="shared" si="118"/>
        <v>2.0423450066253171E-3</v>
      </c>
      <c r="BS456" s="32">
        <f t="shared" si="119"/>
        <v>3.0096973684159902E-4</v>
      </c>
      <c r="BT456" s="7">
        <f t="shared" si="120"/>
        <v>0</v>
      </c>
    </row>
    <row r="457" spans="1:83" s="33" customFormat="1" x14ac:dyDescent="0.2">
      <c r="A457" s="33">
        <v>4</v>
      </c>
      <c r="B457" s="34">
        <v>456</v>
      </c>
      <c r="C457" s="33" t="s">
        <v>96</v>
      </c>
      <c r="D457" s="33" t="s">
        <v>479</v>
      </c>
      <c r="E457" s="33" t="s">
        <v>1259</v>
      </c>
      <c r="H457" s="35">
        <v>37.376555000000003</v>
      </c>
      <c r="I457" s="35">
        <v>-89.119332999999997</v>
      </c>
      <c r="J457" s="33" t="s">
        <v>1260</v>
      </c>
      <c r="K457" s="33" t="s">
        <v>100</v>
      </c>
      <c r="L457" s="33">
        <f t="shared" si="108"/>
        <v>8</v>
      </c>
      <c r="M457" s="36" t="s">
        <v>132</v>
      </c>
      <c r="N457" s="33">
        <v>15</v>
      </c>
      <c r="O457" s="33">
        <v>27</v>
      </c>
      <c r="P457" s="33" t="s">
        <v>109</v>
      </c>
      <c r="Q457" s="33">
        <v>1201.8699999999999</v>
      </c>
      <c r="R457" s="33">
        <v>13.94</v>
      </c>
      <c r="S457" s="33" t="s">
        <v>66</v>
      </c>
      <c r="T457" s="33" t="s">
        <v>1247</v>
      </c>
      <c r="U457" s="37">
        <v>11</v>
      </c>
      <c r="V457" s="37"/>
      <c r="W457" s="33">
        <v>128</v>
      </c>
      <c r="X457" s="33" t="s">
        <v>102</v>
      </c>
      <c r="Y457" s="33">
        <f t="shared" si="109"/>
        <v>1</v>
      </c>
      <c r="Z457" s="38"/>
      <c r="AC457" s="38">
        <v>4.4400000000000004</v>
      </c>
      <c r="AD457" s="33">
        <v>0.08</v>
      </c>
      <c r="AE457" s="33">
        <v>0.1</v>
      </c>
      <c r="AF457" s="33">
        <v>85.41</v>
      </c>
      <c r="AG457" s="33">
        <v>0.74</v>
      </c>
      <c r="AH457" s="33">
        <v>0.02</v>
      </c>
      <c r="AI457" s="33">
        <v>10.16</v>
      </c>
      <c r="AJ457" s="33">
        <v>0.45</v>
      </c>
      <c r="AK457" s="33">
        <v>0.89</v>
      </c>
      <c r="AL457" s="33">
        <v>0.77</v>
      </c>
      <c r="AM457" s="33">
        <v>1.97</v>
      </c>
      <c r="AN457" s="38">
        <v>1.4215027885820422</v>
      </c>
      <c r="AO457" s="33">
        <v>9.2655429482957664E-3</v>
      </c>
      <c r="AP457" s="33">
        <v>2.7804183402405442E-2</v>
      </c>
      <c r="AQ457" s="33">
        <v>9.9645747598105947E-2</v>
      </c>
      <c r="AR457" s="33">
        <v>1.1277548937513922E-3</v>
      </c>
      <c r="AS457" s="33">
        <v>8.0246231102012577E-3</v>
      </c>
      <c r="AT457" s="33">
        <v>1.910461388830996E-2</v>
      </c>
      <c r="AU457" s="33">
        <v>2.0913839228841991E-2</v>
      </c>
      <c r="AV457" s="33">
        <v>1.4359748817337542E-2</v>
      </c>
      <c r="AW457" s="34">
        <v>7.1329932322160218E-4</v>
      </c>
      <c r="AX457" s="33">
        <v>1076</v>
      </c>
      <c r="AY457" s="33">
        <v>846</v>
      </c>
      <c r="AZ457" s="33">
        <v>578</v>
      </c>
      <c r="BA457" s="33">
        <v>316</v>
      </c>
      <c r="BB457" s="33">
        <v>305</v>
      </c>
      <c r="BC457" s="33">
        <v>10.8666658</v>
      </c>
      <c r="BD457" s="33">
        <v>14.355555499999999</v>
      </c>
      <c r="BE457" s="33">
        <v>16.785715100000001</v>
      </c>
      <c r="BF457" s="33">
        <v>20.766666399999998</v>
      </c>
      <c r="BG457" s="33">
        <v>20.1666679</v>
      </c>
      <c r="BH457" s="38">
        <f t="shared" si="106"/>
        <v>22.433775079110941</v>
      </c>
      <c r="BI457" s="33">
        <f t="shared" si="107"/>
        <v>81.656682780815686</v>
      </c>
      <c r="BJ457" s="32">
        <f t="shared" si="110"/>
        <v>1</v>
      </c>
      <c r="BK457" s="32">
        <f t="shared" si="111"/>
        <v>6.5181320942312064E-3</v>
      </c>
      <c r="BL457" s="32">
        <f t="shared" si="112"/>
        <v>1.9559710769291059E-2</v>
      </c>
      <c r="BM457" s="32">
        <f t="shared" si="113"/>
        <v>7.0098875920956302E-2</v>
      </c>
      <c r="BN457" s="32">
        <f t="shared" si="114"/>
        <v>7.9335397919010401E-4</v>
      </c>
      <c r="BO457" s="32">
        <f t="shared" si="115"/>
        <v>5.6451687430074402E-3</v>
      </c>
      <c r="BP457" s="32">
        <f t="shared" si="116"/>
        <v>1.3439730151614357E-2</v>
      </c>
      <c r="BQ457" s="32">
        <f t="shared" si="117"/>
        <v>1.4712485544754839E-2</v>
      </c>
      <c r="BR457" s="32">
        <f t="shared" si="118"/>
        <v>1.0101808404935653E-2</v>
      </c>
      <c r="BS457" s="32">
        <f t="shared" si="119"/>
        <v>5.0179241922776853E-4</v>
      </c>
      <c r="BT457" s="7">
        <f t="shared" si="120"/>
        <v>0</v>
      </c>
    </row>
    <row r="458" spans="1:83" s="33" customFormat="1" x14ac:dyDescent="0.2">
      <c r="A458" s="33">
        <v>4</v>
      </c>
      <c r="B458" s="34">
        <v>457</v>
      </c>
      <c r="C458" s="33" t="s">
        <v>224</v>
      </c>
      <c r="D458" s="33" t="s">
        <v>1256</v>
      </c>
      <c r="E458" s="33" t="s">
        <v>1261</v>
      </c>
      <c r="H458" s="35">
        <v>38.460306000000003</v>
      </c>
      <c r="I458" s="35">
        <v>-86.698611</v>
      </c>
      <c r="J458" s="33" t="s">
        <v>1262</v>
      </c>
      <c r="K458" s="33" t="s">
        <v>100</v>
      </c>
      <c r="L458" s="33">
        <f t="shared" si="108"/>
        <v>8</v>
      </c>
      <c r="M458" s="36" t="s">
        <v>132</v>
      </c>
      <c r="N458" s="33">
        <v>21</v>
      </c>
      <c r="O458" s="33">
        <v>39</v>
      </c>
      <c r="P458" s="33" t="s">
        <v>109</v>
      </c>
      <c r="Q458" s="33">
        <v>1207.9100000000001</v>
      </c>
      <c r="R458" s="33">
        <v>12.285</v>
      </c>
      <c r="S458" s="33" t="s">
        <v>159</v>
      </c>
      <c r="T458" s="33" t="s">
        <v>1247</v>
      </c>
      <c r="U458" s="37">
        <v>10</v>
      </c>
      <c r="V458" s="37">
        <v>615</v>
      </c>
      <c r="W458" s="33">
        <v>166</v>
      </c>
      <c r="X458" s="33" t="s">
        <v>102</v>
      </c>
      <c r="Y458" s="33">
        <f t="shared" si="109"/>
        <v>1</v>
      </c>
      <c r="Z458" s="38"/>
      <c r="AC458" s="38">
        <v>4.2300000000000004</v>
      </c>
      <c r="AD458" s="33">
        <v>0.04</v>
      </c>
      <c r="AE458" s="33">
        <v>0.04</v>
      </c>
      <c r="AF458" s="33">
        <v>80.55</v>
      </c>
      <c r="AG458" s="33">
        <v>0.74</v>
      </c>
      <c r="AH458" s="33">
        <v>0.02</v>
      </c>
      <c r="AI458" s="33">
        <v>8.7100000000000009</v>
      </c>
      <c r="AJ458" s="33">
        <v>0.3</v>
      </c>
      <c r="AK458" s="33">
        <v>0.48</v>
      </c>
      <c r="AL458" s="33">
        <v>0.51</v>
      </c>
      <c r="AM458" s="33">
        <v>1.48</v>
      </c>
      <c r="AN458" s="38">
        <v>1.3406164339103559</v>
      </c>
      <c r="AO458" s="33">
        <v>9.2655429482957664E-3</v>
      </c>
      <c r="AP458" s="33">
        <v>2.6489120673913291E-2</v>
      </c>
      <c r="AQ458" s="33">
        <v>8.5424651730266032E-2</v>
      </c>
      <c r="AR458" s="33">
        <v>5.6387744687569612E-4</v>
      </c>
      <c r="AS458" s="33">
        <v>5.3497487401341715E-3</v>
      </c>
      <c r="AT458" s="33">
        <v>1.2653705302646857E-2</v>
      </c>
      <c r="AU458" s="33">
        <v>1.5711919826744237E-2</v>
      </c>
      <c r="AV458" s="33">
        <v>7.7445836318224938E-3</v>
      </c>
      <c r="AW458" s="34">
        <v>2.8531972928864084E-4</v>
      </c>
      <c r="AX458" s="33">
        <v>1209</v>
      </c>
      <c r="AY458" s="33">
        <v>849</v>
      </c>
      <c r="AZ458" s="33">
        <v>542</v>
      </c>
      <c r="BA458" s="33">
        <v>350</v>
      </c>
      <c r="BB458" s="33">
        <v>336</v>
      </c>
      <c r="BC458" s="33">
        <v>9.9499989000000006</v>
      </c>
      <c r="BD458" s="33">
        <v>14.5374994</v>
      </c>
      <c r="BE458" s="33">
        <v>16.866666800000001</v>
      </c>
      <c r="BF458" s="33">
        <v>19.733333600000002</v>
      </c>
      <c r="BG458" s="33">
        <v>19.200000800000002</v>
      </c>
      <c r="BH458" s="38">
        <f t="shared" si="106"/>
        <v>15.154342281348637</v>
      </c>
      <c r="BI458" s="33">
        <f t="shared" si="107"/>
        <v>86.70882318643271</v>
      </c>
      <c r="BJ458" s="32">
        <f t="shared" si="110"/>
        <v>1</v>
      </c>
      <c r="BK458" s="32">
        <f t="shared" si="111"/>
        <v>6.9114048686317485E-3</v>
      </c>
      <c r="BL458" s="32">
        <f t="shared" si="112"/>
        <v>1.9758910903880923E-2</v>
      </c>
      <c r="BM458" s="32">
        <f t="shared" si="113"/>
        <v>6.3720427088228726E-2</v>
      </c>
      <c r="BN458" s="32">
        <f t="shared" si="114"/>
        <v>4.2061057332480931E-4</v>
      </c>
      <c r="BO458" s="32">
        <f t="shared" si="115"/>
        <v>3.9905140686138253E-3</v>
      </c>
      <c r="BP458" s="32">
        <f t="shared" si="116"/>
        <v>9.4387216078935382E-3</v>
      </c>
      <c r="BQ458" s="32">
        <f t="shared" si="117"/>
        <v>1.1719921842905634E-2</v>
      </c>
      <c r="BR458" s="32">
        <f t="shared" si="118"/>
        <v>5.7768825116016427E-3</v>
      </c>
      <c r="BS458" s="32">
        <f t="shared" si="119"/>
        <v>2.1282726518308484E-4</v>
      </c>
      <c r="BT458" s="7">
        <f t="shared" si="120"/>
        <v>0</v>
      </c>
    </row>
    <row r="459" spans="1:83" s="33" customFormat="1" x14ac:dyDescent="0.2">
      <c r="A459" s="33">
        <v>4</v>
      </c>
      <c r="B459" s="34">
        <v>458</v>
      </c>
      <c r="C459" s="33" t="s">
        <v>224</v>
      </c>
      <c r="D459" s="33" t="s">
        <v>1256</v>
      </c>
      <c r="E459" s="33" t="s">
        <v>1263</v>
      </c>
      <c r="H459" s="35">
        <v>38.460306000000003</v>
      </c>
      <c r="I459" s="35">
        <v>-86.698611</v>
      </c>
      <c r="J459" s="33" t="s">
        <v>1264</v>
      </c>
      <c r="K459" s="33" t="s">
        <v>100</v>
      </c>
      <c r="L459" s="33">
        <f t="shared" si="108"/>
        <v>8</v>
      </c>
      <c r="M459" s="36" t="s">
        <v>132</v>
      </c>
      <c r="N459" s="33">
        <v>23</v>
      </c>
      <c r="O459" s="33">
        <v>49</v>
      </c>
      <c r="P459" s="33" t="s">
        <v>109</v>
      </c>
      <c r="Q459" s="33">
        <v>1207.9100000000001</v>
      </c>
      <c r="R459" s="33">
        <v>12.285</v>
      </c>
      <c r="S459" s="33" t="s">
        <v>159</v>
      </c>
      <c r="T459" s="33" t="s">
        <v>1247</v>
      </c>
      <c r="U459" s="37">
        <v>8</v>
      </c>
      <c r="V459" s="37">
        <v>620</v>
      </c>
      <c r="W459" s="33">
        <v>166</v>
      </c>
      <c r="X459" s="33" t="s">
        <v>102</v>
      </c>
      <c r="Y459" s="33">
        <f t="shared" si="109"/>
        <v>1</v>
      </c>
      <c r="Z459" s="38"/>
      <c r="AC459" s="38">
        <v>4.6500000000000004</v>
      </c>
      <c r="AD459" s="33">
        <v>0.04</v>
      </c>
      <c r="AE459" s="33">
        <v>0.06</v>
      </c>
      <c r="AF459" s="33">
        <v>79.290000000000006</v>
      </c>
      <c r="AG459" s="33">
        <v>0.84</v>
      </c>
      <c r="AH459" s="33">
        <v>0.04</v>
      </c>
      <c r="AI459" s="33">
        <v>9.7100000000000009</v>
      </c>
      <c r="AJ459" s="33">
        <v>0.36</v>
      </c>
      <c r="AK459" s="33">
        <v>0.77</v>
      </c>
      <c r="AL459" s="33">
        <v>0.63</v>
      </c>
      <c r="AM459" s="33">
        <v>1.91</v>
      </c>
      <c r="AN459" s="38">
        <v>1.3196458975139929</v>
      </c>
      <c r="AO459" s="33">
        <v>1.0517643346714114E-2</v>
      </c>
      <c r="AP459" s="33">
        <v>2.9119246130897589E-2</v>
      </c>
      <c r="AQ459" s="33">
        <v>9.5232304052914246E-2</v>
      </c>
      <c r="AR459" s="33">
        <v>5.6387744687569612E-4</v>
      </c>
      <c r="AS459" s="33">
        <v>6.4196984881610061E-3</v>
      </c>
      <c r="AT459" s="33">
        <v>1.5631047726799061E-2</v>
      </c>
      <c r="AU459" s="33">
        <v>2.0276869506136143E-2</v>
      </c>
      <c r="AV459" s="33">
        <v>1.2423602909381918E-2</v>
      </c>
      <c r="AW459" s="34">
        <v>4.2797959393296123E-4</v>
      </c>
      <c r="AX459" s="33">
        <v>817</v>
      </c>
      <c r="AY459" s="33">
        <v>559</v>
      </c>
      <c r="AZ459" s="33">
        <v>276</v>
      </c>
      <c r="BA459" s="33">
        <v>294</v>
      </c>
      <c r="BB459" s="33">
        <v>308</v>
      </c>
      <c r="BC459" s="33">
        <v>4.4583335000000002</v>
      </c>
      <c r="BD459" s="33">
        <v>14.0666656</v>
      </c>
      <c r="BE459" s="33">
        <v>15.4799986</v>
      </c>
      <c r="BF459" s="33">
        <v>17.600000399999999</v>
      </c>
      <c r="BG459" s="33">
        <v>16.600000399999999</v>
      </c>
      <c r="BH459" s="38">
        <f t="shared" si="106"/>
        <v>20.362091041061483</v>
      </c>
      <c r="BI459" s="33">
        <f t="shared" si="107"/>
        <v>83.481743249895317</v>
      </c>
      <c r="BJ459" s="32">
        <f t="shared" si="110"/>
        <v>1</v>
      </c>
      <c r="BK459" s="32">
        <f t="shared" si="111"/>
        <v>7.9700496675113482E-3</v>
      </c>
      <c r="BL459" s="32">
        <f t="shared" si="112"/>
        <v>2.2065954348627695E-2</v>
      </c>
      <c r="BM459" s="32">
        <f t="shared" si="113"/>
        <v>7.2165043844198709E-2</v>
      </c>
      <c r="BN459" s="32">
        <f t="shared" si="114"/>
        <v>4.2729450979081079E-4</v>
      </c>
      <c r="BO459" s="32">
        <f t="shared" si="115"/>
        <v>4.8647129508413711E-3</v>
      </c>
      <c r="BP459" s="32">
        <f t="shared" si="116"/>
        <v>1.1844880324521538E-2</v>
      </c>
      <c r="BQ459" s="32">
        <f t="shared" si="117"/>
        <v>1.5365386687697513E-2</v>
      </c>
      <c r="BR459" s="32">
        <f t="shared" si="118"/>
        <v>9.4143458732270889E-3</v>
      </c>
      <c r="BS459" s="32">
        <f t="shared" si="119"/>
        <v>3.2431396538966102E-4</v>
      </c>
      <c r="BT459" s="7">
        <f t="shared" si="120"/>
        <v>0</v>
      </c>
    </row>
    <row r="460" spans="1:83" s="33" customFormat="1" x14ac:dyDescent="0.2">
      <c r="A460" s="33">
        <v>4</v>
      </c>
      <c r="B460" s="34">
        <v>459</v>
      </c>
      <c r="C460" s="33" t="s">
        <v>88</v>
      </c>
      <c r="D460" s="33" t="s">
        <v>302</v>
      </c>
      <c r="E460" s="33" t="s">
        <v>1265</v>
      </c>
      <c r="H460" s="35">
        <v>45.985833</v>
      </c>
      <c r="I460" s="35">
        <v>-102.231666</v>
      </c>
      <c r="J460" s="33" t="s">
        <v>1266</v>
      </c>
      <c r="K460" s="33" t="s">
        <v>92</v>
      </c>
      <c r="L460" s="33">
        <f t="shared" si="108"/>
        <v>6</v>
      </c>
      <c r="M460" s="36" t="s">
        <v>81</v>
      </c>
      <c r="N460" s="33">
        <v>22</v>
      </c>
      <c r="O460" s="33">
        <v>38</v>
      </c>
      <c r="P460" s="33" t="s">
        <v>87</v>
      </c>
      <c r="Q460" s="33">
        <v>446.41</v>
      </c>
      <c r="R460" s="33">
        <v>6.4249999999999998</v>
      </c>
      <c r="S460" s="33" t="s">
        <v>94</v>
      </c>
      <c r="T460" s="33" t="s">
        <v>1247</v>
      </c>
      <c r="U460" s="37">
        <v>2</v>
      </c>
      <c r="V460" s="37">
        <v>760</v>
      </c>
      <c r="W460" s="33">
        <v>761</v>
      </c>
      <c r="X460" s="33" t="s">
        <v>134</v>
      </c>
      <c r="Y460" s="33">
        <f t="shared" si="109"/>
        <v>1</v>
      </c>
      <c r="Z460" s="38"/>
      <c r="AC460" s="38">
        <v>2.96</v>
      </c>
      <c r="AD460" s="33">
        <v>0.05</v>
      </c>
      <c r="AE460" s="33">
        <v>7.0000000000000007E-2</v>
      </c>
      <c r="AF460" s="33">
        <v>78.819999999999993</v>
      </c>
      <c r="AG460" s="33">
        <v>0.46</v>
      </c>
      <c r="AH460" s="33">
        <v>0.02</v>
      </c>
      <c r="AI460" s="33">
        <v>9.2200000000000006</v>
      </c>
      <c r="AJ460" s="33">
        <v>0.59</v>
      </c>
      <c r="AK460" s="33">
        <v>0.92</v>
      </c>
      <c r="AL460" s="33">
        <v>1.01</v>
      </c>
      <c r="AM460" s="33">
        <v>2.17</v>
      </c>
      <c r="AN460" s="38">
        <v>1.3118235545724923</v>
      </c>
      <c r="AO460" s="33">
        <v>5.7596618327243956E-3</v>
      </c>
      <c r="AP460" s="33">
        <v>1.8536122268270293E-2</v>
      </c>
      <c r="AQ460" s="33">
        <v>9.0426554414816618E-2</v>
      </c>
      <c r="AR460" s="33">
        <v>7.0484680859462016E-4</v>
      </c>
      <c r="AS460" s="33">
        <v>1.0521172522263872E-2</v>
      </c>
      <c r="AT460" s="33">
        <v>2.5059298736614364E-2</v>
      </c>
      <c r="AU460" s="33">
        <v>2.3037071637861482E-2</v>
      </c>
      <c r="AV460" s="33">
        <v>1.4843785294326449E-2</v>
      </c>
      <c r="AW460" s="34">
        <v>4.9930952625512148E-4</v>
      </c>
      <c r="AX460" s="33">
        <v>1247</v>
      </c>
      <c r="AY460" s="33">
        <v>875</v>
      </c>
      <c r="AZ460" s="33">
        <v>559</v>
      </c>
      <c r="BA460" s="33">
        <v>366</v>
      </c>
      <c r="BB460" s="33">
        <v>342</v>
      </c>
      <c r="BC460" s="33">
        <v>9.6666659999999993</v>
      </c>
      <c r="BD460" s="33">
        <v>14.412500400000001</v>
      </c>
      <c r="BE460" s="33">
        <v>16.833334000000001</v>
      </c>
      <c r="BF460" s="33">
        <v>19.866666800000001</v>
      </c>
      <c r="BG460" s="33">
        <v>19.233333600000002</v>
      </c>
      <c r="BH460" s="38">
        <f t="shared" si="106"/>
        <v>25.313611468334447</v>
      </c>
      <c r="BI460" s="33">
        <f t="shared" si="107"/>
        <v>78.094285731497337</v>
      </c>
      <c r="BJ460" s="32">
        <f t="shared" si="110"/>
        <v>1</v>
      </c>
      <c r="BK460" s="32">
        <f t="shared" si="111"/>
        <v>4.3905766233946E-3</v>
      </c>
      <c r="BL460" s="32">
        <f t="shared" si="112"/>
        <v>1.4130042263428479E-2</v>
      </c>
      <c r="BM460" s="32">
        <f t="shared" si="113"/>
        <v>6.8931949041184548E-2</v>
      </c>
      <c r="BN460" s="32">
        <f t="shared" si="114"/>
        <v>5.3730305888913645E-4</v>
      </c>
      <c r="BO460" s="32">
        <f t="shared" si="115"/>
        <v>8.020264985783546E-3</v>
      </c>
      <c r="BP460" s="32">
        <f t="shared" si="116"/>
        <v>1.9102644291808659E-2</v>
      </c>
      <c r="BQ460" s="32">
        <f t="shared" si="117"/>
        <v>1.7561105346495312E-2</v>
      </c>
      <c r="BR460" s="32">
        <f t="shared" si="118"/>
        <v>1.1315382501394298E-2</v>
      </c>
      <c r="BS460" s="32">
        <f t="shared" si="119"/>
        <v>3.806224735900862E-4</v>
      </c>
      <c r="BT460" s="7">
        <f t="shared" si="120"/>
        <v>0</v>
      </c>
    </row>
    <row r="461" spans="1:83" s="33" customFormat="1" x14ac:dyDescent="0.2">
      <c r="A461" s="33">
        <v>4</v>
      </c>
      <c r="B461" s="34">
        <v>460</v>
      </c>
      <c r="C461" s="33" t="s">
        <v>96</v>
      </c>
      <c r="D461" s="33" t="s">
        <v>479</v>
      </c>
      <c r="E461" s="33" t="s">
        <v>1267</v>
      </c>
      <c r="H461" s="35">
        <v>37.376832999999998</v>
      </c>
      <c r="I461" s="35">
        <v>-89.119583000000006</v>
      </c>
      <c r="J461" s="33" t="s">
        <v>1268</v>
      </c>
      <c r="K461" s="33" t="s">
        <v>100</v>
      </c>
      <c r="L461" s="33">
        <f t="shared" si="108"/>
        <v>8</v>
      </c>
      <c r="M461" s="36" t="s">
        <v>132</v>
      </c>
      <c r="N461" s="33">
        <v>17</v>
      </c>
      <c r="O461" s="33">
        <v>28</v>
      </c>
      <c r="P461" s="33" t="s">
        <v>75</v>
      </c>
      <c r="Q461" s="33">
        <v>1201.8699999999999</v>
      </c>
      <c r="R461" s="33">
        <v>13.94</v>
      </c>
      <c r="S461" s="33" t="s">
        <v>66</v>
      </c>
      <c r="T461" s="33" t="s">
        <v>1247</v>
      </c>
      <c r="U461" s="37">
        <v>8</v>
      </c>
      <c r="V461" s="37"/>
      <c r="W461" s="33">
        <v>128</v>
      </c>
      <c r="X461" s="33" t="s">
        <v>102</v>
      </c>
      <c r="Y461" s="33">
        <f t="shared" si="109"/>
        <v>1</v>
      </c>
      <c r="Z461" s="38"/>
      <c r="AC461" s="38">
        <v>3.67</v>
      </c>
      <c r="AD461" s="33">
        <v>7.0000000000000007E-2</v>
      </c>
      <c r="AE461" s="33">
        <v>0.08</v>
      </c>
      <c r="AF461" s="33">
        <v>78.680000000000007</v>
      </c>
      <c r="AG461" s="33">
        <v>0.67</v>
      </c>
      <c r="AH461" s="33">
        <v>0.02</v>
      </c>
      <c r="AI461" s="33">
        <v>9.74</v>
      </c>
      <c r="AJ461" s="33">
        <v>0.43</v>
      </c>
      <c r="AK461" s="33">
        <v>0.64</v>
      </c>
      <c r="AL461" s="33">
        <v>0.67</v>
      </c>
      <c r="AM461" s="33">
        <v>1.86</v>
      </c>
      <c r="AN461" s="38">
        <v>1.3094934949728965</v>
      </c>
      <c r="AO461" s="33">
        <v>8.3890726694029246E-3</v>
      </c>
      <c r="AP461" s="33">
        <v>2.2982286731267558E-2</v>
      </c>
      <c r="AQ461" s="33">
        <v>9.5526533622593696E-2</v>
      </c>
      <c r="AR461" s="33">
        <v>9.8678553203246822E-4</v>
      </c>
      <c r="AS461" s="33">
        <v>7.6679731941923131E-3</v>
      </c>
      <c r="AT461" s="33">
        <v>1.6623495201516462E-2</v>
      </c>
      <c r="AU461" s="33">
        <v>1.9746061403881271E-2</v>
      </c>
      <c r="AV461" s="33">
        <v>1.032611150909666E-2</v>
      </c>
      <c r="AW461" s="34">
        <v>5.7063945857728168E-4</v>
      </c>
      <c r="AX461" s="33">
        <v>1266</v>
      </c>
      <c r="AY461" s="33">
        <v>763</v>
      </c>
      <c r="AZ461" s="33">
        <v>356</v>
      </c>
      <c r="BA461" s="33">
        <v>335</v>
      </c>
      <c r="BB461" s="33">
        <v>328</v>
      </c>
      <c r="BC461" s="33">
        <v>7.9749999000000003</v>
      </c>
      <c r="BD461" s="33">
        <v>13.7857141</v>
      </c>
      <c r="BE461" s="33">
        <v>16.079999900000001</v>
      </c>
      <c r="BF461" s="33">
        <v>17.733333600000002</v>
      </c>
      <c r="BG461" s="33">
        <v>17.233333600000002</v>
      </c>
      <c r="BH461" s="38">
        <f t="shared" si="106"/>
        <v>19.607719559831978</v>
      </c>
      <c r="BI461" s="33">
        <f t="shared" si="107"/>
        <v>84.149060348109174</v>
      </c>
      <c r="BJ461" s="32">
        <f t="shared" si="110"/>
        <v>1</v>
      </c>
      <c r="BK461" s="32">
        <f t="shared" si="111"/>
        <v>6.4063492500026197E-3</v>
      </c>
      <c r="BL461" s="32">
        <f t="shared" si="112"/>
        <v>1.7550516149561504E-2</v>
      </c>
      <c r="BM461" s="32">
        <f t="shared" si="113"/>
        <v>7.2949223489323922E-2</v>
      </c>
      <c r="BN461" s="32">
        <f t="shared" si="114"/>
        <v>7.5356275981568925E-4</v>
      </c>
      <c r="BO461" s="32">
        <f t="shared" si="115"/>
        <v>5.8556787212990487E-3</v>
      </c>
      <c r="BP461" s="32">
        <f t="shared" si="116"/>
        <v>1.2694599297616618E-2</v>
      </c>
      <c r="BQ461" s="32">
        <f t="shared" si="117"/>
        <v>1.5079159598490384E-2</v>
      </c>
      <c r="BR461" s="32">
        <f t="shared" si="118"/>
        <v>7.8855767888410828E-3</v>
      </c>
      <c r="BS461" s="32">
        <f t="shared" si="119"/>
        <v>4.3577112888910734E-4</v>
      </c>
      <c r="BT461" s="7">
        <f t="shared" si="120"/>
        <v>0</v>
      </c>
    </row>
    <row r="462" spans="1:83" s="33" customFormat="1" x14ac:dyDescent="0.2">
      <c r="A462" s="33">
        <v>4</v>
      </c>
      <c r="B462" s="34">
        <v>461</v>
      </c>
      <c r="C462" s="33" t="s">
        <v>96</v>
      </c>
      <c r="D462" s="33" t="s">
        <v>473</v>
      </c>
      <c r="E462" s="33" t="s">
        <v>1269</v>
      </c>
      <c r="H462" s="35">
        <v>38.479165999999999</v>
      </c>
      <c r="I462" s="35">
        <v>-88.960555999999997</v>
      </c>
      <c r="J462" s="33" t="s">
        <v>1270</v>
      </c>
      <c r="K462" s="33" t="s">
        <v>100</v>
      </c>
      <c r="L462" s="33">
        <f t="shared" si="108"/>
        <v>8</v>
      </c>
      <c r="M462" s="36" t="s">
        <v>93</v>
      </c>
      <c r="N462" s="33">
        <v>28</v>
      </c>
      <c r="O462" s="33">
        <v>56</v>
      </c>
      <c r="P462" s="33" t="s">
        <v>75</v>
      </c>
      <c r="Q462" s="33">
        <v>1091.97</v>
      </c>
      <c r="R462" s="33">
        <v>12.45</v>
      </c>
      <c r="S462" s="33" t="s">
        <v>94</v>
      </c>
      <c r="T462" s="33" t="s">
        <v>1247</v>
      </c>
      <c r="U462" s="37">
        <v>2</v>
      </c>
      <c r="V462" s="37"/>
      <c r="W462" s="33">
        <v>182</v>
      </c>
      <c r="X462" s="33" t="s">
        <v>102</v>
      </c>
      <c r="Y462" s="33">
        <f t="shared" si="109"/>
        <v>1</v>
      </c>
      <c r="Z462" s="38"/>
      <c r="AC462" s="38">
        <v>4.1500000000000004</v>
      </c>
      <c r="AD462" s="33">
        <v>7.0000000000000007E-2</v>
      </c>
      <c r="AE462" s="33">
        <v>0.09</v>
      </c>
      <c r="AF462" s="33">
        <v>78.09</v>
      </c>
      <c r="AG462" s="33">
        <v>0.76</v>
      </c>
      <c r="AH462" s="33">
        <v>0.03</v>
      </c>
      <c r="AI462" s="33">
        <v>10.44</v>
      </c>
      <c r="AJ462" s="33">
        <v>0.33</v>
      </c>
      <c r="AK462" s="33">
        <v>0.76</v>
      </c>
      <c r="AL462" s="33">
        <v>0.82</v>
      </c>
      <c r="AM462" s="33">
        <v>1.94</v>
      </c>
      <c r="AN462" s="38">
        <v>1.2996739580888852</v>
      </c>
      <c r="AO462" s="33">
        <v>9.515963027979437E-3</v>
      </c>
      <c r="AP462" s="33">
        <v>2.5988144396392472E-2</v>
      </c>
      <c r="AQ462" s="33">
        <v>0.10239189024844744</v>
      </c>
      <c r="AR462" s="33">
        <v>9.8678553203246822E-4</v>
      </c>
      <c r="AS462" s="33">
        <v>5.8847236141475892E-3</v>
      </c>
      <c r="AT462" s="33">
        <v>2.034517323170671E-2</v>
      </c>
      <c r="AU462" s="33">
        <v>2.0595354367489067E-2</v>
      </c>
      <c r="AV462" s="33">
        <v>1.2262257417052282E-2</v>
      </c>
      <c r="AW462" s="34">
        <v>6.4196939089944188E-4</v>
      </c>
      <c r="AX462" s="33">
        <v>1070</v>
      </c>
      <c r="AY462" s="33">
        <v>840</v>
      </c>
      <c r="AZ462" s="33">
        <v>574</v>
      </c>
      <c r="BA462" s="33">
        <v>316</v>
      </c>
      <c r="BB462" s="33">
        <v>305</v>
      </c>
      <c r="BC462" s="33">
        <v>11.3499994</v>
      </c>
      <c r="BD462" s="33">
        <v>14.833333</v>
      </c>
      <c r="BE462" s="33">
        <v>17.271427200000002</v>
      </c>
      <c r="BF462" s="33">
        <v>21.299999199999998</v>
      </c>
      <c r="BG462" s="33">
        <v>20.700000800000002</v>
      </c>
      <c r="BH462" s="38">
        <f t="shared" si="106"/>
        <v>21.143641532114472</v>
      </c>
      <c r="BI462" s="33">
        <f t="shared" si="107"/>
        <v>84.945121155897255</v>
      </c>
      <c r="BJ462" s="32">
        <f t="shared" si="110"/>
        <v>1</v>
      </c>
      <c r="BK462" s="32">
        <f t="shared" si="111"/>
        <v>7.3218078801642319E-3</v>
      </c>
      <c r="BL462" s="32">
        <f t="shared" si="112"/>
        <v>1.9995895304855477E-2</v>
      </c>
      <c r="BM462" s="32">
        <f t="shared" si="113"/>
        <v>7.8782751328656558E-2</v>
      </c>
      <c r="BN462" s="32">
        <f t="shared" si="114"/>
        <v>7.5925621644638787E-4</v>
      </c>
      <c r="BO462" s="32">
        <f t="shared" si="115"/>
        <v>4.5278460628701235E-3</v>
      </c>
      <c r="BP462" s="32">
        <f t="shared" si="116"/>
        <v>1.5654059316248373E-2</v>
      </c>
      <c r="BQ462" s="32">
        <f t="shared" si="117"/>
        <v>1.5846554621878898E-2</v>
      </c>
      <c r="BR462" s="32">
        <f t="shared" si="118"/>
        <v>9.4348719851888134E-3</v>
      </c>
      <c r="BS462" s="32">
        <f t="shared" si="119"/>
        <v>4.939464908902463E-4</v>
      </c>
      <c r="BT462" s="7">
        <f t="shared" si="120"/>
        <v>0</v>
      </c>
    </row>
    <row r="463" spans="1:83" s="33" customFormat="1" x14ac:dyDescent="0.2">
      <c r="A463" s="33">
        <v>4</v>
      </c>
      <c r="B463" s="34">
        <v>462</v>
      </c>
      <c r="C463" s="33" t="s">
        <v>96</v>
      </c>
      <c r="D463" s="33" t="s">
        <v>479</v>
      </c>
      <c r="E463" s="33" t="s">
        <v>1271</v>
      </c>
      <c r="H463" s="35">
        <v>37.360556000000003</v>
      </c>
      <c r="I463" s="35">
        <v>-89.106110999999999</v>
      </c>
      <c r="J463" s="33" t="s">
        <v>1272</v>
      </c>
      <c r="K463" s="33" t="s">
        <v>100</v>
      </c>
      <c r="L463" s="33">
        <f t="shared" si="108"/>
        <v>8</v>
      </c>
      <c r="M463" s="36" t="s">
        <v>132</v>
      </c>
      <c r="N463" s="33">
        <v>8</v>
      </c>
      <c r="O463" s="33">
        <v>16</v>
      </c>
      <c r="P463" s="33" t="s">
        <v>75</v>
      </c>
      <c r="Q463" s="33">
        <v>1201.76</v>
      </c>
      <c r="R463" s="33">
        <v>13.91</v>
      </c>
      <c r="S463" s="33" t="s">
        <v>159</v>
      </c>
      <c r="T463" s="33" t="s">
        <v>1247</v>
      </c>
      <c r="U463" s="37">
        <v>8</v>
      </c>
      <c r="V463" s="37">
        <v>128.9</v>
      </c>
      <c r="W463" s="33">
        <v>137</v>
      </c>
      <c r="X463" s="33" t="s">
        <v>102</v>
      </c>
      <c r="Y463" s="33">
        <f t="shared" si="109"/>
        <v>1</v>
      </c>
      <c r="Z463" s="38"/>
      <c r="AC463" s="38">
        <v>3.85</v>
      </c>
      <c r="AD463" s="33">
        <v>0.08</v>
      </c>
      <c r="AE463" s="33">
        <v>0.12</v>
      </c>
      <c r="AF463" s="33">
        <v>78.08</v>
      </c>
      <c r="AG463" s="33">
        <v>0.74</v>
      </c>
      <c r="AH463" s="33">
        <v>0.03</v>
      </c>
      <c r="AI463" s="33">
        <v>9.5399999999999991</v>
      </c>
      <c r="AJ463" s="33">
        <v>0.46</v>
      </c>
      <c r="AK463" s="33">
        <v>0.74</v>
      </c>
      <c r="AL463" s="33">
        <v>0.7</v>
      </c>
      <c r="AM463" s="33">
        <v>2.06</v>
      </c>
      <c r="AN463" s="38">
        <v>1.2995075252603425</v>
      </c>
      <c r="AO463" s="33">
        <v>9.2655429482957664E-3</v>
      </c>
      <c r="AP463" s="33">
        <v>2.4109483355689403E-2</v>
      </c>
      <c r="AQ463" s="33">
        <v>9.3565003158064028E-2</v>
      </c>
      <c r="AR463" s="33">
        <v>1.1277548937513922E-3</v>
      </c>
      <c r="AS463" s="33">
        <v>8.2029480682057308E-3</v>
      </c>
      <c r="AT463" s="33">
        <v>1.736783080755451E-2</v>
      </c>
      <c r="AU463" s="33">
        <v>2.1869293812900762E-2</v>
      </c>
      <c r="AV463" s="33">
        <v>1.1939566432393012E-2</v>
      </c>
      <c r="AW463" s="34">
        <v>8.5595918786592247E-4</v>
      </c>
      <c r="AX463" s="33">
        <v>1064</v>
      </c>
      <c r="AY463" s="33">
        <v>792</v>
      </c>
      <c r="AZ463" s="33">
        <v>594</v>
      </c>
      <c r="BA463" s="33">
        <v>325</v>
      </c>
      <c r="BB463" s="33">
        <v>302</v>
      </c>
      <c r="BC463" s="33">
        <v>10.8499985</v>
      </c>
      <c r="BD463" s="33">
        <v>16.412498500000002</v>
      </c>
      <c r="BE463" s="33">
        <v>17.9428558</v>
      </c>
      <c r="BF463" s="33">
        <v>22.5333328</v>
      </c>
      <c r="BG463" s="33">
        <v>21.600000399999999</v>
      </c>
      <c r="BH463" s="38">
        <f t="shared" si="106"/>
        <v>21.694870941988309</v>
      </c>
      <c r="BI463" s="33">
        <f t="shared" si="107"/>
        <v>82.285679157059505</v>
      </c>
      <c r="BJ463" s="32">
        <f t="shared" si="110"/>
        <v>1</v>
      </c>
      <c r="BK463" s="32">
        <f t="shared" si="111"/>
        <v>7.1300417798192536E-3</v>
      </c>
      <c r="BL463" s="32">
        <f t="shared" si="112"/>
        <v>1.8552784718087204E-2</v>
      </c>
      <c r="BM463" s="32">
        <f t="shared" si="113"/>
        <v>7.2000355010887127E-2</v>
      </c>
      <c r="BN463" s="32">
        <f t="shared" si="114"/>
        <v>8.6783252257462574E-4</v>
      </c>
      <c r="BO463" s="32">
        <f t="shared" si="115"/>
        <v>6.3123513398372641E-3</v>
      </c>
      <c r="BP463" s="32">
        <f t="shared" si="116"/>
        <v>1.3364932845675557E-2</v>
      </c>
      <c r="BQ463" s="32">
        <f t="shared" si="117"/>
        <v>1.6828908942654628E-2</v>
      </c>
      <c r="BR463" s="32">
        <f t="shared" si="118"/>
        <v>9.1877624410070628E-3</v>
      </c>
      <c r="BS463" s="32">
        <f t="shared" si="119"/>
        <v>6.5867966997300775E-4</v>
      </c>
      <c r="BT463" s="7">
        <f t="shared" si="120"/>
        <v>0</v>
      </c>
    </row>
    <row r="464" spans="1:83" s="33" customFormat="1" x14ac:dyDescent="0.2">
      <c r="A464" s="33">
        <v>4</v>
      </c>
      <c r="B464" s="34">
        <v>463</v>
      </c>
      <c r="C464" s="33" t="s">
        <v>96</v>
      </c>
      <c r="D464" s="33" t="s">
        <v>1273</v>
      </c>
      <c r="E464" s="33" t="s">
        <v>1274</v>
      </c>
      <c r="H464" s="35">
        <v>39.133333</v>
      </c>
      <c r="I464" s="35">
        <v>-87.944444000000004</v>
      </c>
      <c r="J464" s="33" t="s">
        <v>1275</v>
      </c>
      <c r="K464" s="33" t="s">
        <v>100</v>
      </c>
      <c r="L464" s="33">
        <f t="shared" si="108"/>
        <v>8</v>
      </c>
      <c r="M464" s="36" t="s">
        <v>93</v>
      </c>
      <c r="N464" s="33">
        <v>25</v>
      </c>
      <c r="O464" s="33">
        <v>51</v>
      </c>
      <c r="P464" s="33" t="s">
        <v>87</v>
      </c>
      <c r="Q464" s="33">
        <v>1073.3800000000001</v>
      </c>
      <c r="R464" s="33">
        <v>12.09</v>
      </c>
      <c r="S464" s="33" t="s">
        <v>94</v>
      </c>
      <c r="T464" s="33" t="s">
        <v>1247</v>
      </c>
      <c r="U464" s="37">
        <v>6</v>
      </c>
      <c r="V464" s="37">
        <v>167</v>
      </c>
      <c r="W464" s="33">
        <v>156</v>
      </c>
      <c r="X464" s="33" t="s">
        <v>586</v>
      </c>
      <c r="Y464" s="33">
        <f t="shared" si="109"/>
        <v>1</v>
      </c>
      <c r="Z464" s="38"/>
      <c r="AC464" s="38">
        <v>2.69</v>
      </c>
      <c r="AD464" s="33">
        <v>0.04</v>
      </c>
      <c r="AE464" s="33">
        <v>7.0000000000000007E-2</v>
      </c>
      <c r="AF464" s="33">
        <v>77.510000000000005</v>
      </c>
      <c r="AG464" s="33">
        <v>0.33</v>
      </c>
      <c r="AH464" s="33">
        <v>0.01</v>
      </c>
      <c r="AI464" s="33">
        <v>5.0599999999999996</v>
      </c>
      <c r="AJ464" s="33">
        <v>0.26</v>
      </c>
      <c r="AK464" s="33">
        <v>0.61</v>
      </c>
      <c r="AL464" s="33">
        <v>0.31</v>
      </c>
      <c r="AM464" s="33">
        <v>1.57</v>
      </c>
      <c r="AN464" s="38">
        <v>1.2900208540334166</v>
      </c>
      <c r="AO464" s="33">
        <v>4.1319313147805447E-3</v>
      </c>
      <c r="AP464" s="33">
        <v>1.684532733163753E-2</v>
      </c>
      <c r="AQ464" s="33">
        <v>4.9626720752600002E-2</v>
      </c>
      <c r="AR464" s="33">
        <v>5.6387744687569612E-4</v>
      </c>
      <c r="AS464" s="33">
        <v>4.6364489081162823E-3</v>
      </c>
      <c r="AT464" s="33">
        <v>7.6914679290598547E-3</v>
      </c>
      <c r="AU464" s="33">
        <v>1.6667374410803008E-2</v>
      </c>
      <c r="AV464" s="33">
        <v>9.8420750321077527E-3</v>
      </c>
      <c r="AW464" s="34">
        <v>4.9930952625512148E-4</v>
      </c>
      <c r="AX464" s="33">
        <v>1209</v>
      </c>
      <c r="AY464" s="33">
        <v>855</v>
      </c>
      <c r="AZ464" s="33">
        <v>649</v>
      </c>
      <c r="BA464" s="33">
        <v>359</v>
      </c>
      <c r="BB464" s="33">
        <v>344</v>
      </c>
      <c r="BC464" s="33">
        <v>10.5250006</v>
      </c>
      <c r="BD464" s="33">
        <v>15.124999000000001</v>
      </c>
      <c r="BE464" s="33">
        <v>16.414285700000001</v>
      </c>
      <c r="BF464" s="33">
        <v>20.366666800000001</v>
      </c>
      <c r="BG464" s="33">
        <v>19.799999199999998</v>
      </c>
      <c r="BH464" s="38">
        <f t="shared" si="106"/>
        <v>15.594652639457895</v>
      </c>
      <c r="BI464" s="33">
        <f t="shared" si="107"/>
        <v>77.414447118014408</v>
      </c>
      <c r="BJ464" s="32">
        <f t="shared" si="110"/>
        <v>1</v>
      </c>
      <c r="BK464" s="32">
        <f t="shared" si="111"/>
        <v>3.2029957514729535E-3</v>
      </c>
      <c r="BL464" s="32">
        <f t="shared" si="112"/>
        <v>1.3058182182844906E-2</v>
      </c>
      <c r="BM464" s="32">
        <f t="shared" si="113"/>
        <v>3.8469704266745501E-2</v>
      </c>
      <c r="BN464" s="32">
        <f t="shared" si="114"/>
        <v>4.3710723366421602E-4</v>
      </c>
      <c r="BO464" s="32">
        <f t="shared" si="115"/>
        <v>3.5940883386650895E-3</v>
      </c>
      <c r="BP464" s="32">
        <f t="shared" si="116"/>
        <v>5.9622818538254537E-3</v>
      </c>
      <c r="BQ464" s="32">
        <f t="shared" si="117"/>
        <v>1.2920236412217921E-2</v>
      </c>
      <c r="BR464" s="32">
        <f t="shared" si="118"/>
        <v>7.6293921926418751E-3</v>
      </c>
      <c r="BS464" s="32">
        <f t="shared" si="119"/>
        <v>3.870553911543103E-4</v>
      </c>
      <c r="BT464" s="7">
        <f t="shared" si="120"/>
        <v>0</v>
      </c>
    </row>
    <row r="465" spans="1:72" s="33" customFormat="1" x14ac:dyDescent="0.2">
      <c r="A465" s="33">
        <v>4</v>
      </c>
      <c r="B465" s="34">
        <v>464</v>
      </c>
      <c r="C465" s="33" t="s">
        <v>88</v>
      </c>
      <c r="D465" s="33" t="s">
        <v>129</v>
      </c>
      <c r="E465" s="33" t="s">
        <v>1276</v>
      </c>
      <c r="H465" s="35">
        <v>47.382776999999997</v>
      </c>
      <c r="I465" s="35">
        <v>-103.203611</v>
      </c>
      <c r="J465" s="33" t="s">
        <v>1277</v>
      </c>
      <c r="K465" s="33" t="s">
        <v>92</v>
      </c>
      <c r="L465" s="33">
        <f t="shared" si="108"/>
        <v>6</v>
      </c>
      <c r="M465" s="36" t="s">
        <v>108</v>
      </c>
      <c r="N465" s="33">
        <v>9</v>
      </c>
      <c r="O465" s="33">
        <v>22</v>
      </c>
      <c r="P465" s="33" t="s">
        <v>87</v>
      </c>
      <c r="Q465" s="33">
        <v>411.08</v>
      </c>
      <c r="R465" s="33">
        <v>5.7050000000000001</v>
      </c>
      <c r="T465" s="33" t="s">
        <v>1247</v>
      </c>
      <c r="U465" s="37">
        <v>7</v>
      </c>
      <c r="V465" s="37">
        <v>817</v>
      </c>
      <c r="W465" s="33">
        <v>813</v>
      </c>
      <c r="X465" s="33" t="s">
        <v>134</v>
      </c>
      <c r="Y465" s="33">
        <f t="shared" si="109"/>
        <v>1</v>
      </c>
      <c r="Z465" s="38"/>
      <c r="AC465" s="38">
        <v>2.78</v>
      </c>
      <c r="AD465" s="33">
        <v>0.06</v>
      </c>
      <c r="AE465" s="33">
        <v>0.05</v>
      </c>
      <c r="AF465" s="33">
        <v>76.61</v>
      </c>
      <c r="AG465" s="33">
        <v>0.63</v>
      </c>
      <c r="AH465" s="33">
        <v>0.02</v>
      </c>
      <c r="AI465" s="33">
        <v>9.52</v>
      </c>
      <c r="AJ465" s="33">
        <v>0.39</v>
      </c>
      <c r="AK465" s="33">
        <v>0.56999999999999995</v>
      </c>
      <c r="AL465" s="33">
        <v>0.62</v>
      </c>
      <c r="AM465" s="33">
        <v>1.81</v>
      </c>
      <c r="AN465" s="38">
        <v>1.2750418994645856</v>
      </c>
      <c r="AO465" s="33">
        <v>7.8882325100355852E-3</v>
      </c>
      <c r="AP465" s="33">
        <v>1.7408925643848449E-2</v>
      </c>
      <c r="AQ465" s="33">
        <v>9.3368850111611071E-2</v>
      </c>
      <c r="AR465" s="33">
        <v>8.4581617031354408E-4</v>
      </c>
      <c r="AS465" s="33">
        <v>6.9546733621744239E-3</v>
      </c>
      <c r="AT465" s="33">
        <v>1.5382935858119709E-2</v>
      </c>
      <c r="AU465" s="33">
        <v>1.9215253301626396E-2</v>
      </c>
      <c r="AV465" s="33">
        <v>9.1966930627892119E-3</v>
      </c>
      <c r="AW465" s="34">
        <v>3.5664966161080109E-4</v>
      </c>
      <c r="AX465" s="33">
        <v>1185</v>
      </c>
      <c r="AY465" s="33">
        <v>921</v>
      </c>
      <c r="AZ465" s="33">
        <v>627</v>
      </c>
      <c r="BA465" s="33">
        <v>337</v>
      </c>
      <c r="BB465" s="33">
        <v>326</v>
      </c>
      <c r="BC465" s="33">
        <v>10.591666200000001</v>
      </c>
      <c r="BD465" s="33">
        <v>14</v>
      </c>
      <c r="BE465" s="33">
        <v>16.385713599999999</v>
      </c>
      <c r="BF465" s="33">
        <v>20.266666399999998</v>
      </c>
      <c r="BG465" s="33">
        <v>19.733333600000002</v>
      </c>
      <c r="BH465" s="38">
        <f t="shared" si="106"/>
        <v>18.48713680716612</v>
      </c>
      <c r="BI465" s="33">
        <f t="shared" si="107"/>
        <v>85.252616424868165</v>
      </c>
      <c r="BJ465" s="32">
        <f t="shared" si="110"/>
        <v>1</v>
      </c>
      <c r="BK465" s="32">
        <f t="shared" si="111"/>
        <v>6.1866457199155605E-3</v>
      </c>
      <c r="BL465" s="32">
        <f t="shared" si="112"/>
        <v>1.3653610639116086E-2</v>
      </c>
      <c r="BM465" s="32">
        <f t="shared" si="113"/>
        <v>7.3228064231315407E-2</v>
      </c>
      <c r="BN465" s="32">
        <f t="shared" si="114"/>
        <v>6.6336343195366244E-4</v>
      </c>
      <c r="BO465" s="32">
        <f t="shared" si="115"/>
        <v>5.4544665278018108E-3</v>
      </c>
      <c r="BP465" s="32">
        <f t="shared" si="116"/>
        <v>1.2064651259365906E-2</v>
      </c>
      <c r="BQ465" s="32">
        <f t="shared" si="117"/>
        <v>1.5070291658411577E-2</v>
      </c>
      <c r="BR465" s="32">
        <f t="shared" si="118"/>
        <v>7.2128555670610342E-3</v>
      </c>
      <c r="BS465" s="32">
        <f t="shared" si="119"/>
        <v>2.7971603267356557E-4</v>
      </c>
      <c r="BT465" s="7">
        <f t="shared" si="120"/>
        <v>0</v>
      </c>
    </row>
    <row r="466" spans="1:72" s="33" customFormat="1" x14ac:dyDescent="0.2">
      <c r="A466" s="33">
        <v>4</v>
      </c>
      <c r="B466" s="34">
        <v>465</v>
      </c>
      <c r="C466" s="33" t="s">
        <v>224</v>
      </c>
      <c r="D466" s="33" t="s">
        <v>1256</v>
      </c>
      <c r="E466" s="33" t="s">
        <v>1278</v>
      </c>
      <c r="H466" s="35">
        <v>38.460444000000003</v>
      </c>
      <c r="I466" s="35">
        <v>-86.699721999999994</v>
      </c>
      <c r="J466" s="33" t="s">
        <v>1279</v>
      </c>
      <c r="K466" s="33" t="s">
        <v>100</v>
      </c>
      <c r="L466" s="33">
        <f t="shared" si="108"/>
        <v>8</v>
      </c>
      <c r="M466" s="36" t="s">
        <v>132</v>
      </c>
      <c r="N466" s="33">
        <v>12</v>
      </c>
      <c r="O466" s="33">
        <v>28</v>
      </c>
      <c r="P466" s="33" t="s">
        <v>75</v>
      </c>
      <c r="Q466" s="33">
        <v>1207.9100000000001</v>
      </c>
      <c r="R466" s="33">
        <v>12.285</v>
      </c>
      <c r="S466" s="33" t="s">
        <v>159</v>
      </c>
      <c r="T466" s="33" t="s">
        <v>1247</v>
      </c>
      <c r="U466" s="37">
        <v>15</v>
      </c>
      <c r="V466" s="37">
        <v>630</v>
      </c>
      <c r="W466" s="33">
        <v>166</v>
      </c>
      <c r="X466" s="33" t="s">
        <v>102</v>
      </c>
      <c r="Y466" s="33">
        <f t="shared" si="109"/>
        <v>1</v>
      </c>
      <c r="Z466" s="38"/>
      <c r="AC466" s="38">
        <v>5.3</v>
      </c>
      <c r="AD466" s="33">
        <v>0.06</v>
      </c>
      <c r="AE466" s="33">
        <v>0.06</v>
      </c>
      <c r="AF466" s="33">
        <v>76.510000000000005</v>
      </c>
      <c r="AG466" s="33">
        <v>0.8</v>
      </c>
      <c r="AH466" s="33">
        <v>0.03</v>
      </c>
      <c r="AI466" s="33">
        <v>11.17</v>
      </c>
      <c r="AJ466" s="33">
        <v>0.51</v>
      </c>
      <c r="AK466" s="33">
        <v>0.7</v>
      </c>
      <c r="AL466" s="33">
        <v>0.74</v>
      </c>
      <c r="AM466" s="33">
        <v>1.83</v>
      </c>
      <c r="AN466" s="38">
        <v>1.27337757117916</v>
      </c>
      <c r="AO466" s="33">
        <v>1.0016803187346776E-2</v>
      </c>
      <c r="AP466" s="33">
        <v>3.3189678385754241E-2</v>
      </c>
      <c r="AQ466" s="33">
        <v>0.10955147644398064</v>
      </c>
      <c r="AR466" s="33">
        <v>8.4581617031354408E-4</v>
      </c>
      <c r="AS466" s="33">
        <v>9.0945728582280932E-3</v>
      </c>
      <c r="AT466" s="33">
        <v>1.8360278282271911E-2</v>
      </c>
      <c r="AU466" s="33">
        <v>1.9427576542528347E-2</v>
      </c>
      <c r="AV466" s="33">
        <v>1.129418446307447E-2</v>
      </c>
      <c r="AW466" s="34">
        <v>4.2797959393296123E-4</v>
      </c>
      <c r="AX466" s="33">
        <v>967</v>
      </c>
      <c r="AY466" s="33">
        <v>763</v>
      </c>
      <c r="AZ466" s="33">
        <v>523</v>
      </c>
      <c r="BA466" s="33">
        <v>282</v>
      </c>
      <c r="BB466" s="33">
        <v>276</v>
      </c>
      <c r="BC466" s="33">
        <v>11.658333799999999</v>
      </c>
      <c r="BD466" s="33">
        <v>15.088891</v>
      </c>
      <c r="BE466" s="33">
        <v>17.499998099999999</v>
      </c>
      <c r="BF466" s="33">
        <v>21.5</v>
      </c>
      <c r="BG466" s="33">
        <v>20.899999600000001</v>
      </c>
      <c r="BH466" s="38">
        <f t="shared" si="106"/>
        <v>20.418628509845878</v>
      </c>
      <c r="BI466" s="33">
        <f t="shared" si="107"/>
        <v>84.30912679583777</v>
      </c>
      <c r="BJ466" s="32">
        <f t="shared" si="110"/>
        <v>1</v>
      </c>
      <c r="BK466" s="32">
        <f t="shared" si="111"/>
        <v>7.8663260717487908E-3</v>
      </c>
      <c r="BL466" s="32">
        <f t="shared" si="112"/>
        <v>2.6064286930246681E-2</v>
      </c>
      <c r="BM466" s="32">
        <f t="shared" si="113"/>
        <v>8.6032202014155873E-2</v>
      </c>
      <c r="BN466" s="32">
        <f t="shared" si="114"/>
        <v>6.64230460357732E-4</v>
      </c>
      <c r="BO466" s="32">
        <f t="shared" si="115"/>
        <v>7.1420865767302865E-3</v>
      </c>
      <c r="BP466" s="32">
        <f t="shared" si="116"/>
        <v>1.4418565787420078E-2</v>
      </c>
      <c r="BQ466" s="32">
        <f t="shared" si="117"/>
        <v>1.5256729019137837E-2</v>
      </c>
      <c r="BR466" s="32">
        <f t="shared" si="118"/>
        <v>8.8694702331029319E-3</v>
      </c>
      <c r="BS466" s="32">
        <f t="shared" si="119"/>
        <v>3.3609795210751825E-4</v>
      </c>
      <c r="BT466" s="7">
        <f t="shared" si="120"/>
        <v>0</v>
      </c>
    </row>
    <row r="467" spans="1:72" s="33" customFormat="1" x14ac:dyDescent="0.2">
      <c r="A467" s="33">
        <v>4</v>
      </c>
      <c r="B467" s="34">
        <v>466</v>
      </c>
      <c r="C467" s="33" t="s">
        <v>96</v>
      </c>
      <c r="D467" s="33" t="s">
        <v>479</v>
      </c>
      <c r="E467" s="33" t="s">
        <v>1280</v>
      </c>
      <c r="H467" s="35">
        <v>37.360556000000003</v>
      </c>
      <c r="I467" s="35">
        <v>-89.105833000000004</v>
      </c>
      <c r="J467" s="33" t="s">
        <v>1281</v>
      </c>
      <c r="K467" s="33" t="s">
        <v>100</v>
      </c>
      <c r="L467" s="33">
        <f t="shared" si="108"/>
        <v>8</v>
      </c>
      <c r="M467" s="36" t="s">
        <v>132</v>
      </c>
      <c r="N467" s="33">
        <v>28</v>
      </c>
      <c r="O467" s="33">
        <v>38</v>
      </c>
      <c r="P467" s="33" t="s">
        <v>75</v>
      </c>
      <c r="Q467" s="33">
        <v>1201.76</v>
      </c>
      <c r="R467" s="33">
        <v>13.91</v>
      </c>
      <c r="S467" s="33" t="s">
        <v>159</v>
      </c>
      <c r="T467" s="33" t="s">
        <v>1247</v>
      </c>
      <c r="U467" s="37">
        <v>2</v>
      </c>
      <c r="V467" s="37">
        <v>129.80000000000001</v>
      </c>
      <c r="W467" s="33">
        <v>137</v>
      </c>
      <c r="X467" s="33" t="s">
        <v>102</v>
      </c>
      <c r="Y467" s="33">
        <f t="shared" si="109"/>
        <v>1</v>
      </c>
      <c r="Z467" s="38"/>
      <c r="AC467" s="38">
        <v>3.95</v>
      </c>
      <c r="AD467" s="33">
        <v>7.0000000000000007E-2</v>
      </c>
      <c r="AE467" s="33">
        <v>0.12</v>
      </c>
      <c r="AF467" s="33">
        <v>76.44</v>
      </c>
      <c r="AG467" s="33">
        <v>0.75</v>
      </c>
      <c r="AH467" s="33">
        <v>0.03</v>
      </c>
      <c r="AI467" s="33">
        <v>10.09</v>
      </c>
      <c r="AJ467" s="33">
        <v>0.43</v>
      </c>
      <c r="AK467" s="33">
        <v>0.69</v>
      </c>
      <c r="AL467" s="33">
        <v>0.73</v>
      </c>
      <c r="AM467" s="33">
        <v>2.12</v>
      </c>
      <c r="AN467" s="38">
        <v>1.2722125413793619</v>
      </c>
      <c r="AO467" s="33">
        <v>9.3907529881376017E-3</v>
      </c>
      <c r="AP467" s="33">
        <v>2.4735703702590425E-2</v>
      </c>
      <c r="AQ467" s="33">
        <v>9.8959211935520569E-2</v>
      </c>
      <c r="AR467" s="33">
        <v>9.8678553203246822E-4</v>
      </c>
      <c r="AS467" s="33">
        <v>7.6679731941923131E-3</v>
      </c>
      <c r="AT467" s="33">
        <v>1.8112166413592558E-2</v>
      </c>
      <c r="AU467" s="33">
        <v>2.250626353560661E-2</v>
      </c>
      <c r="AV467" s="33">
        <v>1.1132838970744834E-2</v>
      </c>
      <c r="AW467" s="34">
        <v>8.5595918786592247E-4</v>
      </c>
      <c r="AX467" s="33">
        <v>1064</v>
      </c>
      <c r="AY467" s="33">
        <v>792</v>
      </c>
      <c r="AZ467" s="33">
        <v>594</v>
      </c>
      <c r="BA467" s="33">
        <v>325</v>
      </c>
      <c r="BB467" s="33">
        <v>302</v>
      </c>
      <c r="BC467" s="33">
        <v>10.8499985</v>
      </c>
      <c r="BD467" s="33">
        <v>16.412498500000002</v>
      </c>
      <c r="BE467" s="33">
        <v>17.9428558</v>
      </c>
      <c r="BF467" s="33">
        <v>22.5333328</v>
      </c>
      <c r="BG467" s="33">
        <v>21.600000399999999</v>
      </c>
      <c r="BH467" s="38">
        <f t="shared" si="106"/>
        <v>21.722816495904681</v>
      </c>
      <c r="BI467" s="33">
        <f t="shared" si="107"/>
        <v>84.034639676280378</v>
      </c>
      <c r="BJ467" s="32">
        <f t="shared" si="110"/>
        <v>1</v>
      </c>
      <c r="BK467" s="32">
        <f t="shared" si="111"/>
        <v>7.3814340628618018E-3</v>
      </c>
      <c r="BL467" s="32">
        <f t="shared" si="112"/>
        <v>1.9443059157215514E-2</v>
      </c>
      <c r="BM467" s="32">
        <f t="shared" si="113"/>
        <v>7.7785125296930907E-2</v>
      </c>
      <c r="BN467" s="32">
        <f t="shared" si="114"/>
        <v>7.7564518501175347E-4</v>
      </c>
      <c r="BO467" s="32">
        <f t="shared" si="115"/>
        <v>6.027273702142978E-3</v>
      </c>
      <c r="BP467" s="32">
        <f t="shared" si="116"/>
        <v>1.4236745688699887E-2</v>
      </c>
      <c r="BQ467" s="32">
        <f t="shared" si="117"/>
        <v>1.7690647437891789E-2</v>
      </c>
      <c r="BR467" s="32">
        <f t="shared" si="118"/>
        <v>8.7507697091826781E-3</v>
      </c>
      <c r="BS467" s="32">
        <f t="shared" si="119"/>
        <v>6.7281146822988547E-4</v>
      </c>
      <c r="BT467" s="7">
        <f t="shared" si="120"/>
        <v>0</v>
      </c>
    </row>
    <row r="468" spans="1:72" s="33" customFormat="1" x14ac:dyDescent="0.2">
      <c r="A468" s="33">
        <v>4</v>
      </c>
      <c r="B468" s="34">
        <v>467</v>
      </c>
      <c r="C468" s="33" t="s">
        <v>96</v>
      </c>
      <c r="D468" s="33" t="s">
        <v>728</v>
      </c>
      <c r="E468" s="33" t="s">
        <v>1282</v>
      </c>
      <c r="H468" s="35">
        <v>37.978982999999999</v>
      </c>
      <c r="I468" s="35">
        <v>-89.220616000000007</v>
      </c>
      <c r="J468" s="33" t="s">
        <v>1283</v>
      </c>
      <c r="K468" s="33" t="s">
        <v>100</v>
      </c>
      <c r="L468" s="33">
        <f t="shared" si="108"/>
        <v>8</v>
      </c>
      <c r="M468" s="36" t="s">
        <v>132</v>
      </c>
      <c r="N468" s="33">
        <v>34</v>
      </c>
      <c r="O468" s="33">
        <v>54</v>
      </c>
      <c r="P468" s="33" t="s">
        <v>75</v>
      </c>
      <c r="Q468" s="33">
        <v>1118.8699999999999</v>
      </c>
      <c r="R468" s="33">
        <v>13.12</v>
      </c>
      <c r="T468" s="33" t="s">
        <v>1247</v>
      </c>
      <c r="U468" s="37">
        <v>1.0336110000000001</v>
      </c>
      <c r="V468" s="37">
        <v>129.48060599999999</v>
      </c>
      <c r="W468" s="33">
        <v>133</v>
      </c>
      <c r="X468" s="33" t="s">
        <v>102</v>
      </c>
      <c r="Y468" s="33">
        <f t="shared" si="109"/>
        <v>1</v>
      </c>
      <c r="Z468" s="38"/>
      <c r="AC468" s="38">
        <v>4.7</v>
      </c>
      <c r="AD468" s="33">
        <v>0.1</v>
      </c>
      <c r="AE468" s="33">
        <v>0.09</v>
      </c>
      <c r="AF468" s="33">
        <v>76.099999999999994</v>
      </c>
      <c r="AG468" s="33">
        <v>0.73</v>
      </c>
      <c r="AH468" s="33">
        <v>0.02</v>
      </c>
      <c r="AI468" s="33">
        <v>11.71</v>
      </c>
      <c r="AJ468" s="33">
        <v>0.64</v>
      </c>
      <c r="AK468" s="33">
        <v>1.18</v>
      </c>
      <c r="AL468" s="33">
        <v>0.9</v>
      </c>
      <c r="AM468" s="33">
        <v>1.84</v>
      </c>
      <c r="AN468" s="38">
        <v>1.2665538252089148</v>
      </c>
      <c r="AO468" s="33">
        <v>9.1403329084539329E-3</v>
      </c>
      <c r="AP468" s="33">
        <v>2.9432356304348102E-2</v>
      </c>
      <c r="AQ468" s="33">
        <v>0.1148476086982107</v>
      </c>
      <c r="AR468" s="33">
        <v>1.4096936171892403E-3</v>
      </c>
      <c r="AS468" s="33">
        <v>1.1412797312286234E-2</v>
      </c>
      <c r="AT468" s="33">
        <v>2.2330068181141513E-2</v>
      </c>
      <c r="AU468" s="33">
        <v>1.9533738162979319E-2</v>
      </c>
      <c r="AV468" s="33">
        <v>1.9038768094896963E-2</v>
      </c>
      <c r="AW468" s="34">
        <v>6.4196939089944188E-4</v>
      </c>
      <c r="AX468" s="33">
        <v>1814</v>
      </c>
      <c r="AY468" s="33">
        <v>1184</v>
      </c>
      <c r="AZ468" s="33">
        <v>480</v>
      </c>
      <c r="BA468" s="33">
        <v>458</v>
      </c>
      <c r="BB468" s="33">
        <v>444</v>
      </c>
      <c r="BC468" s="33">
        <v>8.7583331999999992</v>
      </c>
      <c r="BD468" s="33">
        <v>12.587499599999999</v>
      </c>
      <c r="BE468" s="33">
        <v>15.639999400000001</v>
      </c>
      <c r="BF468" s="33">
        <v>17</v>
      </c>
      <c r="BG468" s="33">
        <v>16.733333600000002</v>
      </c>
      <c r="BH468" s="38">
        <f t="shared" si="106"/>
        <v>24.864388309235437</v>
      </c>
      <c r="BI468" s="33">
        <f t="shared" si="107"/>
        <v>79.042162080635833</v>
      </c>
      <c r="BJ468" s="32">
        <f t="shared" si="110"/>
        <v>1</v>
      </c>
      <c r="BK468" s="32">
        <f t="shared" si="111"/>
        <v>7.216695198047551E-3</v>
      </c>
      <c r="BL468" s="32">
        <f t="shared" si="112"/>
        <v>2.3238140944774544E-2</v>
      </c>
      <c r="BM468" s="32">
        <f t="shared" si="113"/>
        <v>9.0677242776687275E-2</v>
      </c>
      <c r="BN468" s="32">
        <f t="shared" si="114"/>
        <v>1.1130151669288236E-3</v>
      </c>
      <c r="BO468" s="32">
        <f t="shared" si="115"/>
        <v>9.0109058810854108E-3</v>
      </c>
      <c r="BP468" s="32">
        <f t="shared" si="116"/>
        <v>1.7630571821500143E-2</v>
      </c>
      <c r="BQ468" s="32">
        <f t="shared" si="117"/>
        <v>1.5422746174847547E-2</v>
      </c>
      <c r="BR468" s="32">
        <f t="shared" si="118"/>
        <v>1.5031945517006802E-2</v>
      </c>
      <c r="BS468" s="32">
        <f t="shared" si="119"/>
        <v>5.0686309426569429E-4</v>
      </c>
      <c r="BT468" s="7">
        <f t="shared" si="120"/>
        <v>0</v>
      </c>
    </row>
    <row r="469" spans="1:72" s="33" customFormat="1" x14ac:dyDescent="0.2">
      <c r="A469" s="33">
        <v>4</v>
      </c>
      <c r="B469" s="34">
        <v>468</v>
      </c>
      <c r="C469" s="33" t="s">
        <v>224</v>
      </c>
      <c r="D469" s="33" t="s">
        <v>1256</v>
      </c>
      <c r="E469" s="33" t="s">
        <v>1284</v>
      </c>
      <c r="H469" s="35">
        <v>38.460472000000003</v>
      </c>
      <c r="I469" s="35">
        <v>-86.700028000000003</v>
      </c>
      <c r="J469" s="33" t="s">
        <v>1285</v>
      </c>
      <c r="K469" s="33" t="s">
        <v>100</v>
      </c>
      <c r="L469" s="33">
        <f t="shared" si="108"/>
        <v>8</v>
      </c>
      <c r="M469" s="36" t="s">
        <v>132</v>
      </c>
      <c r="N469" s="33">
        <v>20</v>
      </c>
      <c r="O469" s="33">
        <v>51</v>
      </c>
      <c r="P469" s="33" t="s">
        <v>75</v>
      </c>
      <c r="Q469" s="33">
        <v>1207.9100000000001</v>
      </c>
      <c r="R469" s="33">
        <v>12.285</v>
      </c>
      <c r="S469" s="33" t="s">
        <v>159</v>
      </c>
      <c r="T469" s="33" t="s">
        <v>1247</v>
      </c>
      <c r="U469" s="37">
        <v>10</v>
      </c>
      <c r="V469" s="37">
        <v>635</v>
      </c>
      <c r="W469" s="33">
        <v>166</v>
      </c>
      <c r="X469" s="33" t="s">
        <v>102</v>
      </c>
      <c r="Y469" s="33">
        <f t="shared" si="109"/>
        <v>1</v>
      </c>
      <c r="Z469" s="38"/>
      <c r="AC469" s="38">
        <v>5.18</v>
      </c>
      <c r="AD469" s="33">
        <v>0.04</v>
      </c>
      <c r="AE469" s="33">
        <v>7.0000000000000007E-2</v>
      </c>
      <c r="AF469" s="33">
        <v>75.819999999999993</v>
      </c>
      <c r="AG469" s="33">
        <v>0.81</v>
      </c>
      <c r="AH469" s="33">
        <v>0.03</v>
      </c>
      <c r="AI469" s="33">
        <v>10.8</v>
      </c>
      <c r="AJ469" s="33">
        <v>0.38</v>
      </c>
      <c r="AK469" s="33">
        <v>0.83</v>
      </c>
      <c r="AL469" s="33">
        <v>0.78</v>
      </c>
      <c r="AM469" s="33">
        <v>2.0099999999999998</v>
      </c>
      <c r="AN469" s="38">
        <v>1.2618937060097228</v>
      </c>
      <c r="AO469" s="33">
        <v>1.014201322718861E-2</v>
      </c>
      <c r="AP469" s="33">
        <v>3.2438213969473009E-2</v>
      </c>
      <c r="AQ469" s="33">
        <v>0.10592264508460081</v>
      </c>
      <c r="AR469" s="33">
        <v>5.6387744687569612E-4</v>
      </c>
      <c r="AS469" s="33">
        <v>6.7763484041699516E-3</v>
      </c>
      <c r="AT469" s="33">
        <v>1.9352725756989313E-2</v>
      </c>
      <c r="AU469" s="33">
        <v>2.1338485710645887E-2</v>
      </c>
      <c r="AV469" s="33">
        <v>1.339167586335973E-2</v>
      </c>
      <c r="AW469" s="34">
        <v>4.9930952625512148E-4</v>
      </c>
      <c r="AX469" s="33">
        <v>1246</v>
      </c>
      <c r="AY469" s="33">
        <v>771</v>
      </c>
      <c r="AZ469" s="33">
        <v>555</v>
      </c>
      <c r="BA469" s="33">
        <v>362</v>
      </c>
      <c r="BB469" s="33">
        <v>341</v>
      </c>
      <c r="BC469" s="33">
        <v>9.3083334000000004</v>
      </c>
      <c r="BD469" s="33">
        <v>15.300000199999999</v>
      </c>
      <c r="BE469" s="33">
        <v>16.383333199999999</v>
      </c>
      <c r="BF469" s="33">
        <v>19.333334000000001</v>
      </c>
      <c r="BG469" s="33">
        <v>18.733333600000002</v>
      </c>
      <c r="BH469" s="38">
        <f t="shared" si="106"/>
        <v>22.047728844823972</v>
      </c>
      <c r="BI469" s="33">
        <f t="shared" si="107"/>
        <v>84.005141402488007</v>
      </c>
      <c r="BJ469" s="32">
        <f t="shared" si="110"/>
        <v>1</v>
      </c>
      <c r="BK469" s="32">
        <f t="shared" si="111"/>
        <v>8.0371375012710192E-3</v>
      </c>
      <c r="BL469" s="32">
        <f t="shared" si="112"/>
        <v>2.5705979683540062E-2</v>
      </c>
      <c r="BM469" s="32">
        <f t="shared" si="113"/>
        <v>8.3939435294865222E-2</v>
      </c>
      <c r="BN469" s="32">
        <f t="shared" si="114"/>
        <v>4.4685019363378256E-4</v>
      </c>
      <c r="BO469" s="32">
        <f t="shared" si="115"/>
        <v>5.3699835191330612E-3</v>
      </c>
      <c r="BP469" s="32">
        <f t="shared" si="116"/>
        <v>1.5336256663158443E-2</v>
      </c>
      <c r="BQ469" s="32">
        <f t="shared" si="117"/>
        <v>1.6909891545557384E-2</v>
      </c>
      <c r="BR469" s="32">
        <f t="shared" si="118"/>
        <v>1.0612364416735229E-2</v>
      </c>
      <c r="BS469" s="32">
        <f t="shared" si="119"/>
        <v>3.9568271390623319E-4</v>
      </c>
      <c r="BT469" s="7">
        <f t="shared" si="120"/>
        <v>0</v>
      </c>
    </row>
    <row r="470" spans="1:72" s="33" customFormat="1" x14ac:dyDescent="0.2">
      <c r="A470" s="33">
        <v>4</v>
      </c>
      <c r="B470" s="34">
        <v>469</v>
      </c>
      <c r="C470" s="33" t="s">
        <v>118</v>
      </c>
      <c r="D470" s="33" t="s">
        <v>435</v>
      </c>
      <c r="E470" s="33" t="s">
        <v>1286</v>
      </c>
      <c r="H470" s="35">
        <v>38.163888999999998</v>
      </c>
      <c r="I470" s="35">
        <v>-80.865278000000004</v>
      </c>
      <c r="J470" s="33" t="s">
        <v>1287</v>
      </c>
      <c r="K470" s="33" t="s">
        <v>144</v>
      </c>
      <c r="L470" s="33">
        <f t="shared" si="108"/>
        <v>10</v>
      </c>
      <c r="M470" s="36" t="s">
        <v>93</v>
      </c>
      <c r="N470" s="33">
        <v>38</v>
      </c>
      <c r="O470" s="33">
        <v>63</v>
      </c>
      <c r="P470" s="33" t="s">
        <v>65</v>
      </c>
      <c r="Q470" s="33">
        <v>1233.17</v>
      </c>
      <c r="R470" s="33">
        <v>10.465</v>
      </c>
      <c r="S470" s="33" t="s">
        <v>159</v>
      </c>
      <c r="T470" s="33" t="s">
        <v>1247</v>
      </c>
      <c r="U470" s="37">
        <v>3</v>
      </c>
      <c r="V470" s="37">
        <v>15</v>
      </c>
      <c r="W470" s="33">
        <v>610</v>
      </c>
      <c r="X470" s="33" t="s">
        <v>134</v>
      </c>
      <c r="Y470" s="33">
        <f t="shared" si="109"/>
        <v>1</v>
      </c>
      <c r="Z470" s="38"/>
      <c r="AC470" s="38">
        <v>3.34</v>
      </c>
      <c r="AD470" s="33">
        <v>0.01</v>
      </c>
      <c r="AE470" s="33">
        <v>0.06</v>
      </c>
      <c r="AF470" s="33">
        <v>75.67</v>
      </c>
      <c r="AG470" s="33">
        <v>0.99</v>
      </c>
      <c r="AH470" s="33">
        <v>0.03</v>
      </c>
      <c r="AI470" s="33">
        <v>4.5599999999999996</v>
      </c>
      <c r="AJ470" s="33">
        <v>0.02</v>
      </c>
      <c r="AK470" s="33">
        <v>0.13</v>
      </c>
      <c r="AL470" s="33">
        <v>0.11</v>
      </c>
      <c r="AM470" s="33">
        <v>1.03</v>
      </c>
      <c r="AN470" s="38">
        <v>1.2593972135815845</v>
      </c>
      <c r="AO470" s="33">
        <v>1.2395793944341635E-2</v>
      </c>
      <c r="AP470" s="33">
        <v>2.0915759586494179E-2</v>
      </c>
      <c r="AQ470" s="33">
        <v>4.4722894591275889E-2</v>
      </c>
      <c r="AR470" s="33">
        <v>1.4096936171892403E-4</v>
      </c>
      <c r="AS470" s="33">
        <v>3.5664991600894481E-4</v>
      </c>
      <c r="AT470" s="33">
        <v>2.7292305554728513E-3</v>
      </c>
      <c r="AU470" s="33">
        <v>1.0934646906450381E-2</v>
      </c>
      <c r="AV470" s="33">
        <v>2.0974914002852589E-3</v>
      </c>
      <c r="AW470" s="34">
        <v>4.2797959393296123E-4</v>
      </c>
      <c r="AX470" s="33">
        <v>1238</v>
      </c>
      <c r="AY470" s="33">
        <v>963</v>
      </c>
      <c r="AZ470" s="33">
        <v>652</v>
      </c>
      <c r="BA470" s="33">
        <v>337</v>
      </c>
      <c r="BB470" s="33">
        <v>328</v>
      </c>
      <c r="BC470" s="33">
        <v>13.4500017</v>
      </c>
      <c r="BD470" s="33">
        <v>16.755558000000001</v>
      </c>
      <c r="BE470" s="33">
        <v>19.114286400000001</v>
      </c>
      <c r="BF470" s="33">
        <v>23.133333199999999</v>
      </c>
      <c r="BG470" s="33">
        <v>22.5333328</v>
      </c>
      <c r="BH470" s="38">
        <f t="shared" si="106"/>
        <v>7.4649062792836469</v>
      </c>
      <c r="BI470" s="33">
        <f t="shared" si="107"/>
        <v>94.798017151602338</v>
      </c>
      <c r="BJ470" s="32">
        <f t="shared" si="110"/>
        <v>1</v>
      </c>
      <c r="BK470" s="32">
        <f t="shared" si="111"/>
        <v>9.8426404399366476E-3</v>
      </c>
      <c r="BL470" s="32">
        <f t="shared" si="112"/>
        <v>1.6607754377200901E-2</v>
      </c>
      <c r="BM470" s="32">
        <f t="shared" si="113"/>
        <v>3.5511349484479954E-2</v>
      </c>
      <c r="BN470" s="32">
        <f t="shared" si="114"/>
        <v>1.1193399524683953E-4</v>
      </c>
      <c r="BO470" s="32">
        <f t="shared" si="115"/>
        <v>2.8319096799862885E-4</v>
      </c>
      <c r="BP470" s="32">
        <f t="shared" si="116"/>
        <v>2.1670927377322245E-3</v>
      </c>
      <c r="BQ470" s="32">
        <f t="shared" si="117"/>
        <v>8.6824448938976687E-3</v>
      </c>
      <c r="BR470" s="32">
        <f t="shared" si="118"/>
        <v>1.6654724797430895E-3</v>
      </c>
      <c r="BS470" s="32">
        <f t="shared" si="119"/>
        <v>3.3982891919844357E-4</v>
      </c>
      <c r="BT470" s="7">
        <f t="shared" si="120"/>
        <v>0</v>
      </c>
    </row>
    <row r="471" spans="1:72" s="33" customFormat="1" x14ac:dyDescent="0.2">
      <c r="A471" s="33">
        <v>4</v>
      </c>
      <c r="B471" s="34">
        <v>470</v>
      </c>
      <c r="C471" s="33" t="s">
        <v>1288</v>
      </c>
      <c r="D471" s="33" t="s">
        <v>1289</v>
      </c>
      <c r="E471" s="33" t="s">
        <v>1290</v>
      </c>
      <c r="H471" s="35">
        <v>27.8185</v>
      </c>
      <c r="I471" s="35">
        <v>-80.913722000000007</v>
      </c>
      <c r="J471" s="33" t="s">
        <v>1291</v>
      </c>
      <c r="K471" s="33" t="s">
        <v>144</v>
      </c>
      <c r="L471" s="33">
        <f t="shared" si="108"/>
        <v>10</v>
      </c>
      <c r="M471" s="36" t="s">
        <v>132</v>
      </c>
      <c r="N471" s="33">
        <v>23</v>
      </c>
      <c r="O471" s="33">
        <v>44</v>
      </c>
      <c r="P471" s="33" t="s">
        <v>75</v>
      </c>
      <c r="Q471" s="33">
        <v>1325.33</v>
      </c>
      <c r="R471" s="33">
        <v>22.545000000000002</v>
      </c>
      <c r="S471" s="33" t="s">
        <v>66</v>
      </c>
      <c r="T471" s="33" t="s">
        <v>1247</v>
      </c>
      <c r="U471" s="37">
        <v>47</v>
      </c>
      <c r="V471" s="37">
        <v>461</v>
      </c>
      <c r="W471" s="33">
        <v>19</v>
      </c>
      <c r="X471" s="33" t="s">
        <v>349</v>
      </c>
      <c r="Y471" s="33">
        <f t="shared" si="109"/>
        <v>1</v>
      </c>
      <c r="Z471" s="38"/>
      <c r="AC471" s="38">
        <v>5.85</v>
      </c>
      <c r="AD471" s="33">
        <v>0.04</v>
      </c>
      <c r="AE471" s="33">
        <v>0.03</v>
      </c>
      <c r="AF471" s="33">
        <v>75.67</v>
      </c>
      <c r="AG471" s="33">
        <v>1.25</v>
      </c>
      <c r="AH471" s="33">
        <v>0.02</v>
      </c>
      <c r="AI471" s="33">
        <v>12.34</v>
      </c>
      <c r="AJ471" s="33">
        <v>0.04</v>
      </c>
      <c r="AK471" s="33">
        <v>0.31</v>
      </c>
      <c r="AL471" s="33">
        <v>0.77</v>
      </c>
      <c r="AM471" s="33">
        <v>1.63</v>
      </c>
      <c r="AN471" s="38">
        <v>1.2593972135815845</v>
      </c>
      <c r="AO471" s="33">
        <v>1.5651254980229335E-2</v>
      </c>
      <c r="AP471" s="33">
        <v>3.6633890293709864E-2</v>
      </c>
      <c r="AQ471" s="33">
        <v>0.12102642966147907</v>
      </c>
      <c r="AR471" s="33">
        <v>5.6387744687569612E-4</v>
      </c>
      <c r="AS471" s="33">
        <v>7.1329983201788962E-4</v>
      </c>
      <c r="AT471" s="33">
        <v>1.910461388830996E-2</v>
      </c>
      <c r="AU471" s="33">
        <v>1.7304344133508853E-2</v>
      </c>
      <c r="AV471" s="33">
        <v>5.0017102622186942E-3</v>
      </c>
      <c r="AW471" s="34">
        <v>2.1398979696648062E-4</v>
      </c>
      <c r="AX471" s="33">
        <v>1231</v>
      </c>
      <c r="AY471" s="33">
        <v>970</v>
      </c>
      <c r="AZ471" s="33">
        <v>659</v>
      </c>
      <c r="BA471" s="33">
        <v>368</v>
      </c>
      <c r="BB471" s="33">
        <v>354</v>
      </c>
      <c r="BC471" s="33">
        <v>10.8166656</v>
      </c>
      <c r="BD471" s="33">
        <v>14.344445199999999</v>
      </c>
      <c r="BE471" s="33">
        <v>16.8285713</v>
      </c>
      <c r="BF471" s="33">
        <v>20.866666800000001</v>
      </c>
      <c r="BG471" s="33">
        <v>20.299999199999998</v>
      </c>
      <c r="BH471" s="38">
        <f t="shared" si="106"/>
        <v>15.004917331118875</v>
      </c>
      <c r="BI471" s="33">
        <f t="shared" si="107"/>
        <v>95.490811761921108</v>
      </c>
      <c r="BJ471" s="32">
        <f t="shared" si="110"/>
        <v>1</v>
      </c>
      <c r="BK471" s="32">
        <f t="shared" si="111"/>
        <v>1.242757631305132E-2</v>
      </c>
      <c r="BL471" s="32">
        <f t="shared" si="112"/>
        <v>2.9088432067851878E-2</v>
      </c>
      <c r="BM471" s="32">
        <f t="shared" si="113"/>
        <v>9.6098695754053221E-2</v>
      </c>
      <c r="BN471" s="32">
        <f t="shared" si="114"/>
        <v>4.4773598098735813E-4</v>
      </c>
      <c r="BO471" s="32">
        <f t="shared" si="115"/>
        <v>5.663819359972577E-4</v>
      </c>
      <c r="BP471" s="32">
        <f t="shared" si="116"/>
        <v>1.5169649164125573E-2</v>
      </c>
      <c r="BQ471" s="32">
        <f t="shared" si="117"/>
        <v>1.3740179783546795E-2</v>
      </c>
      <c r="BR471" s="32">
        <f t="shared" si="118"/>
        <v>3.9715112978489057E-3</v>
      </c>
      <c r="BS471" s="32">
        <f t="shared" si="119"/>
        <v>1.6991445959922179E-4</v>
      </c>
      <c r="BT471" s="7">
        <f t="shared" si="120"/>
        <v>0</v>
      </c>
    </row>
    <row r="472" spans="1:72" s="33" customFormat="1" x14ac:dyDescent="0.2">
      <c r="A472" s="33">
        <v>4</v>
      </c>
      <c r="B472" s="34">
        <v>471</v>
      </c>
      <c r="C472" s="33" t="s">
        <v>96</v>
      </c>
      <c r="D472" s="33" t="s">
        <v>479</v>
      </c>
      <c r="E472" s="33" t="s">
        <v>1292</v>
      </c>
      <c r="H472" s="35">
        <v>37.359721999999998</v>
      </c>
      <c r="I472" s="35">
        <v>-89.106388999999993</v>
      </c>
      <c r="J472" s="33" t="s">
        <v>1293</v>
      </c>
      <c r="K472" s="33" t="s">
        <v>100</v>
      </c>
      <c r="L472" s="33">
        <f t="shared" si="108"/>
        <v>8</v>
      </c>
      <c r="M472" s="36" t="s">
        <v>132</v>
      </c>
      <c r="N472" s="33">
        <v>10</v>
      </c>
      <c r="O472" s="33">
        <v>18</v>
      </c>
      <c r="P472" s="33" t="s">
        <v>109</v>
      </c>
      <c r="Q472" s="33">
        <v>1201.76</v>
      </c>
      <c r="R472" s="33">
        <v>13.91</v>
      </c>
      <c r="S472" s="33" t="s">
        <v>159</v>
      </c>
      <c r="T472" s="33" t="s">
        <v>1247</v>
      </c>
      <c r="U472" s="37">
        <v>12</v>
      </c>
      <c r="V472" s="37">
        <v>127.5</v>
      </c>
      <c r="W472" s="33">
        <v>137</v>
      </c>
      <c r="X472" s="33" t="s">
        <v>102</v>
      </c>
      <c r="Y472" s="33">
        <f t="shared" si="109"/>
        <v>1</v>
      </c>
      <c r="Z472" s="38"/>
      <c r="AC472" s="38">
        <v>3.88</v>
      </c>
      <c r="AD472" s="33">
        <v>0.09</v>
      </c>
      <c r="AE472" s="33">
        <v>0.12</v>
      </c>
      <c r="AF472" s="33">
        <v>75.39</v>
      </c>
      <c r="AG472" s="33">
        <v>0.74</v>
      </c>
      <c r="AH472" s="33">
        <v>0.03</v>
      </c>
      <c r="AI472" s="33">
        <v>9.2799999999999994</v>
      </c>
      <c r="AJ472" s="33">
        <v>0.5</v>
      </c>
      <c r="AK472" s="33">
        <v>0.9</v>
      </c>
      <c r="AL472" s="33">
        <v>0.75</v>
      </c>
      <c r="AM472" s="33">
        <v>2.04</v>
      </c>
      <c r="AN472" s="38">
        <v>1.2547370943823928</v>
      </c>
      <c r="AO472" s="33">
        <v>9.2655429482957664E-3</v>
      </c>
      <c r="AP472" s="33">
        <v>2.4297349459759705E-2</v>
      </c>
      <c r="AQ472" s="33">
        <v>9.1015013554175503E-2</v>
      </c>
      <c r="AR472" s="33">
        <v>1.2687242554703161E-3</v>
      </c>
      <c r="AS472" s="33">
        <v>8.91624790022362E-3</v>
      </c>
      <c r="AT472" s="33">
        <v>1.8608390150951261E-2</v>
      </c>
      <c r="AU472" s="33">
        <v>2.1656970571998811E-2</v>
      </c>
      <c r="AV472" s="33">
        <v>1.4521094309667177E-2</v>
      </c>
      <c r="AW472" s="34">
        <v>8.5595918786592247E-4</v>
      </c>
      <c r="AX472" s="33">
        <v>946</v>
      </c>
      <c r="AY472" s="33">
        <v>697</v>
      </c>
      <c r="AZ472" s="33">
        <v>439</v>
      </c>
      <c r="BA472" s="33">
        <v>290</v>
      </c>
      <c r="BB472" s="33">
        <v>264</v>
      </c>
      <c r="BC472" s="33">
        <v>10.0166664</v>
      </c>
      <c r="BD472" s="33">
        <v>15.625</v>
      </c>
      <c r="BE472" s="33">
        <v>18.399999600000001</v>
      </c>
      <c r="BF472" s="33">
        <v>21.733333600000002</v>
      </c>
      <c r="BG472" s="33">
        <v>20.799999199999998</v>
      </c>
      <c r="BH472" s="38">
        <f t="shared" si="106"/>
        <v>23.013644891551309</v>
      </c>
      <c r="BI472" s="33">
        <f t="shared" si="107"/>
        <v>79.522184533968996</v>
      </c>
      <c r="BJ472" s="32">
        <f t="shared" si="110"/>
        <v>1</v>
      </c>
      <c r="BK472" s="32">
        <f t="shared" si="111"/>
        <v>7.3844496905197945E-3</v>
      </c>
      <c r="BL472" s="32">
        <f t="shared" si="112"/>
        <v>1.9364494417628865E-2</v>
      </c>
      <c r="BM472" s="32">
        <f t="shared" si="113"/>
        <v>7.2537118701328382E-2</v>
      </c>
      <c r="BN472" s="32">
        <f t="shared" si="114"/>
        <v>1.0111474835250711E-3</v>
      </c>
      <c r="BO472" s="32">
        <f t="shared" si="115"/>
        <v>7.1060686259637358E-3</v>
      </c>
      <c r="BP472" s="32">
        <f t="shared" si="116"/>
        <v>1.4830509302915516E-2</v>
      </c>
      <c r="BQ472" s="32">
        <f t="shared" si="117"/>
        <v>1.7260166029170288E-2</v>
      </c>
      <c r="BR472" s="32">
        <f t="shared" si="118"/>
        <v>1.1573017466909877E-2</v>
      </c>
      <c r="BS472" s="32">
        <f t="shared" si="119"/>
        <v>6.8218210149214014E-4</v>
      </c>
      <c r="BT472" s="7">
        <f t="shared" si="120"/>
        <v>0</v>
      </c>
    </row>
    <row r="473" spans="1:72" s="33" customFormat="1" x14ac:dyDescent="0.2">
      <c r="A473" s="33">
        <v>4</v>
      </c>
      <c r="B473" s="34">
        <v>472</v>
      </c>
      <c r="C473" s="33" t="s">
        <v>96</v>
      </c>
      <c r="D473" s="33" t="s">
        <v>156</v>
      </c>
      <c r="E473" s="33" t="s">
        <v>1294</v>
      </c>
      <c r="H473" s="35">
        <v>37.977815999999997</v>
      </c>
      <c r="I473" s="35">
        <v>-89.220499000000004</v>
      </c>
      <c r="J473" s="33" t="s">
        <v>1295</v>
      </c>
      <c r="K473" s="33" t="s">
        <v>100</v>
      </c>
      <c r="L473" s="33">
        <f t="shared" si="108"/>
        <v>8</v>
      </c>
      <c r="M473" s="36" t="s">
        <v>93</v>
      </c>
      <c r="N473" s="33">
        <v>35</v>
      </c>
      <c r="O473" s="33">
        <v>59</v>
      </c>
      <c r="P473" s="33" t="s">
        <v>75</v>
      </c>
      <c r="Q473" s="33">
        <v>1119.1600000000001</v>
      </c>
      <c r="R473" s="33">
        <v>13.12</v>
      </c>
      <c r="T473" s="33" t="s">
        <v>1247</v>
      </c>
      <c r="U473" s="37">
        <v>1.441778</v>
      </c>
      <c r="V473" s="37">
        <v>128.641876</v>
      </c>
      <c r="W473" s="33">
        <v>133</v>
      </c>
      <c r="X473" s="33" t="s">
        <v>102</v>
      </c>
      <c r="Y473" s="33">
        <f t="shared" si="109"/>
        <v>1</v>
      </c>
      <c r="Z473" s="38"/>
      <c r="AC473" s="38">
        <v>4.05</v>
      </c>
      <c r="AD473" s="33">
        <v>0.1</v>
      </c>
      <c r="AE473" s="33">
        <v>7.0000000000000007E-2</v>
      </c>
      <c r="AF473" s="33">
        <v>75.22</v>
      </c>
      <c r="AG473" s="33">
        <v>0.71</v>
      </c>
      <c r="AH473" s="33">
        <v>0.02</v>
      </c>
      <c r="AI473" s="33">
        <v>11.43</v>
      </c>
      <c r="AJ473" s="33">
        <v>0.56999999999999995</v>
      </c>
      <c r="AK473" s="33">
        <v>1.28</v>
      </c>
      <c r="AL473" s="33">
        <v>0.84</v>
      </c>
      <c r="AM473" s="33">
        <v>1.78</v>
      </c>
      <c r="AN473" s="38">
        <v>1.2519077362971691</v>
      </c>
      <c r="AO473" s="33">
        <v>8.8899128287702623E-3</v>
      </c>
      <c r="AP473" s="33">
        <v>2.5361924049491447E-2</v>
      </c>
      <c r="AQ473" s="33">
        <v>0.11210146604786918</v>
      </c>
      <c r="AR473" s="33">
        <v>1.4096936171892403E-3</v>
      </c>
      <c r="AS473" s="33">
        <v>1.0164522606254925E-2</v>
      </c>
      <c r="AT473" s="33">
        <v>2.0841396969065409E-2</v>
      </c>
      <c r="AU473" s="33">
        <v>1.8896768440273472E-2</v>
      </c>
      <c r="AV473" s="33">
        <v>2.0652223018193319E-2</v>
      </c>
      <c r="AW473" s="34">
        <v>4.9930952625512148E-4</v>
      </c>
      <c r="AX473" s="33">
        <v>1226</v>
      </c>
      <c r="AY473" s="33">
        <v>755</v>
      </c>
      <c r="AZ473" s="33">
        <v>544</v>
      </c>
      <c r="BA473" s="33">
        <v>343</v>
      </c>
      <c r="BB473" s="33">
        <v>331</v>
      </c>
      <c r="BC473" s="33">
        <v>9.2249993999999997</v>
      </c>
      <c r="BD473" s="33">
        <v>15.042856199999999</v>
      </c>
      <c r="BE473" s="33">
        <v>16.083334000000001</v>
      </c>
      <c r="BF473" s="33">
        <v>18.866666800000001</v>
      </c>
      <c r="BG473" s="33">
        <v>18.333334000000001</v>
      </c>
      <c r="BH473" s="38">
        <f t="shared" si="106"/>
        <v>24.686142414699813</v>
      </c>
      <c r="BI473" s="33">
        <f t="shared" si="107"/>
        <v>78.437495639040861</v>
      </c>
      <c r="BJ473" s="32">
        <f t="shared" si="110"/>
        <v>1</v>
      </c>
      <c r="BK473" s="32">
        <f t="shared" si="111"/>
        <v>7.1010926532528726E-3</v>
      </c>
      <c r="BL473" s="32">
        <f t="shared" si="112"/>
        <v>2.0258620754677732E-2</v>
      </c>
      <c r="BM473" s="32">
        <f t="shared" si="113"/>
        <v>8.9544510987237258E-2</v>
      </c>
      <c r="BN473" s="32">
        <f t="shared" si="114"/>
        <v>1.1260363494188178E-3</v>
      </c>
      <c r="BO473" s="32">
        <f t="shared" si="115"/>
        <v>8.1192266103563265E-3</v>
      </c>
      <c r="BP473" s="32">
        <f t="shared" si="116"/>
        <v>1.6647710022712269E-2</v>
      </c>
      <c r="BQ473" s="32">
        <f t="shared" si="117"/>
        <v>1.509437787816968E-2</v>
      </c>
      <c r="BR473" s="32">
        <f t="shared" si="118"/>
        <v>1.6496601482212613E-2</v>
      </c>
      <c r="BS473" s="32">
        <f t="shared" si="119"/>
        <v>3.9883891742050777E-4</v>
      </c>
      <c r="BT473" s="7">
        <f t="shared" si="120"/>
        <v>0</v>
      </c>
    </row>
    <row r="474" spans="1:72" s="33" customFormat="1" x14ac:dyDescent="0.2">
      <c r="A474" s="33">
        <v>4</v>
      </c>
      <c r="B474" s="34">
        <v>473</v>
      </c>
      <c r="C474" s="33" t="s">
        <v>96</v>
      </c>
      <c r="D474" s="33" t="s">
        <v>479</v>
      </c>
      <c r="E474" s="33" t="s">
        <v>1296</v>
      </c>
      <c r="H474" s="35">
        <v>37.359444000000003</v>
      </c>
      <c r="I474" s="35">
        <v>-89.106110999999999</v>
      </c>
      <c r="J474" s="33" t="s">
        <v>1297</v>
      </c>
      <c r="K474" s="33" t="s">
        <v>100</v>
      </c>
      <c r="L474" s="33">
        <f t="shared" si="108"/>
        <v>8</v>
      </c>
      <c r="M474" s="36" t="s">
        <v>132</v>
      </c>
      <c r="N474" s="33">
        <v>10</v>
      </c>
      <c r="O474" s="33">
        <v>22</v>
      </c>
      <c r="P474" s="33" t="s">
        <v>75</v>
      </c>
      <c r="Q474" s="33">
        <v>1201.76</v>
      </c>
      <c r="R474" s="33">
        <v>13.91</v>
      </c>
      <c r="S474" s="33" t="s">
        <v>159</v>
      </c>
      <c r="T474" s="33" t="s">
        <v>1247</v>
      </c>
      <c r="U474" s="37">
        <v>9</v>
      </c>
      <c r="V474" s="37">
        <v>130.6</v>
      </c>
      <c r="W474" s="33">
        <v>137</v>
      </c>
      <c r="X474" s="33" t="s">
        <v>102</v>
      </c>
      <c r="Y474" s="33">
        <f t="shared" si="109"/>
        <v>1</v>
      </c>
      <c r="Z474" s="38"/>
      <c r="AC474" s="38">
        <v>4.25</v>
      </c>
      <c r="AD474" s="33">
        <v>0.1</v>
      </c>
      <c r="AE474" s="33">
        <v>0.11</v>
      </c>
      <c r="AF474" s="33">
        <v>74.63</v>
      </c>
      <c r="AG474" s="33">
        <v>0.74</v>
      </c>
      <c r="AH474" s="33">
        <v>0.03</v>
      </c>
      <c r="AI474" s="33">
        <v>10.34</v>
      </c>
      <c r="AJ474" s="33">
        <v>0.62</v>
      </c>
      <c r="AK474" s="33">
        <v>0.76</v>
      </c>
      <c r="AL474" s="33">
        <v>0.83</v>
      </c>
      <c r="AM474" s="33">
        <v>2.13</v>
      </c>
      <c r="AN474" s="38">
        <v>1.2420881994131578</v>
      </c>
      <c r="AO474" s="33">
        <v>9.2655429482957664E-3</v>
      </c>
      <c r="AP474" s="33">
        <v>2.6614364743293494E-2</v>
      </c>
      <c r="AQ474" s="33">
        <v>0.10141112501618262</v>
      </c>
      <c r="AR474" s="33">
        <v>1.4096936171892403E-3</v>
      </c>
      <c r="AS474" s="33">
        <v>1.1056147396277289E-2</v>
      </c>
      <c r="AT474" s="33">
        <v>2.059328510038606E-2</v>
      </c>
      <c r="AU474" s="33">
        <v>2.2612425156057582E-2</v>
      </c>
      <c r="AV474" s="33">
        <v>1.2262257417052282E-2</v>
      </c>
      <c r="AW474" s="34">
        <v>7.8462925554376238E-4</v>
      </c>
      <c r="AX474" s="33">
        <v>1076</v>
      </c>
      <c r="AY474" s="33">
        <v>846</v>
      </c>
      <c r="AZ474" s="33">
        <v>578</v>
      </c>
      <c r="BA474" s="33">
        <v>316</v>
      </c>
      <c r="BB474" s="33">
        <v>305</v>
      </c>
      <c r="BC474" s="33">
        <v>10.8666658</v>
      </c>
      <c r="BD474" s="33">
        <v>14.355555499999999</v>
      </c>
      <c r="BE474" s="33">
        <v>16.785715100000001</v>
      </c>
      <c r="BF474" s="33">
        <v>20.766666399999998</v>
      </c>
      <c r="BG474" s="33">
        <v>20.1666679</v>
      </c>
      <c r="BH474" s="38">
        <f t="shared" si="106"/>
        <v>23.362427194518787</v>
      </c>
      <c r="BI474" s="33">
        <f t="shared" si="107"/>
        <v>81.304824250357896</v>
      </c>
      <c r="BJ474" s="32">
        <f t="shared" si="110"/>
        <v>1</v>
      </c>
      <c r="BK474" s="32">
        <f t="shared" si="111"/>
        <v>7.4596497677648036E-3</v>
      </c>
      <c r="BL474" s="32">
        <f t="shared" si="112"/>
        <v>2.1427113433545079E-2</v>
      </c>
      <c r="BM474" s="32">
        <f t="shared" si="113"/>
        <v>8.1645671429851546E-2</v>
      </c>
      <c r="BN474" s="32">
        <f t="shared" si="114"/>
        <v>1.1349384189104042E-3</v>
      </c>
      <c r="BO474" s="32">
        <f t="shared" si="115"/>
        <v>8.9012578989969646E-3</v>
      </c>
      <c r="BP474" s="32">
        <f t="shared" si="116"/>
        <v>1.6579567465591936E-2</v>
      </c>
      <c r="BQ474" s="32">
        <f t="shared" si="117"/>
        <v>1.8205168656091526E-2</v>
      </c>
      <c r="BR474" s="32">
        <f t="shared" si="118"/>
        <v>9.8722920182687177E-3</v>
      </c>
      <c r="BS474" s="32">
        <f t="shared" si="119"/>
        <v>6.3170172288447117E-4</v>
      </c>
      <c r="BT474" s="7">
        <f t="shared" si="120"/>
        <v>0</v>
      </c>
    </row>
    <row r="475" spans="1:72" s="33" customFormat="1" x14ac:dyDescent="0.2">
      <c r="A475" s="33">
        <v>4</v>
      </c>
      <c r="B475" s="34">
        <v>474</v>
      </c>
      <c r="C475" s="33" t="s">
        <v>118</v>
      </c>
      <c r="D475" s="33" t="s">
        <v>404</v>
      </c>
      <c r="E475" s="33" t="s">
        <v>1298</v>
      </c>
      <c r="H475" s="35">
        <v>38.983581000000001</v>
      </c>
      <c r="I475" s="35">
        <v>-79.550031000000004</v>
      </c>
      <c r="J475" s="33" t="s">
        <v>1299</v>
      </c>
      <c r="K475" s="33" t="s">
        <v>107</v>
      </c>
      <c r="L475" s="33">
        <f t="shared" si="108"/>
        <v>1</v>
      </c>
      <c r="M475" s="36" t="s">
        <v>132</v>
      </c>
      <c r="N475" s="33">
        <v>35</v>
      </c>
      <c r="O475" s="33">
        <v>52</v>
      </c>
      <c r="P475" s="33" t="s">
        <v>109</v>
      </c>
      <c r="Q475" s="33">
        <v>1322.97</v>
      </c>
      <c r="R475" s="33">
        <v>9.1300000000000008</v>
      </c>
      <c r="S475" s="33" t="s">
        <v>66</v>
      </c>
      <c r="T475" s="33" t="s">
        <v>1247</v>
      </c>
      <c r="U475" s="37">
        <v>50</v>
      </c>
      <c r="V475" s="37"/>
      <c r="W475" s="33">
        <v>734</v>
      </c>
      <c r="X475" s="33" t="s">
        <v>134</v>
      </c>
      <c r="Y475" s="33">
        <f t="shared" si="109"/>
        <v>1</v>
      </c>
      <c r="Z475" s="38"/>
      <c r="AC475" s="38">
        <v>4.0599999999999996</v>
      </c>
      <c r="AD475" s="33">
        <v>0.04</v>
      </c>
      <c r="AE475" s="33">
        <v>0.03</v>
      </c>
      <c r="AF475" s="33">
        <v>74.44</v>
      </c>
      <c r="AG475" s="33">
        <v>1.02</v>
      </c>
      <c r="AH475" s="33">
        <v>0.03</v>
      </c>
      <c r="AI475" s="33">
        <v>9.66</v>
      </c>
      <c r="AJ475" s="33">
        <v>7.0000000000000007E-2</v>
      </c>
      <c r="AK475" s="33">
        <v>0.44</v>
      </c>
      <c r="AL475" s="33">
        <v>0.55000000000000004</v>
      </c>
      <c r="AM475" s="33">
        <v>1.83</v>
      </c>
      <c r="AN475" s="38">
        <v>1.2389259756708491</v>
      </c>
      <c r="AO475" s="33">
        <v>1.2771424063867139E-2</v>
      </c>
      <c r="AP475" s="33">
        <v>2.5424546084181546E-2</v>
      </c>
      <c r="AQ475" s="33">
        <v>9.4741921436781826E-2</v>
      </c>
      <c r="AR475" s="33">
        <v>5.6387744687569612E-4</v>
      </c>
      <c r="AS475" s="33">
        <v>1.2482747060313069E-3</v>
      </c>
      <c r="AT475" s="33">
        <v>1.3646152777364258E-2</v>
      </c>
      <c r="AU475" s="33">
        <v>1.9427576542528347E-2</v>
      </c>
      <c r="AV475" s="33">
        <v>7.099201662503953E-3</v>
      </c>
      <c r="AW475" s="34">
        <v>2.1398979696648062E-4</v>
      </c>
      <c r="AX475" s="33">
        <v>1283</v>
      </c>
      <c r="AY475" s="33">
        <v>1008</v>
      </c>
      <c r="AZ475" s="33">
        <v>685</v>
      </c>
      <c r="BA475" s="33">
        <v>382</v>
      </c>
      <c r="BB475" s="33">
        <v>368</v>
      </c>
      <c r="BC475" s="33">
        <v>10.7833328</v>
      </c>
      <c r="BD475" s="33">
        <v>14.2777777</v>
      </c>
      <c r="BE475" s="33">
        <v>16.714284899999999</v>
      </c>
      <c r="BF475" s="33">
        <v>20.633333199999999</v>
      </c>
      <c r="BG475" s="33">
        <v>20.0333328</v>
      </c>
      <c r="BH475" s="38">
        <f t="shared" si="106"/>
        <v>16.265699778591252</v>
      </c>
      <c r="BI475" s="33">
        <f t="shared" si="107"/>
        <v>91.902681996164773</v>
      </c>
      <c r="BJ475" s="32">
        <f t="shared" si="110"/>
        <v>1</v>
      </c>
      <c r="BK475" s="32">
        <f t="shared" si="111"/>
        <v>1.0308464197751376E-2</v>
      </c>
      <c r="BL475" s="32">
        <f t="shared" si="112"/>
        <v>2.0521440815230916E-2</v>
      </c>
      <c r="BM475" s="32">
        <f t="shared" si="113"/>
        <v>7.6471010615046089E-2</v>
      </c>
      <c r="BN475" s="32">
        <f t="shared" si="114"/>
        <v>4.5513409029168981E-4</v>
      </c>
      <c r="BO475" s="32">
        <f t="shared" si="115"/>
        <v>1.0075458344921662E-3</v>
      </c>
      <c r="BP475" s="32">
        <f t="shared" si="116"/>
        <v>1.1014502113393167E-2</v>
      </c>
      <c r="BQ475" s="32">
        <f t="shared" si="117"/>
        <v>1.5680982499385224E-2</v>
      </c>
      <c r="BR475" s="32">
        <f t="shared" si="118"/>
        <v>5.7301257717676827E-3</v>
      </c>
      <c r="BS475" s="32">
        <f t="shared" si="119"/>
        <v>1.7272201985321214E-4</v>
      </c>
      <c r="BT475" s="7">
        <f t="shared" si="120"/>
        <v>0</v>
      </c>
    </row>
    <row r="476" spans="1:72" s="33" customFormat="1" x14ac:dyDescent="0.2">
      <c r="A476" s="33">
        <v>4</v>
      </c>
      <c r="B476" s="34">
        <v>475</v>
      </c>
      <c r="C476" s="33" t="s">
        <v>239</v>
      </c>
      <c r="D476" s="33" t="s">
        <v>240</v>
      </c>
      <c r="E476" s="33" t="s">
        <v>1300</v>
      </c>
      <c r="H476" s="35">
        <v>34.218733</v>
      </c>
      <c r="I476" s="35">
        <v>-80.418799000000007</v>
      </c>
      <c r="J476" s="33" t="s">
        <v>1301</v>
      </c>
      <c r="K476" s="33" t="s">
        <v>144</v>
      </c>
      <c r="L476" s="33">
        <f t="shared" si="108"/>
        <v>10</v>
      </c>
      <c r="M476" s="36" t="s">
        <v>243</v>
      </c>
      <c r="N476" s="33">
        <v>62</v>
      </c>
      <c r="O476" s="33">
        <v>87</v>
      </c>
      <c r="P476" s="33" t="s">
        <v>133</v>
      </c>
      <c r="Q476" s="33">
        <v>1198.3499999999999</v>
      </c>
      <c r="R476" s="33">
        <v>16.78</v>
      </c>
      <c r="T476" s="33" t="s">
        <v>1247</v>
      </c>
      <c r="U476" s="37">
        <v>5</v>
      </c>
      <c r="V476" s="37">
        <v>104</v>
      </c>
      <c r="W476" s="33">
        <v>106</v>
      </c>
      <c r="X476" s="33" t="s">
        <v>134</v>
      </c>
      <c r="Y476" s="33">
        <f t="shared" si="109"/>
        <v>1</v>
      </c>
      <c r="Z476" s="38"/>
      <c r="AC476" s="38">
        <v>3.28</v>
      </c>
      <c r="AD476" s="33">
        <v>0</v>
      </c>
      <c r="AE476" s="33">
        <v>0.05</v>
      </c>
      <c r="AF476" s="33">
        <v>74.22</v>
      </c>
      <c r="AG476" s="33">
        <v>0.49</v>
      </c>
      <c r="AH476" s="33">
        <v>0.01</v>
      </c>
      <c r="AI476" s="33">
        <v>13.69</v>
      </c>
      <c r="AJ476" s="33">
        <v>0.04</v>
      </c>
      <c r="AK476" s="33">
        <v>0.03</v>
      </c>
      <c r="AL476" s="33">
        <v>7.0000000000000007E-2</v>
      </c>
      <c r="AM476" s="33">
        <v>0.44</v>
      </c>
      <c r="AN476" s="38">
        <v>1.2352644534429127</v>
      </c>
      <c r="AO476" s="33">
        <v>6.1352919522498998E-3</v>
      </c>
      <c r="AP476" s="33">
        <v>2.0540027378353566E-2</v>
      </c>
      <c r="AQ476" s="33">
        <v>0.13426676029705417</v>
      </c>
      <c r="AR476" s="33">
        <v>0</v>
      </c>
      <c r="AS476" s="33">
        <v>7.1329983201788962E-4</v>
      </c>
      <c r="AT476" s="33">
        <v>1.7367830807554511E-3</v>
      </c>
      <c r="AU476" s="33">
        <v>4.6711112998428809E-3</v>
      </c>
      <c r="AV476" s="33">
        <v>4.8403647698890586E-4</v>
      </c>
      <c r="AW476" s="34">
        <v>3.5664966161080109E-4</v>
      </c>
      <c r="AX476" s="33">
        <v>1179</v>
      </c>
      <c r="AY476" s="33">
        <v>929</v>
      </c>
      <c r="AZ476" s="33">
        <v>631</v>
      </c>
      <c r="BA476" s="33">
        <v>352</v>
      </c>
      <c r="BB476" s="33">
        <v>339</v>
      </c>
      <c r="BC476" s="33">
        <v>11.0750008</v>
      </c>
      <c r="BD476" s="33">
        <v>14.566667600000001</v>
      </c>
      <c r="BE476" s="33">
        <v>17.028572100000002</v>
      </c>
      <c r="BF476" s="33">
        <v>21.0666656</v>
      </c>
      <c r="BG476" s="33">
        <v>20.4666672</v>
      </c>
      <c r="BH476" s="38">
        <f t="shared" si="106"/>
        <v>3.2256234374173687</v>
      </c>
      <c r="BI476" s="33">
        <f t="shared" si="107"/>
        <v>99.116122766840022</v>
      </c>
      <c r="BJ476" s="32">
        <f t="shared" si="110"/>
        <v>1</v>
      </c>
      <c r="BK476" s="32">
        <f t="shared" si="111"/>
        <v>4.9667841854832747E-3</v>
      </c>
      <c r="BL476" s="32">
        <f t="shared" si="112"/>
        <v>1.662804051481015E-2</v>
      </c>
      <c r="BM476" s="32">
        <f t="shared" si="113"/>
        <v>0.10869474947071264</v>
      </c>
      <c r="BN476" s="32">
        <f t="shared" si="114"/>
        <v>0</v>
      </c>
      <c r="BO476" s="32">
        <f t="shared" si="115"/>
        <v>5.7744706409205721E-4</v>
      </c>
      <c r="BP476" s="32">
        <f t="shared" si="116"/>
        <v>1.4060010193887734E-3</v>
      </c>
      <c r="BQ476" s="32">
        <f t="shared" si="117"/>
        <v>3.7814666218424901E-3</v>
      </c>
      <c r="BR476" s="32">
        <f t="shared" si="118"/>
        <v>3.9184846260232437E-4</v>
      </c>
      <c r="BS476" s="32">
        <f t="shared" si="119"/>
        <v>2.8872332609972861E-4</v>
      </c>
      <c r="BT476" s="7">
        <f t="shared" si="120"/>
        <v>0</v>
      </c>
    </row>
    <row r="477" spans="1:72" s="33" customFormat="1" x14ac:dyDescent="0.2">
      <c r="A477" s="33">
        <v>4</v>
      </c>
      <c r="B477" s="34">
        <v>476</v>
      </c>
      <c r="C477" s="33" t="s">
        <v>224</v>
      </c>
      <c r="D477" s="33" t="s">
        <v>1256</v>
      </c>
      <c r="E477" s="33" t="s">
        <v>1302</v>
      </c>
      <c r="H477" s="35">
        <v>38.460555999999997</v>
      </c>
      <c r="I477" s="35">
        <v>-86.698611</v>
      </c>
      <c r="J477" s="33" t="s">
        <v>1303</v>
      </c>
      <c r="K477" s="33" t="s">
        <v>100</v>
      </c>
      <c r="L477" s="33">
        <f t="shared" si="108"/>
        <v>8</v>
      </c>
      <c r="M477" s="36" t="s">
        <v>132</v>
      </c>
      <c r="N477" s="33">
        <v>28</v>
      </c>
      <c r="O477" s="33">
        <v>56</v>
      </c>
      <c r="P477" s="33" t="s">
        <v>75</v>
      </c>
      <c r="Q477" s="33">
        <v>1207.9100000000001</v>
      </c>
      <c r="R477" s="33">
        <v>12.285</v>
      </c>
      <c r="S477" s="33" t="s">
        <v>159</v>
      </c>
      <c r="T477" s="33" t="s">
        <v>1247</v>
      </c>
      <c r="U477" s="37">
        <v>7</v>
      </c>
      <c r="V477" s="37">
        <v>620</v>
      </c>
      <c r="W477" s="33">
        <v>166</v>
      </c>
      <c r="X477" s="33" t="s">
        <v>102</v>
      </c>
      <c r="Y477" s="33">
        <f t="shared" si="109"/>
        <v>1</v>
      </c>
      <c r="Z477" s="38"/>
      <c r="AC477" s="38">
        <v>4.99</v>
      </c>
      <c r="AD477" s="33">
        <v>0.04</v>
      </c>
      <c r="AE477" s="33">
        <v>0.06</v>
      </c>
      <c r="AF477" s="33">
        <v>74.209999999999994</v>
      </c>
      <c r="AG477" s="33">
        <v>0.81</v>
      </c>
      <c r="AH477" s="33">
        <v>0.03</v>
      </c>
      <c r="AI477" s="33">
        <v>10.67</v>
      </c>
      <c r="AJ477" s="33">
        <v>0.48</v>
      </c>
      <c r="AK477" s="33">
        <v>0.72</v>
      </c>
      <c r="AL477" s="33">
        <v>0.72</v>
      </c>
      <c r="AM477" s="33">
        <v>1.86</v>
      </c>
      <c r="AN477" s="38">
        <v>1.23509802061437</v>
      </c>
      <c r="AO477" s="33">
        <v>1.014201322718861E-2</v>
      </c>
      <c r="AP477" s="33">
        <v>3.1248395310361068E-2</v>
      </c>
      <c r="AQ477" s="33">
        <v>0.10464765028265653</v>
      </c>
      <c r="AR477" s="33">
        <v>5.6387744687569612E-4</v>
      </c>
      <c r="AS477" s="33">
        <v>8.5595979842146754E-3</v>
      </c>
      <c r="AT477" s="33">
        <v>1.7864054544913209E-2</v>
      </c>
      <c r="AU477" s="33">
        <v>1.9746061403881271E-2</v>
      </c>
      <c r="AV477" s="33">
        <v>1.1616875447733741E-2</v>
      </c>
      <c r="AW477" s="34">
        <v>4.2797959393296123E-4</v>
      </c>
      <c r="AX477" s="33">
        <v>1064</v>
      </c>
      <c r="AY477" s="33">
        <v>792</v>
      </c>
      <c r="AZ477" s="33">
        <v>594</v>
      </c>
      <c r="BA477" s="33">
        <v>325</v>
      </c>
      <c r="BB477" s="33">
        <v>302</v>
      </c>
      <c r="BC477" s="33">
        <v>10.8499985</v>
      </c>
      <c r="BD477" s="33">
        <v>16.412498500000002</v>
      </c>
      <c r="BE477" s="33">
        <v>17.9428558</v>
      </c>
      <c r="BF477" s="33">
        <v>22.5333328</v>
      </c>
      <c r="BG477" s="33">
        <v>21.600000399999999</v>
      </c>
      <c r="BH477" s="38">
        <f t="shared" si="106"/>
        <v>20.538556347017995</v>
      </c>
      <c r="BI477" s="33">
        <f t="shared" si="107"/>
        <v>83.836078450605072</v>
      </c>
      <c r="BJ477" s="32">
        <f t="shared" si="110"/>
        <v>1</v>
      </c>
      <c r="BK477" s="32">
        <f t="shared" si="111"/>
        <v>8.2115047210129175E-3</v>
      </c>
      <c r="BL477" s="32">
        <f t="shared" si="112"/>
        <v>2.5300336320527257E-2</v>
      </c>
      <c r="BM477" s="32">
        <f t="shared" si="113"/>
        <v>8.4728214713356967E-2</v>
      </c>
      <c r="BN477" s="32">
        <f t="shared" si="114"/>
        <v>4.5654469318573497E-4</v>
      </c>
      <c r="BO477" s="32">
        <f t="shared" si="115"/>
        <v>6.9302985199157776E-3</v>
      </c>
      <c r="BP477" s="32">
        <f t="shared" si="116"/>
        <v>1.4463673527731152E-2</v>
      </c>
      <c r="BQ477" s="32">
        <f t="shared" si="117"/>
        <v>1.5987444781151106E-2</v>
      </c>
      <c r="BR477" s="32">
        <f t="shared" si="118"/>
        <v>9.4056303660459296E-3</v>
      </c>
      <c r="BS477" s="32">
        <f t="shared" si="119"/>
        <v>3.4651467882692661E-4</v>
      </c>
      <c r="BT477" s="7">
        <f t="shared" si="120"/>
        <v>0</v>
      </c>
    </row>
    <row r="478" spans="1:72" s="33" customFormat="1" x14ac:dyDescent="0.2">
      <c r="A478" s="33">
        <v>4</v>
      </c>
      <c r="B478" s="34">
        <v>477</v>
      </c>
      <c r="C478" s="33" t="s">
        <v>96</v>
      </c>
      <c r="D478" s="33" t="s">
        <v>1304</v>
      </c>
      <c r="E478" s="33" t="s">
        <v>1305</v>
      </c>
      <c r="H478" s="35">
        <v>38.240555000000001</v>
      </c>
      <c r="I478" s="35">
        <v>-90.256388999999999</v>
      </c>
      <c r="J478" s="33" t="s">
        <v>1306</v>
      </c>
      <c r="K478" s="33" t="s">
        <v>100</v>
      </c>
      <c r="L478" s="33">
        <f t="shared" si="108"/>
        <v>8</v>
      </c>
      <c r="M478" s="36" t="s">
        <v>132</v>
      </c>
      <c r="N478" s="33">
        <v>41</v>
      </c>
      <c r="O478" s="33">
        <v>53</v>
      </c>
      <c r="P478" s="33" t="s">
        <v>169</v>
      </c>
      <c r="Q478" s="33">
        <v>1048.44</v>
      </c>
      <c r="R478" s="33">
        <v>12.82</v>
      </c>
      <c r="S478" s="33" t="s">
        <v>94</v>
      </c>
      <c r="T478" s="33" t="s">
        <v>1247</v>
      </c>
      <c r="U478" s="37">
        <v>1</v>
      </c>
      <c r="V478" s="37">
        <v>46</v>
      </c>
      <c r="W478" s="33">
        <v>195</v>
      </c>
      <c r="X478" s="33" t="s">
        <v>102</v>
      </c>
      <c r="Y478" s="33">
        <f t="shared" si="109"/>
        <v>1</v>
      </c>
      <c r="Z478" s="38"/>
      <c r="AC478" s="38">
        <v>4.26</v>
      </c>
      <c r="AD478" s="33">
        <v>0.03</v>
      </c>
      <c r="AE478" s="33">
        <v>7.0000000000000007E-2</v>
      </c>
      <c r="AF478" s="33">
        <v>73.97</v>
      </c>
      <c r="AG478" s="33">
        <v>0.68</v>
      </c>
      <c r="AH478" s="33">
        <v>0.03</v>
      </c>
      <c r="AI478" s="33">
        <v>11.24</v>
      </c>
      <c r="AJ478" s="33">
        <v>0.48</v>
      </c>
      <c r="AK478" s="33">
        <v>0.96</v>
      </c>
      <c r="AL478" s="33">
        <v>0.77</v>
      </c>
      <c r="AM478" s="33">
        <v>1.55</v>
      </c>
      <c r="AN478" s="38">
        <v>1.2311036327293485</v>
      </c>
      <c r="AO478" s="33">
        <v>8.5142827092447599E-3</v>
      </c>
      <c r="AP478" s="33">
        <v>2.6676986777983594E-2</v>
      </c>
      <c r="AQ478" s="33">
        <v>0.11023801210656603</v>
      </c>
      <c r="AR478" s="33">
        <v>4.2290808515677204E-4</v>
      </c>
      <c r="AS478" s="33">
        <v>8.5595979842146754E-3</v>
      </c>
      <c r="AT478" s="33">
        <v>1.910461388830996E-2</v>
      </c>
      <c r="AU478" s="33">
        <v>1.6455051169901057E-2</v>
      </c>
      <c r="AV478" s="33">
        <v>1.5489167263644988E-2</v>
      </c>
      <c r="AW478" s="34">
        <v>4.9930952625512148E-4</v>
      </c>
      <c r="AX478" s="33">
        <v>1693</v>
      </c>
      <c r="AY478" s="33">
        <v>1277</v>
      </c>
      <c r="AZ478" s="33">
        <v>691</v>
      </c>
      <c r="BA478" s="33">
        <v>429</v>
      </c>
      <c r="BB478" s="33">
        <v>414</v>
      </c>
      <c r="BC478" s="33">
        <v>9.9499998000000005</v>
      </c>
      <c r="BD478" s="33">
        <v>12.844445199999999</v>
      </c>
      <c r="BE478" s="33">
        <v>15.833333</v>
      </c>
      <c r="BF478" s="33">
        <v>18.233333600000002</v>
      </c>
      <c r="BG478" s="33">
        <v>17.866666800000001</v>
      </c>
      <c r="BH478" s="38">
        <f t="shared" si="106"/>
        <v>20.547632091079542</v>
      </c>
      <c r="BI478" s="33">
        <f t="shared" si="107"/>
        <v>82.091486800381489</v>
      </c>
      <c r="BJ478" s="32">
        <f t="shared" si="110"/>
        <v>1</v>
      </c>
      <c r="BK478" s="32">
        <f t="shared" si="111"/>
        <v>6.9159756196711499E-3</v>
      </c>
      <c r="BL478" s="32">
        <f t="shared" si="112"/>
        <v>2.1669164210685411E-2</v>
      </c>
      <c r="BM478" s="32">
        <f t="shared" si="113"/>
        <v>8.9544055574077949E-2</v>
      </c>
      <c r="BN478" s="32">
        <f t="shared" si="114"/>
        <v>3.4351948439887846E-4</v>
      </c>
      <c r="BO478" s="32">
        <f t="shared" si="115"/>
        <v>6.9527842796126785E-3</v>
      </c>
      <c r="BP478" s="32">
        <f t="shared" si="116"/>
        <v>1.5518282442197948E-2</v>
      </c>
      <c r="BQ478" s="32">
        <f t="shared" si="117"/>
        <v>1.336609748557099E-2</v>
      </c>
      <c r="BR478" s="32">
        <f t="shared" si="118"/>
        <v>1.2581529979978702E-2</v>
      </c>
      <c r="BS478" s="32">
        <f t="shared" si="119"/>
        <v>4.0557879367812081E-4</v>
      </c>
      <c r="BT478" s="7">
        <f t="shared" si="120"/>
        <v>0</v>
      </c>
    </row>
    <row r="479" spans="1:72" s="33" customFormat="1" x14ac:dyDescent="0.2">
      <c r="A479" s="33">
        <v>4</v>
      </c>
      <c r="B479" s="34">
        <v>478</v>
      </c>
      <c r="C479" s="33" t="s">
        <v>88</v>
      </c>
      <c r="D479" s="33" t="s">
        <v>336</v>
      </c>
      <c r="E479" s="33" t="s">
        <v>1307</v>
      </c>
      <c r="H479" s="35">
        <v>45.936304999999997</v>
      </c>
      <c r="I479" s="35">
        <v>-97.614389000000003</v>
      </c>
      <c r="J479" s="33" t="s">
        <v>1308</v>
      </c>
      <c r="K479" s="33" t="s">
        <v>92</v>
      </c>
      <c r="L479" s="33">
        <f t="shared" si="108"/>
        <v>6</v>
      </c>
      <c r="M479" s="36" t="s">
        <v>132</v>
      </c>
      <c r="N479" s="33">
        <v>23</v>
      </c>
      <c r="O479" s="33">
        <v>42</v>
      </c>
      <c r="P479" s="33" t="s">
        <v>75</v>
      </c>
      <c r="Q479" s="33">
        <v>527.95000000000005</v>
      </c>
      <c r="R479" s="33">
        <v>5.8</v>
      </c>
      <c r="T479" s="33" t="s">
        <v>1247</v>
      </c>
      <c r="U479" s="37">
        <v>0.67411500000000002</v>
      </c>
      <c r="V479" s="37">
        <v>395.05502300000001</v>
      </c>
      <c r="W479" s="33">
        <v>389</v>
      </c>
      <c r="Y479" s="33">
        <f t="shared" si="109"/>
        <v>-99</v>
      </c>
      <c r="Z479" s="38"/>
      <c r="AC479" s="38">
        <v>3.93</v>
      </c>
      <c r="AD479" s="33">
        <v>0.11</v>
      </c>
      <c r="AE479" s="33">
        <v>0.09</v>
      </c>
      <c r="AF479" s="33">
        <v>73.47</v>
      </c>
      <c r="AG479" s="33">
        <v>0.51</v>
      </c>
      <c r="AH479" s="33">
        <v>0.02</v>
      </c>
      <c r="AI479" s="33">
        <v>10.66</v>
      </c>
      <c r="AJ479" s="33">
        <v>1.04</v>
      </c>
      <c r="AK479" s="33">
        <v>1.26</v>
      </c>
      <c r="AL479" s="33">
        <v>1.38</v>
      </c>
      <c r="AM479" s="33">
        <v>1.95</v>
      </c>
      <c r="AN479" s="38">
        <v>1.2227819913022204</v>
      </c>
      <c r="AO479" s="33">
        <v>6.3857120319335695E-3</v>
      </c>
      <c r="AP479" s="33">
        <v>2.4610459633210222E-2</v>
      </c>
      <c r="AQ479" s="33">
        <v>0.10454957375943005</v>
      </c>
      <c r="AR479" s="33">
        <v>1.5506629789081641E-3</v>
      </c>
      <c r="AS479" s="33">
        <v>1.8545795632465129E-2</v>
      </c>
      <c r="AT479" s="33">
        <v>3.4239437877750314E-2</v>
      </c>
      <c r="AU479" s="33">
        <v>2.0701515987940039E-2</v>
      </c>
      <c r="AV479" s="33">
        <v>2.0329532033534048E-2</v>
      </c>
      <c r="AW479" s="34">
        <v>6.4196939089944188E-4</v>
      </c>
      <c r="AX479" s="33">
        <v>1064</v>
      </c>
      <c r="AY479" s="33">
        <v>837</v>
      </c>
      <c r="AZ479" s="33">
        <v>573</v>
      </c>
      <c r="BA479" s="33">
        <v>308</v>
      </c>
      <c r="BB479" s="33">
        <v>298</v>
      </c>
      <c r="BC479" s="33">
        <v>10.6833344</v>
      </c>
      <c r="BD479" s="33">
        <v>14.1555567</v>
      </c>
      <c r="BE479" s="33">
        <v>16.585714299999999</v>
      </c>
      <c r="BF479" s="33">
        <v>20.5333328</v>
      </c>
      <c r="BG479" s="33">
        <v>19.9666672</v>
      </c>
      <c r="BH479" s="38">
        <f t="shared" si="106"/>
        <v>29.49267810376498</v>
      </c>
      <c r="BI479" s="33">
        <f t="shared" si="107"/>
        <v>72.894994328295496</v>
      </c>
      <c r="BJ479" s="32">
        <f t="shared" si="110"/>
        <v>1</v>
      </c>
      <c r="BK479" s="32">
        <f t="shared" si="111"/>
        <v>5.2222817128121162E-3</v>
      </c>
      <c r="BL479" s="32">
        <f t="shared" si="112"/>
        <v>2.012661276357279E-2</v>
      </c>
      <c r="BM479" s="32">
        <f t="shared" si="113"/>
        <v>8.5501401315281375E-2</v>
      </c>
      <c r="BN479" s="32">
        <f t="shared" si="114"/>
        <v>1.2681434547925929E-3</v>
      </c>
      <c r="BO479" s="32">
        <f t="shared" si="115"/>
        <v>1.5166886464131271E-2</v>
      </c>
      <c r="BP479" s="32">
        <f t="shared" si="116"/>
        <v>2.8001261157998E-2</v>
      </c>
      <c r="BQ479" s="32">
        <f t="shared" si="117"/>
        <v>1.6929850239202199E-2</v>
      </c>
      <c r="BR479" s="32">
        <f t="shared" si="118"/>
        <v>1.6625639057608135E-2</v>
      </c>
      <c r="BS479" s="32">
        <f t="shared" si="119"/>
        <v>5.2500723388620302E-4</v>
      </c>
      <c r="BT479" s="7">
        <f t="shared" si="120"/>
        <v>0</v>
      </c>
    </row>
    <row r="480" spans="1:72" s="33" customFormat="1" x14ac:dyDescent="0.2">
      <c r="A480" s="33">
        <v>4</v>
      </c>
      <c r="B480" s="34">
        <v>479</v>
      </c>
      <c r="C480" s="33" t="s">
        <v>96</v>
      </c>
      <c r="D480" s="33" t="s">
        <v>479</v>
      </c>
      <c r="E480" s="33" t="s">
        <v>1309</v>
      </c>
      <c r="H480" s="35">
        <v>37.359166999999999</v>
      </c>
      <c r="I480" s="35">
        <v>-89.106110999999999</v>
      </c>
      <c r="J480" s="33" t="s">
        <v>1310</v>
      </c>
      <c r="K480" s="33" t="s">
        <v>100</v>
      </c>
      <c r="L480" s="33">
        <f t="shared" si="108"/>
        <v>8</v>
      </c>
      <c r="M480" s="36" t="s">
        <v>132</v>
      </c>
      <c r="N480" s="33">
        <v>12</v>
      </c>
      <c r="O480" s="33">
        <v>22</v>
      </c>
      <c r="P480" s="33" t="s">
        <v>75</v>
      </c>
      <c r="Q480" s="33">
        <v>1201.76</v>
      </c>
      <c r="R480" s="33">
        <v>13.91</v>
      </c>
      <c r="S480" s="33" t="s">
        <v>159</v>
      </c>
      <c r="T480" s="33" t="s">
        <v>1247</v>
      </c>
      <c r="U480" s="37">
        <v>5</v>
      </c>
      <c r="V480" s="37">
        <v>132.69999999999999</v>
      </c>
      <c r="W480" s="33">
        <v>137</v>
      </c>
      <c r="X480" s="33" t="s">
        <v>102</v>
      </c>
      <c r="Y480" s="33">
        <f t="shared" si="109"/>
        <v>1</v>
      </c>
      <c r="Z480" s="38"/>
      <c r="AC480" s="38">
        <v>4.25</v>
      </c>
      <c r="AD480" s="33">
        <v>0.08</v>
      </c>
      <c r="AE480" s="33">
        <v>0.13</v>
      </c>
      <c r="AF480" s="33">
        <v>73.290000000000006</v>
      </c>
      <c r="AG480" s="33">
        <v>0.75</v>
      </c>
      <c r="AH480" s="33">
        <v>0.03</v>
      </c>
      <c r="AI480" s="33">
        <v>9.74</v>
      </c>
      <c r="AJ480" s="33">
        <v>0.31</v>
      </c>
      <c r="AK480" s="33">
        <v>0.74</v>
      </c>
      <c r="AL480" s="33">
        <v>0.75</v>
      </c>
      <c r="AM480" s="33">
        <v>1.99</v>
      </c>
      <c r="AN480" s="38">
        <v>1.2197862003884543</v>
      </c>
      <c r="AO480" s="33">
        <v>9.3907529881376017E-3</v>
      </c>
      <c r="AP480" s="33">
        <v>2.6614364743293494E-2</v>
      </c>
      <c r="AQ480" s="33">
        <v>9.5526533622593696E-2</v>
      </c>
      <c r="AR480" s="33">
        <v>1.1277548937513922E-3</v>
      </c>
      <c r="AS480" s="33">
        <v>5.5280736981386447E-3</v>
      </c>
      <c r="AT480" s="33">
        <v>1.8608390150951261E-2</v>
      </c>
      <c r="AU480" s="33">
        <v>2.1126162469743939E-2</v>
      </c>
      <c r="AV480" s="33">
        <v>1.1939566432393012E-2</v>
      </c>
      <c r="AW480" s="34">
        <v>9.2728912018808277E-4</v>
      </c>
      <c r="AX480" s="33">
        <v>1613</v>
      </c>
      <c r="AY480" s="33">
        <v>1202</v>
      </c>
      <c r="AZ480" s="33">
        <v>769</v>
      </c>
      <c r="BA480" s="33">
        <v>403</v>
      </c>
      <c r="BB480" s="33">
        <v>388</v>
      </c>
      <c r="BC480" s="33">
        <v>10.8083334</v>
      </c>
      <c r="BD480" s="33">
        <v>13.7555552</v>
      </c>
      <c r="BE480" s="33">
        <v>15.8428583</v>
      </c>
      <c r="BF480" s="33">
        <v>19.300001099999999</v>
      </c>
      <c r="BG480" s="33">
        <v>18.899999600000001</v>
      </c>
      <c r="BH480" s="38">
        <f t="shared" si="106"/>
        <v>20.940759783019537</v>
      </c>
      <c r="BI480" s="33">
        <f t="shared" si="107"/>
        <v>84.541114333296761</v>
      </c>
      <c r="BJ480" s="32">
        <f t="shared" si="110"/>
        <v>1</v>
      </c>
      <c r="BK480" s="32">
        <f t="shared" si="111"/>
        <v>7.6986876758787836E-3</v>
      </c>
      <c r="BL480" s="32">
        <f t="shared" si="112"/>
        <v>2.181887673005143E-2</v>
      </c>
      <c r="BM480" s="32">
        <f t="shared" si="113"/>
        <v>7.8314161606494834E-2</v>
      </c>
      <c r="BN480" s="32">
        <f t="shared" si="114"/>
        <v>9.245512807016888E-4</v>
      </c>
      <c r="BO480" s="32">
        <f t="shared" si="115"/>
        <v>4.5320021626561839E-3</v>
      </c>
      <c r="BP480" s="32">
        <f t="shared" si="116"/>
        <v>1.5255452262884443E-2</v>
      </c>
      <c r="BQ480" s="32">
        <f t="shared" si="117"/>
        <v>1.7319561791251679E-2</v>
      </c>
      <c r="BR480" s="32">
        <f t="shared" si="118"/>
        <v>9.7882452093577769E-3</v>
      </c>
      <c r="BS480" s="32">
        <f t="shared" si="119"/>
        <v>7.6020627212603105E-4</v>
      </c>
      <c r="BT480" s="7">
        <f t="shared" si="120"/>
        <v>0</v>
      </c>
    </row>
    <row r="481" spans="1:72" s="33" customFormat="1" x14ac:dyDescent="0.2">
      <c r="A481" s="33">
        <v>4</v>
      </c>
      <c r="B481" s="34">
        <v>480</v>
      </c>
      <c r="C481" s="33" t="s">
        <v>224</v>
      </c>
      <c r="D481" s="33" t="s">
        <v>1256</v>
      </c>
      <c r="E481" s="33" t="s">
        <v>1311</v>
      </c>
      <c r="H481" s="35">
        <v>38.460527999999996</v>
      </c>
      <c r="I481" s="35">
        <v>-86.700277999999997</v>
      </c>
      <c r="J481" s="33" t="s">
        <v>1312</v>
      </c>
      <c r="K481" s="33" t="s">
        <v>100</v>
      </c>
      <c r="L481" s="33">
        <f t="shared" si="108"/>
        <v>8</v>
      </c>
      <c r="M481" s="36" t="s">
        <v>132</v>
      </c>
      <c r="N481" s="33">
        <v>20</v>
      </c>
      <c r="O481" s="33">
        <v>45</v>
      </c>
      <c r="P481" s="33" t="s">
        <v>109</v>
      </c>
      <c r="Q481" s="33">
        <v>1207.9100000000001</v>
      </c>
      <c r="R481" s="33">
        <v>12.285</v>
      </c>
      <c r="S481" s="33" t="s">
        <v>159</v>
      </c>
      <c r="T481" s="33" t="s">
        <v>1247</v>
      </c>
      <c r="U481" s="37">
        <v>6</v>
      </c>
      <c r="V481" s="37">
        <v>640</v>
      </c>
      <c r="W481" s="33">
        <v>166</v>
      </c>
      <c r="X481" s="33" t="s">
        <v>102</v>
      </c>
      <c r="Y481" s="33">
        <f t="shared" si="109"/>
        <v>1</v>
      </c>
      <c r="Z481" s="38"/>
      <c r="AC481" s="38">
        <v>4.3499999999999996</v>
      </c>
      <c r="AD481" s="33">
        <v>0.06</v>
      </c>
      <c r="AE481" s="33">
        <v>0.05</v>
      </c>
      <c r="AF481" s="33">
        <v>73.13</v>
      </c>
      <c r="AG481" s="33">
        <v>0.81</v>
      </c>
      <c r="AH481" s="33">
        <v>0.03</v>
      </c>
      <c r="AI481" s="33">
        <v>10.28</v>
      </c>
      <c r="AJ481" s="33">
        <v>0.31</v>
      </c>
      <c r="AK481" s="33">
        <v>0.69</v>
      </c>
      <c r="AL481" s="33">
        <v>0.66</v>
      </c>
      <c r="AM481" s="33">
        <v>1.9</v>
      </c>
      <c r="AN481" s="38">
        <v>1.2171232751317731</v>
      </c>
      <c r="AO481" s="33">
        <v>1.014201322718861E-2</v>
      </c>
      <c r="AP481" s="33">
        <v>2.7240585090194516E-2</v>
      </c>
      <c r="AQ481" s="33">
        <v>0.10082266587682372</v>
      </c>
      <c r="AR481" s="33">
        <v>8.4581617031354408E-4</v>
      </c>
      <c r="AS481" s="33">
        <v>5.5280736981386447E-3</v>
      </c>
      <c r="AT481" s="33">
        <v>1.6375383332837109E-2</v>
      </c>
      <c r="AU481" s="33">
        <v>2.0170707885685167E-2</v>
      </c>
      <c r="AV481" s="33">
        <v>1.1132838970744834E-2</v>
      </c>
      <c r="AW481" s="34">
        <v>3.5664966161080109E-4</v>
      </c>
      <c r="AX481" s="33">
        <v>1064</v>
      </c>
      <c r="AY481" s="33">
        <v>792</v>
      </c>
      <c r="AZ481" s="33">
        <v>594</v>
      </c>
      <c r="BA481" s="33">
        <v>325</v>
      </c>
      <c r="BB481" s="33">
        <v>302</v>
      </c>
      <c r="BC481" s="33">
        <v>10.8499985</v>
      </c>
      <c r="BD481" s="33">
        <v>16.412498500000002</v>
      </c>
      <c r="BE481" s="33">
        <v>17.9428558</v>
      </c>
      <c r="BF481" s="33">
        <v>22.5333328</v>
      </c>
      <c r="BG481" s="33">
        <v>21.600000399999999</v>
      </c>
      <c r="BH481" s="38">
        <f t="shared" si="106"/>
        <v>19.701933277751795</v>
      </c>
      <c r="BI481" s="33">
        <f t="shared" si="107"/>
        <v>85.818517894054864</v>
      </c>
      <c r="BJ481" s="32">
        <f t="shared" si="110"/>
        <v>1</v>
      </c>
      <c r="BK481" s="32">
        <f t="shared" si="111"/>
        <v>8.3327740372811255E-3</v>
      </c>
      <c r="BL481" s="32">
        <f t="shared" si="112"/>
        <v>2.2381122476887387E-2</v>
      </c>
      <c r="BM481" s="32">
        <f t="shared" si="113"/>
        <v>8.2836856329041975E-2</v>
      </c>
      <c r="BN481" s="32">
        <f t="shared" si="114"/>
        <v>6.9493056915041816E-4</v>
      </c>
      <c r="BO481" s="32">
        <f t="shared" si="115"/>
        <v>4.5419176603455737E-3</v>
      </c>
      <c r="BP481" s="32">
        <f t="shared" si="116"/>
        <v>1.3454169899975178E-2</v>
      </c>
      <c r="BQ481" s="32">
        <f t="shared" si="117"/>
        <v>1.6572444466236475E-2</v>
      </c>
      <c r="BR481" s="32">
        <f t="shared" si="118"/>
        <v>9.1468458439754388E-3</v>
      </c>
      <c r="BS481" s="32">
        <f t="shared" si="119"/>
        <v>2.9302673681282451E-4</v>
      </c>
      <c r="BT481" s="7">
        <f t="shared" si="120"/>
        <v>0</v>
      </c>
    </row>
    <row r="482" spans="1:72" s="33" customFormat="1" x14ac:dyDescent="0.2">
      <c r="A482" s="33">
        <v>4</v>
      </c>
      <c r="B482" s="34">
        <v>481</v>
      </c>
      <c r="C482" s="33" t="s">
        <v>224</v>
      </c>
      <c r="D482" s="33" t="s">
        <v>1256</v>
      </c>
      <c r="E482" s="33" t="s">
        <v>1313</v>
      </c>
      <c r="H482" s="35">
        <v>38.460250000000002</v>
      </c>
      <c r="I482" s="35">
        <v>-86.699167000000003</v>
      </c>
      <c r="J482" s="33" t="s">
        <v>1314</v>
      </c>
      <c r="K482" s="33" t="s">
        <v>100</v>
      </c>
      <c r="L482" s="33">
        <f t="shared" si="108"/>
        <v>8</v>
      </c>
      <c r="M482" s="36" t="s">
        <v>132</v>
      </c>
      <c r="N482" s="33">
        <v>16</v>
      </c>
      <c r="O482" s="33">
        <v>33</v>
      </c>
      <c r="P482" s="33" t="s">
        <v>137</v>
      </c>
      <c r="Q482" s="33">
        <v>1207.9100000000001</v>
      </c>
      <c r="R482" s="33">
        <v>12.285</v>
      </c>
      <c r="S482" s="33" t="s">
        <v>159</v>
      </c>
      <c r="T482" s="33" t="s">
        <v>1247</v>
      </c>
      <c r="U482" s="37">
        <v>10</v>
      </c>
      <c r="V482" s="37">
        <v>620</v>
      </c>
      <c r="W482" s="33">
        <v>166</v>
      </c>
      <c r="X482" s="33" t="s">
        <v>102</v>
      </c>
      <c r="Y482" s="33">
        <f t="shared" si="109"/>
        <v>1</v>
      </c>
      <c r="Z482" s="38"/>
      <c r="AC482" s="38">
        <v>5.03</v>
      </c>
      <c r="AD482" s="33">
        <v>0.03</v>
      </c>
      <c r="AE482" s="33">
        <v>0.05</v>
      </c>
      <c r="AF482" s="33">
        <v>73.03</v>
      </c>
      <c r="AG482" s="33">
        <v>0.72</v>
      </c>
      <c r="AH482" s="33">
        <v>0.02</v>
      </c>
      <c r="AI482" s="33">
        <v>10.57</v>
      </c>
      <c r="AJ482" s="33">
        <v>0.42</v>
      </c>
      <c r="AK482" s="33">
        <v>0.11</v>
      </c>
      <c r="AL482" s="33">
        <v>0.48</v>
      </c>
      <c r="AM482" s="33">
        <v>1.06</v>
      </c>
      <c r="AN482" s="38">
        <v>1.2154589468463477</v>
      </c>
      <c r="AO482" s="33">
        <v>9.0151228686120976E-3</v>
      </c>
      <c r="AP482" s="33">
        <v>3.1498883449121481E-2</v>
      </c>
      <c r="AQ482" s="33">
        <v>0.10366688505039172</v>
      </c>
      <c r="AR482" s="33">
        <v>4.2290808515677204E-4</v>
      </c>
      <c r="AS482" s="33">
        <v>7.4896482361878408E-3</v>
      </c>
      <c r="AT482" s="33">
        <v>1.1909369696608807E-2</v>
      </c>
      <c r="AU482" s="33">
        <v>1.1253131767803305E-2</v>
      </c>
      <c r="AV482" s="33">
        <v>1.7748004156259883E-3</v>
      </c>
      <c r="AW482" s="34">
        <v>3.5664966161080109E-4</v>
      </c>
      <c r="AX482" s="33">
        <v>1506</v>
      </c>
      <c r="AY482" s="33">
        <v>1108</v>
      </c>
      <c r="AZ482" s="33">
        <v>714</v>
      </c>
      <c r="BA482" s="33">
        <v>383</v>
      </c>
      <c r="BB482" s="33">
        <v>368</v>
      </c>
      <c r="BC482" s="33">
        <v>12.908333799999999</v>
      </c>
      <c r="BD482" s="33">
        <v>16.044445</v>
      </c>
      <c r="BE482" s="33">
        <v>18.271429099999999</v>
      </c>
      <c r="BF482" s="33">
        <v>21.9666672</v>
      </c>
      <c r="BG482" s="33">
        <v>21.5</v>
      </c>
      <c r="BH482" s="38">
        <f t="shared" si="106"/>
        <v>10.491984431981516</v>
      </c>
      <c r="BI482" s="33">
        <f t="shared" si="107"/>
        <v>91.79638781541027</v>
      </c>
      <c r="BJ482" s="32">
        <f t="shared" si="110"/>
        <v>1</v>
      </c>
      <c r="BK482" s="32">
        <f t="shared" si="111"/>
        <v>7.4170525397035435E-3</v>
      </c>
      <c r="BL482" s="32">
        <f t="shared" si="112"/>
        <v>2.5915217894318082E-2</v>
      </c>
      <c r="BM482" s="32">
        <f t="shared" si="113"/>
        <v>8.5290322079053141E-2</v>
      </c>
      <c r="BN482" s="32">
        <f t="shared" si="114"/>
        <v>3.4794106888929254E-4</v>
      </c>
      <c r="BO482" s="32">
        <f t="shared" si="115"/>
        <v>6.1619919419085446E-3</v>
      </c>
      <c r="BP482" s="32">
        <f t="shared" si="116"/>
        <v>9.7982492354094543E-3</v>
      </c>
      <c r="BQ482" s="32">
        <f t="shared" si="117"/>
        <v>9.2583396559800628E-3</v>
      </c>
      <c r="BR482" s="32">
        <f t="shared" si="118"/>
        <v>1.4601895195480838E-3</v>
      </c>
      <c r="BS482" s="32">
        <f t="shared" si="119"/>
        <v>2.9342797840780299E-4</v>
      </c>
      <c r="BT482" s="7">
        <f t="shared" si="120"/>
        <v>0</v>
      </c>
    </row>
    <row r="483" spans="1:72" s="33" customFormat="1" x14ac:dyDescent="0.2">
      <c r="A483" s="33">
        <v>4</v>
      </c>
      <c r="B483" s="34">
        <v>482</v>
      </c>
      <c r="C483" s="33" t="s">
        <v>96</v>
      </c>
      <c r="D483" s="33" t="s">
        <v>479</v>
      </c>
      <c r="E483" s="33" t="s">
        <v>1315</v>
      </c>
      <c r="H483" s="35">
        <v>37.360556000000003</v>
      </c>
      <c r="I483" s="35">
        <v>-89.106110999999999</v>
      </c>
      <c r="J483" s="33" t="s">
        <v>1316</v>
      </c>
      <c r="K483" s="33" t="s">
        <v>100</v>
      </c>
      <c r="L483" s="33">
        <f t="shared" si="108"/>
        <v>8</v>
      </c>
      <c r="M483" s="36" t="s">
        <v>132</v>
      </c>
      <c r="N483" s="33">
        <v>12</v>
      </c>
      <c r="O483" s="33">
        <v>23</v>
      </c>
      <c r="P483" s="33" t="s">
        <v>109</v>
      </c>
      <c r="Q483" s="33">
        <v>1201.76</v>
      </c>
      <c r="R483" s="33">
        <v>13.91</v>
      </c>
      <c r="S483" s="33" t="s">
        <v>159</v>
      </c>
      <c r="T483" s="33" t="s">
        <v>1247</v>
      </c>
      <c r="U483" s="37">
        <v>20</v>
      </c>
      <c r="V483" s="37">
        <v>126.4</v>
      </c>
      <c r="W483" s="33">
        <v>137</v>
      </c>
      <c r="X483" s="33" t="s">
        <v>102</v>
      </c>
      <c r="Y483" s="33">
        <f t="shared" si="109"/>
        <v>1</v>
      </c>
      <c r="Z483" s="38"/>
      <c r="AC483" s="38">
        <v>4.7</v>
      </c>
      <c r="AD483" s="33">
        <v>0.06</v>
      </c>
      <c r="AE483" s="33">
        <v>0.11</v>
      </c>
      <c r="AF483" s="33">
        <v>72.55</v>
      </c>
      <c r="AG483" s="33">
        <v>0.79</v>
      </c>
      <c r="AH483" s="33">
        <v>0.03</v>
      </c>
      <c r="AI483" s="33">
        <v>9.57</v>
      </c>
      <c r="AJ483" s="33">
        <v>0.41</v>
      </c>
      <c r="AK483" s="33">
        <v>1.03</v>
      </c>
      <c r="AL483" s="33">
        <v>0.75</v>
      </c>
      <c r="AM483" s="33">
        <v>2.09</v>
      </c>
      <c r="AN483" s="38">
        <v>1.2074701710763045</v>
      </c>
      <c r="AO483" s="33">
        <v>9.8915931475049412E-3</v>
      </c>
      <c r="AP483" s="33">
        <v>2.9432356304348102E-2</v>
      </c>
      <c r="AQ483" s="33">
        <v>9.3859232727743491E-2</v>
      </c>
      <c r="AR483" s="33">
        <v>8.4581617031354408E-4</v>
      </c>
      <c r="AS483" s="33">
        <v>7.3113232781833676E-3</v>
      </c>
      <c r="AT483" s="33">
        <v>1.8608390150951261E-2</v>
      </c>
      <c r="AU483" s="33">
        <v>2.2187778674253682E-2</v>
      </c>
      <c r="AV483" s="33">
        <v>1.6618585709952435E-2</v>
      </c>
      <c r="AW483" s="34">
        <v>7.8462925554376238E-4</v>
      </c>
      <c r="AX483" s="33">
        <v>1837</v>
      </c>
      <c r="AY483" s="33">
        <v>1202</v>
      </c>
      <c r="AZ483" s="33">
        <v>486</v>
      </c>
      <c r="BA483" s="33">
        <v>463</v>
      </c>
      <c r="BB483" s="33">
        <v>449</v>
      </c>
      <c r="BC483" s="33">
        <v>8.5583323999999994</v>
      </c>
      <c r="BD483" s="33">
        <v>12.3624992</v>
      </c>
      <c r="BE483" s="33">
        <v>15.3799992</v>
      </c>
      <c r="BF483" s="33">
        <v>16.733333600000002</v>
      </c>
      <c r="BG483" s="33">
        <v>16.4666672</v>
      </c>
      <c r="BH483" s="38">
        <f t="shared" si="106"/>
        <v>23.859649420802061</v>
      </c>
      <c r="BI483" s="33">
        <f t="shared" si="107"/>
        <v>79.684112950022637</v>
      </c>
      <c r="BJ483" s="32">
        <f t="shared" si="110"/>
        <v>1</v>
      </c>
      <c r="BK483" s="32">
        <f t="shared" si="111"/>
        <v>8.1919979345641773E-3</v>
      </c>
      <c r="BL483" s="32">
        <f t="shared" si="112"/>
        <v>2.4375224340418229E-2</v>
      </c>
      <c r="BM483" s="32">
        <f t="shared" si="113"/>
        <v>7.7732133659318511E-2</v>
      </c>
      <c r="BN483" s="32">
        <f t="shared" si="114"/>
        <v>7.0048618224631391E-4</v>
      </c>
      <c r="BO483" s="32">
        <f t="shared" si="115"/>
        <v>6.0550756890882552E-3</v>
      </c>
      <c r="BP483" s="32">
        <f t="shared" si="116"/>
        <v>1.5411055773215724E-2</v>
      </c>
      <c r="BQ483" s="32">
        <f t="shared" si="117"/>
        <v>1.8375425915885053E-2</v>
      </c>
      <c r="BR483" s="32">
        <f t="shared" si="118"/>
        <v>1.3763143892108823E-2</v>
      </c>
      <c r="BS483" s="32">
        <f t="shared" si="119"/>
        <v>6.4981253726902933E-4</v>
      </c>
      <c r="BT483" s="7">
        <f t="shared" si="120"/>
        <v>0</v>
      </c>
    </row>
    <row r="484" spans="1:72" s="33" customFormat="1" x14ac:dyDescent="0.2">
      <c r="A484" s="33">
        <v>4</v>
      </c>
      <c r="B484" s="34">
        <v>483</v>
      </c>
      <c r="C484" s="33" t="s">
        <v>88</v>
      </c>
      <c r="D484" s="33" t="s">
        <v>1024</v>
      </c>
      <c r="E484" s="33" t="s">
        <v>1317</v>
      </c>
      <c r="H484" s="35">
        <v>46.911943999999998</v>
      </c>
      <c r="I484" s="35">
        <v>-100.615278</v>
      </c>
      <c r="J484" s="33" t="s">
        <v>1318</v>
      </c>
      <c r="K484" s="33" t="s">
        <v>92</v>
      </c>
      <c r="L484" s="33">
        <f t="shared" si="108"/>
        <v>6</v>
      </c>
      <c r="M484" s="36" t="s">
        <v>132</v>
      </c>
      <c r="N484" s="33">
        <v>18</v>
      </c>
      <c r="O484" s="33">
        <v>30</v>
      </c>
      <c r="P484" s="33" t="s">
        <v>137</v>
      </c>
      <c r="Q484" s="33">
        <v>448.64</v>
      </c>
      <c r="R484" s="33">
        <v>5.3150000000000004</v>
      </c>
      <c r="S484" s="33" t="s">
        <v>94</v>
      </c>
      <c r="T484" s="33" t="s">
        <v>1247</v>
      </c>
      <c r="U484" s="37">
        <v>4</v>
      </c>
      <c r="V484" s="37"/>
      <c r="W484" s="33">
        <v>578</v>
      </c>
      <c r="X484" s="33" t="s">
        <v>68</v>
      </c>
      <c r="Y484" s="33">
        <f t="shared" si="109"/>
        <v>1</v>
      </c>
      <c r="Z484" s="38"/>
      <c r="AC484" s="38">
        <v>4.34</v>
      </c>
      <c r="AD484" s="33">
        <v>7.0000000000000007E-2</v>
      </c>
      <c r="AE484" s="33">
        <v>0.14000000000000001</v>
      </c>
      <c r="AF484" s="33">
        <v>72.209999999999994</v>
      </c>
      <c r="AG484" s="33">
        <v>0.59</v>
      </c>
      <c r="AH484" s="33">
        <v>0.02</v>
      </c>
      <c r="AI484" s="33">
        <v>6.31</v>
      </c>
      <c r="AJ484" s="33">
        <v>0.71</v>
      </c>
      <c r="AK484" s="33">
        <v>1.34</v>
      </c>
      <c r="AL484" s="33">
        <v>0.94</v>
      </c>
      <c r="AM484" s="33">
        <v>1.87</v>
      </c>
      <c r="AN484" s="38">
        <v>1.2018114549058572</v>
      </c>
      <c r="AO484" s="33">
        <v>7.3873923506682466E-3</v>
      </c>
      <c r="AP484" s="33">
        <v>2.7177963055504413E-2</v>
      </c>
      <c r="AQ484" s="33">
        <v>6.1886286155910283E-2</v>
      </c>
      <c r="AR484" s="33">
        <v>9.8678553203246822E-4</v>
      </c>
      <c r="AS484" s="33">
        <v>1.2661072018317539E-2</v>
      </c>
      <c r="AT484" s="33">
        <v>2.3322515655858911E-2</v>
      </c>
      <c r="AU484" s="33">
        <v>1.9852223024332243E-2</v>
      </c>
      <c r="AV484" s="33">
        <v>2.162029597217113E-2</v>
      </c>
      <c r="AW484" s="34">
        <v>9.9861905251024297E-4</v>
      </c>
      <c r="AX484" s="33">
        <v>1366</v>
      </c>
      <c r="AY484" s="33">
        <v>1123</v>
      </c>
      <c r="AZ484" s="33">
        <v>654</v>
      </c>
      <c r="BA484" s="33">
        <v>354</v>
      </c>
      <c r="BB484" s="33">
        <v>338</v>
      </c>
      <c r="BC484" s="33">
        <v>14.1666679</v>
      </c>
      <c r="BD484" s="33">
        <v>16.220001199999999</v>
      </c>
      <c r="BE484" s="33">
        <v>19.771429099999999</v>
      </c>
      <c r="BF484" s="33">
        <v>23.633333199999999</v>
      </c>
      <c r="BG484" s="33">
        <v>23.100000399999999</v>
      </c>
      <c r="BH484" s="38">
        <f t="shared" si="106"/>
        <v>26.545713226419608</v>
      </c>
      <c r="BI484" s="33">
        <f t="shared" si="107"/>
        <v>64.352496382722308</v>
      </c>
      <c r="BJ484" s="32">
        <f t="shared" si="110"/>
        <v>1</v>
      </c>
      <c r="BK484" s="32">
        <f t="shared" si="111"/>
        <v>6.1468812936609357E-3</v>
      </c>
      <c r="BL484" s="32">
        <f t="shared" si="112"/>
        <v>2.2614165428830411E-2</v>
      </c>
      <c r="BM484" s="32">
        <f t="shared" si="113"/>
        <v>5.1494172320697418E-2</v>
      </c>
      <c r="BN484" s="32">
        <f t="shared" si="114"/>
        <v>8.2108181612378388E-4</v>
      </c>
      <c r="BO484" s="32">
        <f t="shared" si="115"/>
        <v>1.0534990298714813E-2</v>
      </c>
      <c r="BP484" s="32">
        <f t="shared" si="116"/>
        <v>1.9406135264109177E-2</v>
      </c>
      <c r="BQ484" s="32">
        <f t="shared" si="117"/>
        <v>1.6518583629149507E-2</v>
      </c>
      <c r="BR484" s="32">
        <f t="shared" si="118"/>
        <v>1.7989756948909041E-2</v>
      </c>
      <c r="BS484" s="32">
        <f t="shared" si="119"/>
        <v>8.3092821959203985E-4</v>
      </c>
      <c r="BT484" s="7">
        <f t="shared" si="120"/>
        <v>0</v>
      </c>
    </row>
    <row r="485" spans="1:72" s="33" customFormat="1" x14ac:dyDescent="0.2">
      <c r="A485" s="33">
        <v>4</v>
      </c>
      <c r="B485" s="34">
        <v>484</v>
      </c>
      <c r="C485" s="33" t="s">
        <v>448</v>
      </c>
      <c r="D485" s="33" t="s">
        <v>449</v>
      </c>
      <c r="E485" s="33" t="s">
        <v>1319</v>
      </c>
      <c r="H485" s="35">
        <v>41.425776999999997</v>
      </c>
      <c r="I485" s="35">
        <v>-71.844389000000007</v>
      </c>
      <c r="J485" s="33" t="s">
        <v>1320</v>
      </c>
      <c r="K485" s="33" t="s">
        <v>107</v>
      </c>
      <c r="L485" s="33">
        <f t="shared" si="108"/>
        <v>1</v>
      </c>
      <c r="M485" s="36" t="s">
        <v>108</v>
      </c>
      <c r="N485" s="33">
        <v>18</v>
      </c>
      <c r="O485" s="33">
        <v>33</v>
      </c>
      <c r="P485" s="33" t="s">
        <v>109</v>
      </c>
      <c r="Q485" s="33">
        <v>1253.17</v>
      </c>
      <c r="R485" s="33">
        <v>10.324999999999999</v>
      </c>
      <c r="S485" s="33" t="s">
        <v>159</v>
      </c>
      <c r="T485" s="33" t="s">
        <v>1247</v>
      </c>
      <c r="U485" s="37">
        <v>4</v>
      </c>
      <c r="V485" s="37">
        <v>46</v>
      </c>
      <c r="W485" s="33">
        <v>36</v>
      </c>
      <c r="X485" s="33" t="s">
        <v>68</v>
      </c>
      <c r="Y485" s="33">
        <f t="shared" si="109"/>
        <v>1</v>
      </c>
      <c r="Z485" s="38"/>
      <c r="AC485" s="38">
        <v>3.62</v>
      </c>
      <c r="AD485" s="33">
        <v>7.0000000000000007E-2</v>
      </c>
      <c r="AE485" s="33">
        <v>0.09</v>
      </c>
      <c r="AF485" s="33">
        <v>71.760000000000005</v>
      </c>
      <c r="AG485" s="33">
        <v>0.79</v>
      </c>
      <c r="AH485" s="33">
        <v>0.03</v>
      </c>
      <c r="AI485" s="33">
        <v>10.92</v>
      </c>
      <c r="AJ485" s="33">
        <v>1.29</v>
      </c>
      <c r="AK485" s="33">
        <v>1.86</v>
      </c>
      <c r="AL485" s="33">
        <v>0.7</v>
      </c>
      <c r="AM485" s="33">
        <v>2.21</v>
      </c>
      <c r="AN485" s="38">
        <v>1.194321977621442</v>
      </c>
      <c r="AO485" s="33">
        <v>9.8915931475049412E-3</v>
      </c>
      <c r="AP485" s="33">
        <v>2.2669176557817049E-2</v>
      </c>
      <c r="AQ485" s="33">
        <v>0.10709956336331859</v>
      </c>
      <c r="AR485" s="33">
        <v>9.8678553203246822E-4</v>
      </c>
      <c r="AS485" s="33">
        <v>2.3003919582576939E-2</v>
      </c>
      <c r="AT485" s="33">
        <v>1.736783080755451E-2</v>
      </c>
      <c r="AU485" s="33">
        <v>2.3461718119665378E-2</v>
      </c>
      <c r="AV485" s="33">
        <v>3.0010261573312165E-2</v>
      </c>
      <c r="AW485" s="34">
        <v>6.4196939089944188E-4</v>
      </c>
      <c r="AX485" s="33">
        <v>1466</v>
      </c>
      <c r="AY485" s="33">
        <v>1079</v>
      </c>
      <c r="AZ485" s="33">
        <v>698</v>
      </c>
      <c r="BA485" s="33">
        <v>378</v>
      </c>
      <c r="BB485" s="33">
        <v>362</v>
      </c>
      <c r="BC485" s="33">
        <v>13.3833342</v>
      </c>
      <c r="BD485" s="33">
        <v>16.555555300000002</v>
      </c>
      <c r="BE485" s="33">
        <v>18.800001099999999</v>
      </c>
      <c r="BF485" s="33">
        <v>22.5333328</v>
      </c>
      <c r="BG485" s="33">
        <v>22.0666656</v>
      </c>
      <c r="BH485" s="38">
        <f t="shared" si="106"/>
        <v>33.200965127568047</v>
      </c>
      <c r="BI485" s="33">
        <f t="shared" si="107"/>
        <v>66.889675015045711</v>
      </c>
      <c r="BJ485" s="32">
        <f t="shared" si="110"/>
        <v>1</v>
      </c>
      <c r="BK485" s="32">
        <f t="shared" si="111"/>
        <v>8.2821829731414588E-3</v>
      </c>
      <c r="BL485" s="32">
        <f t="shared" si="112"/>
        <v>1.8980791597726403E-2</v>
      </c>
      <c r="BM485" s="32">
        <f t="shared" si="113"/>
        <v>8.9673945024953211E-2</v>
      </c>
      <c r="BN485" s="32">
        <f t="shared" si="114"/>
        <v>8.262307405559981E-4</v>
      </c>
      <c r="BO485" s="32">
        <f t="shared" si="115"/>
        <v>1.9261070309022122E-2</v>
      </c>
      <c r="BP485" s="32">
        <f t="shared" si="116"/>
        <v>1.4542000509898931E-2</v>
      </c>
      <c r="BQ485" s="32">
        <f t="shared" si="117"/>
        <v>1.964438280403303E-2</v>
      </c>
      <c r="BR485" s="32">
        <f t="shared" si="118"/>
        <v>2.5127446480620957E-2</v>
      </c>
      <c r="BS485" s="32">
        <f t="shared" si="119"/>
        <v>5.37517857770615E-4</v>
      </c>
      <c r="BT485" s="7">
        <f t="shared" si="120"/>
        <v>0</v>
      </c>
    </row>
    <row r="486" spans="1:72" s="33" customFormat="1" x14ac:dyDescent="0.2">
      <c r="A486" s="33">
        <v>4</v>
      </c>
      <c r="B486" s="34">
        <v>485</v>
      </c>
      <c r="C486" s="33" t="s">
        <v>264</v>
      </c>
      <c r="D486" s="33" t="s">
        <v>541</v>
      </c>
      <c r="E486" s="33" t="s">
        <v>1321</v>
      </c>
      <c r="H486" s="35">
        <v>40.286667000000001</v>
      </c>
      <c r="I486" s="35">
        <v>-75.533332999999999</v>
      </c>
      <c r="J486" s="33" t="s">
        <v>1322</v>
      </c>
      <c r="K486" s="33" t="s">
        <v>107</v>
      </c>
      <c r="L486" s="33">
        <f t="shared" si="108"/>
        <v>1</v>
      </c>
      <c r="M486" s="36" t="s">
        <v>1323</v>
      </c>
      <c r="N486" s="33">
        <v>10</v>
      </c>
      <c r="O486" s="33">
        <v>28</v>
      </c>
      <c r="P486" s="33" t="s">
        <v>109</v>
      </c>
      <c r="Q486" s="33">
        <v>1173.33</v>
      </c>
      <c r="R486" s="33">
        <v>11.51</v>
      </c>
      <c r="S486" s="33" t="s">
        <v>1324</v>
      </c>
      <c r="T486" s="33" t="s">
        <v>1247</v>
      </c>
      <c r="U486" s="37">
        <v>1</v>
      </c>
      <c r="V486" s="37">
        <v>88</v>
      </c>
      <c r="W486" s="33">
        <v>91</v>
      </c>
      <c r="X486" s="33" t="s">
        <v>83</v>
      </c>
      <c r="Y486" s="33">
        <f t="shared" si="109"/>
        <v>1</v>
      </c>
      <c r="Z486" s="38"/>
      <c r="AC486" s="38">
        <v>3.7</v>
      </c>
      <c r="AD486" s="33">
        <v>0.04</v>
      </c>
      <c r="AE486" s="33">
        <v>0.13</v>
      </c>
      <c r="AF486" s="33">
        <v>71.349999999999994</v>
      </c>
      <c r="AG486" s="33">
        <v>1</v>
      </c>
      <c r="AH486" s="33">
        <v>0.03</v>
      </c>
      <c r="AI486" s="33">
        <v>11.82</v>
      </c>
      <c r="AJ486" s="33">
        <v>0.41</v>
      </c>
      <c r="AK486" s="33">
        <v>1.35</v>
      </c>
      <c r="AL486" s="33">
        <v>0.93</v>
      </c>
      <c r="AM486" s="33">
        <v>2.29</v>
      </c>
      <c r="AN486" s="38">
        <v>1.1874982316511966</v>
      </c>
      <c r="AO486" s="33">
        <v>1.2521003984183468E-2</v>
      </c>
      <c r="AP486" s="33">
        <v>2.3170152835337868E-2</v>
      </c>
      <c r="AQ486" s="33">
        <v>0.11592645045370199</v>
      </c>
      <c r="AR486" s="33">
        <v>5.6387744687569612E-4</v>
      </c>
      <c r="AS486" s="33">
        <v>7.3113232781833676E-3</v>
      </c>
      <c r="AT486" s="33">
        <v>2.3074403787179565E-2</v>
      </c>
      <c r="AU486" s="33">
        <v>2.4311011083273177E-2</v>
      </c>
      <c r="AV486" s="33">
        <v>2.1781641464500765E-2</v>
      </c>
      <c r="AW486" s="34">
        <v>9.2728912018808277E-4</v>
      </c>
      <c r="AX486" s="33">
        <v>1787</v>
      </c>
      <c r="AY486" s="33">
        <v>1166</v>
      </c>
      <c r="AZ486" s="33">
        <v>474</v>
      </c>
      <c r="BA486" s="33">
        <v>452</v>
      </c>
      <c r="BB486" s="33">
        <v>437</v>
      </c>
      <c r="BC486" s="33">
        <v>8.9000006000000003</v>
      </c>
      <c r="BD486" s="33">
        <v>12.75</v>
      </c>
      <c r="BE486" s="33">
        <v>15.8199997</v>
      </c>
      <c r="BF486" s="33">
        <v>17.200000800000002</v>
      </c>
      <c r="BG486" s="33">
        <v>16.899999600000001</v>
      </c>
      <c r="BH486" s="38">
        <f t="shared" si="106"/>
        <v>27.945761855923063</v>
      </c>
      <c r="BI486" s="33">
        <f t="shared" si="107"/>
        <v>79.938572567482581</v>
      </c>
      <c r="BJ486" s="32">
        <f t="shared" si="110"/>
        <v>1</v>
      </c>
      <c r="BK486" s="32">
        <f t="shared" si="111"/>
        <v>1.0544019056578485E-2</v>
      </c>
      <c r="BL486" s="32">
        <f t="shared" si="112"/>
        <v>1.9511736706437157E-2</v>
      </c>
      <c r="BM486" s="32">
        <f t="shared" si="113"/>
        <v>9.7622419439318389E-2</v>
      </c>
      <c r="BN486" s="32">
        <f t="shared" si="114"/>
        <v>4.7484487289857594E-4</v>
      </c>
      <c r="BO486" s="32">
        <f t="shared" si="115"/>
        <v>6.1569129816867966E-3</v>
      </c>
      <c r="BP486" s="32">
        <f t="shared" si="116"/>
        <v>1.9431105808970332E-2</v>
      </c>
      <c r="BQ486" s="32">
        <f t="shared" si="117"/>
        <v>2.0472460872189357E-2</v>
      </c>
      <c r="BR486" s="32">
        <f t="shared" si="118"/>
        <v>1.8342462231892131E-2</v>
      </c>
      <c r="BS486" s="32">
        <f t="shared" si="119"/>
        <v>7.8087621141018678E-4</v>
      </c>
      <c r="BT486" s="7">
        <f t="shared" si="120"/>
        <v>0</v>
      </c>
    </row>
    <row r="487" spans="1:72" s="33" customFormat="1" x14ac:dyDescent="0.2">
      <c r="A487" s="33">
        <v>4</v>
      </c>
      <c r="B487" s="34">
        <v>486</v>
      </c>
      <c r="C487" s="33" t="s">
        <v>96</v>
      </c>
      <c r="D487" s="33" t="s">
        <v>728</v>
      </c>
      <c r="E487" s="33" t="s">
        <v>1325</v>
      </c>
      <c r="H487" s="35">
        <v>37.970498999999997</v>
      </c>
      <c r="I487" s="35">
        <v>-89.220527000000004</v>
      </c>
      <c r="J487" s="33" t="s">
        <v>1326</v>
      </c>
      <c r="K487" s="33" t="s">
        <v>100</v>
      </c>
      <c r="L487" s="33">
        <f t="shared" si="108"/>
        <v>8</v>
      </c>
      <c r="M487" s="36" t="s">
        <v>93</v>
      </c>
      <c r="N487" s="33">
        <v>23</v>
      </c>
      <c r="O487" s="33">
        <v>47</v>
      </c>
      <c r="P487" s="33" t="s">
        <v>75</v>
      </c>
      <c r="Q487" s="33">
        <v>1119.42</v>
      </c>
      <c r="R487" s="33">
        <v>13.115</v>
      </c>
      <c r="T487" s="33" t="s">
        <v>1247</v>
      </c>
      <c r="U487" s="37">
        <v>0.72792199999999996</v>
      </c>
      <c r="V487" s="37">
        <v>124.839958</v>
      </c>
      <c r="W487" s="33">
        <v>128</v>
      </c>
      <c r="X487" s="33" t="s">
        <v>102</v>
      </c>
      <c r="Y487" s="33">
        <f t="shared" si="109"/>
        <v>1</v>
      </c>
      <c r="Z487" s="38"/>
      <c r="AC487" s="38">
        <v>4.28</v>
      </c>
      <c r="AD487" s="33">
        <v>7.0000000000000007E-2</v>
      </c>
      <c r="AE487" s="33">
        <v>7.0000000000000007E-2</v>
      </c>
      <c r="AF487" s="33">
        <v>71.34</v>
      </c>
      <c r="AG487" s="33">
        <v>0.67</v>
      </c>
      <c r="AH487" s="33">
        <v>0.02</v>
      </c>
      <c r="AI487" s="33">
        <v>11.37</v>
      </c>
      <c r="AJ487" s="33">
        <v>0.52</v>
      </c>
      <c r="AK487" s="33">
        <v>1.06</v>
      </c>
      <c r="AL487" s="33">
        <v>0.79</v>
      </c>
      <c r="AM487" s="33">
        <v>1.48</v>
      </c>
      <c r="AN487" s="38">
        <v>1.1873317988226542</v>
      </c>
      <c r="AO487" s="33">
        <v>8.3890726694029246E-3</v>
      </c>
      <c r="AP487" s="33">
        <v>2.6802230847363804E-2</v>
      </c>
      <c r="AQ487" s="33">
        <v>0.11151300690851028</v>
      </c>
      <c r="AR487" s="33">
        <v>9.8678553203246822E-4</v>
      </c>
      <c r="AS487" s="33">
        <v>9.2728978162325646E-3</v>
      </c>
      <c r="AT487" s="33">
        <v>1.9600837625668662E-2</v>
      </c>
      <c r="AU487" s="33">
        <v>1.5711919826744237E-2</v>
      </c>
      <c r="AV487" s="33">
        <v>1.7102622186941342E-2</v>
      </c>
      <c r="AW487" s="34">
        <v>4.9930952625512148E-4</v>
      </c>
      <c r="AX487" s="33">
        <v>1494</v>
      </c>
      <c r="AY487" s="33">
        <v>1106</v>
      </c>
      <c r="AZ487" s="33">
        <v>715</v>
      </c>
      <c r="BA487" s="33">
        <v>385</v>
      </c>
      <c r="BB487" s="33">
        <v>369</v>
      </c>
      <c r="BC487" s="33">
        <v>12.399998699999999</v>
      </c>
      <c r="BD487" s="33">
        <v>15.5111103</v>
      </c>
      <c r="BE487" s="33">
        <v>17.685716599999999</v>
      </c>
      <c r="BF487" s="33">
        <v>21.300001099999999</v>
      </c>
      <c r="BG487" s="33">
        <v>20.899999600000001</v>
      </c>
      <c r="BH487" s="38">
        <f t="shared" si="106"/>
        <v>21.042188000720344</v>
      </c>
      <c r="BI487" s="33">
        <f t="shared" si="107"/>
        <v>80.871853087481966</v>
      </c>
      <c r="BJ487" s="32">
        <f t="shared" si="110"/>
        <v>1</v>
      </c>
      <c r="BK487" s="32">
        <f t="shared" si="111"/>
        <v>7.0654830248136546E-3</v>
      </c>
      <c r="BL487" s="32">
        <f t="shared" si="112"/>
        <v>2.2573497040962447E-2</v>
      </c>
      <c r="BM487" s="32">
        <f t="shared" si="113"/>
        <v>9.3918993005228546E-2</v>
      </c>
      <c r="BN487" s="32">
        <f t="shared" si="114"/>
        <v>8.3109500900334214E-4</v>
      </c>
      <c r="BO487" s="32">
        <f t="shared" si="115"/>
        <v>7.8098622688514479E-3</v>
      </c>
      <c r="BP487" s="32">
        <f t="shared" si="116"/>
        <v>1.6508306814577565E-2</v>
      </c>
      <c r="BQ487" s="32">
        <f t="shared" si="117"/>
        <v>1.3232964738520448E-2</v>
      </c>
      <c r="BR487" s="32">
        <f t="shared" si="118"/>
        <v>1.4404248419776278E-2</v>
      </c>
      <c r="BS487" s="32">
        <f t="shared" si="119"/>
        <v>4.205307452813372E-4</v>
      </c>
      <c r="BT487" s="7">
        <f t="shared" si="120"/>
        <v>0</v>
      </c>
    </row>
    <row r="488" spans="1:72" s="33" customFormat="1" x14ac:dyDescent="0.2">
      <c r="A488" s="33">
        <v>4</v>
      </c>
      <c r="B488" s="34">
        <v>487</v>
      </c>
      <c r="C488" s="33" t="s">
        <v>88</v>
      </c>
      <c r="D488" s="33" t="s">
        <v>190</v>
      </c>
      <c r="E488" s="33" t="s">
        <v>1327</v>
      </c>
      <c r="H488" s="35">
        <v>45.986944000000001</v>
      </c>
      <c r="I488" s="35">
        <v>-101.768334</v>
      </c>
      <c r="J488" s="33" t="s">
        <v>1328</v>
      </c>
      <c r="K488" s="33" t="s">
        <v>92</v>
      </c>
      <c r="L488" s="33">
        <f t="shared" si="108"/>
        <v>6</v>
      </c>
      <c r="M488" s="36" t="s">
        <v>132</v>
      </c>
      <c r="N488" s="33">
        <v>38</v>
      </c>
      <c r="O488" s="33">
        <v>51</v>
      </c>
      <c r="P488" s="33" t="s">
        <v>137</v>
      </c>
      <c r="Q488" s="33">
        <v>423.53</v>
      </c>
      <c r="R488" s="33">
        <v>6.3650000000000002</v>
      </c>
      <c r="S488" s="33" t="s">
        <v>94</v>
      </c>
      <c r="T488" s="33" t="s">
        <v>1247</v>
      </c>
      <c r="U488" s="37">
        <v>1</v>
      </c>
      <c r="V488" s="37">
        <v>754</v>
      </c>
      <c r="W488" s="33">
        <v>704</v>
      </c>
      <c r="X488" s="33" t="s">
        <v>83</v>
      </c>
      <c r="Y488" s="33">
        <f t="shared" si="109"/>
        <v>1</v>
      </c>
      <c r="Z488" s="38"/>
      <c r="AC488" s="38">
        <v>3.87</v>
      </c>
      <c r="AD488" s="33">
        <v>7.0000000000000007E-2</v>
      </c>
      <c r="AE488" s="33">
        <v>0.09</v>
      </c>
      <c r="AF488" s="33">
        <v>70.510000000000005</v>
      </c>
      <c r="AG488" s="33">
        <v>0.5</v>
      </c>
      <c r="AH488" s="33">
        <v>0.02</v>
      </c>
      <c r="AI488" s="33">
        <v>10.73</v>
      </c>
      <c r="AJ488" s="33">
        <v>0.69</v>
      </c>
      <c r="AK488" s="33">
        <v>0.82</v>
      </c>
      <c r="AL488" s="33">
        <v>1.37</v>
      </c>
      <c r="AM488" s="33">
        <v>2.4</v>
      </c>
      <c r="AN488" s="38">
        <v>1.1735178740536214</v>
      </c>
      <c r="AO488" s="33">
        <v>6.2605019920917342E-3</v>
      </c>
      <c r="AP488" s="33">
        <v>2.4234727425069606E-2</v>
      </c>
      <c r="AQ488" s="33">
        <v>0.10523610942201543</v>
      </c>
      <c r="AR488" s="33">
        <v>9.8678553203246822E-4</v>
      </c>
      <c r="AS488" s="33">
        <v>1.2304422102308595E-2</v>
      </c>
      <c r="AT488" s="33">
        <v>3.3991326009070968E-2</v>
      </c>
      <c r="AU488" s="33">
        <v>2.5478788908233897E-2</v>
      </c>
      <c r="AV488" s="33">
        <v>1.3230330371030094E-2</v>
      </c>
      <c r="AW488" s="34">
        <v>6.4196939089944188E-4</v>
      </c>
      <c r="AX488" s="33">
        <v>1494</v>
      </c>
      <c r="AY488" s="33">
        <v>1101</v>
      </c>
      <c r="AZ488" s="33">
        <v>714</v>
      </c>
      <c r="BA488" s="33">
        <v>391</v>
      </c>
      <c r="BB488" s="33">
        <v>372</v>
      </c>
      <c r="BC488" s="33">
        <v>12.983332600000001</v>
      </c>
      <c r="BD488" s="33">
        <v>16.111110700000001</v>
      </c>
      <c r="BE488" s="33">
        <v>18.3285713</v>
      </c>
      <c r="BF488" s="33">
        <v>22</v>
      </c>
      <c r="BG488" s="33">
        <v>21.5666656</v>
      </c>
      <c r="BH488" s="38">
        <f t="shared" si="106"/>
        <v>27.836954459473258</v>
      </c>
      <c r="BI488" s="33">
        <f t="shared" si="107"/>
        <v>80.473668137346834</v>
      </c>
      <c r="BJ488" s="32">
        <f t="shared" si="110"/>
        <v>1</v>
      </c>
      <c r="BK488" s="32">
        <f t="shared" si="111"/>
        <v>5.3348160522399286E-3</v>
      </c>
      <c r="BL488" s="32">
        <f t="shared" si="112"/>
        <v>2.0651349213247901E-2</v>
      </c>
      <c r="BM488" s="32">
        <f t="shared" si="113"/>
        <v>8.9675761868461226E-2</v>
      </c>
      <c r="BN488" s="32">
        <f t="shared" si="114"/>
        <v>8.4087814412563361E-4</v>
      </c>
      <c r="BO488" s="32">
        <f t="shared" si="115"/>
        <v>1.0485074300407606E-2</v>
      </c>
      <c r="BP488" s="32">
        <f t="shared" si="116"/>
        <v>2.8965324483432458E-2</v>
      </c>
      <c r="BQ488" s="32">
        <f t="shared" si="117"/>
        <v>2.1711462152871903E-2</v>
      </c>
      <c r="BR488" s="32">
        <f t="shared" si="118"/>
        <v>1.1274076572288802E-2</v>
      </c>
      <c r="BS488" s="32">
        <f t="shared" si="119"/>
        <v>5.4704696459536705E-4</v>
      </c>
      <c r="BT488" s="7">
        <f t="shared" si="120"/>
        <v>0</v>
      </c>
    </row>
    <row r="489" spans="1:72" s="33" customFormat="1" x14ac:dyDescent="0.2">
      <c r="A489" s="33">
        <v>4</v>
      </c>
      <c r="B489" s="34">
        <v>488</v>
      </c>
      <c r="C489" s="33" t="s">
        <v>773</v>
      </c>
      <c r="D489" s="33" t="s">
        <v>1329</v>
      </c>
      <c r="E489" s="33" t="s">
        <v>1330</v>
      </c>
      <c r="H489" s="35">
        <v>41.733888999999998</v>
      </c>
      <c r="I489" s="35">
        <v>-94.966776999999993</v>
      </c>
      <c r="J489" s="33" t="s">
        <v>1331</v>
      </c>
      <c r="K489" s="33" t="s">
        <v>92</v>
      </c>
      <c r="L489" s="33">
        <f t="shared" si="108"/>
        <v>6</v>
      </c>
      <c r="M489" s="36" t="s">
        <v>132</v>
      </c>
      <c r="N489" s="33">
        <v>84</v>
      </c>
      <c r="O489" s="33">
        <v>111</v>
      </c>
      <c r="P489" s="33" t="s">
        <v>75</v>
      </c>
      <c r="Q489" s="33">
        <v>848.31</v>
      </c>
      <c r="R489" s="33">
        <v>9.4749999999999996</v>
      </c>
      <c r="S489" s="33" t="s">
        <v>159</v>
      </c>
      <c r="T489" s="33" t="s">
        <v>1247</v>
      </c>
      <c r="U489" s="37">
        <v>3</v>
      </c>
      <c r="V489" s="37">
        <v>448</v>
      </c>
      <c r="W489" s="33">
        <v>430</v>
      </c>
      <c r="Y489" s="33">
        <f t="shared" si="109"/>
        <v>-99</v>
      </c>
      <c r="Z489" s="38"/>
      <c r="AC489" s="38">
        <v>4.68</v>
      </c>
      <c r="AD489" s="33">
        <v>0.14000000000000001</v>
      </c>
      <c r="AE489" s="33">
        <v>0.15</v>
      </c>
      <c r="AF489" s="33">
        <v>70.34</v>
      </c>
      <c r="AG489" s="33">
        <v>0.62</v>
      </c>
      <c r="AH489" s="33">
        <v>0.02</v>
      </c>
      <c r="AI489" s="33">
        <v>12.01</v>
      </c>
      <c r="AJ489" s="33">
        <v>0.68</v>
      </c>
      <c r="AK489" s="33">
        <v>1.18</v>
      </c>
      <c r="AL489" s="33">
        <v>1.17</v>
      </c>
      <c r="AM489" s="33">
        <v>2.5099999999999998</v>
      </c>
      <c r="AN489" s="38">
        <v>1.1706885159683977</v>
      </c>
      <c r="AO489" s="33">
        <v>7.7630224701937508E-3</v>
      </c>
      <c r="AP489" s="33">
        <v>2.9307112234967892E-2</v>
      </c>
      <c r="AQ489" s="33">
        <v>0.11778990439500515</v>
      </c>
      <c r="AR489" s="33">
        <v>1.9735710640649364E-3</v>
      </c>
      <c r="AS489" s="33">
        <v>1.2126097144304125E-2</v>
      </c>
      <c r="AT489" s="33">
        <v>2.9029088635483966E-2</v>
      </c>
      <c r="AU489" s="33">
        <v>2.6646566733194613E-2</v>
      </c>
      <c r="AV489" s="33">
        <v>1.9038768094896963E-2</v>
      </c>
      <c r="AW489" s="34">
        <v>1.0699489848324032E-3</v>
      </c>
      <c r="AX489" s="33">
        <v>1333</v>
      </c>
      <c r="AY489" s="33">
        <v>1000</v>
      </c>
      <c r="AZ489" s="33">
        <v>654</v>
      </c>
      <c r="BA489" s="33">
        <v>362</v>
      </c>
      <c r="BB489" s="33">
        <v>343</v>
      </c>
      <c r="BC489" s="33">
        <v>12.708333</v>
      </c>
      <c r="BD489" s="33">
        <v>15.833333</v>
      </c>
      <c r="BE489" s="33">
        <v>18.0428581</v>
      </c>
      <c r="BF489" s="33">
        <v>21.733333600000002</v>
      </c>
      <c r="BG489" s="33">
        <v>21.266666399999998</v>
      </c>
      <c r="BH489" s="38">
        <f t="shared" si="106"/>
        <v>30.063159198119223</v>
      </c>
      <c r="BI489" s="33">
        <f t="shared" si="107"/>
        <v>79.077631877291481</v>
      </c>
      <c r="BJ489" s="32">
        <f t="shared" si="110"/>
        <v>1</v>
      </c>
      <c r="BK489" s="32">
        <f t="shared" si="111"/>
        <v>6.6311596674134545E-3</v>
      </c>
      <c r="BL489" s="32">
        <f t="shared" si="112"/>
        <v>2.5034081939998312E-2</v>
      </c>
      <c r="BM489" s="32">
        <f t="shared" si="113"/>
        <v>0.1006159219880695</v>
      </c>
      <c r="BN489" s="32">
        <f t="shared" si="114"/>
        <v>1.6858208115524149E-3</v>
      </c>
      <c r="BO489" s="32">
        <f t="shared" si="115"/>
        <v>1.0358090114408762E-2</v>
      </c>
      <c r="BP489" s="32">
        <f t="shared" si="116"/>
        <v>2.4796594687247785E-2</v>
      </c>
      <c r="BQ489" s="32">
        <f t="shared" si="117"/>
        <v>2.2761448813865298E-2</v>
      </c>
      <c r="BR489" s="32">
        <f t="shared" si="118"/>
        <v>1.6262881061191607E-2</v>
      </c>
      <c r="BS489" s="32">
        <f t="shared" si="119"/>
        <v>9.1394847582265508E-4</v>
      </c>
      <c r="BT489" s="7">
        <f t="shared" si="120"/>
        <v>0</v>
      </c>
    </row>
    <row r="490" spans="1:72" s="33" customFormat="1" x14ac:dyDescent="0.2">
      <c r="A490" s="33">
        <v>4</v>
      </c>
      <c r="B490" s="34">
        <v>489</v>
      </c>
      <c r="C490" s="33" t="s">
        <v>773</v>
      </c>
      <c r="D490" s="33" t="s">
        <v>1332</v>
      </c>
      <c r="E490" s="33" t="s">
        <v>1333</v>
      </c>
      <c r="H490" s="35">
        <v>41.276888</v>
      </c>
      <c r="I490" s="35">
        <v>-94.448915999999997</v>
      </c>
      <c r="J490" s="33" t="s">
        <v>1334</v>
      </c>
      <c r="K490" s="33" t="s">
        <v>92</v>
      </c>
      <c r="L490" s="33">
        <f t="shared" si="108"/>
        <v>6</v>
      </c>
      <c r="M490" s="36" t="s">
        <v>108</v>
      </c>
      <c r="N490" s="33">
        <v>40</v>
      </c>
      <c r="O490" s="33">
        <v>60</v>
      </c>
      <c r="P490" s="33" t="s">
        <v>75</v>
      </c>
      <c r="Q490" s="33">
        <v>891.97</v>
      </c>
      <c r="R490" s="33">
        <v>10.07</v>
      </c>
      <c r="S490" s="33" t="s">
        <v>159</v>
      </c>
      <c r="T490" s="33" t="s">
        <v>1247</v>
      </c>
      <c r="U490" s="37">
        <v>8</v>
      </c>
      <c r="V490" s="37">
        <v>415</v>
      </c>
      <c r="W490" s="33">
        <v>409</v>
      </c>
      <c r="Y490" s="33">
        <f t="shared" si="109"/>
        <v>-99</v>
      </c>
      <c r="Z490" s="38"/>
      <c r="AC490" s="38">
        <v>4.67</v>
      </c>
      <c r="AD490" s="33">
        <v>0.13</v>
      </c>
      <c r="AE490" s="33">
        <v>0.09</v>
      </c>
      <c r="AF490" s="33">
        <v>70.06</v>
      </c>
      <c r="AG490" s="33">
        <v>0.67</v>
      </c>
      <c r="AH490" s="33">
        <v>0.03</v>
      </c>
      <c r="AI490" s="33">
        <v>12.62</v>
      </c>
      <c r="AJ490" s="33">
        <v>0.77</v>
      </c>
      <c r="AK490" s="33">
        <v>1.21</v>
      </c>
      <c r="AL490" s="33">
        <v>1.2</v>
      </c>
      <c r="AM490" s="33">
        <v>2.41</v>
      </c>
      <c r="AN490" s="38">
        <v>1.166028396769206</v>
      </c>
      <c r="AO490" s="33">
        <v>8.3890726694029246E-3</v>
      </c>
      <c r="AP490" s="33">
        <v>2.9244490200277792E-2</v>
      </c>
      <c r="AQ490" s="33">
        <v>0.12377257231182057</v>
      </c>
      <c r="AR490" s="33">
        <v>1.8326017023460122E-3</v>
      </c>
      <c r="AS490" s="33">
        <v>1.3731021766344375E-2</v>
      </c>
      <c r="AT490" s="33">
        <v>2.9773424241522014E-2</v>
      </c>
      <c r="AU490" s="33">
        <v>2.5584950528684872E-2</v>
      </c>
      <c r="AV490" s="33">
        <v>1.952280457188587E-2</v>
      </c>
      <c r="AW490" s="34">
        <v>6.4196939089944188E-4</v>
      </c>
      <c r="AX490" s="33">
        <v>1668</v>
      </c>
      <c r="AY490" s="33">
        <v>1247</v>
      </c>
      <c r="AZ490" s="33">
        <v>805</v>
      </c>
      <c r="BA490" s="33">
        <v>427</v>
      </c>
      <c r="BB490" s="33">
        <v>412</v>
      </c>
      <c r="BC490" s="33">
        <v>10.675000199999999</v>
      </c>
      <c r="BD490" s="33">
        <v>13.655555700000001</v>
      </c>
      <c r="BE490" s="33">
        <v>15.742857900000001</v>
      </c>
      <c r="BF490" s="33">
        <v>19.166665999999999</v>
      </c>
      <c r="BG490" s="33">
        <v>18.833334000000001</v>
      </c>
      <c r="BH490" s="38">
        <f t="shared" si="106"/>
        <v>30.130888399276735</v>
      </c>
      <c r="BI490" s="33">
        <f t="shared" si="107"/>
        <v>78.822779721045649</v>
      </c>
      <c r="BJ490" s="32">
        <f t="shared" si="110"/>
        <v>1</v>
      </c>
      <c r="BK490" s="32">
        <f t="shared" si="111"/>
        <v>7.194569782903313E-3</v>
      </c>
      <c r="BL490" s="32">
        <f t="shared" si="112"/>
        <v>2.5080427098780344E-2</v>
      </c>
      <c r="BM490" s="32">
        <f t="shared" si="113"/>
        <v>0.10614884908014731</v>
      </c>
      <c r="BN490" s="32">
        <f t="shared" si="114"/>
        <v>1.5716612969493076E-3</v>
      </c>
      <c r="BO490" s="32">
        <f t="shared" si="115"/>
        <v>1.1775889681923569E-2</v>
      </c>
      <c r="BP490" s="32">
        <f t="shared" si="116"/>
        <v>2.5534047304522994E-2</v>
      </c>
      <c r="BQ490" s="32">
        <f t="shared" si="117"/>
        <v>2.1941961790617477E-2</v>
      </c>
      <c r="BR490" s="32">
        <f t="shared" si="118"/>
        <v>1.6742992388503599E-2</v>
      </c>
      <c r="BS490" s="32">
        <f t="shared" si="119"/>
        <v>5.5056068332314206E-4</v>
      </c>
      <c r="BT490" s="7">
        <f t="shared" si="120"/>
        <v>0</v>
      </c>
    </row>
    <row r="491" spans="1:72" s="33" customFormat="1" x14ac:dyDescent="0.2">
      <c r="A491" s="33">
        <v>4</v>
      </c>
      <c r="B491" s="34">
        <v>490</v>
      </c>
      <c r="C491" s="33" t="s">
        <v>96</v>
      </c>
      <c r="D491" s="33" t="s">
        <v>479</v>
      </c>
      <c r="E491" s="33" t="s">
        <v>1335</v>
      </c>
      <c r="H491" s="35">
        <v>37.358611000000003</v>
      </c>
      <c r="I491" s="35">
        <v>-89.105833000000004</v>
      </c>
      <c r="J491" s="33" t="s">
        <v>1336</v>
      </c>
      <c r="K491" s="33" t="s">
        <v>100</v>
      </c>
      <c r="L491" s="33">
        <f t="shared" si="108"/>
        <v>8</v>
      </c>
      <c r="M491" s="36" t="s">
        <v>132</v>
      </c>
      <c r="N491" s="33">
        <v>36</v>
      </c>
      <c r="O491" s="33">
        <v>49</v>
      </c>
      <c r="P491" s="33" t="s">
        <v>75</v>
      </c>
      <c r="Q491" s="33">
        <v>1201.76</v>
      </c>
      <c r="R491" s="33">
        <v>13.91</v>
      </c>
      <c r="S491" s="33" t="s">
        <v>159</v>
      </c>
      <c r="T491" s="33" t="s">
        <v>1247</v>
      </c>
      <c r="U491" s="37">
        <v>2</v>
      </c>
      <c r="V491" s="37">
        <v>134.80000000000001</v>
      </c>
      <c r="W491" s="33">
        <v>123</v>
      </c>
      <c r="X491" s="33" t="s">
        <v>102</v>
      </c>
      <c r="Y491" s="33">
        <f t="shared" si="109"/>
        <v>1</v>
      </c>
      <c r="Z491" s="38"/>
      <c r="AC491" s="38">
        <v>4.6399999999999997</v>
      </c>
      <c r="AD491" s="33">
        <v>0.06</v>
      </c>
      <c r="AE491" s="33">
        <v>0.12</v>
      </c>
      <c r="AF491" s="33">
        <v>69.86</v>
      </c>
      <c r="AG491" s="33">
        <v>0.71</v>
      </c>
      <c r="AH491" s="33">
        <v>0.03</v>
      </c>
      <c r="AI491" s="33">
        <v>10.54</v>
      </c>
      <c r="AJ491" s="33">
        <v>0.56999999999999995</v>
      </c>
      <c r="AK491" s="33">
        <v>0.64</v>
      </c>
      <c r="AL491" s="33">
        <v>0.79</v>
      </c>
      <c r="AM491" s="33">
        <v>1.93</v>
      </c>
      <c r="AN491" s="38">
        <v>1.1626997401983548</v>
      </c>
      <c r="AO491" s="33">
        <v>8.8899128287702623E-3</v>
      </c>
      <c r="AP491" s="33">
        <v>2.9056624096207483E-2</v>
      </c>
      <c r="AQ491" s="33">
        <v>0.10337265548071226</v>
      </c>
      <c r="AR491" s="33">
        <v>8.4581617031354408E-4</v>
      </c>
      <c r="AS491" s="33">
        <v>1.0164522606254925E-2</v>
      </c>
      <c r="AT491" s="33">
        <v>1.9600837625668662E-2</v>
      </c>
      <c r="AU491" s="33">
        <v>2.0489192747038091E-2</v>
      </c>
      <c r="AV491" s="33">
        <v>1.032611150909666E-2</v>
      </c>
      <c r="AW491" s="34">
        <v>8.5595918786592247E-4</v>
      </c>
      <c r="AX491" s="33">
        <v>1810</v>
      </c>
      <c r="AY491" s="33">
        <v>1183</v>
      </c>
      <c r="AZ491" s="33">
        <v>480</v>
      </c>
      <c r="BA491" s="33">
        <v>458</v>
      </c>
      <c r="BB491" s="33">
        <v>443</v>
      </c>
      <c r="BC491" s="33">
        <v>8.7416668000000008</v>
      </c>
      <c r="BD491" s="33">
        <v>12.574999800000001</v>
      </c>
      <c r="BE491" s="33">
        <v>15.6199999</v>
      </c>
      <c r="BF491" s="33">
        <v>17</v>
      </c>
      <c r="BG491" s="33">
        <v>16.699998900000001</v>
      </c>
      <c r="BH491" s="38">
        <f t="shared" si="106"/>
        <v>21.025445795822957</v>
      </c>
      <c r="BI491" s="33">
        <f t="shared" si="107"/>
        <v>83.457056419077418</v>
      </c>
      <c r="BJ491" s="32">
        <f t="shared" si="110"/>
        <v>1</v>
      </c>
      <c r="BK491" s="32">
        <f t="shared" si="111"/>
        <v>7.6459231230701545E-3</v>
      </c>
      <c r="BL491" s="32">
        <f t="shared" si="112"/>
        <v>2.4990651577208117E-2</v>
      </c>
      <c r="BM491" s="32">
        <f t="shared" si="113"/>
        <v>8.8907438358141411E-2</v>
      </c>
      <c r="BN491" s="32">
        <f t="shared" si="114"/>
        <v>7.2745881079258623E-4</v>
      </c>
      <c r="BO491" s="32">
        <f t="shared" si="115"/>
        <v>8.742173284154062E-3</v>
      </c>
      <c r="BP491" s="32">
        <f t="shared" si="116"/>
        <v>1.6858039051702883E-2</v>
      </c>
      <c r="BQ491" s="32">
        <f t="shared" si="117"/>
        <v>1.7622084222314066E-2</v>
      </c>
      <c r="BR491" s="32">
        <f t="shared" si="118"/>
        <v>8.8811506118811386E-3</v>
      </c>
      <c r="BS491" s="32">
        <f t="shared" si="119"/>
        <v>7.3618248828360208E-4</v>
      </c>
      <c r="BT491" s="7">
        <f t="shared" si="120"/>
        <v>0</v>
      </c>
    </row>
    <row r="492" spans="1:72" s="33" customFormat="1" x14ac:dyDescent="0.2">
      <c r="A492" s="33">
        <v>4</v>
      </c>
      <c r="B492" s="34">
        <v>491</v>
      </c>
      <c r="C492" s="33" t="s">
        <v>218</v>
      </c>
      <c r="D492" s="33" t="s">
        <v>1337</v>
      </c>
      <c r="E492" s="33" t="s">
        <v>1338</v>
      </c>
      <c r="H492" s="35">
        <v>32.205556000000001</v>
      </c>
      <c r="I492" s="35">
        <v>-90.518055000000004</v>
      </c>
      <c r="J492" s="33" t="s">
        <v>1339</v>
      </c>
      <c r="K492" s="33" t="s">
        <v>100</v>
      </c>
      <c r="L492" s="33">
        <f t="shared" si="108"/>
        <v>8</v>
      </c>
      <c r="M492" s="36" t="s">
        <v>93</v>
      </c>
      <c r="N492" s="33">
        <v>33</v>
      </c>
      <c r="O492" s="33">
        <v>61</v>
      </c>
      <c r="P492" s="33" t="s">
        <v>109</v>
      </c>
      <c r="Q492" s="33">
        <v>1470.77</v>
      </c>
      <c r="R492" s="33">
        <v>17.914999999999999</v>
      </c>
      <c r="S492" s="33" t="s">
        <v>94</v>
      </c>
      <c r="T492" s="33" t="s">
        <v>1247</v>
      </c>
      <c r="U492" s="37">
        <v>0</v>
      </c>
      <c r="V492" s="37"/>
      <c r="W492" s="33">
        <v>57</v>
      </c>
      <c r="Y492" s="33">
        <f t="shared" si="109"/>
        <v>-99</v>
      </c>
      <c r="Z492" s="38"/>
      <c r="AC492" s="38">
        <v>3.62</v>
      </c>
      <c r="AD492" s="33">
        <v>0.04</v>
      </c>
      <c r="AE492" s="33">
        <v>0.16</v>
      </c>
      <c r="AF492" s="33">
        <v>68.64</v>
      </c>
      <c r="AG492" s="33">
        <v>0.74</v>
      </c>
      <c r="AH492" s="33">
        <v>0.03</v>
      </c>
      <c r="AI492" s="33">
        <v>4.37</v>
      </c>
      <c r="AJ492" s="33">
        <v>0.08</v>
      </c>
      <c r="AK492" s="33">
        <v>0.65</v>
      </c>
      <c r="AL492" s="33">
        <v>0.28000000000000003</v>
      </c>
      <c r="AM492" s="33">
        <v>1.59</v>
      </c>
      <c r="AN492" s="38">
        <v>1.1423949351161617</v>
      </c>
      <c r="AO492" s="33">
        <v>9.2655429482957664E-3</v>
      </c>
      <c r="AP492" s="33">
        <v>2.2669176557817049E-2</v>
      </c>
      <c r="AQ492" s="33">
        <v>4.2859440649972734E-2</v>
      </c>
      <c r="AR492" s="33">
        <v>5.6387744687569612E-4</v>
      </c>
      <c r="AS492" s="33">
        <v>1.4265996640357792E-3</v>
      </c>
      <c r="AT492" s="33">
        <v>6.9471323230218046E-3</v>
      </c>
      <c r="AU492" s="33">
        <v>1.6879697651704956E-2</v>
      </c>
      <c r="AV492" s="33">
        <v>1.0487457001426295E-2</v>
      </c>
      <c r="AW492" s="34">
        <v>1.1412789171545634E-3</v>
      </c>
      <c r="AX492" s="33">
        <v>1480</v>
      </c>
      <c r="AY492" s="33">
        <v>1075</v>
      </c>
      <c r="AZ492" s="33">
        <v>683</v>
      </c>
      <c r="BA492" s="33">
        <v>368</v>
      </c>
      <c r="BB492" s="33">
        <v>358</v>
      </c>
      <c r="BC492" s="33">
        <v>13.4749994</v>
      </c>
      <c r="BD492" s="33">
        <v>16.666665999999999</v>
      </c>
      <c r="BE492" s="33">
        <v>18.914285700000001</v>
      </c>
      <c r="BF492" s="33">
        <v>22.633333199999999</v>
      </c>
      <c r="BG492" s="33">
        <v>22.166665999999999</v>
      </c>
      <c r="BH492" s="38">
        <f t="shared" si="106"/>
        <v>15.201761336392543</v>
      </c>
      <c r="BI492" s="33">
        <f t="shared" si="107"/>
        <v>78.248501101088578</v>
      </c>
      <c r="BJ492" s="32">
        <f t="shared" si="110"/>
        <v>1</v>
      </c>
      <c r="BK492" s="32">
        <f t="shared" si="111"/>
        <v>8.1106302763445121E-3</v>
      </c>
      <c r="BL492" s="32">
        <f t="shared" si="112"/>
        <v>1.9843554852168516E-2</v>
      </c>
      <c r="BM492" s="32">
        <f t="shared" si="113"/>
        <v>3.7517183709865336E-2</v>
      </c>
      <c r="BN492" s="32">
        <f t="shared" si="114"/>
        <v>4.9359239046202496E-4</v>
      </c>
      <c r="BO492" s="32">
        <f t="shared" si="115"/>
        <v>1.2487797522410398E-3</v>
      </c>
      <c r="BP492" s="32">
        <f t="shared" si="116"/>
        <v>6.0812002132304638E-3</v>
      </c>
      <c r="BQ492" s="32">
        <f t="shared" si="117"/>
        <v>1.4775711212330072E-2</v>
      </c>
      <c r="BR492" s="32">
        <f t="shared" si="118"/>
        <v>9.1802376560430939E-3</v>
      </c>
      <c r="BS492" s="32">
        <f t="shared" si="119"/>
        <v>9.9902308918983014E-4</v>
      </c>
      <c r="BT492" s="7">
        <f t="shared" si="120"/>
        <v>0</v>
      </c>
    </row>
    <row r="493" spans="1:72" s="33" customFormat="1" x14ac:dyDescent="0.2">
      <c r="A493" s="33">
        <v>4</v>
      </c>
      <c r="B493" s="34">
        <v>492</v>
      </c>
      <c r="C493" s="33" t="s">
        <v>719</v>
      </c>
      <c r="D493" s="33" t="s">
        <v>1340</v>
      </c>
      <c r="E493" s="33" t="s">
        <v>1341</v>
      </c>
      <c r="H493" s="35">
        <v>38.891666999999998</v>
      </c>
      <c r="I493" s="35">
        <v>-92.211111000000002</v>
      </c>
      <c r="J493" s="33" t="s">
        <v>1342</v>
      </c>
      <c r="K493" s="33" t="s">
        <v>100</v>
      </c>
      <c r="L493" s="33">
        <f t="shared" si="108"/>
        <v>8</v>
      </c>
      <c r="M493" s="36" t="s">
        <v>132</v>
      </c>
      <c r="N493" s="33">
        <v>21</v>
      </c>
      <c r="O493" s="33">
        <v>27</v>
      </c>
      <c r="P493" s="33" t="s">
        <v>109</v>
      </c>
      <c r="Q493" s="33">
        <v>1020.01</v>
      </c>
      <c r="R493" s="33">
        <v>12.515000000000001</v>
      </c>
      <c r="T493" s="33" t="s">
        <v>1247</v>
      </c>
      <c r="U493" s="37">
        <v>2.0917430000000001</v>
      </c>
      <c r="V493" s="37">
        <v>268.34979199999998</v>
      </c>
      <c r="W493" s="33">
        <v>263</v>
      </c>
      <c r="X493" s="33" t="s">
        <v>102</v>
      </c>
      <c r="Y493" s="33">
        <f t="shared" si="109"/>
        <v>1</v>
      </c>
      <c r="Z493" s="38"/>
      <c r="AC493" s="38">
        <v>4.0199999999999996</v>
      </c>
      <c r="AD493" s="33">
        <v>0.16</v>
      </c>
      <c r="AE493" s="33">
        <v>0.1</v>
      </c>
      <c r="AF493" s="33">
        <v>68.459999999999994</v>
      </c>
      <c r="AG493" s="33">
        <v>0.67</v>
      </c>
      <c r="AH493" s="33">
        <v>0.02</v>
      </c>
      <c r="AI493" s="33">
        <v>8.5</v>
      </c>
      <c r="AJ493" s="33">
        <v>0.52</v>
      </c>
      <c r="AK493" s="33">
        <v>1.02</v>
      </c>
      <c r="AL493" s="33">
        <v>0.6</v>
      </c>
      <c r="AM493" s="33">
        <v>1.65</v>
      </c>
      <c r="AN493" s="38">
        <v>1.1393991442023956</v>
      </c>
      <c r="AO493" s="33">
        <v>8.3890726694029246E-3</v>
      </c>
      <c r="AP493" s="33">
        <v>2.5174057945421137E-2</v>
      </c>
      <c r="AQ493" s="33">
        <v>8.3365044742509886E-2</v>
      </c>
      <c r="AR493" s="33">
        <v>2.2555097875027845E-3</v>
      </c>
      <c r="AS493" s="33">
        <v>9.2728978162325646E-3</v>
      </c>
      <c r="AT493" s="33">
        <v>1.4886712120761007E-2</v>
      </c>
      <c r="AU493" s="33">
        <v>1.7516667374410804E-2</v>
      </c>
      <c r="AV493" s="33">
        <v>1.64572402176228E-2</v>
      </c>
      <c r="AW493" s="34">
        <v>7.1329932322160218E-4</v>
      </c>
      <c r="AX493" s="33">
        <v>1837</v>
      </c>
      <c r="AY493" s="33">
        <v>1202</v>
      </c>
      <c r="AZ493" s="33">
        <v>486</v>
      </c>
      <c r="BA493" s="33">
        <v>463</v>
      </c>
      <c r="BB493" s="33">
        <v>449</v>
      </c>
      <c r="BC493" s="33">
        <v>8.5583323999999994</v>
      </c>
      <c r="BD493" s="33">
        <v>12.3624992</v>
      </c>
      <c r="BE493" s="33">
        <v>15.3799992</v>
      </c>
      <c r="BF493" s="33">
        <v>16.733333600000002</v>
      </c>
      <c r="BG493" s="33">
        <v>16.4666672</v>
      </c>
      <c r="BH493" s="38">
        <f t="shared" si="106"/>
        <v>20.988412881199164</v>
      </c>
      <c r="BI493" s="33">
        <f t="shared" si="107"/>
        <v>76.414964090027965</v>
      </c>
      <c r="BJ493" s="32">
        <f t="shared" si="110"/>
        <v>1</v>
      </c>
      <c r="BK493" s="32">
        <f t="shared" si="111"/>
        <v>7.3627163159539315E-3</v>
      </c>
      <c r="BL493" s="32">
        <f t="shared" si="112"/>
        <v>2.2094152056822483E-2</v>
      </c>
      <c r="BM493" s="32">
        <f t="shared" si="113"/>
        <v>7.3165795469213951E-2</v>
      </c>
      <c r="BN493" s="32">
        <f t="shared" si="114"/>
        <v>1.9795607175760086E-3</v>
      </c>
      <c r="BO493" s="32">
        <f t="shared" si="115"/>
        <v>8.1384103748153996E-3</v>
      </c>
      <c r="BP493" s="32">
        <f t="shared" si="116"/>
        <v>1.3065405741709619E-2</v>
      </c>
      <c r="BQ493" s="32">
        <f t="shared" si="117"/>
        <v>1.537360060654851E-2</v>
      </c>
      <c r="BR493" s="32">
        <f t="shared" si="118"/>
        <v>1.4443788466370342E-2</v>
      </c>
      <c r="BS493" s="32">
        <f t="shared" si="119"/>
        <v>6.2603112074559905E-4</v>
      </c>
      <c r="BT493" s="7">
        <f t="shared" si="120"/>
        <v>0</v>
      </c>
    </row>
    <row r="494" spans="1:72" s="33" customFormat="1" x14ac:dyDescent="0.2">
      <c r="A494" s="33">
        <v>4</v>
      </c>
      <c r="B494" s="34">
        <v>493</v>
      </c>
      <c r="C494" s="33" t="s">
        <v>155</v>
      </c>
      <c r="D494" s="33" t="s">
        <v>660</v>
      </c>
      <c r="E494" s="33" t="s">
        <v>1343</v>
      </c>
      <c r="H494" s="35">
        <v>44.272841</v>
      </c>
      <c r="I494" s="35">
        <v>-73.074282999999994</v>
      </c>
      <c r="J494" s="33" t="s">
        <v>1344</v>
      </c>
      <c r="K494" s="33" t="s">
        <v>73</v>
      </c>
      <c r="L494" s="33">
        <f t="shared" si="108"/>
        <v>3</v>
      </c>
      <c r="M494" s="36" t="s">
        <v>113</v>
      </c>
      <c r="N494" s="33">
        <v>18</v>
      </c>
      <c r="O494" s="33">
        <v>48</v>
      </c>
      <c r="P494" s="33" t="s">
        <v>109</v>
      </c>
      <c r="Q494" s="33">
        <v>966.88</v>
      </c>
      <c r="R494" s="33">
        <v>6.91</v>
      </c>
      <c r="S494" s="33" t="s">
        <v>159</v>
      </c>
      <c r="T494" s="33" t="s">
        <v>1247</v>
      </c>
      <c r="U494" s="37">
        <v>2</v>
      </c>
      <c r="V494" s="37"/>
      <c r="W494" s="33">
        <v>125</v>
      </c>
      <c r="X494" s="33" t="s">
        <v>83</v>
      </c>
      <c r="Y494" s="33">
        <f t="shared" si="109"/>
        <v>1</v>
      </c>
      <c r="Z494" s="38"/>
      <c r="AC494" s="38">
        <v>5.7</v>
      </c>
      <c r="AD494" s="33">
        <v>7.0000000000000007E-2</v>
      </c>
      <c r="AE494" s="33">
        <v>0.19</v>
      </c>
      <c r="AF494" s="33">
        <v>67.87</v>
      </c>
      <c r="AG494" s="33">
        <v>0.92</v>
      </c>
      <c r="AH494" s="33">
        <v>0.02</v>
      </c>
      <c r="AI494" s="33">
        <v>13.79</v>
      </c>
      <c r="AJ494" s="33">
        <v>0.61</v>
      </c>
      <c r="AK494" s="33">
        <v>1.99</v>
      </c>
      <c r="AL494" s="33">
        <v>1.29</v>
      </c>
      <c r="AM494" s="33">
        <v>2.48</v>
      </c>
      <c r="AN494" s="38">
        <v>1.1295796073183844</v>
      </c>
      <c r="AO494" s="33">
        <v>1.1519323665448791E-2</v>
      </c>
      <c r="AP494" s="33">
        <v>3.5694559773358336E-2</v>
      </c>
      <c r="AQ494" s="33">
        <v>0.13524752552931898</v>
      </c>
      <c r="AR494" s="33">
        <v>9.8678553203246822E-4</v>
      </c>
      <c r="AS494" s="33">
        <v>1.0877822438272816E-2</v>
      </c>
      <c r="AT494" s="33">
        <v>3.2006431059636166E-2</v>
      </c>
      <c r="AU494" s="33">
        <v>2.6328081871841692E-2</v>
      </c>
      <c r="AV494" s="33">
        <v>3.2107752973597421E-2</v>
      </c>
      <c r="AW494" s="34">
        <v>1.355268714121044E-3</v>
      </c>
      <c r="AX494" s="33">
        <v>1405</v>
      </c>
      <c r="AY494" s="33">
        <v>1035</v>
      </c>
      <c r="AZ494" s="33">
        <v>666</v>
      </c>
      <c r="BA494" s="33">
        <v>348</v>
      </c>
      <c r="BB494" s="33">
        <v>334</v>
      </c>
      <c r="BC494" s="33">
        <v>12.3916664</v>
      </c>
      <c r="BD494" s="33">
        <v>15.5111103</v>
      </c>
      <c r="BE494" s="33">
        <v>17.714284899999999</v>
      </c>
      <c r="BF494" s="33">
        <v>21.366666800000001</v>
      </c>
      <c r="BG494" s="33">
        <v>20.933332400000001</v>
      </c>
      <c r="BH494" s="38">
        <f t="shared" si="106"/>
        <v>35.614034761656747</v>
      </c>
      <c r="BI494" s="33">
        <f t="shared" si="107"/>
        <v>75.882383695914044</v>
      </c>
      <c r="BJ494" s="32">
        <f t="shared" si="110"/>
        <v>1</v>
      </c>
      <c r="BK494" s="32">
        <f t="shared" si="111"/>
        <v>1.0197885647737215E-2</v>
      </c>
      <c r="BL494" s="32">
        <f t="shared" si="112"/>
        <v>3.1599862056731903E-2</v>
      </c>
      <c r="BM494" s="32">
        <f t="shared" si="113"/>
        <v>0.11973261968706735</v>
      </c>
      <c r="BN494" s="32">
        <f t="shared" si="114"/>
        <v>8.7358653222776531E-4</v>
      </c>
      <c r="BO494" s="32">
        <f t="shared" si="115"/>
        <v>9.6299741672007562E-3</v>
      </c>
      <c r="BP494" s="32">
        <f t="shared" si="116"/>
        <v>2.8334816645299798E-2</v>
      </c>
      <c r="BQ494" s="32">
        <f t="shared" si="117"/>
        <v>2.3307858694744332E-2</v>
      </c>
      <c r="BR494" s="32">
        <f t="shared" si="118"/>
        <v>2.8424515426425805E-2</v>
      </c>
      <c r="BS494" s="32">
        <f t="shared" si="119"/>
        <v>1.1997992043592609E-3</v>
      </c>
      <c r="BT494" s="7">
        <f t="shared" si="120"/>
        <v>0</v>
      </c>
    </row>
    <row r="495" spans="1:72" s="33" customFormat="1" x14ac:dyDescent="0.2">
      <c r="A495" s="33">
        <v>4</v>
      </c>
      <c r="B495" s="34">
        <v>494</v>
      </c>
      <c r="C495" s="33" t="s">
        <v>773</v>
      </c>
      <c r="D495" s="33" t="s">
        <v>1329</v>
      </c>
      <c r="E495" s="33" t="s">
        <v>1345</v>
      </c>
      <c r="H495" s="35">
        <v>41.734971999999999</v>
      </c>
      <c r="I495" s="35">
        <v>-94.967999000000006</v>
      </c>
      <c r="J495" s="33" t="s">
        <v>1346</v>
      </c>
      <c r="K495" s="33" t="s">
        <v>92</v>
      </c>
      <c r="L495" s="33">
        <f t="shared" si="108"/>
        <v>6</v>
      </c>
      <c r="M495" s="36" t="s">
        <v>108</v>
      </c>
      <c r="N495" s="33">
        <v>23</v>
      </c>
      <c r="O495" s="33">
        <v>48</v>
      </c>
      <c r="P495" s="33" t="s">
        <v>75</v>
      </c>
      <c r="Q495" s="33">
        <v>848.31</v>
      </c>
      <c r="R495" s="33">
        <v>9.4749999999999996</v>
      </c>
      <c r="S495" s="33" t="s">
        <v>159</v>
      </c>
      <c r="T495" s="33" t="s">
        <v>1247</v>
      </c>
      <c r="U495" s="37">
        <v>11</v>
      </c>
      <c r="V495" s="37">
        <v>429</v>
      </c>
      <c r="W495" s="33">
        <v>430</v>
      </c>
      <c r="Y495" s="33">
        <f t="shared" si="109"/>
        <v>-99</v>
      </c>
      <c r="Z495" s="38"/>
      <c r="AC495" s="38">
        <v>4.7300000000000004</v>
      </c>
      <c r="AD495" s="33">
        <v>0.15</v>
      </c>
      <c r="AE495" s="33">
        <v>0.12</v>
      </c>
      <c r="AF495" s="33">
        <v>67.84</v>
      </c>
      <c r="AG495" s="33">
        <v>0.6</v>
      </c>
      <c r="AH495" s="33">
        <v>0.02</v>
      </c>
      <c r="AI495" s="33">
        <v>11.53</v>
      </c>
      <c r="AJ495" s="33">
        <v>0.78</v>
      </c>
      <c r="AK495" s="33">
        <v>1.19</v>
      </c>
      <c r="AL495" s="33">
        <v>1.19</v>
      </c>
      <c r="AM495" s="33">
        <v>2.3199999999999998</v>
      </c>
      <c r="AN495" s="38">
        <v>1.1290803088327568</v>
      </c>
      <c r="AO495" s="33">
        <v>7.512602390510081E-3</v>
      </c>
      <c r="AP495" s="33">
        <v>2.9620222408418408E-2</v>
      </c>
      <c r="AQ495" s="33">
        <v>0.113082231280134</v>
      </c>
      <c r="AR495" s="33">
        <v>2.1145404257838602E-3</v>
      </c>
      <c r="AS495" s="33">
        <v>1.3909346724348848E-2</v>
      </c>
      <c r="AT495" s="33">
        <v>2.9525312372842664E-2</v>
      </c>
      <c r="AU495" s="33">
        <v>2.4629495944626097E-2</v>
      </c>
      <c r="AV495" s="33">
        <v>1.9200113587226598E-2</v>
      </c>
      <c r="AW495" s="34">
        <v>8.5595918786592247E-4</v>
      </c>
      <c r="AX495" s="33">
        <v>1886</v>
      </c>
      <c r="AY495" s="33">
        <v>1411</v>
      </c>
      <c r="AZ495" s="33">
        <v>905</v>
      </c>
      <c r="BA495" s="33">
        <v>464</v>
      </c>
      <c r="BB495" s="33">
        <v>452</v>
      </c>
      <c r="BC495" s="33">
        <v>10.4833336</v>
      </c>
      <c r="BD495" s="33">
        <v>13.3777781</v>
      </c>
      <c r="BE495" s="33">
        <v>15.4000006</v>
      </c>
      <c r="BF495" s="33">
        <v>18.666665999999999</v>
      </c>
      <c r="BG495" s="33">
        <v>18.333334000000001</v>
      </c>
      <c r="BH495" s="38">
        <f t="shared" si="106"/>
        <v>29.461406392341427</v>
      </c>
      <c r="BI495" s="33">
        <f t="shared" si="107"/>
        <v>77.352023257214242</v>
      </c>
      <c r="BJ495" s="32">
        <f t="shared" si="110"/>
        <v>1</v>
      </c>
      <c r="BK495" s="32">
        <f t="shared" si="111"/>
        <v>6.6537360821362738E-3</v>
      </c>
      <c r="BL495" s="32">
        <f t="shared" si="112"/>
        <v>2.6233937636411173E-2</v>
      </c>
      <c r="BM495" s="32">
        <f t="shared" si="113"/>
        <v>0.10015428521381124</v>
      </c>
      <c r="BN495" s="32">
        <f t="shared" si="114"/>
        <v>1.8727989579145809E-3</v>
      </c>
      <c r="BO495" s="32">
        <f t="shared" si="115"/>
        <v>1.2319182803505208E-2</v>
      </c>
      <c r="BP495" s="32">
        <f t="shared" si="116"/>
        <v>2.614987803955764E-2</v>
      </c>
      <c r="BQ495" s="32">
        <f t="shared" si="117"/>
        <v>2.1813768030449553E-2</v>
      </c>
      <c r="BR495" s="32">
        <f t="shared" si="118"/>
        <v>1.700509116758548E-2</v>
      </c>
      <c r="BS495" s="32">
        <f t="shared" si="119"/>
        <v>7.581030163840277E-4</v>
      </c>
      <c r="BT495" s="7">
        <f t="shared" si="120"/>
        <v>0</v>
      </c>
    </row>
    <row r="496" spans="1:72" s="33" customFormat="1" x14ac:dyDescent="0.2">
      <c r="A496" s="33">
        <v>4</v>
      </c>
      <c r="B496" s="34">
        <v>495</v>
      </c>
      <c r="C496" s="33" t="s">
        <v>719</v>
      </c>
      <c r="D496" s="33" t="s">
        <v>1340</v>
      </c>
      <c r="E496" s="33" t="s">
        <v>1347</v>
      </c>
      <c r="H496" s="35">
        <v>38.891666999999998</v>
      </c>
      <c r="I496" s="35">
        <v>-92.211111000000002</v>
      </c>
      <c r="J496" s="33" t="s">
        <v>1348</v>
      </c>
      <c r="K496" s="33" t="s">
        <v>100</v>
      </c>
      <c r="L496" s="33">
        <f t="shared" si="108"/>
        <v>8</v>
      </c>
      <c r="M496" s="36" t="s">
        <v>132</v>
      </c>
      <c r="N496" s="33">
        <v>22</v>
      </c>
      <c r="O496" s="33">
        <v>28</v>
      </c>
      <c r="P496" s="33" t="s">
        <v>75</v>
      </c>
      <c r="Q496" s="33">
        <v>1020.01</v>
      </c>
      <c r="R496" s="33">
        <v>12.515000000000001</v>
      </c>
      <c r="T496" s="33" t="s">
        <v>1247</v>
      </c>
      <c r="U496" s="37">
        <v>2.0917430000000001</v>
      </c>
      <c r="V496" s="37">
        <v>268.34979199999998</v>
      </c>
      <c r="W496" s="33">
        <v>263</v>
      </c>
      <c r="X496" s="33" t="s">
        <v>102</v>
      </c>
      <c r="Y496" s="33">
        <f t="shared" si="109"/>
        <v>1</v>
      </c>
      <c r="Z496" s="38"/>
      <c r="AC496" s="38">
        <v>4.45</v>
      </c>
      <c r="AD496" s="33">
        <v>0.19</v>
      </c>
      <c r="AE496" s="33">
        <v>0.1</v>
      </c>
      <c r="AF496" s="33">
        <v>67.66</v>
      </c>
      <c r="AG496" s="33">
        <v>0.66</v>
      </c>
      <c r="AH496" s="33">
        <v>0.02</v>
      </c>
      <c r="AI496" s="33">
        <v>9.7899999999999991</v>
      </c>
      <c r="AJ496" s="33">
        <v>0.62</v>
      </c>
      <c r="AK496" s="33">
        <v>0.98</v>
      </c>
      <c r="AL496" s="33">
        <v>0.7</v>
      </c>
      <c r="AM496" s="33">
        <v>1.64</v>
      </c>
      <c r="AN496" s="38">
        <v>1.1260845179189904</v>
      </c>
      <c r="AO496" s="33">
        <v>8.2638626295610893E-3</v>
      </c>
      <c r="AP496" s="33">
        <v>2.7866805437095542E-2</v>
      </c>
      <c r="AQ496" s="33">
        <v>9.6016916238726088E-2</v>
      </c>
      <c r="AR496" s="33">
        <v>2.6784178726595564E-3</v>
      </c>
      <c r="AS496" s="33">
        <v>1.1056147396277289E-2</v>
      </c>
      <c r="AT496" s="33">
        <v>1.736783080755451E-2</v>
      </c>
      <c r="AU496" s="33">
        <v>1.7410505753959828E-2</v>
      </c>
      <c r="AV496" s="33">
        <v>1.5811858248304257E-2</v>
      </c>
      <c r="AW496" s="34">
        <v>7.1329932322160218E-4</v>
      </c>
      <c r="AX496" s="33">
        <v>1076</v>
      </c>
      <c r="AY496" s="33">
        <v>763</v>
      </c>
      <c r="AZ496" s="33">
        <v>578</v>
      </c>
      <c r="BA496" s="33">
        <v>306</v>
      </c>
      <c r="BB496" s="33">
        <v>295</v>
      </c>
      <c r="BC496" s="33">
        <v>11.2666664</v>
      </c>
      <c r="BD496" s="33">
        <v>16.299999199999998</v>
      </c>
      <c r="BE496" s="33">
        <v>17.6285706</v>
      </c>
      <c r="BF496" s="33">
        <v>22.100000399999999</v>
      </c>
      <c r="BG496" s="33">
        <v>21.5</v>
      </c>
      <c r="BH496" s="38">
        <f t="shared" si="106"/>
        <v>21.435970782272424</v>
      </c>
      <c r="BI496" s="33">
        <f t="shared" si="107"/>
        <v>78.135636795134573</v>
      </c>
      <c r="BJ496" s="32">
        <f t="shared" si="110"/>
        <v>1</v>
      </c>
      <c r="BK496" s="32">
        <f t="shared" si="111"/>
        <v>7.3385811615923353E-3</v>
      </c>
      <c r="BL496" s="32">
        <f t="shared" si="112"/>
        <v>2.4746637569081877E-2</v>
      </c>
      <c r="BM496" s="32">
        <f t="shared" si="113"/>
        <v>8.5266172042011382E-2</v>
      </c>
      <c r="BN496" s="32">
        <f t="shared" si="114"/>
        <v>2.3785229527969048E-3</v>
      </c>
      <c r="BO496" s="32">
        <f t="shared" si="115"/>
        <v>9.818221652411226E-3</v>
      </c>
      <c r="BP496" s="32">
        <f t="shared" si="116"/>
        <v>1.5423203614991833E-2</v>
      </c>
      <c r="BQ496" s="32">
        <f t="shared" si="117"/>
        <v>1.5461100367612305E-2</v>
      </c>
      <c r="BR496" s="32">
        <f t="shared" si="118"/>
        <v>1.4041448929183971E-2</v>
      </c>
      <c r="BS496" s="32">
        <f t="shared" si="119"/>
        <v>6.3343320316647527E-4</v>
      </c>
      <c r="BT496" s="7">
        <f t="shared" si="120"/>
        <v>0</v>
      </c>
    </row>
    <row r="497" spans="1:72" s="33" customFormat="1" x14ac:dyDescent="0.2">
      <c r="A497" s="33">
        <v>4</v>
      </c>
      <c r="B497" s="34">
        <v>496</v>
      </c>
      <c r="C497" s="33" t="s">
        <v>328</v>
      </c>
      <c r="D497" s="33" t="s">
        <v>1017</v>
      </c>
      <c r="E497" s="33" t="s">
        <v>1349</v>
      </c>
      <c r="H497" s="35">
        <v>44.976944000000003</v>
      </c>
      <c r="I497" s="35">
        <v>-96.751666999999998</v>
      </c>
      <c r="J497" s="33" t="s">
        <v>1350</v>
      </c>
      <c r="K497" s="33" t="s">
        <v>92</v>
      </c>
      <c r="L497" s="33">
        <f t="shared" si="108"/>
        <v>6</v>
      </c>
      <c r="M497" s="36" t="s">
        <v>108</v>
      </c>
      <c r="N497" s="33">
        <v>15</v>
      </c>
      <c r="O497" s="33">
        <v>30</v>
      </c>
      <c r="P497" s="33" t="s">
        <v>65</v>
      </c>
      <c r="Q497" s="33">
        <v>609.67999999999995</v>
      </c>
      <c r="R497" s="33">
        <v>6.26</v>
      </c>
      <c r="S497" s="33" t="s">
        <v>94</v>
      </c>
      <c r="T497" s="33" t="s">
        <v>1247</v>
      </c>
      <c r="U497" s="37">
        <v>1</v>
      </c>
      <c r="V497" s="37"/>
      <c r="W497" s="33">
        <v>523</v>
      </c>
      <c r="Y497" s="33">
        <f t="shared" si="109"/>
        <v>-99</v>
      </c>
      <c r="Z497" s="38"/>
      <c r="AC497" s="38">
        <v>2.85</v>
      </c>
      <c r="AD497" s="33">
        <v>0.12</v>
      </c>
      <c r="AE497" s="33">
        <v>0.15</v>
      </c>
      <c r="AF497" s="33">
        <v>67.64</v>
      </c>
      <c r="AG497" s="33">
        <v>0.39</v>
      </c>
      <c r="AH497" s="33">
        <v>0.02</v>
      </c>
      <c r="AI497" s="33">
        <v>9.26</v>
      </c>
      <c r="AJ497" s="33">
        <v>1.1200000000000001</v>
      </c>
      <c r="AK497" s="33">
        <v>1.49</v>
      </c>
      <c r="AL497" s="33">
        <v>0.7</v>
      </c>
      <c r="AM497" s="33">
        <v>1.89</v>
      </c>
      <c r="AN497" s="38">
        <v>1.1257516522619053</v>
      </c>
      <c r="AO497" s="33">
        <v>4.8831915538315529E-3</v>
      </c>
      <c r="AP497" s="33">
        <v>1.7847279886679168E-2</v>
      </c>
      <c r="AQ497" s="33">
        <v>9.0818860507722532E-2</v>
      </c>
      <c r="AR497" s="33">
        <v>1.6916323406270882E-3</v>
      </c>
      <c r="AS497" s="33">
        <v>1.9972395296500911E-2</v>
      </c>
      <c r="AT497" s="33">
        <v>1.736783080755451E-2</v>
      </c>
      <c r="AU497" s="33">
        <v>2.0064546265234191E-2</v>
      </c>
      <c r="AV497" s="33">
        <v>2.4040478357115661E-2</v>
      </c>
      <c r="AW497" s="34">
        <v>1.0699489848324032E-3</v>
      </c>
      <c r="AX497" s="33">
        <v>1311</v>
      </c>
      <c r="AY497" s="33">
        <v>998</v>
      </c>
      <c r="AZ497" s="33">
        <v>642</v>
      </c>
      <c r="BA497" s="33">
        <v>349</v>
      </c>
      <c r="BB497" s="33">
        <v>331</v>
      </c>
      <c r="BC497" s="33">
        <v>12.1916685</v>
      </c>
      <c r="BD497" s="33">
        <v>15.288889899999999</v>
      </c>
      <c r="BE497" s="33">
        <v>17.457143800000001</v>
      </c>
      <c r="BF497" s="33">
        <v>21.0333328</v>
      </c>
      <c r="BG497" s="33">
        <v>20.5333328</v>
      </c>
      <c r="BH497" s="38">
        <f t="shared" si="106"/>
        <v>28.190160490765059</v>
      </c>
      <c r="BI497" s="33">
        <f t="shared" si="107"/>
        <v>67.357184918388029</v>
      </c>
      <c r="BJ497" s="32">
        <f t="shared" si="110"/>
        <v>1</v>
      </c>
      <c r="BK497" s="32">
        <f t="shared" si="111"/>
        <v>4.3377165327894915E-3</v>
      </c>
      <c r="BL497" s="32">
        <f t="shared" si="112"/>
        <v>1.585365639998813E-2</v>
      </c>
      <c r="BM497" s="32">
        <f t="shared" si="113"/>
        <v>8.0673974872917692E-2</v>
      </c>
      <c r="BN497" s="32">
        <f t="shared" si="114"/>
        <v>1.5026692052622732E-3</v>
      </c>
      <c r="BO497" s="32">
        <f t="shared" si="115"/>
        <v>1.7741386616108069E-2</v>
      </c>
      <c r="BP497" s="32">
        <f t="shared" si="116"/>
        <v>1.5427763994535002E-2</v>
      </c>
      <c r="BQ497" s="32">
        <f t="shared" si="117"/>
        <v>1.7823243896573193E-2</v>
      </c>
      <c r="BR497" s="32">
        <f t="shared" si="118"/>
        <v>2.135504603418753E-2</v>
      </c>
      <c r="BS497" s="32">
        <f t="shared" si="119"/>
        <v>9.5043074792083924E-4</v>
      </c>
      <c r="BT497" s="7">
        <f t="shared" si="120"/>
        <v>0</v>
      </c>
    </row>
    <row r="498" spans="1:72" s="33" customFormat="1" x14ac:dyDescent="0.2">
      <c r="A498" s="33">
        <v>4</v>
      </c>
      <c r="B498" s="34">
        <v>497</v>
      </c>
      <c r="C498" s="33" t="s">
        <v>212</v>
      </c>
      <c r="D498" s="33" t="s">
        <v>213</v>
      </c>
      <c r="E498" s="33" t="s">
        <v>1351</v>
      </c>
      <c r="H498" s="35">
        <v>45.367387999999998</v>
      </c>
      <c r="I498" s="35">
        <v>-123.083083</v>
      </c>
      <c r="J498" s="33" t="s">
        <v>1352</v>
      </c>
      <c r="K498" s="33" t="s">
        <v>100</v>
      </c>
      <c r="L498" s="33">
        <f t="shared" si="108"/>
        <v>8</v>
      </c>
      <c r="M498" s="36" t="s">
        <v>132</v>
      </c>
      <c r="N498" s="33">
        <v>38</v>
      </c>
      <c r="O498" s="33">
        <v>63</v>
      </c>
      <c r="P498" s="33" t="s">
        <v>109</v>
      </c>
      <c r="Q498" s="33">
        <v>1178.1600000000001</v>
      </c>
      <c r="R498" s="33">
        <v>10.99</v>
      </c>
      <c r="T498" s="33" t="s">
        <v>1247</v>
      </c>
      <c r="U498" s="37">
        <v>8</v>
      </c>
      <c r="V498" s="37">
        <v>199</v>
      </c>
      <c r="W498" s="33">
        <v>120</v>
      </c>
      <c r="X498" s="33" t="s">
        <v>134</v>
      </c>
      <c r="Y498" s="33">
        <f t="shared" si="109"/>
        <v>1</v>
      </c>
      <c r="Z498" s="38"/>
      <c r="AC498" s="38">
        <v>4.93</v>
      </c>
      <c r="AD498" s="33">
        <v>0.1</v>
      </c>
      <c r="AE498" s="33">
        <v>0.09</v>
      </c>
      <c r="AF498" s="33">
        <v>67.42</v>
      </c>
      <c r="AG498" s="33">
        <v>1.1200000000000001</v>
      </c>
      <c r="AH498" s="33">
        <v>0.02</v>
      </c>
      <c r="AI498" s="33">
        <v>13.02</v>
      </c>
      <c r="AJ498" s="33">
        <v>0.54</v>
      </c>
      <c r="AK498" s="33">
        <v>0.92</v>
      </c>
      <c r="AL498" s="33">
        <v>0.73</v>
      </c>
      <c r="AM498" s="33">
        <v>1.92</v>
      </c>
      <c r="AN498" s="38">
        <v>1.122090130033969</v>
      </c>
      <c r="AO498" s="33">
        <v>1.4023524462285487E-2</v>
      </c>
      <c r="AP498" s="33">
        <v>3.0872663102220452E-2</v>
      </c>
      <c r="AQ498" s="33">
        <v>0.12769563324087985</v>
      </c>
      <c r="AR498" s="33">
        <v>1.4096936171892403E-3</v>
      </c>
      <c r="AS498" s="33">
        <v>9.6295477322415109E-3</v>
      </c>
      <c r="AT498" s="33">
        <v>1.8112166413592558E-2</v>
      </c>
      <c r="AU498" s="33">
        <v>2.0383031126587115E-2</v>
      </c>
      <c r="AV498" s="33">
        <v>1.4843785294326449E-2</v>
      </c>
      <c r="AW498" s="34">
        <v>6.4196939089944188E-4</v>
      </c>
      <c r="AX498" s="33">
        <v>1202</v>
      </c>
      <c r="AY498" s="33">
        <v>928</v>
      </c>
      <c r="AZ498" s="33">
        <v>604</v>
      </c>
      <c r="BA498" s="33">
        <v>285</v>
      </c>
      <c r="BB498" s="33">
        <v>267</v>
      </c>
      <c r="BC498" s="33">
        <v>13.6083336</v>
      </c>
      <c r="BD498" s="33">
        <v>17.600000399999999</v>
      </c>
      <c r="BE498" s="33">
        <v>20.285717000000002</v>
      </c>
      <c r="BF498" s="33">
        <v>24.699998900000001</v>
      </c>
      <c r="BG498" s="33">
        <v>23.899999600000001</v>
      </c>
      <c r="BH498" s="38">
        <f t="shared" si="106"/>
        <v>22.50726597751224</v>
      </c>
      <c r="BI498" s="33">
        <f t="shared" si="107"/>
        <v>83.917001194872853</v>
      </c>
      <c r="BJ498" s="32">
        <f t="shared" si="110"/>
        <v>1</v>
      </c>
      <c r="BK498" s="32">
        <f t="shared" si="111"/>
        <v>1.2497680967803321E-2</v>
      </c>
      <c r="BL498" s="32">
        <f t="shared" si="112"/>
        <v>2.7513532358836315E-2</v>
      </c>
      <c r="BM498" s="32">
        <f t="shared" si="113"/>
        <v>0.11380158315536928</v>
      </c>
      <c r="BN498" s="32">
        <f t="shared" si="114"/>
        <v>1.256310504350096E-3</v>
      </c>
      <c r="BO498" s="32">
        <f t="shared" si="115"/>
        <v>8.5817952359584487E-3</v>
      </c>
      <c r="BP498" s="32">
        <f t="shared" si="116"/>
        <v>1.6141454174491535E-2</v>
      </c>
      <c r="BQ498" s="32">
        <f t="shared" si="117"/>
        <v>1.8165235199038832E-2</v>
      </c>
      <c r="BR498" s="32">
        <f t="shared" si="118"/>
        <v>1.3228692506079777E-2</v>
      </c>
      <c r="BS498" s="32">
        <f t="shared" si="119"/>
        <v>5.7211927430464752E-4</v>
      </c>
      <c r="BT498" s="7">
        <f t="shared" si="120"/>
        <v>0</v>
      </c>
    </row>
    <row r="499" spans="1:72" s="33" customFormat="1" x14ac:dyDescent="0.2">
      <c r="A499" s="33">
        <v>4</v>
      </c>
      <c r="B499" s="34">
        <v>498</v>
      </c>
      <c r="C499" s="33" t="s">
        <v>773</v>
      </c>
      <c r="D499" s="33" t="s">
        <v>1332</v>
      </c>
      <c r="E499" s="33" t="s">
        <v>1353</v>
      </c>
      <c r="H499" s="35">
        <v>41.278638000000001</v>
      </c>
      <c r="I499" s="35">
        <v>-94.452500000000001</v>
      </c>
      <c r="J499" s="33" t="s">
        <v>1354</v>
      </c>
      <c r="K499" s="33" t="s">
        <v>92</v>
      </c>
      <c r="L499" s="33">
        <f t="shared" si="108"/>
        <v>6</v>
      </c>
      <c r="M499" s="36" t="s">
        <v>132</v>
      </c>
      <c r="N499" s="33">
        <v>56</v>
      </c>
      <c r="O499" s="33">
        <v>103</v>
      </c>
      <c r="P499" s="33" t="s">
        <v>75</v>
      </c>
      <c r="Q499" s="33">
        <v>891.97</v>
      </c>
      <c r="R499" s="33">
        <v>10.07</v>
      </c>
      <c r="S499" s="33" t="s">
        <v>94</v>
      </c>
      <c r="T499" s="33" t="s">
        <v>1247</v>
      </c>
      <c r="U499" s="37">
        <v>2</v>
      </c>
      <c r="V499" s="37">
        <v>418</v>
      </c>
      <c r="W499" s="33">
        <v>409</v>
      </c>
      <c r="Y499" s="33">
        <f t="shared" si="109"/>
        <v>-99</v>
      </c>
      <c r="Z499" s="38"/>
      <c r="AC499" s="38">
        <v>4.88</v>
      </c>
      <c r="AD499" s="33">
        <v>0.11</v>
      </c>
      <c r="AE499" s="33">
        <v>0.14000000000000001</v>
      </c>
      <c r="AF499" s="33">
        <v>67.42</v>
      </c>
      <c r="AG499" s="33">
        <v>0.62</v>
      </c>
      <c r="AH499" s="33">
        <v>0.02</v>
      </c>
      <c r="AI499" s="33">
        <v>12.56</v>
      </c>
      <c r="AJ499" s="33">
        <v>0.69</v>
      </c>
      <c r="AK499" s="33">
        <v>1.05</v>
      </c>
      <c r="AL499" s="33">
        <v>1.29</v>
      </c>
      <c r="AM499" s="33">
        <v>2.4700000000000002</v>
      </c>
      <c r="AN499" s="38">
        <v>1.122090130033969</v>
      </c>
      <c r="AO499" s="33">
        <v>7.7630224701937508E-3</v>
      </c>
      <c r="AP499" s="33">
        <v>3.055955292876994E-2</v>
      </c>
      <c r="AQ499" s="33">
        <v>0.12318411317246168</v>
      </c>
      <c r="AR499" s="33">
        <v>1.5506629789081641E-3</v>
      </c>
      <c r="AS499" s="33">
        <v>1.2304422102308595E-2</v>
      </c>
      <c r="AT499" s="33">
        <v>3.2006431059636166E-2</v>
      </c>
      <c r="AU499" s="33">
        <v>2.622192025139072E-2</v>
      </c>
      <c r="AV499" s="33">
        <v>1.6941276694611707E-2</v>
      </c>
      <c r="AW499" s="34">
        <v>9.9861905251024297E-4</v>
      </c>
      <c r="AX499" s="33">
        <v>1171</v>
      </c>
      <c r="AY499" s="33">
        <v>828</v>
      </c>
      <c r="AZ499" s="33">
        <v>629</v>
      </c>
      <c r="BA499" s="33">
        <v>347</v>
      </c>
      <c r="BB499" s="33">
        <v>332</v>
      </c>
      <c r="BC499" s="33">
        <v>10.425000199999999</v>
      </c>
      <c r="BD499" s="33">
        <v>15</v>
      </c>
      <c r="BE499" s="33">
        <v>16.285715100000001</v>
      </c>
      <c r="BF499" s="33">
        <v>20.166665999999999</v>
      </c>
      <c r="BG499" s="33">
        <v>19.600000399999999</v>
      </c>
      <c r="BH499" s="38">
        <f t="shared" si="106"/>
        <v>29.477754117880238</v>
      </c>
      <c r="BI499" s="33">
        <f t="shared" si="107"/>
        <v>80.813662092035656</v>
      </c>
      <c r="BJ499" s="32">
        <f t="shared" si="110"/>
        <v>1</v>
      </c>
      <c r="BK499" s="32">
        <f t="shared" si="111"/>
        <v>6.9183591071768375E-3</v>
      </c>
      <c r="BL499" s="32">
        <f t="shared" si="112"/>
        <v>2.7234490448503287E-2</v>
      </c>
      <c r="BM499" s="32">
        <f t="shared" si="113"/>
        <v>0.10978094350471877</v>
      </c>
      <c r="BN499" s="32">
        <f t="shared" si="114"/>
        <v>1.3819415547851055E-3</v>
      </c>
      <c r="BO499" s="32">
        <f t="shared" si="115"/>
        <v>1.0965627245946904E-2</v>
      </c>
      <c r="BP499" s="32">
        <f t="shared" si="116"/>
        <v>2.852393956862203E-2</v>
      </c>
      <c r="BQ499" s="32">
        <f t="shared" si="117"/>
        <v>2.3368818198763505E-2</v>
      </c>
      <c r="BR499" s="32">
        <f t="shared" si="118"/>
        <v>1.5097964273243223E-2</v>
      </c>
      <c r="BS499" s="32">
        <f t="shared" si="119"/>
        <v>8.8996331558500725E-4</v>
      </c>
      <c r="BT499" s="7">
        <f t="shared" si="120"/>
        <v>0</v>
      </c>
    </row>
    <row r="500" spans="1:72" s="33" customFormat="1" x14ac:dyDescent="0.2">
      <c r="A500" s="33">
        <v>4</v>
      </c>
      <c r="B500" s="34">
        <v>499</v>
      </c>
      <c r="C500" s="33" t="s">
        <v>212</v>
      </c>
      <c r="D500" s="33" t="s">
        <v>213</v>
      </c>
      <c r="E500" s="33" t="s">
        <v>1355</v>
      </c>
      <c r="H500" s="35">
        <v>45.327137999999998</v>
      </c>
      <c r="I500" s="35">
        <v>-123.147139</v>
      </c>
      <c r="J500" s="33" t="s">
        <v>1356</v>
      </c>
      <c r="K500" s="33" t="s">
        <v>100</v>
      </c>
      <c r="L500" s="33">
        <f t="shared" si="108"/>
        <v>8</v>
      </c>
      <c r="M500" s="36" t="s">
        <v>132</v>
      </c>
      <c r="N500" s="33">
        <v>36</v>
      </c>
      <c r="O500" s="33">
        <v>66</v>
      </c>
      <c r="P500" s="33" t="s">
        <v>65</v>
      </c>
      <c r="Q500" s="33">
        <v>1175.8900000000001</v>
      </c>
      <c r="R500" s="33">
        <v>11.285</v>
      </c>
      <c r="T500" s="33" t="s">
        <v>1247</v>
      </c>
      <c r="U500" s="37">
        <v>2</v>
      </c>
      <c r="V500" s="37">
        <v>162</v>
      </c>
      <c r="W500" s="33">
        <v>102</v>
      </c>
      <c r="X500" s="33" t="s">
        <v>134</v>
      </c>
      <c r="Y500" s="33">
        <f t="shared" si="109"/>
        <v>1</v>
      </c>
      <c r="Z500" s="38"/>
      <c r="AC500" s="38">
        <v>4.7</v>
      </c>
      <c r="AD500" s="33">
        <v>0.1</v>
      </c>
      <c r="AE500" s="33">
        <v>0.13</v>
      </c>
      <c r="AF500" s="33">
        <v>66.95</v>
      </c>
      <c r="AG500" s="33">
        <v>1.06</v>
      </c>
      <c r="AH500" s="33">
        <v>0.02</v>
      </c>
      <c r="AI500" s="33">
        <v>11.63</v>
      </c>
      <c r="AJ500" s="33">
        <v>0.38</v>
      </c>
      <c r="AK500" s="33">
        <v>0.61</v>
      </c>
      <c r="AL500" s="33">
        <v>0.6</v>
      </c>
      <c r="AM500" s="33">
        <v>1.87</v>
      </c>
      <c r="AN500" s="38">
        <v>1.1142677870924684</v>
      </c>
      <c r="AO500" s="33">
        <v>1.3272264223234478E-2</v>
      </c>
      <c r="AP500" s="33">
        <v>2.9432356304348102E-2</v>
      </c>
      <c r="AQ500" s="33">
        <v>0.11406299651239883</v>
      </c>
      <c r="AR500" s="33">
        <v>1.4096936171892403E-3</v>
      </c>
      <c r="AS500" s="33">
        <v>6.7763484041699516E-3</v>
      </c>
      <c r="AT500" s="33">
        <v>1.4886712120761007E-2</v>
      </c>
      <c r="AU500" s="33">
        <v>1.9852223024332243E-2</v>
      </c>
      <c r="AV500" s="33">
        <v>9.8420750321077527E-3</v>
      </c>
      <c r="AW500" s="34">
        <v>9.2728912018808277E-4</v>
      </c>
      <c r="AX500" s="33">
        <v>1079</v>
      </c>
      <c r="AY500" s="33">
        <v>865</v>
      </c>
      <c r="AZ500" s="33">
        <v>573</v>
      </c>
      <c r="BA500" s="33">
        <v>282</v>
      </c>
      <c r="BB500" s="33">
        <v>264</v>
      </c>
      <c r="BC500" s="33">
        <v>13.149998699999999</v>
      </c>
      <c r="BD500" s="33">
        <v>17.266666399999998</v>
      </c>
      <c r="BE500" s="33">
        <v>20.057142299999999</v>
      </c>
      <c r="BF500" s="33">
        <v>24.5333328</v>
      </c>
      <c r="BG500" s="33">
        <v>23.666665999999999</v>
      </c>
      <c r="BH500" s="38">
        <f t="shared" si="106"/>
        <v>18.992148703866484</v>
      </c>
      <c r="BI500" s="33">
        <f t="shared" si="107"/>
        <v>87.283254618135928</v>
      </c>
      <c r="BJ500" s="32">
        <f t="shared" si="110"/>
        <v>1</v>
      </c>
      <c r="BK500" s="32">
        <f t="shared" si="111"/>
        <v>1.191119798757412E-2</v>
      </c>
      <c r="BL500" s="32">
        <f t="shared" si="112"/>
        <v>2.6414078056719085E-2</v>
      </c>
      <c r="BM500" s="32">
        <f t="shared" si="113"/>
        <v>0.10236587455339693</v>
      </c>
      <c r="BN500" s="32">
        <f t="shared" si="114"/>
        <v>1.2651300105046075E-3</v>
      </c>
      <c r="BO500" s="32">
        <f t="shared" si="115"/>
        <v>6.0814361526612187E-3</v>
      </c>
      <c r="BP500" s="32">
        <f t="shared" si="116"/>
        <v>1.3360084795779546E-2</v>
      </c>
      <c r="BQ500" s="32">
        <f t="shared" si="117"/>
        <v>1.7816384224957217E-2</v>
      </c>
      <c r="BR500" s="32">
        <f t="shared" si="118"/>
        <v>8.8327735452079434E-3</v>
      </c>
      <c r="BS500" s="32">
        <f t="shared" si="119"/>
        <v>8.321959325484215E-4</v>
      </c>
      <c r="BT500" s="7">
        <f t="shared" si="120"/>
        <v>0</v>
      </c>
    </row>
    <row r="501" spans="1:72" s="33" customFormat="1" x14ac:dyDescent="0.2">
      <c r="A501" s="33">
        <v>4</v>
      </c>
      <c r="B501" s="34">
        <v>500</v>
      </c>
      <c r="C501" s="33" t="s">
        <v>88</v>
      </c>
      <c r="D501" s="33" t="s">
        <v>89</v>
      </c>
      <c r="E501" s="33" t="s">
        <v>1357</v>
      </c>
      <c r="H501" s="35">
        <v>46.740054999999998</v>
      </c>
      <c r="I501" s="35">
        <v>-102.982027</v>
      </c>
      <c r="J501" s="33" t="s">
        <v>1358</v>
      </c>
      <c r="K501" s="33" t="s">
        <v>92</v>
      </c>
      <c r="L501" s="33">
        <f t="shared" si="108"/>
        <v>6</v>
      </c>
      <c r="M501" s="36" t="s">
        <v>108</v>
      </c>
      <c r="N501" s="33">
        <v>14</v>
      </c>
      <c r="O501" s="33">
        <v>26</v>
      </c>
      <c r="P501" s="33" t="s">
        <v>346</v>
      </c>
      <c r="Q501" s="33">
        <v>421.27</v>
      </c>
      <c r="R501" s="33">
        <v>5.915</v>
      </c>
      <c r="S501" s="33" t="s">
        <v>159</v>
      </c>
      <c r="T501" s="33" t="s">
        <v>1247</v>
      </c>
      <c r="U501" s="37">
        <v>2</v>
      </c>
      <c r="V501" s="37">
        <v>844</v>
      </c>
      <c r="W501" s="33">
        <v>853</v>
      </c>
      <c r="X501" s="33" t="s">
        <v>83</v>
      </c>
      <c r="Y501" s="33">
        <f t="shared" si="109"/>
        <v>1</v>
      </c>
      <c r="Z501" s="38"/>
      <c r="AC501" s="38">
        <v>2.85</v>
      </c>
      <c r="AD501" s="33">
        <v>0.09</v>
      </c>
      <c r="AE501" s="33">
        <v>0.11</v>
      </c>
      <c r="AF501" s="33">
        <v>66.86</v>
      </c>
      <c r="AG501" s="33">
        <v>0.47</v>
      </c>
      <c r="AH501" s="33">
        <v>0.02</v>
      </c>
      <c r="AI501" s="33">
        <v>11.48</v>
      </c>
      <c r="AJ501" s="33">
        <v>4.6399999999999997</v>
      </c>
      <c r="AK501" s="33">
        <v>1.48</v>
      </c>
      <c r="AL501" s="33">
        <v>1.47</v>
      </c>
      <c r="AM501" s="33">
        <v>1.8</v>
      </c>
      <c r="AN501" s="38">
        <v>1.1127698916355853</v>
      </c>
      <c r="AO501" s="33">
        <v>5.8848718725662301E-3</v>
      </c>
      <c r="AP501" s="33">
        <v>1.7847279886679168E-2</v>
      </c>
      <c r="AQ501" s="33">
        <v>0.1125918486640016</v>
      </c>
      <c r="AR501" s="33">
        <v>1.2687242554703161E-3</v>
      </c>
      <c r="AS501" s="33">
        <v>8.2742780514075187E-2</v>
      </c>
      <c r="AT501" s="33">
        <v>3.647244469586447E-2</v>
      </c>
      <c r="AU501" s="33">
        <v>1.9109091681175423E-2</v>
      </c>
      <c r="AV501" s="33">
        <v>2.3879132864786025E-2</v>
      </c>
      <c r="AW501" s="34">
        <v>7.8462925554376238E-4</v>
      </c>
      <c r="AX501" s="33">
        <v>930</v>
      </c>
      <c r="AY501" s="33">
        <v>613</v>
      </c>
      <c r="AZ501" s="33">
        <v>272</v>
      </c>
      <c r="BA501" s="33">
        <v>274</v>
      </c>
      <c r="BB501" s="33">
        <v>271</v>
      </c>
      <c r="BC501" s="33">
        <v>8.4833335999999999</v>
      </c>
      <c r="BD501" s="33">
        <v>15.271429100000001</v>
      </c>
      <c r="BE501" s="33">
        <v>17.959999100000001</v>
      </c>
      <c r="BF501" s="33">
        <v>19.9666672</v>
      </c>
      <c r="BG501" s="33">
        <v>19.133333199999999</v>
      </c>
      <c r="BH501" s="38">
        <f t="shared" si="106"/>
        <v>43.63236841948023</v>
      </c>
      <c r="BI501" s="33">
        <f t="shared" si="107"/>
        <v>51.361669821617561</v>
      </c>
      <c r="BJ501" s="32">
        <f t="shared" si="110"/>
        <v>1</v>
      </c>
      <c r="BK501" s="32">
        <f t="shared" si="111"/>
        <v>5.2884894862822492E-3</v>
      </c>
      <c r="BL501" s="32">
        <f t="shared" si="112"/>
        <v>1.6038607820747789E-2</v>
      </c>
      <c r="BM501" s="32">
        <f t="shared" si="113"/>
        <v>0.10118160952262148</v>
      </c>
      <c r="BN501" s="32">
        <f t="shared" si="114"/>
        <v>1.1401496976212251E-3</v>
      </c>
      <c r="BO501" s="32">
        <f t="shared" si="115"/>
        <v>7.4357493976097033E-2</v>
      </c>
      <c r="BP501" s="32">
        <f t="shared" si="116"/>
        <v>3.2776268454079119E-2</v>
      </c>
      <c r="BQ501" s="32">
        <f t="shared" si="117"/>
        <v>1.7172545577314517E-2</v>
      </c>
      <c r="BR501" s="32">
        <f t="shared" si="118"/>
        <v>2.1459183110793645E-2</v>
      </c>
      <c r="BS501" s="32">
        <f t="shared" si="119"/>
        <v>7.051136640572552E-4</v>
      </c>
      <c r="BT501" s="7">
        <f t="shared" si="120"/>
        <v>0</v>
      </c>
    </row>
    <row r="502" spans="1:72" s="33" customFormat="1" x14ac:dyDescent="0.2">
      <c r="A502" s="33">
        <v>4</v>
      </c>
      <c r="B502" s="34">
        <v>501</v>
      </c>
      <c r="C502" s="33" t="s">
        <v>232</v>
      </c>
      <c r="D502" s="33" t="s">
        <v>233</v>
      </c>
      <c r="E502" s="33" t="s">
        <v>1359</v>
      </c>
      <c r="H502" s="35">
        <v>46.290554999999998</v>
      </c>
      <c r="I502" s="35">
        <v>-110.932222</v>
      </c>
      <c r="J502" s="33" t="s">
        <v>1360</v>
      </c>
      <c r="K502" s="33" t="s">
        <v>92</v>
      </c>
      <c r="L502" s="33">
        <f t="shared" si="108"/>
        <v>6</v>
      </c>
      <c r="M502" s="36" t="s">
        <v>132</v>
      </c>
      <c r="N502" s="33">
        <v>13</v>
      </c>
      <c r="O502" s="33">
        <v>27</v>
      </c>
      <c r="P502" s="33" t="s">
        <v>137</v>
      </c>
      <c r="Q502" s="33">
        <v>407.05</v>
      </c>
      <c r="R502" s="33">
        <v>4.28</v>
      </c>
      <c r="T502" s="33" t="s">
        <v>1247</v>
      </c>
      <c r="U502" s="37">
        <v>2.068273</v>
      </c>
      <c r="V502" s="37">
        <v>1707.4742429999999</v>
      </c>
      <c r="W502" s="33">
        <v>1707</v>
      </c>
      <c r="X502" s="33" t="s">
        <v>134</v>
      </c>
      <c r="Y502" s="33">
        <f t="shared" si="109"/>
        <v>1</v>
      </c>
      <c r="Z502" s="38"/>
      <c r="AC502" s="38">
        <v>7.46</v>
      </c>
      <c r="AD502" s="33">
        <v>0.12</v>
      </c>
      <c r="AE502" s="33">
        <v>0.09</v>
      </c>
      <c r="AF502" s="33">
        <v>66.73</v>
      </c>
      <c r="AG502" s="33">
        <v>1.48</v>
      </c>
      <c r="AH502" s="33">
        <v>0.03</v>
      </c>
      <c r="AI502" s="33">
        <v>13.76</v>
      </c>
      <c r="AJ502" s="33">
        <v>1.85</v>
      </c>
      <c r="AK502" s="33">
        <v>1.38</v>
      </c>
      <c r="AL502" s="33">
        <v>2.42</v>
      </c>
      <c r="AM502" s="33">
        <v>2.2799999999999998</v>
      </c>
      <c r="AN502" s="38">
        <v>1.1106062648645321</v>
      </c>
      <c r="AO502" s="33">
        <v>1.8531085896591533E-2</v>
      </c>
      <c r="AP502" s="33">
        <v>4.6716037878816348E-2</v>
      </c>
      <c r="AQ502" s="33">
        <v>0.13495329595963954</v>
      </c>
      <c r="AR502" s="33">
        <v>1.6916323406270882E-3</v>
      </c>
      <c r="AS502" s="33">
        <v>3.2990117230827398E-2</v>
      </c>
      <c r="AT502" s="33">
        <v>6.0043072220402734E-2</v>
      </c>
      <c r="AU502" s="33">
        <v>2.4204849462822198E-2</v>
      </c>
      <c r="AV502" s="33">
        <v>2.2265677941489669E-2</v>
      </c>
      <c r="AW502" s="34">
        <v>6.4196939089944188E-4</v>
      </c>
      <c r="AX502" s="33">
        <v>1166</v>
      </c>
      <c r="AY502" s="33">
        <v>1166</v>
      </c>
      <c r="AZ502" s="33">
        <v>690</v>
      </c>
      <c r="BA502" s="33">
        <v>370</v>
      </c>
      <c r="BB502" s="33">
        <v>345</v>
      </c>
      <c r="BC502" s="33">
        <v>16.958334000000001</v>
      </c>
      <c r="BD502" s="33">
        <v>16.958334000000001</v>
      </c>
      <c r="BE502" s="33">
        <v>20.111110700000001</v>
      </c>
      <c r="BF502" s="33">
        <v>25.9666672</v>
      </c>
      <c r="BG502" s="33">
        <v>25.333334000000001</v>
      </c>
      <c r="BH502" s="38">
        <f t="shared" si="106"/>
        <v>39.491195358735631</v>
      </c>
      <c r="BI502" s="33">
        <f t="shared" si="107"/>
        <v>70.949971505839514</v>
      </c>
      <c r="BJ502" s="32">
        <f t="shared" si="110"/>
        <v>1</v>
      </c>
      <c r="BK502" s="32">
        <f t="shared" si="111"/>
        <v>1.6685558584393446E-2</v>
      </c>
      <c r="BL502" s="32">
        <f t="shared" si="112"/>
        <v>4.2063546151988082E-2</v>
      </c>
      <c r="BM502" s="32">
        <f t="shared" si="113"/>
        <v>0.12151317728799295</v>
      </c>
      <c r="BN502" s="32">
        <f t="shared" si="114"/>
        <v>1.5231611725451842E-3</v>
      </c>
      <c r="BO502" s="32">
        <f t="shared" si="115"/>
        <v>2.9704602138951035E-2</v>
      </c>
      <c r="BP502" s="32">
        <f t="shared" si="116"/>
        <v>5.4063329300349822E-2</v>
      </c>
      <c r="BQ502" s="32">
        <f t="shared" si="117"/>
        <v>2.1794266995040428E-2</v>
      </c>
      <c r="BR502" s="32">
        <f t="shared" si="118"/>
        <v>2.0048219288773379E-2</v>
      </c>
      <c r="BS502" s="32">
        <f t="shared" si="119"/>
        <v>5.7803508876995858E-4</v>
      </c>
      <c r="BT502" s="7">
        <f t="shared" si="120"/>
        <v>0</v>
      </c>
    </row>
    <row r="503" spans="1:72" s="33" customFormat="1" x14ac:dyDescent="0.2">
      <c r="A503" s="33">
        <v>4</v>
      </c>
      <c r="B503" s="34">
        <v>502</v>
      </c>
      <c r="C503" s="33" t="s">
        <v>96</v>
      </c>
      <c r="D503" s="33" t="s">
        <v>728</v>
      </c>
      <c r="E503" s="33" t="s">
        <v>1361</v>
      </c>
      <c r="H503" s="35">
        <v>37.979083000000003</v>
      </c>
      <c r="I503" s="35">
        <v>-89.220282999999995</v>
      </c>
      <c r="J503" s="33" t="s">
        <v>1362</v>
      </c>
      <c r="K503" s="33" t="s">
        <v>100</v>
      </c>
      <c r="L503" s="33">
        <f t="shared" si="108"/>
        <v>8</v>
      </c>
      <c r="M503" s="36" t="s">
        <v>101</v>
      </c>
      <c r="N503" s="33">
        <v>54</v>
      </c>
      <c r="O503" s="33">
        <v>82</v>
      </c>
      <c r="P503" s="33" t="s">
        <v>75</v>
      </c>
      <c r="Q503" s="33">
        <v>1118.9000000000001</v>
      </c>
      <c r="R503" s="33">
        <v>13.12</v>
      </c>
      <c r="T503" s="33" t="s">
        <v>1247</v>
      </c>
      <c r="U503" s="37">
        <v>0.80891900000000005</v>
      </c>
      <c r="V503" s="37">
        <v>129.68504300000001</v>
      </c>
      <c r="W503" s="33">
        <v>133</v>
      </c>
      <c r="Y503" s="33">
        <f t="shared" si="109"/>
        <v>-99</v>
      </c>
      <c r="Z503" s="38"/>
      <c r="AC503" s="38">
        <v>4.4800000000000004</v>
      </c>
      <c r="AD503" s="33">
        <v>0.14000000000000001</v>
      </c>
      <c r="AE503" s="33">
        <v>0.09</v>
      </c>
      <c r="AF503" s="33">
        <v>66.56</v>
      </c>
      <c r="AG503" s="33">
        <v>0.69</v>
      </c>
      <c r="AH503" s="33">
        <v>0.02</v>
      </c>
      <c r="AI503" s="33">
        <v>11.21</v>
      </c>
      <c r="AJ503" s="33">
        <v>0.73</v>
      </c>
      <c r="AK503" s="33">
        <v>1.44</v>
      </c>
      <c r="AL503" s="33">
        <v>1.05</v>
      </c>
      <c r="AM503" s="33">
        <v>1.93</v>
      </c>
      <c r="AN503" s="38">
        <v>1.1077769067793084</v>
      </c>
      <c r="AO503" s="33">
        <v>8.6394927490865935E-3</v>
      </c>
      <c r="AP503" s="33">
        <v>2.8054671541165851E-2</v>
      </c>
      <c r="AQ503" s="33">
        <v>0.10994378253688658</v>
      </c>
      <c r="AR503" s="33">
        <v>1.9735710640649364E-3</v>
      </c>
      <c r="AS503" s="33">
        <v>1.3017721934326485E-2</v>
      </c>
      <c r="AT503" s="33">
        <v>2.6051746211331765E-2</v>
      </c>
      <c r="AU503" s="33">
        <v>2.0489192747038091E-2</v>
      </c>
      <c r="AV503" s="33">
        <v>2.3233750895467482E-2</v>
      </c>
      <c r="AW503" s="34">
        <v>6.4196939089944188E-4</v>
      </c>
      <c r="AX503" s="33">
        <v>1458</v>
      </c>
      <c r="AY503" s="33">
        <v>1335</v>
      </c>
      <c r="AZ503" s="33">
        <v>840</v>
      </c>
      <c r="BA503" s="33">
        <v>303</v>
      </c>
      <c r="BB503" s="33">
        <v>296</v>
      </c>
      <c r="BC503" s="33">
        <v>15.866667700000001</v>
      </c>
      <c r="BD503" s="33">
        <v>16.945455599999999</v>
      </c>
      <c r="BE503" s="33">
        <v>19.299999199999998</v>
      </c>
      <c r="BF503" s="33">
        <v>25.633333199999999</v>
      </c>
      <c r="BG503" s="33">
        <v>24.9666672</v>
      </c>
      <c r="BH503" s="38">
        <f t="shared" si="106"/>
        <v>28.102411025573449</v>
      </c>
      <c r="BI503" s="33">
        <f t="shared" si="107"/>
        <v>75.203386225586044</v>
      </c>
      <c r="BJ503" s="32">
        <f t="shared" si="110"/>
        <v>1</v>
      </c>
      <c r="BK503" s="32">
        <f t="shared" si="111"/>
        <v>7.7989464270424224E-3</v>
      </c>
      <c r="BL503" s="32">
        <f t="shared" si="112"/>
        <v>2.5325199838955398E-2</v>
      </c>
      <c r="BM503" s="32">
        <f t="shared" si="113"/>
        <v>9.9247223754222569E-2</v>
      </c>
      <c r="BN503" s="32">
        <f t="shared" si="114"/>
        <v>1.7815600343238712E-3</v>
      </c>
      <c r="BO503" s="32">
        <f t="shared" si="115"/>
        <v>1.1751212590424472E-2</v>
      </c>
      <c r="BP503" s="32">
        <f t="shared" si="116"/>
        <v>2.351714144960218E-2</v>
      </c>
      <c r="BQ503" s="32">
        <f t="shared" si="117"/>
        <v>1.8495775297038174E-2</v>
      </c>
      <c r="BR503" s="32">
        <f t="shared" si="118"/>
        <v>2.0973312183421529E-2</v>
      </c>
      <c r="BS503" s="32">
        <f t="shared" si="119"/>
        <v>5.7951144040894434E-4</v>
      </c>
      <c r="BT503" s="7">
        <f t="shared" si="120"/>
        <v>0</v>
      </c>
    </row>
    <row r="504" spans="1:72" s="33" customFormat="1" x14ac:dyDescent="0.2">
      <c r="A504" s="33">
        <v>4</v>
      </c>
      <c r="B504" s="34">
        <v>503</v>
      </c>
      <c r="C504" s="33" t="s">
        <v>1363</v>
      </c>
      <c r="D504" s="33" t="s">
        <v>1364</v>
      </c>
      <c r="E504" s="33" t="s">
        <v>1365</v>
      </c>
      <c r="H504" s="35">
        <v>33.869444000000001</v>
      </c>
      <c r="I504" s="35">
        <v>-83.450277999999997</v>
      </c>
      <c r="J504" s="33" t="s">
        <v>1366</v>
      </c>
      <c r="K504" s="33" t="s">
        <v>144</v>
      </c>
      <c r="L504" s="33">
        <f t="shared" si="108"/>
        <v>10</v>
      </c>
      <c r="M504" s="36" t="s">
        <v>132</v>
      </c>
      <c r="N504" s="33">
        <v>18</v>
      </c>
      <c r="O504" s="33">
        <v>41</v>
      </c>
      <c r="P504" s="33" t="s">
        <v>137</v>
      </c>
      <c r="Q504" s="33">
        <v>1269.2</v>
      </c>
      <c r="R504" s="33">
        <v>16.324999999999999</v>
      </c>
      <c r="T504" s="33" t="s">
        <v>1247</v>
      </c>
      <c r="U504" s="37">
        <v>1.0584530000000001</v>
      </c>
      <c r="V504" s="37">
        <v>242.15841699999999</v>
      </c>
      <c r="W504" s="33">
        <v>242</v>
      </c>
      <c r="X504" s="33" t="s">
        <v>134</v>
      </c>
      <c r="Y504" s="33">
        <f t="shared" si="109"/>
        <v>1</v>
      </c>
      <c r="Z504" s="38"/>
      <c r="AC504" s="38">
        <v>3.58</v>
      </c>
      <c r="AD504" s="33">
        <v>0.15</v>
      </c>
      <c r="AE504" s="33">
        <v>0.09</v>
      </c>
      <c r="AF504" s="33">
        <v>66.180000000000007</v>
      </c>
      <c r="AG504" s="33">
        <v>1.1299999999999999</v>
      </c>
      <c r="AH504" s="33">
        <v>0.02</v>
      </c>
      <c r="AI504" s="33">
        <v>11.94</v>
      </c>
      <c r="AJ504" s="33">
        <v>0.1</v>
      </c>
      <c r="AK504" s="33">
        <v>7.0000000000000007E-2</v>
      </c>
      <c r="AL504" s="33">
        <v>0.26</v>
      </c>
      <c r="AM504" s="33">
        <v>0.96</v>
      </c>
      <c r="AN504" s="38">
        <v>1.101452459294691</v>
      </c>
      <c r="AO504" s="33">
        <v>1.4148734502127319E-2</v>
      </c>
      <c r="AP504" s="33">
        <v>2.2418688419056639E-2</v>
      </c>
      <c r="AQ504" s="33">
        <v>0.11710336873241978</v>
      </c>
      <c r="AR504" s="33">
        <v>2.1145404257838602E-3</v>
      </c>
      <c r="AS504" s="33">
        <v>1.783249580044724E-3</v>
      </c>
      <c r="AT504" s="33">
        <v>6.4509085856631039E-3</v>
      </c>
      <c r="AU504" s="33">
        <v>1.0191515563293558E-2</v>
      </c>
      <c r="AV504" s="33">
        <v>1.1294184463074473E-3</v>
      </c>
      <c r="AW504" s="34">
        <v>6.4196939089944188E-4</v>
      </c>
      <c r="AX504" s="33">
        <v>1139</v>
      </c>
      <c r="AY504" s="33">
        <v>795</v>
      </c>
      <c r="AZ504" s="33">
        <v>508</v>
      </c>
      <c r="BA504" s="33">
        <v>325</v>
      </c>
      <c r="BB504" s="33">
        <v>312</v>
      </c>
      <c r="BC504" s="33">
        <v>10.033333799999999</v>
      </c>
      <c r="BD504" s="33">
        <v>14.612501099999999</v>
      </c>
      <c r="BE504" s="33">
        <v>16.966665299999999</v>
      </c>
      <c r="BF504" s="33">
        <v>19.899999600000001</v>
      </c>
      <c r="BG504" s="33">
        <v>19.333334000000001</v>
      </c>
      <c r="BH504" s="38">
        <f t="shared" si="106"/>
        <v>7.5568723586430018</v>
      </c>
      <c r="BI504" s="33">
        <f t="shared" si="107"/>
        <v>97.573100974658473</v>
      </c>
      <c r="BJ504" s="32">
        <f t="shared" si="110"/>
        <v>1</v>
      </c>
      <c r="BK504" s="32">
        <f t="shared" si="111"/>
        <v>1.28455244552156E-2</v>
      </c>
      <c r="BL504" s="32">
        <f t="shared" si="112"/>
        <v>2.0353750386478162E-2</v>
      </c>
      <c r="BM504" s="32">
        <f t="shared" si="113"/>
        <v>0.10631722481005333</v>
      </c>
      <c r="BN504" s="32">
        <f t="shared" si="114"/>
        <v>1.9197745739638135E-3</v>
      </c>
      <c r="BO504" s="32">
        <f t="shared" si="115"/>
        <v>1.6189982282000786E-3</v>
      </c>
      <c r="BP504" s="32">
        <f t="shared" si="116"/>
        <v>5.8567290228703174E-3</v>
      </c>
      <c r="BQ504" s="32">
        <f t="shared" si="117"/>
        <v>9.2527965935267301E-3</v>
      </c>
      <c r="BR504" s="32">
        <f t="shared" si="118"/>
        <v>1.0253900990249403E-3</v>
      </c>
      <c r="BS504" s="32">
        <f t="shared" si="119"/>
        <v>5.8283894641310567E-4</v>
      </c>
      <c r="BT504" s="7">
        <f t="shared" si="120"/>
        <v>0</v>
      </c>
    </row>
    <row r="505" spans="1:72" s="33" customFormat="1" x14ac:dyDescent="0.2">
      <c r="A505" s="33">
        <v>4</v>
      </c>
      <c r="B505" s="34">
        <v>504</v>
      </c>
      <c r="C505" s="33" t="s">
        <v>212</v>
      </c>
      <c r="D505" s="33" t="s">
        <v>213</v>
      </c>
      <c r="E505" s="33" t="s">
        <v>1367</v>
      </c>
      <c r="H505" s="35">
        <v>45.356082999999998</v>
      </c>
      <c r="I505" s="35">
        <v>-123.13330500000001</v>
      </c>
      <c r="J505" s="33" t="s">
        <v>1368</v>
      </c>
      <c r="K505" s="33" t="s">
        <v>100</v>
      </c>
      <c r="L505" s="33">
        <f t="shared" si="108"/>
        <v>8</v>
      </c>
      <c r="M505" s="36" t="s">
        <v>132</v>
      </c>
      <c r="N505" s="33">
        <v>37</v>
      </c>
      <c r="O505" s="33">
        <v>52</v>
      </c>
      <c r="P505" s="33" t="s">
        <v>65</v>
      </c>
      <c r="Q505" s="33">
        <v>1222.3399999999999</v>
      </c>
      <c r="R505" s="33">
        <v>11.25</v>
      </c>
      <c r="T505" s="33" t="s">
        <v>1247</v>
      </c>
      <c r="U505" s="37">
        <v>21</v>
      </c>
      <c r="V505" s="37">
        <v>125</v>
      </c>
      <c r="W505" s="33">
        <v>127</v>
      </c>
      <c r="X505" s="33" t="s">
        <v>349</v>
      </c>
      <c r="Y505" s="33">
        <f t="shared" si="109"/>
        <v>1</v>
      </c>
      <c r="Z505" s="38"/>
      <c r="AC505" s="38">
        <v>5.13</v>
      </c>
      <c r="AD505" s="33">
        <v>0.08</v>
      </c>
      <c r="AE505" s="33">
        <v>0.08</v>
      </c>
      <c r="AF505" s="33">
        <v>65.22</v>
      </c>
      <c r="AG505" s="33">
        <v>0.9</v>
      </c>
      <c r="AH505" s="33">
        <v>0.01</v>
      </c>
      <c r="AI505" s="33">
        <v>13.85</v>
      </c>
      <c r="AJ505" s="33">
        <v>0.59</v>
      </c>
      <c r="AK505" s="33">
        <v>1.08</v>
      </c>
      <c r="AL505" s="33">
        <v>0.82</v>
      </c>
      <c r="AM505" s="33">
        <v>2.2400000000000002</v>
      </c>
      <c r="AN505" s="38">
        <v>1.0854749077546049</v>
      </c>
      <c r="AO505" s="33">
        <v>1.1268903585765122E-2</v>
      </c>
      <c r="AP505" s="33">
        <v>3.21251037960225E-2</v>
      </c>
      <c r="AQ505" s="33">
        <v>0.13583598466867788</v>
      </c>
      <c r="AR505" s="33">
        <v>1.1277548937513922E-3</v>
      </c>
      <c r="AS505" s="33">
        <v>1.0521172522263872E-2</v>
      </c>
      <c r="AT505" s="33">
        <v>2.034517323170671E-2</v>
      </c>
      <c r="AU505" s="33">
        <v>2.3780202981018305E-2</v>
      </c>
      <c r="AV505" s="33">
        <v>1.7425313171600613E-2</v>
      </c>
      <c r="AW505" s="34">
        <v>5.7063945857728168E-4</v>
      </c>
      <c r="AX505" s="33">
        <v>1386</v>
      </c>
      <c r="AY505" s="33">
        <v>1024</v>
      </c>
      <c r="AZ505" s="33">
        <v>668</v>
      </c>
      <c r="BA505" s="33">
        <v>367</v>
      </c>
      <c r="BB505" s="33">
        <v>347</v>
      </c>
      <c r="BC505" s="33">
        <v>13.6500006</v>
      </c>
      <c r="BD505" s="33">
        <v>16.888889299999999</v>
      </c>
      <c r="BE505" s="33">
        <v>19.157144500000001</v>
      </c>
      <c r="BF505" s="33">
        <v>22.933332400000001</v>
      </c>
      <c r="BG505" s="33">
        <v>22.433332400000001</v>
      </c>
      <c r="BH505" s="38">
        <f t="shared" si="106"/>
        <v>26.027003107083807</v>
      </c>
      <c r="BI505" s="33">
        <f t="shared" si="107"/>
        <v>82.936827346660934</v>
      </c>
      <c r="BJ505" s="32">
        <f t="shared" si="110"/>
        <v>1</v>
      </c>
      <c r="BK505" s="32">
        <f t="shared" si="111"/>
        <v>1.0381542221989993E-2</v>
      </c>
      <c r="BL505" s="32">
        <f t="shared" si="112"/>
        <v>2.9595436584044076E-2</v>
      </c>
      <c r="BM505" s="32">
        <f t="shared" si="113"/>
        <v>0.12513968190169031</v>
      </c>
      <c r="BN505" s="32">
        <f t="shared" si="114"/>
        <v>1.0389506801997358E-3</v>
      </c>
      <c r="BO505" s="32">
        <f t="shared" si="115"/>
        <v>9.6926906804578206E-3</v>
      </c>
      <c r="BP505" s="32">
        <f t="shared" si="116"/>
        <v>1.8743107819776686E-2</v>
      </c>
      <c r="BQ505" s="32">
        <f t="shared" si="117"/>
        <v>2.1907648726961024E-2</v>
      </c>
      <c r="BR505" s="32">
        <f t="shared" si="118"/>
        <v>1.6053169950880138E-2</v>
      </c>
      <c r="BS505" s="32">
        <f t="shared" si="119"/>
        <v>5.2570488225996571E-4</v>
      </c>
      <c r="BT505" s="7">
        <f t="shared" si="120"/>
        <v>0</v>
      </c>
    </row>
    <row r="506" spans="1:72" s="33" customFormat="1" x14ac:dyDescent="0.2">
      <c r="A506" s="33">
        <v>4</v>
      </c>
      <c r="B506" s="34">
        <v>505</v>
      </c>
      <c r="C506" s="33" t="s">
        <v>232</v>
      </c>
      <c r="D506" s="33" t="s">
        <v>233</v>
      </c>
      <c r="E506" s="33" t="s">
        <v>1369</v>
      </c>
      <c r="H506" s="35">
        <v>46.476666000000002</v>
      </c>
      <c r="I506" s="35">
        <v>-110.973333</v>
      </c>
      <c r="J506" s="33" t="s">
        <v>1370</v>
      </c>
      <c r="K506" s="33" t="s">
        <v>92</v>
      </c>
      <c r="L506" s="33">
        <f t="shared" si="108"/>
        <v>6</v>
      </c>
      <c r="M506" s="36" t="s">
        <v>93</v>
      </c>
      <c r="N506" s="33">
        <v>16</v>
      </c>
      <c r="O506" s="33">
        <v>25</v>
      </c>
      <c r="P506" s="33" t="s">
        <v>137</v>
      </c>
      <c r="Q506" s="33">
        <v>357.16</v>
      </c>
      <c r="R506" s="33">
        <v>5.29</v>
      </c>
      <c r="S506" s="33" t="s">
        <v>94</v>
      </c>
      <c r="T506" s="33" t="s">
        <v>1247</v>
      </c>
      <c r="U506" s="37">
        <v>2</v>
      </c>
      <c r="V506" s="37">
        <v>1548</v>
      </c>
      <c r="W506" s="33">
        <v>1541</v>
      </c>
      <c r="X506" s="33" t="s">
        <v>83</v>
      </c>
      <c r="Y506" s="33">
        <f t="shared" si="109"/>
        <v>1</v>
      </c>
      <c r="Z506" s="38"/>
      <c r="AC506" s="38">
        <v>4.33</v>
      </c>
      <c r="AD506" s="33">
        <v>0.06</v>
      </c>
      <c r="AE506" s="33">
        <v>0.09</v>
      </c>
      <c r="AF506" s="33">
        <v>65.25</v>
      </c>
      <c r="AG506" s="33">
        <v>0.51</v>
      </c>
      <c r="AH506" s="33">
        <v>0.02</v>
      </c>
      <c r="AI506" s="33">
        <v>12.57</v>
      </c>
      <c r="AJ506" s="33">
        <v>3.51</v>
      </c>
      <c r="AK506" s="33">
        <v>1.1399999999999999</v>
      </c>
      <c r="AL506" s="33">
        <v>2.19</v>
      </c>
      <c r="AM506" s="33">
        <v>2.38</v>
      </c>
      <c r="AN506" s="38">
        <v>1.0859742062402324</v>
      </c>
      <c r="AO506" s="33">
        <v>6.3857120319335695E-3</v>
      </c>
      <c r="AP506" s="33">
        <v>2.7115341020814313E-2</v>
      </c>
      <c r="AQ506" s="33">
        <v>0.12328218969568816</v>
      </c>
      <c r="AR506" s="33">
        <v>8.4581617031354408E-4</v>
      </c>
      <c r="AS506" s="33">
        <v>6.2592060259569815E-2</v>
      </c>
      <c r="AT506" s="33">
        <v>5.4336499240777679E-2</v>
      </c>
      <c r="AU506" s="33">
        <v>2.5266465667331945E-2</v>
      </c>
      <c r="AV506" s="33">
        <v>1.8393386125578424E-2</v>
      </c>
      <c r="AW506" s="34">
        <v>6.4196939089944188E-4</v>
      </c>
      <c r="AX506" s="33">
        <v>1172</v>
      </c>
      <c r="AY506" s="33">
        <v>1172</v>
      </c>
      <c r="AZ506" s="33">
        <v>692</v>
      </c>
      <c r="BA506" s="33">
        <v>370</v>
      </c>
      <c r="BB506" s="33">
        <v>344</v>
      </c>
      <c r="BC506" s="33">
        <v>16.850000399999999</v>
      </c>
      <c r="BD506" s="33">
        <v>16.850000399999999</v>
      </c>
      <c r="BE506" s="33">
        <v>20.022224399999999</v>
      </c>
      <c r="BF506" s="33">
        <v>25.8333321</v>
      </c>
      <c r="BG506" s="33">
        <v>25.199998900000001</v>
      </c>
      <c r="BH506" s="38">
        <f t="shared" si="106"/>
        <v>43.574075379625739</v>
      </c>
      <c r="BI506" s="33">
        <f t="shared" si="107"/>
        <v>60.353265970582214</v>
      </c>
      <c r="BJ506" s="32">
        <f t="shared" si="110"/>
        <v>1</v>
      </c>
      <c r="BK506" s="32">
        <f t="shared" si="111"/>
        <v>5.880169156173275E-3</v>
      </c>
      <c r="BL506" s="32">
        <f t="shared" si="112"/>
        <v>2.4968678689607868E-2</v>
      </c>
      <c r="BM506" s="32">
        <f t="shared" si="113"/>
        <v>0.11352220797444654</v>
      </c>
      <c r="BN506" s="32">
        <f t="shared" si="114"/>
        <v>7.7885475129456057E-4</v>
      </c>
      <c r="BO506" s="32">
        <f t="shared" si="115"/>
        <v>5.7636783544123688E-2</v>
      </c>
      <c r="BP506" s="32">
        <f t="shared" si="116"/>
        <v>5.0034797261803196E-2</v>
      </c>
      <c r="BQ506" s="32">
        <f t="shared" si="117"/>
        <v>2.3266174760086938E-2</v>
      </c>
      <c r="BR506" s="32">
        <f t="shared" si="118"/>
        <v>1.6937221915480333E-2</v>
      </c>
      <c r="BS506" s="32">
        <f t="shared" si="119"/>
        <v>5.9114607622405113E-4</v>
      </c>
      <c r="BT506" s="7">
        <f t="shared" si="120"/>
        <v>0</v>
      </c>
    </row>
    <row r="507" spans="1:72" s="33" customFormat="1" x14ac:dyDescent="0.2">
      <c r="A507" s="33">
        <v>4</v>
      </c>
      <c r="B507" s="34">
        <v>506</v>
      </c>
      <c r="C507" s="33" t="s">
        <v>301</v>
      </c>
      <c r="D507" s="33" t="s">
        <v>818</v>
      </c>
      <c r="E507" s="33" t="s">
        <v>1371</v>
      </c>
      <c r="H507" s="35">
        <v>48.462027999999997</v>
      </c>
      <c r="I507" s="35">
        <v>-123.004194</v>
      </c>
      <c r="J507" s="33" t="s">
        <v>1372</v>
      </c>
      <c r="K507" s="33" t="s">
        <v>92</v>
      </c>
      <c r="L507" s="33">
        <f t="shared" si="108"/>
        <v>6</v>
      </c>
      <c r="M507" s="36" t="s">
        <v>113</v>
      </c>
      <c r="N507" s="33">
        <v>48</v>
      </c>
      <c r="O507" s="33">
        <v>68</v>
      </c>
      <c r="P507" s="33" t="s">
        <v>82</v>
      </c>
      <c r="Q507" s="33">
        <v>612.94000000000005</v>
      </c>
      <c r="R507" s="33">
        <v>10.32</v>
      </c>
      <c r="T507" s="33" t="s">
        <v>1247</v>
      </c>
      <c r="U507" s="37">
        <v>3</v>
      </c>
      <c r="V507" s="37">
        <v>19</v>
      </c>
      <c r="W507" s="33">
        <v>12</v>
      </c>
      <c r="X507" s="33" t="s">
        <v>182</v>
      </c>
      <c r="Y507" s="33">
        <f t="shared" si="109"/>
        <v>1</v>
      </c>
      <c r="Z507" s="38"/>
      <c r="AC507" s="38">
        <v>5.25</v>
      </c>
      <c r="AD507" s="33">
        <v>0.11</v>
      </c>
      <c r="AE507" s="33">
        <v>0.17</v>
      </c>
      <c r="AF507" s="33">
        <v>65.17</v>
      </c>
      <c r="AG507" s="33">
        <v>0.7</v>
      </c>
      <c r="AH507" s="33">
        <v>0</v>
      </c>
      <c r="AI507" s="33">
        <v>13.37</v>
      </c>
      <c r="AJ507" s="33">
        <v>3.83</v>
      </c>
      <c r="AK507" s="33">
        <v>3.08</v>
      </c>
      <c r="AL507" s="33">
        <v>1.99</v>
      </c>
      <c r="AM507" s="33">
        <v>1.04</v>
      </c>
      <c r="AN507" s="38">
        <v>1.0846427436118919</v>
      </c>
      <c r="AO507" s="33">
        <v>8.764702788928427E-3</v>
      </c>
      <c r="AP507" s="33">
        <v>3.2876568212303725E-2</v>
      </c>
      <c r="AQ507" s="33">
        <v>0.13112831155380672</v>
      </c>
      <c r="AR507" s="33">
        <v>1.5506629789081641E-3</v>
      </c>
      <c r="AS507" s="33">
        <v>6.8298458915712928E-2</v>
      </c>
      <c r="AT507" s="33">
        <v>4.9374261867190676E-2</v>
      </c>
      <c r="AU507" s="33">
        <v>1.1040808526901355E-2</v>
      </c>
      <c r="AV507" s="33">
        <v>4.969441163752767E-2</v>
      </c>
      <c r="AW507" s="34">
        <v>1.2126088494767238E-3</v>
      </c>
      <c r="AX507" s="33">
        <v>1351</v>
      </c>
      <c r="AY507" s="33">
        <v>1006</v>
      </c>
      <c r="AZ507" s="33">
        <v>644</v>
      </c>
      <c r="BA507" s="33">
        <v>348</v>
      </c>
      <c r="BB507" s="33">
        <v>331</v>
      </c>
      <c r="BC507" s="33">
        <v>11.408333799999999</v>
      </c>
      <c r="BD507" s="33">
        <v>14.422222100000001</v>
      </c>
      <c r="BE507" s="33">
        <v>16.571428300000001</v>
      </c>
      <c r="BF507" s="33">
        <v>20.133333199999999</v>
      </c>
      <c r="BG507" s="33">
        <v>19.733333600000002</v>
      </c>
      <c r="BH507" s="38">
        <f t="shared" si="106"/>
        <v>49.185572359339766</v>
      </c>
      <c r="BI507" s="33">
        <f t="shared" si="107"/>
        <v>52.636355706381046</v>
      </c>
      <c r="BJ507" s="32">
        <f t="shared" si="110"/>
        <v>1</v>
      </c>
      <c r="BK507" s="32">
        <f t="shared" si="111"/>
        <v>8.0807278161855508E-3</v>
      </c>
      <c r="BL507" s="32">
        <f t="shared" si="112"/>
        <v>3.0310964975272681E-2</v>
      </c>
      <c r="BM507" s="32">
        <f t="shared" si="113"/>
        <v>0.12089539373779944</v>
      </c>
      <c r="BN507" s="32">
        <f t="shared" si="114"/>
        <v>1.429653208893844E-3</v>
      </c>
      <c r="BO507" s="32">
        <f t="shared" si="115"/>
        <v>6.2968621989095752E-2</v>
      </c>
      <c r="BP507" s="32">
        <f t="shared" si="116"/>
        <v>4.5521220842517182E-2</v>
      </c>
      <c r="BQ507" s="32">
        <f t="shared" si="117"/>
        <v>1.0179212087968376E-2</v>
      </c>
      <c r="BR507" s="32">
        <f t="shared" si="118"/>
        <v>4.5816386944187569E-2</v>
      </c>
      <c r="BS507" s="32">
        <f t="shared" si="119"/>
        <v>1.1179799584872536E-3</v>
      </c>
      <c r="BT507" s="7">
        <f t="shared" si="120"/>
        <v>0</v>
      </c>
    </row>
    <row r="508" spans="1:72" s="33" customFormat="1" x14ac:dyDescent="0.2">
      <c r="A508" s="33">
        <v>4</v>
      </c>
      <c r="B508" s="34">
        <v>507</v>
      </c>
      <c r="C508" s="33" t="s">
        <v>301</v>
      </c>
      <c r="D508" s="33" t="s">
        <v>818</v>
      </c>
      <c r="E508" s="33" t="s">
        <v>1373</v>
      </c>
      <c r="H508" s="35">
        <v>48.470526999999997</v>
      </c>
      <c r="I508" s="35">
        <v>-123.043666</v>
      </c>
      <c r="J508" s="33" t="s">
        <v>1374</v>
      </c>
      <c r="K508" s="33" t="s">
        <v>92</v>
      </c>
      <c r="L508" s="33">
        <f t="shared" si="108"/>
        <v>6</v>
      </c>
      <c r="M508" s="36" t="s">
        <v>113</v>
      </c>
      <c r="N508" s="33">
        <v>33</v>
      </c>
      <c r="O508" s="33">
        <v>55</v>
      </c>
      <c r="P508" s="33" t="s">
        <v>82</v>
      </c>
      <c r="Q508" s="33">
        <v>697.68</v>
      </c>
      <c r="R508" s="33">
        <v>10.275</v>
      </c>
      <c r="S508" s="33" t="s">
        <v>159</v>
      </c>
      <c r="T508" s="33" t="s">
        <v>1247</v>
      </c>
      <c r="U508" s="37">
        <v>10</v>
      </c>
      <c r="V508" s="37">
        <v>37</v>
      </c>
      <c r="W508" s="33">
        <v>38</v>
      </c>
      <c r="X508" s="33" t="s">
        <v>182</v>
      </c>
      <c r="Y508" s="33">
        <f t="shared" si="109"/>
        <v>1</v>
      </c>
      <c r="Z508" s="38"/>
      <c r="AC508" s="38">
        <v>4.8899999999999997</v>
      </c>
      <c r="AD508" s="33">
        <v>0.09</v>
      </c>
      <c r="AE508" s="33">
        <v>0.11</v>
      </c>
      <c r="AF508" s="33">
        <v>65.12</v>
      </c>
      <c r="AG508" s="33">
        <v>0.55000000000000004</v>
      </c>
      <c r="AH508" s="33">
        <v>0</v>
      </c>
      <c r="AI508" s="33">
        <v>13.32</v>
      </c>
      <c r="AJ508" s="33">
        <v>3.2</v>
      </c>
      <c r="AK508" s="33">
        <v>2.95</v>
      </c>
      <c r="AL508" s="33">
        <v>1.94</v>
      </c>
      <c r="AM508" s="33">
        <v>1.02</v>
      </c>
      <c r="AN508" s="38">
        <v>1.0838105794691792</v>
      </c>
      <c r="AO508" s="33">
        <v>6.8865521913009081E-3</v>
      </c>
      <c r="AP508" s="33">
        <v>3.0622174963460043E-2</v>
      </c>
      <c r="AQ508" s="33">
        <v>0.13063792893767431</v>
      </c>
      <c r="AR508" s="33">
        <v>1.2687242554703161E-3</v>
      </c>
      <c r="AS508" s="33">
        <v>5.7063986561431169E-2</v>
      </c>
      <c r="AT508" s="33">
        <v>4.8133702523793925E-2</v>
      </c>
      <c r="AU508" s="33">
        <v>1.0828485285999405E-2</v>
      </c>
      <c r="AV508" s="33">
        <v>4.7596920237242414E-2</v>
      </c>
      <c r="AW508" s="34">
        <v>7.8462925554376238E-4</v>
      </c>
      <c r="AX508" s="33">
        <v>1351</v>
      </c>
      <c r="AY508" s="33">
        <v>1006</v>
      </c>
      <c r="AZ508" s="33">
        <v>644</v>
      </c>
      <c r="BA508" s="33">
        <v>348</v>
      </c>
      <c r="BB508" s="33">
        <v>331</v>
      </c>
      <c r="BC508" s="33">
        <v>11.408333799999999</v>
      </c>
      <c r="BD508" s="33">
        <v>14.422222100000001</v>
      </c>
      <c r="BE508" s="33">
        <v>16.571428300000001</v>
      </c>
      <c r="BF508" s="33">
        <v>20.133333199999999</v>
      </c>
      <c r="BG508" s="33">
        <v>19.733333600000002</v>
      </c>
      <c r="BH508" s="38">
        <f t="shared" si="106"/>
        <v>45.677999212128661</v>
      </c>
      <c r="BI508" s="33">
        <f t="shared" si="107"/>
        <v>55.52000651803224</v>
      </c>
      <c r="BJ508" s="32">
        <f t="shared" si="110"/>
        <v>1</v>
      </c>
      <c r="BK508" s="32">
        <f t="shared" si="111"/>
        <v>6.3540182405986039E-3</v>
      </c>
      <c r="BL508" s="32">
        <f t="shared" si="112"/>
        <v>2.8254176092706113E-2</v>
      </c>
      <c r="BM508" s="32">
        <f t="shared" si="113"/>
        <v>0.12053575727380074</v>
      </c>
      <c r="BN508" s="32">
        <f t="shared" si="114"/>
        <v>1.1706143854876398E-3</v>
      </c>
      <c r="BO508" s="32">
        <f t="shared" si="115"/>
        <v>5.2651254418811404E-2</v>
      </c>
      <c r="BP508" s="32">
        <f t="shared" si="116"/>
        <v>4.4411545186584626E-2</v>
      </c>
      <c r="BQ508" s="32">
        <f t="shared" si="117"/>
        <v>9.9911234408718366E-3</v>
      </c>
      <c r="BR508" s="32">
        <f t="shared" si="118"/>
        <v>4.3916272030260196E-2</v>
      </c>
      <c r="BS508" s="32">
        <f t="shared" si="119"/>
        <v>7.239542318622248E-4</v>
      </c>
      <c r="BT508" s="7">
        <f t="shared" si="120"/>
        <v>0</v>
      </c>
    </row>
    <row r="509" spans="1:72" s="33" customFormat="1" x14ac:dyDescent="0.2">
      <c r="A509" s="33">
        <v>4</v>
      </c>
      <c r="B509" s="34">
        <v>508</v>
      </c>
      <c r="C509" s="33" t="s">
        <v>719</v>
      </c>
      <c r="D509" s="33" t="s">
        <v>1340</v>
      </c>
      <c r="E509" s="33" t="s">
        <v>1375</v>
      </c>
      <c r="H509" s="35">
        <v>38.891666999999998</v>
      </c>
      <c r="I509" s="35">
        <v>-92.211111000000002</v>
      </c>
      <c r="J509" s="33" t="s">
        <v>1376</v>
      </c>
      <c r="K509" s="33" t="s">
        <v>100</v>
      </c>
      <c r="L509" s="33">
        <f t="shared" si="108"/>
        <v>8</v>
      </c>
      <c r="M509" s="36" t="s">
        <v>132</v>
      </c>
      <c r="N509" s="33">
        <v>22</v>
      </c>
      <c r="O509" s="33">
        <v>28</v>
      </c>
      <c r="P509" s="33" t="s">
        <v>75</v>
      </c>
      <c r="Q509" s="33">
        <v>1020.01</v>
      </c>
      <c r="R509" s="33">
        <v>12.515000000000001</v>
      </c>
      <c r="T509" s="33" t="s">
        <v>1247</v>
      </c>
      <c r="U509" s="37">
        <v>2.0917430000000001</v>
      </c>
      <c r="V509" s="37">
        <v>268.34979199999998</v>
      </c>
      <c r="W509" s="33">
        <v>263</v>
      </c>
      <c r="X509" s="33" t="s">
        <v>102</v>
      </c>
      <c r="Y509" s="33">
        <f t="shared" si="109"/>
        <v>1</v>
      </c>
      <c r="Z509" s="38"/>
      <c r="AC509" s="38">
        <v>4.49</v>
      </c>
      <c r="AD509" s="33">
        <v>0.12</v>
      </c>
      <c r="AE509" s="33">
        <v>0.1</v>
      </c>
      <c r="AF509" s="33">
        <v>64.5</v>
      </c>
      <c r="AG509" s="33">
        <v>0.7</v>
      </c>
      <c r="AH509" s="33">
        <v>0.03</v>
      </c>
      <c r="AI509" s="33">
        <v>9.25</v>
      </c>
      <c r="AJ509" s="33">
        <v>0.63</v>
      </c>
      <c r="AK509" s="33">
        <v>0.96</v>
      </c>
      <c r="AL509" s="33">
        <v>0.67</v>
      </c>
      <c r="AM509" s="33">
        <v>1.69</v>
      </c>
      <c r="AN509" s="38">
        <v>1.0734917440995402</v>
      </c>
      <c r="AO509" s="33">
        <v>8.764702788928427E-3</v>
      </c>
      <c r="AP509" s="33">
        <v>2.8117293575855951E-2</v>
      </c>
      <c r="AQ509" s="33">
        <v>9.0720783984496053E-2</v>
      </c>
      <c r="AR509" s="33">
        <v>1.6916323406270882E-3</v>
      </c>
      <c r="AS509" s="33">
        <v>1.1234472354281761E-2</v>
      </c>
      <c r="AT509" s="33">
        <v>1.6623495201516462E-2</v>
      </c>
      <c r="AU509" s="33">
        <v>1.79413138562147E-2</v>
      </c>
      <c r="AV509" s="33">
        <v>1.5489167263644988E-2</v>
      </c>
      <c r="AW509" s="34">
        <v>7.1329932322160218E-4</v>
      </c>
      <c r="AX509" s="33">
        <v>1206</v>
      </c>
      <c r="AY509" s="33">
        <v>951</v>
      </c>
      <c r="AZ509" s="33">
        <v>647</v>
      </c>
      <c r="BA509" s="33">
        <v>360</v>
      </c>
      <c r="BB509" s="33">
        <v>345</v>
      </c>
      <c r="BC509" s="33">
        <v>10.7249994</v>
      </c>
      <c r="BD509" s="33">
        <v>14.211110100000001</v>
      </c>
      <c r="BE509" s="33">
        <v>16.657144500000001</v>
      </c>
      <c r="BF509" s="33">
        <v>20.666665999999999</v>
      </c>
      <c r="BG509" s="33">
        <v>20.100000399999999</v>
      </c>
      <c r="BH509" s="38">
        <f t="shared" si="106"/>
        <v>21.507505163153329</v>
      </c>
      <c r="BI509" s="33">
        <f t="shared" si="107"/>
        <v>77.245714357292428</v>
      </c>
      <c r="BJ509" s="32">
        <f t="shared" si="110"/>
        <v>1</v>
      </c>
      <c r="BK509" s="32">
        <f t="shared" si="111"/>
        <v>8.1646671593924389E-3</v>
      </c>
      <c r="BL509" s="32">
        <f t="shared" si="112"/>
        <v>2.6192370579841886E-2</v>
      </c>
      <c r="BM509" s="32">
        <f t="shared" si="113"/>
        <v>8.4509996917203969E-2</v>
      </c>
      <c r="BN509" s="32">
        <f t="shared" si="114"/>
        <v>1.5758224037820177E-3</v>
      </c>
      <c r="BO509" s="32">
        <f t="shared" si="115"/>
        <v>1.0465355151571652E-2</v>
      </c>
      <c r="BP509" s="32">
        <f t="shared" si="116"/>
        <v>1.5485442988162412E-2</v>
      </c>
      <c r="BQ509" s="32">
        <f t="shared" si="117"/>
        <v>1.6713043164821098E-2</v>
      </c>
      <c r="BR509" s="32">
        <f t="shared" si="118"/>
        <v>1.4428771668512008E-2</v>
      </c>
      <c r="BS509" s="32">
        <f t="shared" si="119"/>
        <v>6.6446651978672425E-4</v>
      </c>
      <c r="BT509" s="7">
        <f t="shared" si="120"/>
        <v>0</v>
      </c>
    </row>
    <row r="510" spans="1:72" s="33" customFormat="1" x14ac:dyDescent="0.2">
      <c r="A510" s="33">
        <v>4</v>
      </c>
      <c r="B510" s="34">
        <v>509</v>
      </c>
      <c r="C510" s="33" t="s">
        <v>1363</v>
      </c>
      <c r="D510" s="33" t="s">
        <v>1364</v>
      </c>
      <c r="E510" s="33" t="s">
        <v>1377</v>
      </c>
      <c r="H510" s="35">
        <v>33.869444000000001</v>
      </c>
      <c r="I510" s="35">
        <v>-83.450277999999997</v>
      </c>
      <c r="J510" s="33" t="s">
        <v>1378</v>
      </c>
      <c r="K510" s="33" t="s">
        <v>144</v>
      </c>
      <c r="L510" s="33">
        <f t="shared" si="108"/>
        <v>10</v>
      </c>
      <c r="M510" s="36" t="s">
        <v>132</v>
      </c>
      <c r="N510" s="33">
        <v>38</v>
      </c>
      <c r="O510" s="33">
        <v>56</v>
      </c>
      <c r="P510" s="33" t="s">
        <v>137</v>
      </c>
      <c r="Q510" s="33">
        <v>1269.2</v>
      </c>
      <c r="R510" s="33">
        <v>16.324999999999999</v>
      </c>
      <c r="S510" s="33" t="s">
        <v>94</v>
      </c>
      <c r="T510" s="33" t="s">
        <v>1247</v>
      </c>
      <c r="U510" s="37">
        <v>4</v>
      </c>
      <c r="V510" s="37">
        <v>241</v>
      </c>
      <c r="W510" s="33">
        <v>242</v>
      </c>
      <c r="Y510" s="33">
        <f t="shared" si="109"/>
        <v>-99</v>
      </c>
      <c r="Z510" s="38"/>
      <c r="AC510" s="38">
        <v>5.49</v>
      </c>
      <c r="AD510" s="33">
        <v>0.05</v>
      </c>
      <c r="AE510" s="33">
        <v>0.11</v>
      </c>
      <c r="AF510" s="33">
        <v>64.3</v>
      </c>
      <c r="AG510" s="33">
        <v>1.1299999999999999</v>
      </c>
      <c r="AH510" s="33">
        <v>0.01</v>
      </c>
      <c r="AI510" s="33">
        <v>19.73</v>
      </c>
      <c r="AJ510" s="33">
        <v>0.13</v>
      </c>
      <c r="AK510" s="33">
        <v>0.06</v>
      </c>
      <c r="AL510" s="33">
        <v>0.32</v>
      </c>
      <c r="AM510" s="33">
        <v>1</v>
      </c>
      <c r="AN510" s="38">
        <v>1.0701630875286889</v>
      </c>
      <c r="AO510" s="33">
        <v>1.4148734502127319E-2</v>
      </c>
      <c r="AP510" s="33">
        <v>3.4379497044866182E-2</v>
      </c>
      <c r="AQ510" s="33">
        <v>0.19350498032584942</v>
      </c>
      <c r="AR510" s="33">
        <v>7.0484680859462016E-4</v>
      </c>
      <c r="AS510" s="33">
        <v>2.3182244540581412E-3</v>
      </c>
      <c r="AT510" s="33">
        <v>7.939579797739205E-3</v>
      </c>
      <c r="AU510" s="33">
        <v>1.0616162045097457E-2</v>
      </c>
      <c r="AV510" s="33">
        <v>9.6807295397781173E-4</v>
      </c>
      <c r="AW510" s="34">
        <v>7.8462925554376238E-4</v>
      </c>
      <c r="AX510" s="33">
        <v>1065</v>
      </c>
      <c r="AY510" s="33">
        <v>674</v>
      </c>
      <c r="AZ510" s="33">
        <v>304</v>
      </c>
      <c r="BA510" s="33">
        <v>297</v>
      </c>
      <c r="BB510" s="33">
        <v>292</v>
      </c>
      <c r="BC510" s="33">
        <v>6.8166661</v>
      </c>
      <c r="BD510" s="33">
        <v>13.6857147</v>
      </c>
      <c r="BE510" s="33">
        <v>16.3199997</v>
      </c>
      <c r="BF510" s="33">
        <v>18.299999199999998</v>
      </c>
      <c r="BG510" s="33">
        <v>17.5</v>
      </c>
      <c r="BH510" s="38">
        <f t="shared" si="106"/>
        <v>8.0811506731612983</v>
      </c>
      <c r="BI510" s="33">
        <f t="shared" si="107"/>
        <v>98.330059418344803</v>
      </c>
      <c r="BJ510" s="32">
        <f t="shared" si="110"/>
        <v>1</v>
      </c>
      <c r="BK510" s="32">
        <f t="shared" si="111"/>
        <v>1.3221101220002619E-2</v>
      </c>
      <c r="BL510" s="32">
        <f t="shared" si="112"/>
        <v>3.2125474561319645E-2</v>
      </c>
      <c r="BM510" s="32">
        <f t="shared" si="113"/>
        <v>0.18081821600921358</v>
      </c>
      <c r="BN510" s="32">
        <f t="shared" si="114"/>
        <v>6.5863494714839396E-4</v>
      </c>
      <c r="BO510" s="32">
        <f t="shared" si="115"/>
        <v>2.1662347366246588E-3</v>
      </c>
      <c r="BP510" s="32">
        <f t="shared" si="116"/>
        <v>7.419037238589451E-3</v>
      </c>
      <c r="BQ510" s="32">
        <f t="shared" si="117"/>
        <v>9.9201347615279802E-3</v>
      </c>
      <c r="BR510" s="32">
        <f t="shared" si="118"/>
        <v>9.0460320044617466E-4</v>
      </c>
      <c r="BS510" s="32">
        <f t="shared" si="119"/>
        <v>7.3318661864491571E-4</v>
      </c>
      <c r="BT510" s="7">
        <f t="shared" si="120"/>
        <v>0</v>
      </c>
    </row>
    <row r="511" spans="1:72" s="33" customFormat="1" x14ac:dyDescent="0.2">
      <c r="A511" s="33">
        <v>4</v>
      </c>
      <c r="B511" s="34">
        <v>510</v>
      </c>
      <c r="C511" s="33" t="s">
        <v>155</v>
      </c>
      <c r="D511" s="33" t="s">
        <v>156</v>
      </c>
      <c r="E511" s="33" t="s">
        <v>1379</v>
      </c>
      <c r="H511" s="35">
        <v>44.799501999999997</v>
      </c>
      <c r="I511" s="35">
        <v>-73.105958000000001</v>
      </c>
      <c r="J511" s="33" t="s">
        <v>1380</v>
      </c>
      <c r="K511" s="33" t="s">
        <v>107</v>
      </c>
      <c r="L511" s="33">
        <f t="shared" si="108"/>
        <v>1</v>
      </c>
      <c r="M511" s="36" t="s">
        <v>108</v>
      </c>
      <c r="N511" s="33">
        <v>16</v>
      </c>
      <c r="O511" s="33">
        <v>35</v>
      </c>
      <c r="P511" s="33" t="s">
        <v>87</v>
      </c>
      <c r="Q511" s="33">
        <v>933.4</v>
      </c>
      <c r="R511" s="33">
        <v>6.8650000000000002</v>
      </c>
      <c r="S511" s="33" t="s">
        <v>66</v>
      </c>
      <c r="T511" s="33" t="s">
        <v>1247</v>
      </c>
      <c r="U511" s="37">
        <v>2</v>
      </c>
      <c r="V511" s="37"/>
      <c r="W511" s="33">
        <v>93</v>
      </c>
      <c r="X511" s="33" t="s">
        <v>83</v>
      </c>
      <c r="Y511" s="33">
        <f t="shared" si="109"/>
        <v>1</v>
      </c>
      <c r="Z511" s="38"/>
      <c r="AC511" s="38">
        <v>3.86</v>
      </c>
      <c r="AD511" s="33">
        <v>7.0000000000000007E-2</v>
      </c>
      <c r="AE511" s="33">
        <v>0.15</v>
      </c>
      <c r="AF511" s="33">
        <v>64.17</v>
      </c>
      <c r="AG511" s="33">
        <v>0.71</v>
      </c>
      <c r="AH511" s="33">
        <v>0.03</v>
      </c>
      <c r="AI511" s="33">
        <v>9.93</v>
      </c>
      <c r="AJ511" s="33">
        <v>1.41</v>
      </c>
      <c r="AK511" s="33">
        <v>2.12</v>
      </c>
      <c r="AL511" s="33">
        <v>1</v>
      </c>
      <c r="AM511" s="33">
        <v>2.25</v>
      </c>
      <c r="AN511" s="38">
        <v>1.0679994607576355</v>
      </c>
      <c r="AO511" s="33">
        <v>8.8899128287702623E-3</v>
      </c>
      <c r="AP511" s="33">
        <v>2.4172105390379502E-2</v>
      </c>
      <c r="AQ511" s="33">
        <v>9.7389987563896843E-2</v>
      </c>
      <c r="AR511" s="33">
        <v>9.8678553203246822E-4</v>
      </c>
      <c r="AS511" s="33">
        <v>2.5143819078630607E-2</v>
      </c>
      <c r="AT511" s="33">
        <v>2.4811186867935014E-2</v>
      </c>
      <c r="AU511" s="33">
        <v>2.3886364601469277E-2</v>
      </c>
      <c r="AV511" s="33">
        <v>3.4205244373882684E-2</v>
      </c>
      <c r="AW511" s="34">
        <v>1.0699489848324032E-3</v>
      </c>
      <c r="AX511" s="33">
        <v>1931</v>
      </c>
      <c r="AY511" s="33">
        <v>1093</v>
      </c>
      <c r="AZ511" s="33">
        <v>508</v>
      </c>
      <c r="BA511" s="33">
        <v>483</v>
      </c>
      <c r="BB511" s="33">
        <v>470</v>
      </c>
      <c r="BC511" s="33">
        <v>8.0083331999999992</v>
      </c>
      <c r="BD511" s="33">
        <v>12.757142099999999</v>
      </c>
      <c r="BE511" s="33">
        <v>14.6400013</v>
      </c>
      <c r="BF511" s="33">
        <v>15.9333334</v>
      </c>
      <c r="BG511" s="33">
        <v>15.699999800000001</v>
      </c>
      <c r="BH511" s="38">
        <f t="shared" si="106"/>
        <v>36.872388557441191</v>
      </c>
      <c r="BI511" s="33">
        <f t="shared" si="107"/>
        <v>62.13511370162653</v>
      </c>
      <c r="BJ511" s="32">
        <f t="shared" si="110"/>
        <v>1</v>
      </c>
      <c r="BK511" s="32">
        <f t="shared" si="111"/>
        <v>8.3238926192563678E-3</v>
      </c>
      <c r="BL511" s="32">
        <f t="shared" si="112"/>
        <v>2.2633068909259455E-2</v>
      </c>
      <c r="BM511" s="32">
        <f t="shared" si="113"/>
        <v>9.118917297468361E-2</v>
      </c>
      <c r="BN511" s="32">
        <f t="shared" si="114"/>
        <v>9.2395695718090125E-4</v>
      </c>
      <c r="BO511" s="32">
        <f t="shared" si="115"/>
        <v>2.3542913646036542E-2</v>
      </c>
      <c r="BP511" s="32">
        <f t="shared" si="116"/>
        <v>2.3231460107979864E-2</v>
      </c>
      <c r="BQ511" s="32">
        <f t="shared" si="117"/>
        <v>2.2365521219012943E-2</v>
      </c>
      <c r="BR511" s="32">
        <f t="shared" si="118"/>
        <v>3.202739854345768E-2</v>
      </c>
      <c r="BS511" s="32">
        <f t="shared" si="119"/>
        <v>1.0018253979954116E-3</v>
      </c>
      <c r="BT511" s="7">
        <f t="shared" si="120"/>
        <v>0</v>
      </c>
    </row>
    <row r="512" spans="1:72" s="33" customFormat="1" x14ac:dyDescent="0.2">
      <c r="A512" s="33">
        <v>4</v>
      </c>
      <c r="B512" s="34">
        <v>511</v>
      </c>
      <c r="C512" s="33" t="s">
        <v>281</v>
      </c>
      <c r="D512" s="33" t="s">
        <v>288</v>
      </c>
      <c r="E512" s="33" t="s">
        <v>1381</v>
      </c>
      <c r="H512" s="35">
        <v>38.279471999999998</v>
      </c>
      <c r="I512" s="35">
        <v>-112.67491699999999</v>
      </c>
      <c r="J512" s="33" t="s">
        <v>1382</v>
      </c>
      <c r="K512" s="33" t="s">
        <v>107</v>
      </c>
      <c r="L512" s="33">
        <f t="shared" si="108"/>
        <v>1</v>
      </c>
      <c r="M512" s="36" t="s">
        <v>113</v>
      </c>
      <c r="N512" s="33">
        <v>17</v>
      </c>
      <c r="O512" s="33">
        <v>32</v>
      </c>
      <c r="P512" s="33" t="s">
        <v>87</v>
      </c>
      <c r="Q512" s="33">
        <v>313.18</v>
      </c>
      <c r="R512" s="33">
        <v>9.14</v>
      </c>
      <c r="T512" s="33" t="s">
        <v>1247</v>
      </c>
      <c r="U512" s="37">
        <v>2</v>
      </c>
      <c r="V512" s="37">
        <v>1774</v>
      </c>
      <c r="W512" s="33">
        <v>1763</v>
      </c>
      <c r="X512" s="33" t="s">
        <v>83</v>
      </c>
      <c r="Y512" s="33">
        <f t="shared" si="109"/>
        <v>1</v>
      </c>
      <c r="Z512" s="38"/>
      <c r="AC512" s="38">
        <v>3.45</v>
      </c>
      <c r="AD512" s="33">
        <v>0.11</v>
      </c>
      <c r="AE512" s="33">
        <v>0.17</v>
      </c>
      <c r="AF512" s="33">
        <v>63.95</v>
      </c>
      <c r="AG512" s="33">
        <v>0.57999999999999996</v>
      </c>
      <c r="AH512" s="33">
        <v>0.02</v>
      </c>
      <c r="AI512" s="33">
        <v>9.24</v>
      </c>
      <c r="AJ512" s="33">
        <v>0.77</v>
      </c>
      <c r="AK512" s="33">
        <v>1.54</v>
      </c>
      <c r="AL512" s="33">
        <v>0.89</v>
      </c>
      <c r="AM512" s="33">
        <v>4.3600000000000003</v>
      </c>
      <c r="AN512" s="38">
        <v>1.0643379385296992</v>
      </c>
      <c r="AO512" s="33">
        <v>7.2621823108264113E-3</v>
      </c>
      <c r="AP512" s="33">
        <v>2.1604601968085307E-2</v>
      </c>
      <c r="AQ512" s="33">
        <v>9.0622707461269575E-2</v>
      </c>
      <c r="AR512" s="33">
        <v>1.5506629789081641E-3</v>
      </c>
      <c r="AS512" s="33">
        <v>1.3731021766344375E-2</v>
      </c>
      <c r="AT512" s="33">
        <v>2.2081956312462164E-2</v>
      </c>
      <c r="AU512" s="33">
        <v>4.6286466516624915E-2</v>
      </c>
      <c r="AV512" s="33">
        <v>2.4847205818763835E-2</v>
      </c>
      <c r="AW512" s="34">
        <v>1.2126088494767238E-3</v>
      </c>
      <c r="AX512" s="33">
        <v>1238</v>
      </c>
      <c r="AY512" s="33">
        <v>955</v>
      </c>
      <c r="AZ512" s="33">
        <v>643</v>
      </c>
      <c r="BA512" s="33">
        <v>329</v>
      </c>
      <c r="BB512" s="33">
        <v>322</v>
      </c>
      <c r="BC512" s="33">
        <v>13.641667399999999</v>
      </c>
      <c r="BD512" s="33">
        <v>16.8888912</v>
      </c>
      <c r="BE512" s="33">
        <v>19.185714699999998</v>
      </c>
      <c r="BF512" s="33">
        <v>23</v>
      </c>
      <c r="BG512" s="33">
        <v>22.4666672</v>
      </c>
      <c r="BH512" s="38">
        <f t="shared" si="106"/>
        <v>42.558993104060328</v>
      </c>
      <c r="BI512" s="33">
        <f t="shared" si="107"/>
        <v>70.14090681986147</v>
      </c>
      <c r="BJ512" s="32">
        <f t="shared" si="110"/>
        <v>1</v>
      </c>
      <c r="BK512" s="32">
        <f t="shared" si="111"/>
        <v>6.823192191061569E-3</v>
      </c>
      <c r="BL512" s="32">
        <f t="shared" si="112"/>
        <v>2.0298629961392149E-2</v>
      </c>
      <c r="BM512" s="32">
        <f t="shared" si="113"/>
        <v>8.5144674619470825E-2</v>
      </c>
      <c r="BN512" s="32">
        <f t="shared" si="114"/>
        <v>1.4569272810572604E-3</v>
      </c>
      <c r="BO512" s="32">
        <f t="shared" si="115"/>
        <v>1.2900998140978347E-2</v>
      </c>
      <c r="BP512" s="32">
        <f t="shared" si="116"/>
        <v>2.0747128814149654E-2</v>
      </c>
      <c r="BQ512" s="32">
        <f t="shared" si="117"/>
        <v>4.3488505709536295E-2</v>
      </c>
      <c r="BR512" s="32">
        <f t="shared" si="118"/>
        <v>2.3345222338957809E-2</v>
      </c>
      <c r="BS512" s="32">
        <f t="shared" si="119"/>
        <v>1.1393081140674637E-3</v>
      </c>
      <c r="BT512" s="7">
        <f t="shared" si="120"/>
        <v>0</v>
      </c>
    </row>
    <row r="513" spans="1:72" s="33" customFormat="1" x14ac:dyDescent="0.2">
      <c r="A513" s="33">
        <v>4</v>
      </c>
      <c r="B513" s="34">
        <v>512</v>
      </c>
      <c r="C513" s="33" t="s">
        <v>719</v>
      </c>
      <c r="D513" s="33" t="s">
        <v>1340</v>
      </c>
      <c r="E513" s="33" t="s">
        <v>1383</v>
      </c>
      <c r="H513" s="35">
        <v>38.891666999999998</v>
      </c>
      <c r="I513" s="35">
        <v>-92.211111000000002</v>
      </c>
      <c r="J513" s="33" t="s">
        <v>1384</v>
      </c>
      <c r="K513" s="33" t="s">
        <v>100</v>
      </c>
      <c r="L513" s="33">
        <f t="shared" si="108"/>
        <v>8</v>
      </c>
      <c r="M513" s="36" t="s">
        <v>132</v>
      </c>
      <c r="N513" s="33">
        <v>23</v>
      </c>
      <c r="O513" s="33">
        <v>38</v>
      </c>
      <c r="P513" s="33" t="s">
        <v>169</v>
      </c>
      <c r="Q513" s="33">
        <v>1020.01</v>
      </c>
      <c r="R513" s="33">
        <v>12.515000000000001</v>
      </c>
      <c r="T513" s="33" t="s">
        <v>1247</v>
      </c>
      <c r="U513" s="37">
        <v>2.0917430000000001</v>
      </c>
      <c r="V513" s="37">
        <v>268.34979199999998</v>
      </c>
      <c r="W513" s="33">
        <v>263</v>
      </c>
      <c r="X513" s="33" t="s">
        <v>102</v>
      </c>
      <c r="Y513" s="33">
        <f t="shared" si="109"/>
        <v>1</v>
      </c>
      <c r="Z513" s="38"/>
      <c r="AC513" s="38">
        <v>5.53</v>
      </c>
      <c r="AD513" s="33">
        <v>0.05</v>
      </c>
      <c r="AE513" s="33">
        <v>0.09</v>
      </c>
      <c r="AF513" s="33">
        <v>62.04</v>
      </c>
      <c r="AG513" s="33">
        <v>0.64</v>
      </c>
      <c r="AH513" s="33">
        <v>0.02</v>
      </c>
      <c r="AI513" s="33">
        <v>13.14</v>
      </c>
      <c r="AJ513" s="33">
        <v>0.72</v>
      </c>
      <c r="AK513" s="33">
        <v>0.75</v>
      </c>
      <c r="AL513" s="33">
        <v>1.0900000000000001</v>
      </c>
      <c r="AM513" s="33">
        <v>1.58</v>
      </c>
      <c r="AN513" s="38">
        <v>1.0325492682780693</v>
      </c>
      <c r="AO513" s="33">
        <v>8.0134425498774205E-3</v>
      </c>
      <c r="AP513" s="33">
        <v>3.4629985183626595E-2</v>
      </c>
      <c r="AQ513" s="33">
        <v>0.12887255151959764</v>
      </c>
      <c r="AR513" s="33">
        <v>7.0484680859462016E-4</v>
      </c>
      <c r="AS513" s="33">
        <v>1.2839396976322012E-2</v>
      </c>
      <c r="AT513" s="33">
        <v>2.7044193686049166E-2</v>
      </c>
      <c r="AU513" s="33">
        <v>1.6773536031253981E-2</v>
      </c>
      <c r="AV513" s="33">
        <v>1.2100911924722646E-2</v>
      </c>
      <c r="AW513" s="34">
        <v>6.4196939089944188E-4</v>
      </c>
      <c r="AX513" s="33">
        <v>1918</v>
      </c>
      <c r="AY513" s="33">
        <v>1086</v>
      </c>
      <c r="AZ513" s="33">
        <v>505</v>
      </c>
      <c r="BA513" s="33">
        <v>480</v>
      </c>
      <c r="BB513" s="33">
        <v>467</v>
      </c>
      <c r="BC513" s="33">
        <v>8.1083326000000007</v>
      </c>
      <c r="BD513" s="33">
        <v>12.885713600000001</v>
      </c>
      <c r="BE513" s="33">
        <v>14.7799988</v>
      </c>
      <c r="BF513" s="33">
        <v>16.100000399999999</v>
      </c>
      <c r="BG513" s="33">
        <v>15.866666800000001</v>
      </c>
      <c r="BH513" s="38">
        <f t="shared" si="106"/>
        <v>21.496334501728391</v>
      </c>
      <c r="BI513" s="33">
        <f t="shared" si="107"/>
        <v>83.7852902333142</v>
      </c>
      <c r="BJ513" s="32">
        <f t="shared" si="110"/>
        <v>1</v>
      </c>
      <c r="BK513" s="32">
        <f t="shared" si="111"/>
        <v>7.760833110889747E-3</v>
      </c>
      <c r="BL513" s="32">
        <f t="shared" si="112"/>
        <v>3.3538336859583746E-2</v>
      </c>
      <c r="BM513" s="32">
        <f t="shared" si="113"/>
        <v>0.12481007490762348</v>
      </c>
      <c r="BN513" s="32">
        <f t="shared" si="114"/>
        <v>6.8262777404322599E-4</v>
      </c>
      <c r="BO513" s="32">
        <f t="shared" si="115"/>
        <v>1.2434657958485248E-2</v>
      </c>
      <c r="BP513" s="32">
        <f t="shared" si="116"/>
        <v>2.6191673866709928E-2</v>
      </c>
      <c r="BQ513" s="32">
        <f t="shared" si="117"/>
        <v>1.6244780318547286E-2</v>
      </c>
      <c r="BR513" s="32">
        <f t="shared" si="118"/>
        <v>1.1719452326863522E-2</v>
      </c>
      <c r="BS513" s="32">
        <f t="shared" si="119"/>
        <v>6.2173245444260697E-4</v>
      </c>
      <c r="BT513" s="7">
        <f t="shared" si="120"/>
        <v>0</v>
      </c>
    </row>
    <row r="514" spans="1:72" s="33" customFormat="1" x14ac:dyDescent="0.2">
      <c r="A514" s="33">
        <v>4</v>
      </c>
      <c r="B514" s="34">
        <v>513</v>
      </c>
      <c r="C514" s="33" t="s">
        <v>212</v>
      </c>
      <c r="D514" s="33" t="s">
        <v>213</v>
      </c>
      <c r="E514" s="33" t="s">
        <v>1385</v>
      </c>
      <c r="H514" s="35">
        <v>45.348610999999998</v>
      </c>
      <c r="I514" s="35">
        <v>-123.084444</v>
      </c>
      <c r="J514" s="33" t="s">
        <v>1386</v>
      </c>
      <c r="K514" s="33" t="s">
        <v>100</v>
      </c>
      <c r="L514" s="33">
        <f t="shared" si="108"/>
        <v>8</v>
      </c>
      <c r="M514" s="36" t="s">
        <v>132</v>
      </c>
      <c r="N514" s="33">
        <v>45</v>
      </c>
      <c r="O514" s="33">
        <v>80</v>
      </c>
      <c r="P514" s="33" t="s">
        <v>137</v>
      </c>
      <c r="Q514" s="33">
        <v>1183.9100000000001</v>
      </c>
      <c r="R514" s="33">
        <v>11.305</v>
      </c>
      <c r="T514" s="33" t="s">
        <v>1247</v>
      </c>
      <c r="U514" s="37">
        <v>4</v>
      </c>
      <c r="V514" s="37">
        <v>134</v>
      </c>
      <c r="W514" s="33">
        <v>86</v>
      </c>
      <c r="X514" s="33" t="s">
        <v>134</v>
      </c>
      <c r="Y514" s="33">
        <f t="shared" si="109"/>
        <v>1</v>
      </c>
      <c r="Z514" s="38"/>
      <c r="AC514" s="38">
        <v>6.13</v>
      </c>
      <c r="AD514" s="33">
        <v>0.04</v>
      </c>
      <c r="AE514" s="33">
        <v>0.1</v>
      </c>
      <c r="AF514" s="33">
        <v>61.72</v>
      </c>
      <c r="AG514" s="33">
        <v>1.04</v>
      </c>
      <c r="AH514" s="33">
        <v>0.02</v>
      </c>
      <c r="AI514" s="33">
        <v>15.45</v>
      </c>
      <c r="AJ514" s="33">
        <v>0.41</v>
      </c>
      <c r="AK514" s="33">
        <v>0.4</v>
      </c>
      <c r="AL514" s="33">
        <v>0.64</v>
      </c>
      <c r="AM514" s="33">
        <v>1.39</v>
      </c>
      <c r="AN514" s="38">
        <v>1.0272234177647073</v>
      </c>
      <c r="AO514" s="33">
        <v>1.3021844143550808E-2</v>
      </c>
      <c r="AP514" s="33">
        <v>3.8387307265032734E-2</v>
      </c>
      <c r="AQ514" s="33">
        <v>0.15152822838491503</v>
      </c>
      <c r="AR514" s="33">
        <v>5.6387744687569612E-4</v>
      </c>
      <c r="AS514" s="33">
        <v>7.3113232781833676E-3</v>
      </c>
      <c r="AT514" s="33">
        <v>1.587915959547841E-2</v>
      </c>
      <c r="AU514" s="33">
        <v>1.4756465242685464E-2</v>
      </c>
      <c r="AV514" s="33">
        <v>6.4538196931854122E-3</v>
      </c>
      <c r="AW514" s="34">
        <v>7.1329932322160218E-4</v>
      </c>
      <c r="AX514" s="33">
        <v>1143</v>
      </c>
      <c r="AY514" s="33">
        <v>1042</v>
      </c>
      <c r="AZ514" s="33">
        <v>684</v>
      </c>
      <c r="BA514" s="33">
        <v>317</v>
      </c>
      <c r="BB514" s="33">
        <v>328</v>
      </c>
      <c r="BC514" s="33">
        <v>15.3083315</v>
      </c>
      <c r="BD514" s="33">
        <v>16.3363628</v>
      </c>
      <c r="BE514" s="33">
        <v>18.644443500000001</v>
      </c>
      <c r="BF514" s="33">
        <v>24.899999600000001</v>
      </c>
      <c r="BG514" s="33">
        <v>24.299999199999998</v>
      </c>
      <c r="BH514" s="38">
        <f t="shared" ref="BH514:BH577" si="121">100*((4.2*AV514)+(1.66*AT514)+(5.54*AU514)+(2.05*AS514))</f>
        <v>15.020447780462625</v>
      </c>
      <c r="BI514" s="33">
        <f t="shared" ref="BI514:BI577" si="122">(AQ514/(AQ514+AS514+AV514))*100</f>
        <v>91.672295834720117</v>
      </c>
      <c r="BJ514" s="32">
        <f t="shared" si="110"/>
        <v>1</v>
      </c>
      <c r="BK514" s="32">
        <f t="shared" si="111"/>
        <v>1.267673995583846E-2</v>
      </c>
      <c r="BL514" s="32">
        <f t="shared" si="112"/>
        <v>3.7369968987433673E-2</v>
      </c>
      <c r="BM514" s="32">
        <f t="shared" si="113"/>
        <v>0.14751243572177172</v>
      </c>
      <c r="BN514" s="32">
        <f t="shared" si="114"/>
        <v>5.4893359820663303E-4</v>
      </c>
      <c r="BO514" s="32">
        <f t="shared" si="115"/>
        <v>7.1175589961657961E-3</v>
      </c>
      <c r="BP514" s="32">
        <f t="shared" si="116"/>
        <v>1.5458330992913211E-2</v>
      </c>
      <c r="BQ514" s="32">
        <f t="shared" si="117"/>
        <v>1.4365390223283963E-2</v>
      </c>
      <c r="BR514" s="32">
        <f t="shared" si="118"/>
        <v>6.2827809233839968E-3</v>
      </c>
      <c r="BS514" s="32">
        <f t="shared" si="119"/>
        <v>6.9439550431373476E-4</v>
      </c>
      <c r="BT514" s="7">
        <f t="shared" si="120"/>
        <v>0</v>
      </c>
    </row>
    <row r="515" spans="1:72" s="33" customFormat="1" x14ac:dyDescent="0.2">
      <c r="A515" s="33">
        <v>4</v>
      </c>
      <c r="B515" s="34">
        <v>514</v>
      </c>
      <c r="C515" s="33" t="s">
        <v>155</v>
      </c>
      <c r="D515" s="33" t="s">
        <v>660</v>
      </c>
      <c r="E515" s="33" t="s">
        <v>1387</v>
      </c>
      <c r="H515" s="35">
        <v>44.240197000000002</v>
      </c>
      <c r="I515" s="35">
        <v>-73.059563999999995</v>
      </c>
      <c r="J515" s="33" t="s">
        <v>1388</v>
      </c>
      <c r="K515" s="33" t="s">
        <v>73</v>
      </c>
      <c r="L515" s="33">
        <f t="shared" ref="L515:L578" si="123">IF(K515="Inceptisols",1, IF(K515="Andisols",2, IF(K515="Entisols",3,IF(K515="Spodosols",4,IF(K515="Vertisols",5,IF(K515="Mollisols",6,IF(K515="Aridisols",7,IF(K515="Alfisols",8,IF(K515="Histosols",9,IF(K515="Ultisols",10,IF(K515="Oxisols",11,-99)))))))))))</f>
        <v>3</v>
      </c>
      <c r="M515" s="36" t="s">
        <v>186</v>
      </c>
      <c r="N515" s="33">
        <v>12</v>
      </c>
      <c r="O515" s="33">
        <v>43</v>
      </c>
      <c r="P515" s="33" t="s">
        <v>109</v>
      </c>
      <c r="Q515" s="33">
        <v>1028.4100000000001</v>
      </c>
      <c r="R515" s="33">
        <v>6.5750000000000002</v>
      </c>
      <c r="S515" s="33" t="s">
        <v>159</v>
      </c>
      <c r="T515" s="33" t="s">
        <v>1247</v>
      </c>
      <c r="U515" s="37">
        <v>2</v>
      </c>
      <c r="V515" s="37">
        <v>168</v>
      </c>
      <c r="W515" s="33">
        <v>206</v>
      </c>
      <c r="X515" s="33" t="s">
        <v>83</v>
      </c>
      <c r="Y515" s="33">
        <f t="shared" ref="Y515:Y578" si="124">IF(OR(X515="Till",X515="Lacustrine",X515="Alluvium",X515="Loess",X515="Residuum",X515="Glacial",X515="Colluvium",X515="Eolian", X515="Unknown Sedimentary"),1,IF(OR(X515="Ash", X515="Plutonic, undivided granitic rocks",X515="Volcanic, interlayered sedimentary and volcanic rocks"), 2, IF(X515= "Metamorphic and undivided crystalline, orthogneiss",3,-99)))</f>
        <v>1</v>
      </c>
      <c r="Z515" s="38"/>
      <c r="AC515" s="38">
        <v>6</v>
      </c>
      <c r="AD515" s="33">
        <v>0.09</v>
      </c>
      <c r="AE515" s="33">
        <v>0.23</v>
      </c>
      <c r="AF515" s="33">
        <v>60.92</v>
      </c>
      <c r="AG515" s="33">
        <v>0.9</v>
      </c>
      <c r="AH515" s="33">
        <v>0.02</v>
      </c>
      <c r="AI515" s="33">
        <v>13.85</v>
      </c>
      <c r="AJ515" s="33">
        <v>0.69</v>
      </c>
      <c r="AK515" s="33">
        <v>2.09</v>
      </c>
      <c r="AL515" s="33">
        <v>1.36</v>
      </c>
      <c r="AM515" s="33">
        <v>2.61</v>
      </c>
      <c r="AN515" s="38">
        <v>1.0139087914813021</v>
      </c>
      <c r="AO515" s="33">
        <v>1.1268903585765122E-2</v>
      </c>
      <c r="AP515" s="33">
        <v>3.7573220814061406E-2</v>
      </c>
      <c r="AQ515" s="33">
        <v>0.13583598466867788</v>
      </c>
      <c r="AR515" s="33">
        <v>1.2687242554703161E-3</v>
      </c>
      <c r="AS515" s="33">
        <v>1.2304422102308595E-2</v>
      </c>
      <c r="AT515" s="33">
        <v>3.3743214140391622E-2</v>
      </c>
      <c r="AU515" s="33">
        <v>2.770818293770436E-2</v>
      </c>
      <c r="AV515" s="33">
        <v>3.3721207896893778E-2</v>
      </c>
      <c r="AW515" s="34">
        <v>1.640588443409685E-3</v>
      </c>
      <c r="AX515" s="33">
        <v>823</v>
      </c>
      <c r="AY515" s="33">
        <v>628</v>
      </c>
      <c r="AZ515" s="33">
        <v>290</v>
      </c>
      <c r="BA515" s="33">
        <v>303</v>
      </c>
      <c r="BB515" s="33">
        <v>289</v>
      </c>
      <c r="BC515" s="33">
        <v>7.5833325</v>
      </c>
      <c r="BD515" s="33">
        <v>15.899999599999999</v>
      </c>
      <c r="BE515" s="33">
        <v>18.700000800000002</v>
      </c>
      <c r="BF515" s="33">
        <v>20.899999600000001</v>
      </c>
      <c r="BG515" s="33">
        <v>19.700000800000002</v>
      </c>
      <c r="BH515" s="38">
        <f t="shared" si="121"/>
        <v>37.637020742461871</v>
      </c>
      <c r="BI515" s="33">
        <f t="shared" si="122"/>
        <v>74.691949104677519</v>
      </c>
      <c r="BJ515" s="32">
        <f t="shared" ref="BJ515:BJ578" si="125">AN515/$AN515</f>
        <v>1</v>
      </c>
      <c r="BK515" s="32">
        <f t="shared" ref="BK515:BK578" si="126">AO515/$AN515</f>
        <v>1.111431686996368E-2</v>
      </c>
      <c r="BL515" s="32">
        <f t="shared" ref="BL515:BL578" si="127">AP515/$AN515</f>
        <v>3.7057791716321564E-2</v>
      </c>
      <c r="BM515" s="32">
        <f t="shared" ref="BM515:BM578" si="128">AQ515/$AN515</f>
        <v>0.13397258787964941</v>
      </c>
      <c r="BN515" s="32">
        <f t="shared" ref="BN515:BN578" si="129">AR515/$AN515</f>
        <v>1.2513199077963742E-3</v>
      </c>
      <c r="BO515" s="32">
        <f t="shared" ref="BO515:BO578" si="130">AS515/$AN515</f>
        <v>1.2135630153016091E-2</v>
      </c>
      <c r="BP515" s="32">
        <f t="shared" ref="BP515:BP578" si="131">AT515/$AN515</f>
        <v>3.3280325038994293E-2</v>
      </c>
      <c r="BQ515" s="32">
        <f t="shared" ref="BQ515:BQ578" si="132">AU515/$AN515</f>
        <v>2.7328082338869176E-2</v>
      </c>
      <c r="BR515" s="32">
        <f t="shared" ref="BR515:BR578" si="133">AV515/$AN515</f>
        <v>3.3258620676942463E-2</v>
      </c>
      <c r="BS515" s="32">
        <f t="shared" ref="BS515:BS578" si="134">AW515/$AN515</f>
        <v>1.6180828662239091E-3</v>
      </c>
      <c r="BT515" s="7">
        <f t="shared" ref="BT515:BT578" si="135">IF(T515="Cultivated Crops",1,IF(T515 =" Pasture Hay", 1, IF(T515 ="Developed, Low Int", 1, IF(T515 ="Developed, Medium", 1, IF(T515 ="Developed, Open Sp", 1,  IF(T515 ="Developed, High In", 1, 0))))))</f>
        <v>0</v>
      </c>
    </row>
    <row r="516" spans="1:72" s="33" customFormat="1" x14ac:dyDescent="0.2">
      <c r="A516" s="33">
        <v>4</v>
      </c>
      <c r="B516" s="34">
        <v>515</v>
      </c>
      <c r="C516" s="33" t="s">
        <v>212</v>
      </c>
      <c r="D516" s="33" t="s">
        <v>1234</v>
      </c>
      <c r="E516" s="33" t="s">
        <v>1389</v>
      </c>
      <c r="H516" s="35">
        <v>45.326388000000001</v>
      </c>
      <c r="I516" s="35">
        <v>-122.833889</v>
      </c>
      <c r="J516" s="33" t="s">
        <v>1390</v>
      </c>
      <c r="K516" s="33" t="s">
        <v>144</v>
      </c>
      <c r="L516" s="33">
        <f t="shared" si="123"/>
        <v>10</v>
      </c>
      <c r="M516" s="36" t="s">
        <v>132</v>
      </c>
      <c r="N516" s="33">
        <v>42</v>
      </c>
      <c r="O516" s="33">
        <v>68</v>
      </c>
      <c r="P516" s="33" t="s">
        <v>169</v>
      </c>
      <c r="Q516" s="33">
        <v>1109.94</v>
      </c>
      <c r="R516" s="33">
        <v>11.154999999999999</v>
      </c>
      <c r="T516" s="33" t="s">
        <v>1247</v>
      </c>
      <c r="U516" s="37">
        <v>8</v>
      </c>
      <c r="V516" s="37">
        <v>183</v>
      </c>
      <c r="W516" s="33">
        <v>143</v>
      </c>
      <c r="X516" s="33" t="s">
        <v>102</v>
      </c>
      <c r="Y516" s="33">
        <f t="shared" si="124"/>
        <v>1</v>
      </c>
      <c r="Z516" s="38"/>
      <c r="AC516" s="38">
        <v>10.24</v>
      </c>
      <c r="AD516" s="33">
        <v>0.15</v>
      </c>
      <c r="AE516" s="33">
        <v>0.24</v>
      </c>
      <c r="AF516" s="33">
        <v>60.2</v>
      </c>
      <c r="AG516" s="33">
        <v>2.04</v>
      </c>
      <c r="AH516" s="33">
        <v>0.02</v>
      </c>
      <c r="AI516" s="33">
        <v>15.44</v>
      </c>
      <c r="AJ516" s="33">
        <v>0.39</v>
      </c>
      <c r="AK516" s="33">
        <v>0.7</v>
      </c>
      <c r="AL516" s="33">
        <v>0.66</v>
      </c>
      <c r="AM516" s="33">
        <v>1.2</v>
      </c>
      <c r="AN516" s="38">
        <v>1.0019256278262376</v>
      </c>
      <c r="AO516" s="33">
        <v>2.5542848127734278E-2</v>
      </c>
      <c r="AP516" s="33">
        <v>6.4124963522664793E-2</v>
      </c>
      <c r="AQ516" s="33">
        <v>0.15143015186168854</v>
      </c>
      <c r="AR516" s="33">
        <v>2.1145404257838602E-3</v>
      </c>
      <c r="AS516" s="33">
        <v>6.9546733621744239E-3</v>
      </c>
      <c r="AT516" s="33">
        <v>1.6375383332837109E-2</v>
      </c>
      <c r="AU516" s="33">
        <v>1.2739394454116948E-2</v>
      </c>
      <c r="AV516" s="33">
        <v>1.129418446307447E-2</v>
      </c>
      <c r="AW516" s="34">
        <v>1.7119183757318449E-3</v>
      </c>
      <c r="AX516" s="33">
        <v>1174</v>
      </c>
      <c r="AY516" s="33">
        <v>1174</v>
      </c>
      <c r="AZ516" s="33">
        <v>694</v>
      </c>
      <c r="BA516" s="33">
        <v>368</v>
      </c>
      <c r="BB516" s="33">
        <v>345</v>
      </c>
      <c r="BC516" s="33">
        <v>16.649999600000001</v>
      </c>
      <c r="BD516" s="33">
        <v>16.649999600000001</v>
      </c>
      <c r="BE516" s="33">
        <v>19.788886999999999</v>
      </c>
      <c r="BF516" s="33">
        <v>25.666665999999999</v>
      </c>
      <c r="BG516" s="33">
        <v>25.0666656</v>
      </c>
      <c r="BH516" s="38">
        <f t="shared" si="121"/>
        <v>15.945203674568784</v>
      </c>
      <c r="BI516" s="33">
        <f t="shared" si="122"/>
        <v>89.24507052527089</v>
      </c>
      <c r="BJ516" s="32">
        <f t="shared" si="125"/>
        <v>1</v>
      </c>
      <c r="BK516" s="32">
        <f t="shared" si="126"/>
        <v>2.5493756640551903E-2</v>
      </c>
      <c r="BL516" s="32">
        <f t="shared" si="127"/>
        <v>6.4001720029648629E-2</v>
      </c>
      <c r="BM516" s="32">
        <f t="shared" si="128"/>
        <v>0.15113911417779488</v>
      </c>
      <c r="BN516" s="32">
        <f t="shared" si="129"/>
        <v>2.110476433636631E-3</v>
      </c>
      <c r="BO516" s="32">
        <f t="shared" si="130"/>
        <v>6.9413069882873204E-3</v>
      </c>
      <c r="BP516" s="32">
        <f t="shared" si="131"/>
        <v>1.6343911042943266E-2</v>
      </c>
      <c r="BQ516" s="32">
        <f t="shared" si="132"/>
        <v>1.2714910269094664E-2</v>
      </c>
      <c r="BR516" s="32">
        <f t="shared" si="133"/>
        <v>1.1272477866025005E-2</v>
      </c>
      <c r="BS516" s="32">
        <f t="shared" si="134"/>
        <v>1.7086281937372903E-3</v>
      </c>
      <c r="BT516" s="7">
        <f t="shared" si="135"/>
        <v>0</v>
      </c>
    </row>
    <row r="517" spans="1:72" s="33" customFormat="1" x14ac:dyDescent="0.2">
      <c r="A517" s="33">
        <v>4</v>
      </c>
      <c r="B517" s="34">
        <v>516</v>
      </c>
      <c r="C517" s="33" t="s">
        <v>328</v>
      </c>
      <c r="D517" s="33" t="s">
        <v>1391</v>
      </c>
      <c r="E517" s="33" t="s">
        <v>1392</v>
      </c>
      <c r="H517" s="35">
        <v>45.400832999999999</v>
      </c>
      <c r="I517" s="35">
        <v>-98.415000000000006</v>
      </c>
      <c r="J517" s="33" t="s">
        <v>1393</v>
      </c>
      <c r="K517" s="33" t="s">
        <v>92</v>
      </c>
      <c r="L517" s="33">
        <f t="shared" si="123"/>
        <v>6</v>
      </c>
      <c r="M517" s="36" t="s">
        <v>132</v>
      </c>
      <c r="N517" s="33">
        <v>30</v>
      </c>
      <c r="O517" s="33">
        <v>46</v>
      </c>
      <c r="P517" s="33" t="s">
        <v>169</v>
      </c>
      <c r="Q517" s="33">
        <v>515.16999999999996</v>
      </c>
      <c r="R517" s="33">
        <v>6.47</v>
      </c>
      <c r="S517" s="33" t="s">
        <v>94</v>
      </c>
      <c r="T517" s="33" t="s">
        <v>1247</v>
      </c>
      <c r="U517" s="37">
        <v>1</v>
      </c>
      <c r="V517" s="37"/>
      <c r="W517" s="33">
        <v>397</v>
      </c>
      <c r="X517" s="33" t="s">
        <v>76</v>
      </c>
      <c r="Y517" s="33">
        <f t="shared" si="124"/>
        <v>1</v>
      </c>
      <c r="Z517" s="38"/>
      <c r="AC517" s="38">
        <v>3.24</v>
      </c>
      <c r="AD517" s="33">
        <v>0.08</v>
      </c>
      <c r="AE517" s="33">
        <v>0.12</v>
      </c>
      <c r="AF517" s="33">
        <v>59.4</v>
      </c>
      <c r="AG517" s="33">
        <v>0.54</v>
      </c>
      <c r="AH517" s="33">
        <v>0.02</v>
      </c>
      <c r="AI517" s="33">
        <v>4.3499999999999996</v>
      </c>
      <c r="AJ517" s="33">
        <v>0.48</v>
      </c>
      <c r="AK517" s="33">
        <v>1.24</v>
      </c>
      <c r="AL517" s="33">
        <v>0.53</v>
      </c>
      <c r="AM517" s="33">
        <v>1.68</v>
      </c>
      <c r="AN517" s="38">
        <v>0.98861100154283232</v>
      </c>
      <c r="AO517" s="33">
        <v>6.7613421514590736E-3</v>
      </c>
      <c r="AP517" s="33">
        <v>2.028953923959316E-2</v>
      </c>
      <c r="AQ517" s="33">
        <v>4.2663287603519763E-2</v>
      </c>
      <c r="AR517" s="33">
        <v>1.1277548937513922E-3</v>
      </c>
      <c r="AS517" s="33">
        <v>8.5595979842146754E-3</v>
      </c>
      <c r="AT517" s="33">
        <v>1.3149929040005557E-2</v>
      </c>
      <c r="AU517" s="33">
        <v>1.7835152235763728E-2</v>
      </c>
      <c r="AV517" s="33">
        <v>2.0006841048874777E-2</v>
      </c>
      <c r="AW517" s="34">
        <v>8.5595918786592247E-4</v>
      </c>
      <c r="AX517" s="33">
        <v>1286</v>
      </c>
      <c r="AY517" s="33">
        <v>781</v>
      </c>
      <c r="AZ517" s="33">
        <v>357</v>
      </c>
      <c r="BA517" s="33">
        <v>338</v>
      </c>
      <c r="BB517" s="33">
        <v>332</v>
      </c>
      <c r="BC517" s="33">
        <v>7.2750000999999997</v>
      </c>
      <c r="BD517" s="33">
        <v>12.9142847</v>
      </c>
      <c r="BE517" s="33">
        <v>15.100000400000001</v>
      </c>
      <c r="BF517" s="33">
        <v>16.666665999999999</v>
      </c>
      <c r="BG517" s="33">
        <v>16.200000800000002</v>
      </c>
      <c r="BH517" s="38">
        <f t="shared" si="121"/>
        <v>22.221153386545446</v>
      </c>
      <c r="BI517" s="33">
        <f t="shared" si="122"/>
        <v>59.895340917386797</v>
      </c>
      <c r="BJ517" s="32">
        <f t="shared" si="125"/>
        <v>1</v>
      </c>
      <c r="BK517" s="32">
        <f t="shared" si="126"/>
        <v>6.8392341789715897E-3</v>
      </c>
      <c r="BL517" s="32">
        <f t="shared" si="127"/>
        <v>2.0523278830530088E-2</v>
      </c>
      <c r="BM517" s="32">
        <f t="shared" si="128"/>
        <v>4.3154777295558291E-2</v>
      </c>
      <c r="BN517" s="32">
        <f t="shared" si="129"/>
        <v>1.1407468579566796E-3</v>
      </c>
      <c r="BO517" s="32">
        <f t="shared" si="130"/>
        <v>8.6582062822045426E-3</v>
      </c>
      <c r="BP517" s="32">
        <f t="shared" si="131"/>
        <v>1.3301418879097743E-2</v>
      </c>
      <c r="BQ517" s="32">
        <f t="shared" si="132"/>
        <v>1.8040616792580785E-2</v>
      </c>
      <c r="BR517" s="32">
        <f t="shared" si="133"/>
        <v>2.0237323899543885E-2</v>
      </c>
      <c r="BS517" s="32">
        <f t="shared" si="134"/>
        <v>8.6582001063118593E-4</v>
      </c>
      <c r="BT517" s="7">
        <f t="shared" si="135"/>
        <v>0</v>
      </c>
    </row>
    <row r="518" spans="1:72" s="33" customFormat="1" x14ac:dyDescent="0.2">
      <c r="A518" s="33">
        <v>4</v>
      </c>
      <c r="B518" s="34">
        <v>517</v>
      </c>
      <c r="C518" s="33" t="s">
        <v>212</v>
      </c>
      <c r="D518" s="33" t="s">
        <v>213</v>
      </c>
      <c r="E518" s="33" t="s">
        <v>1394</v>
      </c>
      <c r="H518" s="35">
        <v>45.326554999999999</v>
      </c>
      <c r="I518" s="35">
        <v>-123.149389</v>
      </c>
      <c r="J518" s="33" t="s">
        <v>1395</v>
      </c>
      <c r="K518" s="33" t="s">
        <v>100</v>
      </c>
      <c r="L518" s="33">
        <f t="shared" si="123"/>
        <v>8</v>
      </c>
      <c r="M518" s="36" t="s">
        <v>93</v>
      </c>
      <c r="N518" s="33">
        <v>32</v>
      </c>
      <c r="O518" s="33">
        <v>62</v>
      </c>
      <c r="P518" s="33" t="s">
        <v>137</v>
      </c>
      <c r="Q518" s="33">
        <v>1175.8900000000001</v>
      </c>
      <c r="R518" s="33">
        <v>11.285</v>
      </c>
      <c r="T518" s="33" t="s">
        <v>1247</v>
      </c>
      <c r="U518" s="37">
        <v>9</v>
      </c>
      <c r="V518" s="37">
        <v>146</v>
      </c>
      <c r="W518" s="33">
        <v>104</v>
      </c>
      <c r="X518" s="33" t="s">
        <v>134</v>
      </c>
      <c r="Y518" s="33">
        <f t="shared" si="124"/>
        <v>1</v>
      </c>
      <c r="Z518" s="38"/>
      <c r="AC518" s="38">
        <v>5.86</v>
      </c>
      <c r="AD518" s="33">
        <v>0.02</v>
      </c>
      <c r="AE518" s="33">
        <v>0.09</v>
      </c>
      <c r="AF518" s="33">
        <v>59.22</v>
      </c>
      <c r="AG518" s="33">
        <v>0.8</v>
      </c>
      <c r="AH518" s="33">
        <v>0.01</v>
      </c>
      <c r="AI518" s="33">
        <v>16.89</v>
      </c>
      <c r="AJ518" s="33">
        <v>0.19</v>
      </c>
      <c r="AK518" s="33">
        <v>0.17</v>
      </c>
      <c r="AL518" s="33">
        <v>0.47</v>
      </c>
      <c r="AM518" s="33">
        <v>1.31</v>
      </c>
      <c r="AN518" s="38">
        <v>0.98561521062906621</v>
      </c>
      <c r="AO518" s="33">
        <v>1.0016803187346776E-2</v>
      </c>
      <c r="AP518" s="33">
        <v>3.6696512328399974E-2</v>
      </c>
      <c r="AQ518" s="33">
        <v>0.16565124772952849</v>
      </c>
      <c r="AR518" s="33">
        <v>2.8193872343784806E-4</v>
      </c>
      <c r="AS518" s="33">
        <v>3.3881742020849758E-3</v>
      </c>
      <c r="AT518" s="33">
        <v>1.1661257827929455E-2</v>
      </c>
      <c r="AU518" s="33">
        <v>1.3907172279077668E-2</v>
      </c>
      <c r="AV518" s="33">
        <v>2.7428733696038001E-3</v>
      </c>
      <c r="AW518" s="34">
        <v>6.4196939089944188E-4</v>
      </c>
      <c r="AX518" s="33">
        <v>1156</v>
      </c>
      <c r="AY518" s="33">
        <v>724</v>
      </c>
      <c r="AZ518" s="33">
        <v>523</v>
      </c>
      <c r="BA518" s="33">
        <v>337</v>
      </c>
      <c r="BB518" s="33">
        <v>319</v>
      </c>
      <c r="BC518" s="33">
        <v>9.2666673999999993</v>
      </c>
      <c r="BD518" s="33">
        <v>15.228570899999999</v>
      </c>
      <c r="BE518" s="33">
        <v>16.316667599999999</v>
      </c>
      <c r="BF518" s="33">
        <v>19.266666399999998</v>
      </c>
      <c r="BG518" s="33">
        <v>18.6666679</v>
      </c>
      <c r="BH518" s="38">
        <f t="shared" si="121"/>
        <v>11.486924768706333</v>
      </c>
      <c r="BI518" s="33">
        <f t="shared" si="122"/>
        <v>96.430919984543166</v>
      </c>
      <c r="BJ518" s="32">
        <f t="shared" si="125"/>
        <v>1</v>
      </c>
      <c r="BK518" s="32">
        <f t="shared" si="126"/>
        <v>1.016299574045086E-2</v>
      </c>
      <c r="BL518" s="32">
        <f t="shared" si="127"/>
        <v>3.7232088073172617E-2</v>
      </c>
      <c r="BM518" s="32">
        <f t="shared" si="128"/>
        <v>0.16806888321437535</v>
      </c>
      <c r="BN518" s="32">
        <f t="shared" si="129"/>
        <v>2.8605354340858992E-4</v>
      </c>
      <c r="BO518" s="32">
        <f t="shared" si="130"/>
        <v>3.4376236948722443E-3</v>
      </c>
      <c r="BP518" s="32">
        <f t="shared" si="131"/>
        <v>1.18314507549926E-2</v>
      </c>
      <c r="BQ518" s="32">
        <f t="shared" si="132"/>
        <v>1.4110143724548907E-2</v>
      </c>
      <c r="BR518" s="32">
        <f t="shared" si="133"/>
        <v>2.7829048699980681E-3</v>
      </c>
      <c r="BS518" s="32">
        <f t="shared" si="134"/>
        <v>6.5133876179701675E-4</v>
      </c>
      <c r="BT518" s="7">
        <f t="shared" si="135"/>
        <v>0</v>
      </c>
    </row>
    <row r="519" spans="1:72" s="33" customFormat="1" x14ac:dyDescent="0.2">
      <c r="A519" s="33">
        <v>4</v>
      </c>
      <c r="B519" s="34">
        <v>518</v>
      </c>
      <c r="C519" s="33" t="s">
        <v>140</v>
      </c>
      <c r="D519" s="33" t="s">
        <v>1396</v>
      </c>
      <c r="E519" s="33" t="s">
        <v>1397</v>
      </c>
      <c r="H519" s="35">
        <v>39.247222000000001</v>
      </c>
      <c r="I519" s="35">
        <v>-76.926389</v>
      </c>
      <c r="J519" s="33" t="s">
        <v>1398</v>
      </c>
      <c r="K519" s="33" t="s">
        <v>107</v>
      </c>
      <c r="L519" s="33">
        <f t="shared" si="123"/>
        <v>1</v>
      </c>
      <c r="M519" s="36" t="s">
        <v>132</v>
      </c>
      <c r="N519" s="33">
        <v>25</v>
      </c>
      <c r="O519" s="33">
        <v>33</v>
      </c>
      <c r="P519" s="33" t="s">
        <v>65</v>
      </c>
      <c r="Q519" s="33">
        <v>1146.54</v>
      </c>
      <c r="R519" s="33">
        <v>12.574999999999999</v>
      </c>
      <c r="T519" s="33" t="s">
        <v>1247</v>
      </c>
      <c r="U519" s="37">
        <v>5.1053490000000004</v>
      </c>
      <c r="V519" s="37">
        <v>123.766655</v>
      </c>
      <c r="W519" s="33">
        <v>132</v>
      </c>
      <c r="X519" s="33" t="s">
        <v>134</v>
      </c>
      <c r="Y519" s="33">
        <f t="shared" si="124"/>
        <v>1</v>
      </c>
      <c r="Z519" s="38"/>
      <c r="AC519" s="38">
        <v>5.31</v>
      </c>
      <c r="AD519" s="33">
        <v>0.15</v>
      </c>
      <c r="AE519" s="33">
        <v>0.13</v>
      </c>
      <c r="AF519" s="33">
        <v>57.74</v>
      </c>
      <c r="AG519" s="33">
        <v>0.96</v>
      </c>
      <c r="AH519" s="33">
        <v>0.02</v>
      </c>
      <c r="AI519" s="33">
        <v>11.81</v>
      </c>
      <c r="AJ519" s="33">
        <v>0.21</v>
      </c>
      <c r="AK519" s="33">
        <v>0.32</v>
      </c>
      <c r="AL519" s="33">
        <v>0.82</v>
      </c>
      <c r="AM519" s="33">
        <v>2.5</v>
      </c>
      <c r="AN519" s="38">
        <v>0.96098315200476669</v>
      </c>
      <c r="AO519" s="33">
        <v>1.2020163824816129E-2</v>
      </c>
      <c r="AP519" s="33">
        <v>3.3252300420444338E-2</v>
      </c>
      <c r="AQ519" s="33">
        <v>0.11582837393047551</v>
      </c>
      <c r="AR519" s="33">
        <v>2.1145404257838602E-3</v>
      </c>
      <c r="AS519" s="33">
        <v>3.7448241180939204E-3</v>
      </c>
      <c r="AT519" s="33">
        <v>2.034517323170671E-2</v>
      </c>
      <c r="AU519" s="33">
        <v>2.654040511274364E-2</v>
      </c>
      <c r="AV519" s="33">
        <v>5.1630557545483298E-3</v>
      </c>
      <c r="AW519" s="34">
        <v>9.2728912018808277E-4</v>
      </c>
      <c r="AX519" s="33">
        <v>839</v>
      </c>
      <c r="AY519" s="33">
        <v>562</v>
      </c>
      <c r="AZ519" s="33">
        <v>408</v>
      </c>
      <c r="BA519" s="33">
        <v>252</v>
      </c>
      <c r="BB519" s="33">
        <v>251</v>
      </c>
      <c r="BC519" s="33">
        <v>8.6666670000000003</v>
      </c>
      <c r="BD519" s="33">
        <v>15.3142853</v>
      </c>
      <c r="BE519" s="33">
        <v>16.6833344</v>
      </c>
      <c r="BF519" s="33">
        <v>20.0666656</v>
      </c>
      <c r="BG519" s="33">
        <v>19.299999199999998</v>
      </c>
      <c r="BH519" s="38">
        <f t="shared" si="121"/>
        <v>21.016855550042841</v>
      </c>
      <c r="BI519" s="33">
        <f t="shared" si="122"/>
        <v>92.858628024293282</v>
      </c>
      <c r="BJ519" s="32">
        <f t="shared" si="125"/>
        <v>1</v>
      </c>
      <c r="BK519" s="32">
        <f t="shared" si="126"/>
        <v>1.2508194134038789E-2</v>
      </c>
      <c r="BL519" s="32">
        <f t="shared" si="127"/>
        <v>3.4602376067753786E-2</v>
      </c>
      <c r="BM519" s="32">
        <f t="shared" si="128"/>
        <v>0.12053111824992846</v>
      </c>
      <c r="BN519" s="32">
        <f t="shared" si="129"/>
        <v>2.2003928178892483E-3</v>
      </c>
      <c r="BO519" s="32">
        <f t="shared" si="130"/>
        <v>3.8968676092620458E-3</v>
      </c>
      <c r="BP519" s="32">
        <f t="shared" si="131"/>
        <v>2.1171206996983639E-2</v>
      </c>
      <c r="BQ519" s="32">
        <f t="shared" si="132"/>
        <v>2.761797130092869E-2</v>
      </c>
      <c r="BR519" s="32">
        <f t="shared" si="133"/>
        <v>5.3726808256496046E-3</v>
      </c>
      <c r="BS519" s="32">
        <f t="shared" si="134"/>
        <v>9.6493795781289954E-4</v>
      </c>
      <c r="BT519" s="7">
        <f t="shared" si="135"/>
        <v>0</v>
      </c>
    </row>
    <row r="520" spans="1:72" s="33" customFormat="1" x14ac:dyDescent="0.2">
      <c r="A520" s="33">
        <v>4</v>
      </c>
      <c r="B520" s="34">
        <v>519</v>
      </c>
      <c r="C520" s="33" t="s">
        <v>88</v>
      </c>
      <c r="D520" s="33" t="s">
        <v>1024</v>
      </c>
      <c r="E520" s="33" t="s">
        <v>1399</v>
      </c>
      <c r="H520" s="35">
        <v>46.910832999999997</v>
      </c>
      <c r="I520" s="35">
        <v>-100.617222</v>
      </c>
      <c r="J520" s="33" t="s">
        <v>1400</v>
      </c>
      <c r="K520" s="33" t="s">
        <v>92</v>
      </c>
      <c r="L520" s="33">
        <f t="shared" si="123"/>
        <v>6</v>
      </c>
      <c r="M520" s="36" t="s">
        <v>93</v>
      </c>
      <c r="N520" s="33">
        <v>15</v>
      </c>
      <c r="O520" s="33">
        <v>36</v>
      </c>
      <c r="P520" s="33" t="s">
        <v>137</v>
      </c>
      <c r="Q520" s="33">
        <v>448.64</v>
      </c>
      <c r="R520" s="33">
        <v>5.3150000000000004</v>
      </c>
      <c r="S520" s="33" t="s">
        <v>94</v>
      </c>
      <c r="T520" s="33" t="s">
        <v>1247</v>
      </c>
      <c r="U520" s="37">
        <v>1</v>
      </c>
      <c r="V520" s="37"/>
      <c r="W520" s="33">
        <v>577</v>
      </c>
      <c r="X520" s="33" t="s">
        <v>68</v>
      </c>
      <c r="Y520" s="33">
        <f t="shared" si="124"/>
        <v>1</v>
      </c>
      <c r="Z520" s="38"/>
      <c r="AC520" s="38">
        <v>3.38</v>
      </c>
      <c r="AD520" s="33">
        <v>0.06</v>
      </c>
      <c r="AE520" s="33">
        <v>7.0000000000000007E-2</v>
      </c>
      <c r="AF520" s="33">
        <v>57.47</v>
      </c>
      <c r="AG520" s="33">
        <v>0.41</v>
      </c>
      <c r="AH520" s="33">
        <v>0.01</v>
      </c>
      <c r="AI520" s="33">
        <v>8.4600000000000009</v>
      </c>
      <c r="AJ520" s="33">
        <v>0.96</v>
      </c>
      <c r="AK520" s="33">
        <v>1.24</v>
      </c>
      <c r="AL520" s="33">
        <v>1.1399999999999999</v>
      </c>
      <c r="AM520" s="33">
        <v>1.6</v>
      </c>
      <c r="AN520" s="38">
        <v>0.95648946563411741</v>
      </c>
      <c r="AO520" s="33">
        <v>5.1336116335152218E-3</v>
      </c>
      <c r="AP520" s="33">
        <v>2.1166247725254588E-2</v>
      </c>
      <c r="AQ520" s="33">
        <v>8.2972738649603972E-2</v>
      </c>
      <c r="AR520" s="33">
        <v>8.4581617031354408E-4</v>
      </c>
      <c r="AS520" s="33">
        <v>1.7119195968429351E-2</v>
      </c>
      <c r="AT520" s="33">
        <v>2.8284753029445914E-2</v>
      </c>
      <c r="AU520" s="33">
        <v>1.6985859272155932E-2</v>
      </c>
      <c r="AV520" s="33">
        <v>2.0006841048874777E-2</v>
      </c>
      <c r="AW520" s="34">
        <v>4.9930952625512148E-4</v>
      </c>
      <c r="AX520" s="33">
        <v>1307</v>
      </c>
      <c r="AY520" s="33">
        <v>903</v>
      </c>
      <c r="AZ520" s="33">
        <v>583</v>
      </c>
      <c r="BA520" s="33">
        <v>371</v>
      </c>
      <c r="BB520" s="33">
        <v>360</v>
      </c>
      <c r="BC520" s="33">
        <v>9.8749990000000007</v>
      </c>
      <c r="BD520" s="33">
        <v>14.5125008</v>
      </c>
      <c r="BE520" s="33">
        <v>16.900001499999998</v>
      </c>
      <c r="BF520" s="33">
        <v>19.799999199999998</v>
      </c>
      <c r="BG520" s="33">
        <v>19.233333600000002</v>
      </c>
      <c r="BH520" s="38">
        <f t="shared" si="121"/>
        <v>26.017743453717834</v>
      </c>
      <c r="BI520" s="33">
        <f t="shared" si="122"/>
        <v>69.087081187011805</v>
      </c>
      <c r="BJ520" s="32">
        <f t="shared" si="125"/>
        <v>1</v>
      </c>
      <c r="BK520" s="32">
        <f t="shared" si="126"/>
        <v>5.3671387066577111E-3</v>
      </c>
      <c r="BL520" s="32">
        <f t="shared" si="127"/>
        <v>2.2129096540778045E-2</v>
      </c>
      <c r="BM520" s="32">
        <f t="shared" si="128"/>
        <v>8.6747153660073073E-2</v>
      </c>
      <c r="BN520" s="32">
        <f t="shared" si="129"/>
        <v>8.8429219631059816E-4</v>
      </c>
      <c r="BO520" s="32">
        <f t="shared" si="130"/>
        <v>1.7897945124863399E-2</v>
      </c>
      <c r="BP520" s="32">
        <f t="shared" si="131"/>
        <v>2.9571421375450446E-2</v>
      </c>
      <c r="BQ520" s="32">
        <f t="shared" si="132"/>
        <v>1.7758542966173633E-2</v>
      </c>
      <c r="BR520" s="32">
        <f t="shared" si="133"/>
        <v>2.0916948662483153E-2</v>
      </c>
      <c r="BS520" s="32">
        <f t="shared" si="134"/>
        <v>5.2202302711624494E-4</v>
      </c>
      <c r="BT520" s="7">
        <f t="shared" si="135"/>
        <v>0</v>
      </c>
    </row>
    <row r="521" spans="1:72" s="33" customFormat="1" x14ac:dyDescent="0.2">
      <c r="A521" s="33">
        <v>4</v>
      </c>
      <c r="B521" s="34">
        <v>520</v>
      </c>
      <c r="C521" s="33" t="s">
        <v>719</v>
      </c>
      <c r="D521" s="33" t="s">
        <v>1340</v>
      </c>
      <c r="E521" s="33" t="s">
        <v>1401</v>
      </c>
      <c r="H521" s="35">
        <v>38.891666999999998</v>
      </c>
      <c r="I521" s="35">
        <v>-92.211111000000002</v>
      </c>
      <c r="J521" s="33" t="s">
        <v>1402</v>
      </c>
      <c r="K521" s="33" t="s">
        <v>100</v>
      </c>
      <c r="L521" s="33">
        <f t="shared" si="123"/>
        <v>8</v>
      </c>
      <c r="M521" s="36" t="s">
        <v>101</v>
      </c>
      <c r="N521" s="33">
        <v>33</v>
      </c>
      <c r="O521" s="33">
        <v>47</v>
      </c>
      <c r="P521" s="33" t="s">
        <v>169</v>
      </c>
      <c r="Q521" s="33">
        <v>1020.01</v>
      </c>
      <c r="R521" s="33">
        <v>12.515000000000001</v>
      </c>
      <c r="T521" s="33" t="s">
        <v>1247</v>
      </c>
      <c r="U521" s="37">
        <v>2.0917430000000001</v>
      </c>
      <c r="V521" s="37">
        <v>268.34979199999998</v>
      </c>
      <c r="W521" s="33">
        <v>263</v>
      </c>
      <c r="X521" s="33" t="s">
        <v>102</v>
      </c>
      <c r="Y521" s="33">
        <f t="shared" si="124"/>
        <v>1</v>
      </c>
      <c r="Z521" s="38"/>
      <c r="AC521" s="38">
        <v>5.53</v>
      </c>
      <c r="AD521" s="33">
        <v>0.04</v>
      </c>
      <c r="AE521" s="33">
        <v>0.09</v>
      </c>
      <c r="AF521" s="33">
        <v>56.29</v>
      </c>
      <c r="AG521" s="33">
        <v>0.64</v>
      </c>
      <c r="AH521" s="33">
        <v>0.02</v>
      </c>
      <c r="AI521" s="33">
        <v>15.49</v>
      </c>
      <c r="AJ521" s="33">
        <v>0.71</v>
      </c>
      <c r="AK521" s="33">
        <v>0.74</v>
      </c>
      <c r="AL521" s="33">
        <v>1.22</v>
      </c>
      <c r="AM521" s="33">
        <v>1.67</v>
      </c>
      <c r="AN521" s="38">
        <v>0.93685039186609476</v>
      </c>
      <c r="AO521" s="33">
        <v>8.0134425498774205E-3</v>
      </c>
      <c r="AP521" s="33">
        <v>3.4629985183626595E-2</v>
      </c>
      <c r="AQ521" s="33">
        <v>0.15192053447782097</v>
      </c>
      <c r="AR521" s="33">
        <v>5.6387744687569612E-4</v>
      </c>
      <c r="AS521" s="33">
        <v>1.2661072018317539E-2</v>
      </c>
      <c r="AT521" s="33">
        <v>3.0269647978880716E-2</v>
      </c>
      <c r="AU521" s="33">
        <v>1.7728990615312752E-2</v>
      </c>
      <c r="AV521" s="33">
        <v>1.1939566432393012E-2</v>
      </c>
      <c r="AW521" s="34">
        <v>6.4196939089944188E-4</v>
      </c>
      <c r="AX521" s="33">
        <v>1307</v>
      </c>
      <c r="AY521" s="33">
        <v>903</v>
      </c>
      <c r="AZ521" s="33">
        <v>583</v>
      </c>
      <c r="BA521" s="33">
        <v>371</v>
      </c>
      <c r="BB521" s="33">
        <v>360</v>
      </c>
      <c r="BC521" s="33">
        <v>9.8749990000000007</v>
      </c>
      <c r="BD521" s="33">
        <v>14.5125008</v>
      </c>
      <c r="BE521" s="33">
        <v>16.900001499999998</v>
      </c>
      <c r="BF521" s="33">
        <v>19.799999199999998</v>
      </c>
      <c r="BG521" s="33">
        <v>19.233333600000002</v>
      </c>
      <c r="BH521" s="38">
        <f t="shared" si="121"/>
        <v>22.45676003073762</v>
      </c>
      <c r="BI521" s="33">
        <f t="shared" si="122"/>
        <v>86.063633023404691</v>
      </c>
      <c r="BJ521" s="32">
        <f t="shared" si="125"/>
        <v>1</v>
      </c>
      <c r="BK521" s="32">
        <f t="shared" si="126"/>
        <v>8.5535989731675231E-3</v>
      </c>
      <c r="BL521" s="32">
        <f t="shared" si="127"/>
        <v>3.6964263968175086E-2</v>
      </c>
      <c r="BM521" s="32">
        <f t="shared" si="128"/>
        <v>0.16216093390878911</v>
      </c>
      <c r="BN521" s="32">
        <f t="shared" si="129"/>
        <v>6.018863329421459E-4</v>
      </c>
      <c r="BO521" s="32">
        <f t="shared" si="130"/>
        <v>1.3514507896077395E-2</v>
      </c>
      <c r="BP521" s="32">
        <f t="shared" si="131"/>
        <v>3.2310012614273631E-2</v>
      </c>
      <c r="BQ521" s="32">
        <f t="shared" si="132"/>
        <v>1.8924036077946991E-2</v>
      </c>
      <c r="BR521" s="32">
        <f t="shared" si="133"/>
        <v>1.2744368296213031E-2</v>
      </c>
      <c r="BS521" s="32">
        <f t="shared" si="134"/>
        <v>6.8524216510249317E-4</v>
      </c>
      <c r="BT521" s="7">
        <f t="shared" si="135"/>
        <v>0</v>
      </c>
    </row>
    <row r="522" spans="1:72" s="33" customFormat="1" x14ac:dyDescent="0.2">
      <c r="A522" s="33">
        <v>4</v>
      </c>
      <c r="B522" s="34">
        <v>521</v>
      </c>
      <c r="C522" s="33" t="s">
        <v>212</v>
      </c>
      <c r="D522" s="33" t="s">
        <v>213</v>
      </c>
      <c r="E522" s="33" t="s">
        <v>1403</v>
      </c>
      <c r="H522" s="35">
        <v>45.287500000000001</v>
      </c>
      <c r="I522" s="35">
        <v>-123.008611</v>
      </c>
      <c r="J522" s="33" t="s">
        <v>1404</v>
      </c>
      <c r="K522" s="33" t="s">
        <v>92</v>
      </c>
      <c r="L522" s="33">
        <f t="shared" si="123"/>
        <v>6</v>
      </c>
      <c r="M522" s="36" t="s">
        <v>132</v>
      </c>
      <c r="N522" s="33">
        <v>53</v>
      </c>
      <c r="O522" s="33">
        <v>79</v>
      </c>
      <c r="P522" s="33" t="s">
        <v>169</v>
      </c>
      <c r="Q522" s="33">
        <v>1084.04</v>
      </c>
      <c r="R522" s="33">
        <v>11.53</v>
      </c>
      <c r="T522" s="33" t="s">
        <v>1247</v>
      </c>
      <c r="U522" s="37">
        <v>12</v>
      </c>
      <c r="V522" s="37">
        <v>107</v>
      </c>
      <c r="W522" s="33">
        <v>92</v>
      </c>
      <c r="X522" s="33" t="s">
        <v>182</v>
      </c>
      <c r="Y522" s="33">
        <f t="shared" si="124"/>
        <v>1</v>
      </c>
      <c r="Z522" s="38"/>
      <c r="AC522" s="38">
        <v>11.08</v>
      </c>
      <c r="AD522" s="33">
        <v>0.15</v>
      </c>
      <c r="AE522" s="33">
        <v>0.24</v>
      </c>
      <c r="AF522" s="33">
        <v>55.83</v>
      </c>
      <c r="AG522" s="33">
        <v>2.0099999999999998</v>
      </c>
      <c r="AH522" s="33">
        <v>0.02</v>
      </c>
      <c r="AI522" s="33">
        <v>16.36</v>
      </c>
      <c r="AJ522" s="33">
        <v>0.41</v>
      </c>
      <c r="AK522" s="33">
        <v>0.66</v>
      </c>
      <c r="AL522" s="33">
        <v>0.68</v>
      </c>
      <c r="AM522" s="33">
        <v>1.3</v>
      </c>
      <c r="AN522" s="38">
        <v>0.92919448175313679</v>
      </c>
      <c r="AO522" s="33">
        <v>2.5167218008208769E-2</v>
      </c>
      <c r="AP522" s="33">
        <v>6.9385214436633397E-2</v>
      </c>
      <c r="AQ522" s="33">
        <v>0.16045319199852492</v>
      </c>
      <c r="AR522" s="33">
        <v>2.1145404257838602E-3</v>
      </c>
      <c r="AS522" s="33">
        <v>7.3113232781833676E-3</v>
      </c>
      <c r="AT522" s="33">
        <v>1.6871607070195811E-2</v>
      </c>
      <c r="AU522" s="33">
        <v>1.3801010658626694E-2</v>
      </c>
      <c r="AV522" s="33">
        <v>1.0648802493755931E-2</v>
      </c>
      <c r="AW522" s="34">
        <v>1.7119183757318449E-3</v>
      </c>
      <c r="AX522" s="33">
        <v>1165</v>
      </c>
      <c r="AY522" s="33">
        <v>1165</v>
      </c>
      <c r="AZ522" s="33">
        <v>688</v>
      </c>
      <c r="BA522" s="33">
        <v>390</v>
      </c>
      <c r="BB522" s="33">
        <v>356</v>
      </c>
      <c r="BC522" s="33">
        <v>17.383333199999999</v>
      </c>
      <c r="BD522" s="33">
        <v>17.383333199999999</v>
      </c>
      <c r="BE522" s="33">
        <v>20.3888912</v>
      </c>
      <c r="BF522" s="33">
        <v>26.0333328</v>
      </c>
      <c r="BG522" s="33">
        <v>25.566667599999999</v>
      </c>
      <c r="BH522" s="38">
        <f t="shared" si="121"/>
        <v>16.417764997936775</v>
      </c>
      <c r="BI522" s="33">
        <f t="shared" si="122"/>
        <v>89.933416408383977</v>
      </c>
      <c r="BJ522" s="32">
        <f t="shared" si="125"/>
        <v>1</v>
      </c>
      <c r="BK522" s="32">
        <f t="shared" si="126"/>
        <v>2.7084984362719295E-2</v>
      </c>
      <c r="BL522" s="32">
        <f t="shared" si="127"/>
        <v>7.4672434887605443E-2</v>
      </c>
      <c r="BM522" s="32">
        <f t="shared" si="128"/>
        <v>0.17267988042265756</v>
      </c>
      <c r="BN522" s="32">
        <f t="shared" si="129"/>
        <v>2.2756704514584488E-3</v>
      </c>
      <c r="BO522" s="32">
        <f t="shared" si="130"/>
        <v>7.8684531836531058E-3</v>
      </c>
      <c r="BP522" s="32">
        <f t="shared" si="131"/>
        <v>1.815723984753298E-2</v>
      </c>
      <c r="BQ522" s="32">
        <f t="shared" si="132"/>
        <v>1.4852661019454127E-2</v>
      </c>
      <c r="BR522" s="32">
        <f t="shared" si="133"/>
        <v>1.1460251543535367E-2</v>
      </c>
      <c r="BS522" s="32">
        <f t="shared" si="134"/>
        <v>1.8423682117675961E-3</v>
      </c>
      <c r="BT522" s="7">
        <f t="shared" si="135"/>
        <v>0</v>
      </c>
    </row>
    <row r="523" spans="1:72" s="33" customFormat="1" x14ac:dyDescent="0.2">
      <c r="A523" s="33">
        <v>4</v>
      </c>
      <c r="B523" s="34">
        <v>522</v>
      </c>
      <c r="C523" s="33" t="s">
        <v>140</v>
      </c>
      <c r="D523" s="33" t="s">
        <v>1396</v>
      </c>
      <c r="E523" s="33" t="s">
        <v>1405</v>
      </c>
      <c r="H523" s="35">
        <v>39.247222000000001</v>
      </c>
      <c r="I523" s="35">
        <v>-76.926389</v>
      </c>
      <c r="J523" s="33" t="s">
        <v>1406</v>
      </c>
      <c r="K523" s="33" t="s">
        <v>107</v>
      </c>
      <c r="L523" s="33">
        <f t="shared" si="123"/>
        <v>1</v>
      </c>
      <c r="M523" s="36" t="s">
        <v>132</v>
      </c>
      <c r="N523" s="33">
        <v>28</v>
      </c>
      <c r="O523" s="33">
        <v>41</v>
      </c>
      <c r="P523" s="33" t="s">
        <v>65</v>
      </c>
      <c r="Q523" s="33">
        <v>1146.54</v>
      </c>
      <c r="R523" s="33">
        <v>12.574999999999999</v>
      </c>
      <c r="T523" s="33" t="s">
        <v>1247</v>
      </c>
      <c r="U523" s="37">
        <v>10</v>
      </c>
      <c r="V523" s="37"/>
      <c r="W523" s="33">
        <v>132</v>
      </c>
      <c r="X523" s="33" t="s">
        <v>134</v>
      </c>
      <c r="Y523" s="33">
        <f t="shared" si="124"/>
        <v>1</v>
      </c>
      <c r="Z523" s="38"/>
      <c r="AC523" s="38">
        <v>6.28</v>
      </c>
      <c r="AD523" s="33">
        <v>0.1</v>
      </c>
      <c r="AE523" s="33">
        <v>0.1</v>
      </c>
      <c r="AF523" s="33">
        <v>55.01</v>
      </c>
      <c r="AG523" s="33">
        <v>0.74</v>
      </c>
      <c r="AH523" s="33">
        <v>0.01</v>
      </c>
      <c r="AI523" s="33">
        <v>14.3</v>
      </c>
      <c r="AJ523" s="33">
        <v>0.21</v>
      </c>
      <c r="AK523" s="33">
        <v>0.2</v>
      </c>
      <c r="AL523" s="33">
        <v>1.2</v>
      </c>
      <c r="AM523" s="33">
        <v>2.79</v>
      </c>
      <c r="AN523" s="38">
        <v>0.91554698981264659</v>
      </c>
      <c r="AO523" s="33">
        <v>9.2655429482957664E-3</v>
      </c>
      <c r="AP523" s="33">
        <v>3.9326637785384269E-2</v>
      </c>
      <c r="AQ523" s="33">
        <v>0.1402494282138696</v>
      </c>
      <c r="AR523" s="33">
        <v>1.4096936171892403E-3</v>
      </c>
      <c r="AS523" s="33">
        <v>3.7448241180939204E-3</v>
      </c>
      <c r="AT523" s="33">
        <v>2.9773424241522014E-2</v>
      </c>
      <c r="AU523" s="33">
        <v>2.9619092105821903E-2</v>
      </c>
      <c r="AV523" s="33">
        <v>3.2269098465927061E-3</v>
      </c>
      <c r="AW523" s="34">
        <v>7.1329932322160218E-4</v>
      </c>
      <c r="AX523" s="33">
        <v>1102</v>
      </c>
      <c r="AY523" s="33">
        <v>859</v>
      </c>
      <c r="AZ523" s="33">
        <v>589</v>
      </c>
      <c r="BA523" s="33">
        <v>320</v>
      </c>
      <c r="BB523" s="33">
        <v>309</v>
      </c>
      <c r="BC523" s="33">
        <v>10.625</v>
      </c>
      <c r="BD523" s="33">
        <v>14.0555553</v>
      </c>
      <c r="BE523" s="33">
        <v>16.471429799999999</v>
      </c>
      <c r="BF523" s="33">
        <v>20.399999600000001</v>
      </c>
      <c r="BG523" s="33">
        <v>19.799999199999998</v>
      </c>
      <c r="BH523" s="38">
        <f t="shared" si="121"/>
        <v>23.474356530496181</v>
      </c>
      <c r="BI523" s="33">
        <f t="shared" si="122"/>
        <v>95.264448492648754</v>
      </c>
      <c r="BJ523" s="32">
        <f t="shared" si="125"/>
        <v>1</v>
      </c>
      <c r="BK523" s="32">
        <f t="shared" si="126"/>
        <v>1.0120226543688189E-2</v>
      </c>
      <c r="BL523" s="32">
        <f t="shared" si="127"/>
        <v>4.2954253820911906E-2</v>
      </c>
      <c r="BM523" s="32">
        <f t="shared" si="128"/>
        <v>0.15318648826814407</v>
      </c>
      <c r="BN523" s="32">
        <f t="shared" si="129"/>
        <v>1.5397283076401284E-3</v>
      </c>
      <c r="BO523" s="32">
        <f t="shared" si="130"/>
        <v>4.090258784926205E-3</v>
      </c>
      <c r="BP523" s="32">
        <f t="shared" si="131"/>
        <v>3.2519821017176535E-2</v>
      </c>
      <c r="BQ523" s="32">
        <f t="shared" si="132"/>
        <v>3.2351252787017538E-2</v>
      </c>
      <c r="BR523" s="32">
        <f t="shared" si="133"/>
        <v>3.5245704289334689E-3</v>
      </c>
      <c r="BS523" s="32">
        <f t="shared" si="134"/>
        <v>7.7909635568521561E-4</v>
      </c>
      <c r="BT523" s="7">
        <f t="shared" si="135"/>
        <v>0</v>
      </c>
    </row>
    <row r="524" spans="1:72" s="33" customFormat="1" x14ac:dyDescent="0.2">
      <c r="A524" s="33">
        <v>4</v>
      </c>
      <c r="B524" s="34">
        <v>523</v>
      </c>
      <c r="C524" s="33" t="s">
        <v>140</v>
      </c>
      <c r="D524" s="33" t="s">
        <v>1396</v>
      </c>
      <c r="E524" s="33" t="s">
        <v>1407</v>
      </c>
      <c r="H524" s="35">
        <v>39.247222000000001</v>
      </c>
      <c r="I524" s="35">
        <v>-76.926389</v>
      </c>
      <c r="J524" s="33" t="s">
        <v>1408</v>
      </c>
      <c r="K524" s="33" t="s">
        <v>107</v>
      </c>
      <c r="L524" s="33">
        <f t="shared" si="123"/>
        <v>1</v>
      </c>
      <c r="M524" s="36" t="s">
        <v>108</v>
      </c>
      <c r="N524" s="33">
        <v>28</v>
      </c>
      <c r="O524" s="33">
        <v>43</v>
      </c>
      <c r="P524" s="33" t="s">
        <v>133</v>
      </c>
      <c r="Q524" s="33">
        <v>1146.54</v>
      </c>
      <c r="R524" s="33">
        <v>12.574999999999999</v>
      </c>
      <c r="T524" s="33" t="s">
        <v>1247</v>
      </c>
      <c r="U524" s="37">
        <v>10</v>
      </c>
      <c r="V524" s="37">
        <v>145</v>
      </c>
      <c r="W524" s="33">
        <v>132</v>
      </c>
      <c r="X524" s="33" t="s">
        <v>134</v>
      </c>
      <c r="Y524" s="33">
        <f t="shared" si="124"/>
        <v>1</v>
      </c>
      <c r="Z524" s="38"/>
      <c r="AC524" s="38">
        <v>8.0500000000000007</v>
      </c>
      <c r="AD524" s="33">
        <v>0.23</v>
      </c>
      <c r="AE524" s="33">
        <v>0.14000000000000001</v>
      </c>
      <c r="AF524" s="33">
        <v>53.6</v>
      </c>
      <c r="AG524" s="33">
        <v>0.78</v>
      </c>
      <c r="AH524" s="33">
        <v>0.01</v>
      </c>
      <c r="AI524" s="33">
        <v>14.89</v>
      </c>
      <c r="AJ524" s="33">
        <v>0.27</v>
      </c>
      <c r="AK524" s="33">
        <v>0.15</v>
      </c>
      <c r="AL524" s="33">
        <v>2.63</v>
      </c>
      <c r="AM524" s="33">
        <v>2.6</v>
      </c>
      <c r="AN524" s="38">
        <v>0.89207996098814502</v>
      </c>
      <c r="AO524" s="33">
        <v>9.7663831076631059E-3</v>
      </c>
      <c r="AP524" s="33">
        <v>5.0410737925532384E-2</v>
      </c>
      <c r="AQ524" s="33">
        <v>0.14603594308423204</v>
      </c>
      <c r="AR524" s="33">
        <v>3.2422953195352525E-3</v>
      </c>
      <c r="AS524" s="33">
        <v>4.8147738661207555E-3</v>
      </c>
      <c r="AT524" s="33">
        <v>6.5253421462669089E-2</v>
      </c>
      <c r="AU524" s="33">
        <v>2.7602021317253388E-2</v>
      </c>
      <c r="AV524" s="33">
        <v>2.4201823849445293E-3</v>
      </c>
      <c r="AW524" s="34">
        <v>9.9861905251024297E-4</v>
      </c>
      <c r="AX524" s="33">
        <v>1202</v>
      </c>
      <c r="AY524" s="33">
        <v>927</v>
      </c>
      <c r="AZ524" s="33">
        <v>604</v>
      </c>
      <c r="BA524" s="33">
        <v>285</v>
      </c>
      <c r="BB524" s="33">
        <v>269</v>
      </c>
      <c r="BC524" s="33">
        <v>13.6666679</v>
      </c>
      <c r="BD524" s="33">
        <v>17.6444473</v>
      </c>
      <c r="BE524" s="33">
        <v>20.3285713</v>
      </c>
      <c r="BF524" s="33">
        <v>24.733333600000002</v>
      </c>
      <c r="BG524" s="33">
        <v>23.933332400000001</v>
      </c>
      <c r="BH524" s="38">
        <f t="shared" si="121"/>
        <v>28.127093016792905</v>
      </c>
      <c r="BI524" s="33">
        <f t="shared" si="122"/>
        <v>95.279628238340266</v>
      </c>
      <c r="BJ524" s="32">
        <f t="shared" si="125"/>
        <v>1</v>
      </c>
      <c r="BK524" s="32">
        <f t="shared" si="126"/>
        <v>1.0947878592458252E-2</v>
      </c>
      <c r="BL524" s="32">
        <f t="shared" si="127"/>
        <v>5.6509214566027338E-2</v>
      </c>
      <c r="BM524" s="32">
        <f t="shared" si="128"/>
        <v>0.16370275028089409</v>
      </c>
      <c r="BN524" s="32">
        <f t="shared" si="129"/>
        <v>3.6345344154394025E-3</v>
      </c>
      <c r="BO524" s="32">
        <f t="shared" si="130"/>
        <v>5.3972447276895395E-3</v>
      </c>
      <c r="BP524" s="32">
        <f t="shared" si="131"/>
        <v>7.3147502820698665E-2</v>
      </c>
      <c r="BQ524" s="32">
        <f t="shared" si="132"/>
        <v>3.0941196444631485E-2</v>
      </c>
      <c r="BR524" s="32">
        <f t="shared" si="133"/>
        <v>2.7129657550694509E-3</v>
      </c>
      <c r="BS524" s="32">
        <f t="shared" si="134"/>
        <v>1.1194277376257685E-3</v>
      </c>
      <c r="BT524" s="7">
        <f t="shared" si="135"/>
        <v>0</v>
      </c>
    </row>
    <row r="525" spans="1:72" s="33" customFormat="1" x14ac:dyDescent="0.2">
      <c r="A525" s="33">
        <v>4</v>
      </c>
      <c r="B525" s="34">
        <v>524</v>
      </c>
      <c r="C525" s="33" t="s">
        <v>140</v>
      </c>
      <c r="D525" s="33" t="s">
        <v>1396</v>
      </c>
      <c r="E525" s="33" t="s">
        <v>1409</v>
      </c>
      <c r="H525" s="35">
        <v>39.247222000000001</v>
      </c>
      <c r="I525" s="35">
        <v>-76.926389</v>
      </c>
      <c r="J525" s="33" t="s">
        <v>1410</v>
      </c>
      <c r="K525" s="33" t="s">
        <v>107</v>
      </c>
      <c r="L525" s="33">
        <f t="shared" si="123"/>
        <v>1</v>
      </c>
      <c r="M525" s="36" t="s">
        <v>132</v>
      </c>
      <c r="N525" s="33">
        <v>23</v>
      </c>
      <c r="O525" s="33">
        <v>36</v>
      </c>
      <c r="P525" s="33" t="s">
        <v>137</v>
      </c>
      <c r="Q525" s="33">
        <v>1146.54</v>
      </c>
      <c r="R525" s="33">
        <v>12.574999999999999</v>
      </c>
      <c r="T525" s="33" t="s">
        <v>1247</v>
      </c>
      <c r="U525" s="37">
        <v>5.1053490000000004</v>
      </c>
      <c r="V525" s="37">
        <v>123.766655</v>
      </c>
      <c r="W525" s="33">
        <v>132</v>
      </c>
      <c r="X525" s="33" t="s">
        <v>134</v>
      </c>
      <c r="Y525" s="33">
        <f t="shared" si="124"/>
        <v>1</v>
      </c>
      <c r="Z525" s="38"/>
      <c r="AC525" s="38">
        <v>7.05</v>
      </c>
      <c r="AD525" s="33">
        <v>0.09</v>
      </c>
      <c r="AE525" s="33">
        <v>0.13</v>
      </c>
      <c r="AF525" s="33">
        <v>53.36</v>
      </c>
      <c r="AG525" s="33">
        <v>0.86</v>
      </c>
      <c r="AH525" s="33">
        <v>0.02</v>
      </c>
      <c r="AI525" s="33">
        <v>16.34</v>
      </c>
      <c r="AJ525" s="33">
        <v>0.28000000000000003</v>
      </c>
      <c r="AK525" s="33">
        <v>0.21</v>
      </c>
      <c r="AL525" s="33">
        <v>1.61</v>
      </c>
      <c r="AM525" s="33">
        <v>2.61</v>
      </c>
      <c r="AN525" s="38">
        <v>0.88808557310312342</v>
      </c>
      <c r="AO525" s="33">
        <v>1.0768063426397783E-2</v>
      </c>
      <c r="AP525" s="33">
        <v>4.414853445652215E-2</v>
      </c>
      <c r="AQ525" s="33">
        <v>0.16025703895207197</v>
      </c>
      <c r="AR525" s="33">
        <v>1.2687242554703161E-3</v>
      </c>
      <c r="AS525" s="33">
        <v>4.9930988241252278E-3</v>
      </c>
      <c r="AT525" s="33">
        <v>3.9946010857375376E-2</v>
      </c>
      <c r="AU525" s="33">
        <v>2.770818293770436E-2</v>
      </c>
      <c r="AV525" s="33">
        <v>3.3882553389223409E-3</v>
      </c>
      <c r="AW525" s="34">
        <v>9.2728912018808277E-4</v>
      </c>
      <c r="AX525" s="33">
        <v>1202</v>
      </c>
      <c r="AY525" s="33">
        <v>928</v>
      </c>
      <c r="AZ525" s="33">
        <v>604</v>
      </c>
      <c r="BA525" s="33">
        <v>285</v>
      </c>
      <c r="BB525" s="33">
        <v>267</v>
      </c>
      <c r="BC525" s="33">
        <v>13.6083336</v>
      </c>
      <c r="BD525" s="33">
        <v>17.600000399999999</v>
      </c>
      <c r="BE525" s="33">
        <v>20.285717000000002</v>
      </c>
      <c r="BF525" s="33">
        <v>24.699998900000001</v>
      </c>
      <c r="BG525" s="33">
        <v>23.899999600000001</v>
      </c>
      <c r="BH525" s="38">
        <f t="shared" si="121"/>
        <v>24.428023651105583</v>
      </c>
      <c r="BI525" s="33">
        <f t="shared" si="122"/>
        <v>95.029984567437083</v>
      </c>
      <c r="BJ525" s="32">
        <f t="shared" si="125"/>
        <v>1</v>
      </c>
      <c r="BK525" s="32">
        <f t="shared" si="126"/>
        <v>1.2125029110395659E-2</v>
      </c>
      <c r="BL525" s="32">
        <f t="shared" si="127"/>
        <v>4.971202752709921E-2</v>
      </c>
      <c r="BM525" s="32">
        <f t="shared" si="128"/>
        <v>0.1804522489787852</v>
      </c>
      <c r="BN525" s="32">
        <f t="shared" si="129"/>
        <v>1.4286058617495336E-3</v>
      </c>
      <c r="BO525" s="32">
        <f t="shared" si="130"/>
        <v>5.6223172353520885E-3</v>
      </c>
      <c r="BP525" s="32">
        <f t="shared" si="131"/>
        <v>4.4979911921997739E-2</v>
      </c>
      <c r="BQ525" s="32">
        <f t="shared" si="132"/>
        <v>3.1199902100523053E-2</v>
      </c>
      <c r="BR525" s="32">
        <f t="shared" si="133"/>
        <v>3.8152351997828263E-3</v>
      </c>
      <c r="BS525" s="32">
        <f t="shared" si="134"/>
        <v>1.0441438846348729E-3</v>
      </c>
      <c r="BT525" s="7">
        <f t="shared" si="135"/>
        <v>0</v>
      </c>
    </row>
    <row r="526" spans="1:72" s="33" customFormat="1" x14ac:dyDescent="0.2">
      <c r="A526" s="33">
        <v>4</v>
      </c>
      <c r="B526" s="34">
        <v>525</v>
      </c>
      <c r="C526" s="33" t="s">
        <v>145</v>
      </c>
      <c r="D526" s="33" t="s">
        <v>1411</v>
      </c>
      <c r="E526" s="33" t="s">
        <v>1412</v>
      </c>
      <c r="H526" s="35">
        <v>35.695833</v>
      </c>
      <c r="I526" s="35">
        <v>-80.619444000000001</v>
      </c>
      <c r="J526" s="33" t="s">
        <v>1413</v>
      </c>
      <c r="K526" s="33" t="s">
        <v>144</v>
      </c>
      <c r="L526" s="33">
        <f t="shared" si="123"/>
        <v>10</v>
      </c>
      <c r="M526" s="36" t="s">
        <v>132</v>
      </c>
      <c r="N526" s="33">
        <v>28</v>
      </c>
      <c r="O526" s="33">
        <v>52</v>
      </c>
      <c r="P526" s="33" t="s">
        <v>346</v>
      </c>
      <c r="Q526" s="33">
        <v>1145.3900000000001</v>
      </c>
      <c r="R526" s="33">
        <v>15.154999999999999</v>
      </c>
      <c r="S526" s="33" t="s">
        <v>94</v>
      </c>
      <c r="T526" s="33" t="s">
        <v>1247</v>
      </c>
      <c r="U526" s="37">
        <v>6</v>
      </c>
      <c r="V526" s="37">
        <v>215</v>
      </c>
      <c r="W526" s="33">
        <v>214</v>
      </c>
      <c r="X526" s="33" t="s">
        <v>134</v>
      </c>
      <c r="Y526" s="33">
        <f t="shared" si="124"/>
        <v>1</v>
      </c>
      <c r="Z526" s="38"/>
      <c r="AC526" s="38">
        <v>10.45</v>
      </c>
      <c r="AD526" s="33">
        <v>0.06</v>
      </c>
      <c r="AE526" s="33">
        <v>0.08</v>
      </c>
      <c r="AF526" s="33">
        <v>49.47</v>
      </c>
      <c r="AG526" s="33">
        <v>1.05</v>
      </c>
      <c r="AH526" s="33">
        <v>0.01</v>
      </c>
      <c r="AI526" s="33">
        <v>21.91</v>
      </c>
      <c r="AJ526" s="33">
        <v>0.15</v>
      </c>
      <c r="AK526" s="33">
        <v>0.03</v>
      </c>
      <c r="AL526" s="33">
        <v>0.27</v>
      </c>
      <c r="AM526" s="33">
        <v>0.27</v>
      </c>
      <c r="AN526" s="38">
        <v>0.8233432028000659</v>
      </c>
      <c r="AO526" s="33">
        <v>1.3147054183392643E-2</v>
      </c>
      <c r="AP526" s="33">
        <v>6.5440026251156941E-2</v>
      </c>
      <c r="AQ526" s="33">
        <v>0.21488566238922255</v>
      </c>
      <c r="AR526" s="33">
        <v>8.4581617031354408E-4</v>
      </c>
      <c r="AS526" s="33">
        <v>2.6748743700670857E-3</v>
      </c>
      <c r="AT526" s="33">
        <v>6.6990204543424543E-3</v>
      </c>
      <c r="AU526" s="33">
        <v>2.8663637521763137E-3</v>
      </c>
      <c r="AV526" s="33">
        <v>4.8403647698890586E-4</v>
      </c>
      <c r="AW526" s="34">
        <v>5.7063945857728168E-4</v>
      </c>
      <c r="AX526" s="33">
        <v>1202</v>
      </c>
      <c r="AY526" s="33">
        <v>927</v>
      </c>
      <c r="AZ526" s="33">
        <v>604</v>
      </c>
      <c r="BA526" s="33">
        <v>285</v>
      </c>
      <c r="BB526" s="33">
        <v>269</v>
      </c>
      <c r="BC526" s="33">
        <v>13.6666679</v>
      </c>
      <c r="BD526" s="33">
        <v>17.6444473</v>
      </c>
      <c r="BE526" s="33">
        <v>20.3285713</v>
      </c>
      <c r="BF526" s="33">
        <v>24.733333600000002</v>
      </c>
      <c r="BG526" s="33">
        <v>23.933332400000001</v>
      </c>
      <c r="BH526" s="38">
        <f t="shared" si="121"/>
        <v>3.4516474803256183</v>
      </c>
      <c r="BI526" s="33">
        <f t="shared" si="122"/>
        <v>98.551254543889556</v>
      </c>
      <c r="BJ526" s="32">
        <f t="shared" si="125"/>
        <v>1</v>
      </c>
      <c r="BK526" s="32">
        <f t="shared" si="126"/>
        <v>1.5967890593717782E-2</v>
      </c>
      <c r="BL526" s="32">
        <f t="shared" si="127"/>
        <v>7.9480860507022216E-2</v>
      </c>
      <c r="BM526" s="32">
        <f t="shared" si="128"/>
        <v>0.26099160308657299</v>
      </c>
      <c r="BN526" s="32">
        <f t="shared" si="129"/>
        <v>1.0272947750549844E-3</v>
      </c>
      <c r="BO526" s="32">
        <f t="shared" si="130"/>
        <v>3.248796323295367E-3</v>
      </c>
      <c r="BP526" s="32">
        <f t="shared" si="131"/>
        <v>8.136364558011892E-3</v>
      </c>
      <c r="BQ526" s="32">
        <f t="shared" si="132"/>
        <v>3.4813717322596987E-3</v>
      </c>
      <c r="BR526" s="32">
        <f t="shared" si="133"/>
        <v>5.8789150787031568E-4</v>
      </c>
      <c r="BS526" s="32">
        <f t="shared" si="134"/>
        <v>6.9307605459864498E-4</v>
      </c>
      <c r="BT526" s="7">
        <f t="shared" si="135"/>
        <v>0</v>
      </c>
    </row>
    <row r="527" spans="1:72" s="33" customFormat="1" x14ac:dyDescent="0.2">
      <c r="A527" s="33">
        <v>4</v>
      </c>
      <c r="B527" s="34">
        <v>526</v>
      </c>
      <c r="C527" s="33" t="s">
        <v>212</v>
      </c>
      <c r="D527" s="33" t="s">
        <v>213</v>
      </c>
      <c r="E527" s="33" t="s">
        <v>1414</v>
      </c>
      <c r="H527" s="35">
        <v>45.250833</v>
      </c>
      <c r="I527" s="35">
        <v>-123.069166</v>
      </c>
      <c r="J527" s="33" t="s">
        <v>1415</v>
      </c>
      <c r="K527" s="33" t="s">
        <v>144</v>
      </c>
      <c r="L527" s="33">
        <f t="shared" si="123"/>
        <v>10</v>
      </c>
      <c r="M527" s="36" t="s">
        <v>132</v>
      </c>
      <c r="N527" s="33">
        <v>20</v>
      </c>
      <c r="O527" s="33">
        <v>53</v>
      </c>
      <c r="P527" s="33" t="s">
        <v>75</v>
      </c>
      <c r="Q527" s="33">
        <v>1177.3800000000001</v>
      </c>
      <c r="R527" s="33">
        <v>11.185</v>
      </c>
      <c r="T527" s="33" t="s">
        <v>1247</v>
      </c>
      <c r="U527" s="37">
        <v>16</v>
      </c>
      <c r="V527" s="37">
        <v>186</v>
      </c>
      <c r="W527" s="33">
        <v>189</v>
      </c>
      <c r="X527" s="33" t="s">
        <v>349</v>
      </c>
      <c r="Y527" s="33">
        <f t="shared" si="124"/>
        <v>1</v>
      </c>
      <c r="Z527" s="38"/>
      <c r="AC527" s="38">
        <v>15.45</v>
      </c>
      <c r="AD527" s="33">
        <v>0.32</v>
      </c>
      <c r="AE527" s="33">
        <v>0.46</v>
      </c>
      <c r="AF527" s="33">
        <v>49.05</v>
      </c>
      <c r="AG527" s="33">
        <v>2.93</v>
      </c>
      <c r="AH527" s="33">
        <v>0.03</v>
      </c>
      <c r="AI527" s="33">
        <v>17.46</v>
      </c>
      <c r="AJ527" s="33">
        <v>0.38</v>
      </c>
      <c r="AK527" s="33">
        <v>0.57999999999999996</v>
      </c>
      <c r="AL527" s="33">
        <v>0.45</v>
      </c>
      <c r="AM527" s="33">
        <v>1.07</v>
      </c>
      <c r="AN527" s="38">
        <v>0.81635302400127818</v>
      </c>
      <c r="AO527" s="33">
        <v>3.6686541673657563E-2</v>
      </c>
      <c r="AP527" s="33">
        <v>9.6751043596208106E-2</v>
      </c>
      <c r="AQ527" s="33">
        <v>0.17124160955343798</v>
      </c>
      <c r="AR527" s="33">
        <v>4.511019575005569E-3</v>
      </c>
      <c r="AS527" s="33">
        <v>6.7763484041699516E-3</v>
      </c>
      <c r="AT527" s="33">
        <v>1.1165034090570757E-2</v>
      </c>
      <c r="AU527" s="33">
        <v>1.1359293388254279E-2</v>
      </c>
      <c r="AV527" s="33">
        <v>9.3580385551188458E-3</v>
      </c>
      <c r="AW527" s="34">
        <v>3.2811768868193699E-3</v>
      </c>
      <c r="AX527" s="33">
        <v>1088</v>
      </c>
      <c r="AY527" s="33">
        <v>754</v>
      </c>
      <c r="AZ527" s="33">
        <v>489</v>
      </c>
      <c r="BA527" s="33">
        <v>308</v>
      </c>
      <c r="BB527" s="33">
        <v>300</v>
      </c>
      <c r="BC527" s="33">
        <v>10</v>
      </c>
      <c r="BD527" s="33">
        <v>14.500000999999999</v>
      </c>
      <c r="BE527" s="33">
        <v>16.816667599999999</v>
      </c>
      <c r="BF527" s="33">
        <v>19.666665999999999</v>
      </c>
      <c r="BG527" s="33">
        <v>19.100000399999999</v>
      </c>
      <c r="BH527" s="38">
        <f t="shared" si="121"/>
        <v>13.465971812132372</v>
      </c>
      <c r="BI527" s="33">
        <f t="shared" si="122"/>
        <v>91.389298917915056</v>
      </c>
      <c r="BJ527" s="32">
        <f t="shared" si="125"/>
        <v>1</v>
      </c>
      <c r="BK527" s="32">
        <f t="shared" si="126"/>
        <v>4.4939555063864288E-2</v>
      </c>
      <c r="BL527" s="32">
        <f t="shared" si="127"/>
        <v>0.11851618203359117</v>
      </c>
      <c r="BM527" s="32">
        <f t="shared" si="128"/>
        <v>0.20976416393255115</v>
      </c>
      <c r="BN527" s="32">
        <f t="shared" si="129"/>
        <v>5.5258196422121736E-3</v>
      </c>
      <c r="BO527" s="32">
        <f t="shared" si="130"/>
        <v>8.3007573989942636E-3</v>
      </c>
      <c r="BP527" s="32">
        <f t="shared" si="131"/>
        <v>1.3676722891092365E-2</v>
      </c>
      <c r="BQ527" s="32">
        <f t="shared" si="132"/>
        <v>1.3914682807907983E-2</v>
      </c>
      <c r="BR527" s="32">
        <f t="shared" si="133"/>
        <v>1.1463225197906775E-2</v>
      </c>
      <c r="BS527" s="32">
        <f t="shared" si="134"/>
        <v>4.0193112420126619E-3</v>
      </c>
      <c r="BT527" s="7">
        <f t="shared" si="135"/>
        <v>0</v>
      </c>
    </row>
    <row r="528" spans="1:72" s="33" customFormat="1" x14ac:dyDescent="0.2">
      <c r="A528" s="33">
        <v>4</v>
      </c>
      <c r="B528" s="34">
        <v>527</v>
      </c>
      <c r="C528" s="33" t="s">
        <v>88</v>
      </c>
      <c r="D528" s="33" t="s">
        <v>352</v>
      </c>
      <c r="E528" s="33" t="s">
        <v>1416</v>
      </c>
      <c r="H528" s="35">
        <v>46.782083</v>
      </c>
      <c r="I528" s="35">
        <v>-103.984083</v>
      </c>
      <c r="J528" s="33" t="s">
        <v>1417</v>
      </c>
      <c r="K528" s="33" t="s">
        <v>92</v>
      </c>
      <c r="L528" s="33">
        <f t="shared" si="123"/>
        <v>6</v>
      </c>
      <c r="M528" s="36" t="s">
        <v>189</v>
      </c>
      <c r="N528" s="33">
        <v>13</v>
      </c>
      <c r="O528" s="33">
        <v>25</v>
      </c>
      <c r="P528" s="33" t="s">
        <v>169</v>
      </c>
      <c r="Q528" s="33">
        <v>386.07</v>
      </c>
      <c r="R528" s="33">
        <v>6.14</v>
      </c>
      <c r="S528" s="33" t="s">
        <v>94</v>
      </c>
      <c r="T528" s="33" t="s">
        <v>1247</v>
      </c>
      <c r="U528" s="37">
        <v>3</v>
      </c>
      <c r="V528" s="37"/>
      <c r="W528" s="33">
        <v>888</v>
      </c>
      <c r="X528" s="33" t="s">
        <v>134</v>
      </c>
      <c r="Y528" s="33">
        <f t="shared" si="124"/>
        <v>1</v>
      </c>
      <c r="Z528" s="38"/>
      <c r="AC528" s="38">
        <v>2.95</v>
      </c>
      <c r="AD528" s="33">
        <v>0.04</v>
      </c>
      <c r="AE528" s="33">
        <v>0.09</v>
      </c>
      <c r="AF528" s="33">
        <v>48.95</v>
      </c>
      <c r="AG528" s="33">
        <v>0.38</v>
      </c>
      <c r="AH528" s="33">
        <v>0.02</v>
      </c>
      <c r="AI528" s="33">
        <v>9.6</v>
      </c>
      <c r="AJ528" s="33">
        <v>13.07</v>
      </c>
      <c r="AK528" s="33">
        <v>0.28000000000000003</v>
      </c>
      <c r="AL528" s="33">
        <v>2.56</v>
      </c>
      <c r="AM528" s="33">
        <v>2.84</v>
      </c>
      <c r="AN528" s="38">
        <v>0.81468869571585267</v>
      </c>
      <c r="AO528" s="33">
        <v>4.7579815139897185E-3</v>
      </c>
      <c r="AP528" s="33">
        <v>1.847350023358019E-2</v>
      </c>
      <c r="AQ528" s="33">
        <v>9.4153462297422927E-2</v>
      </c>
      <c r="AR528" s="33">
        <v>5.6387744687569612E-4</v>
      </c>
      <c r="AS528" s="33">
        <v>0.23307072011184543</v>
      </c>
      <c r="AT528" s="33">
        <v>6.351663838191364E-2</v>
      </c>
      <c r="AU528" s="33">
        <v>3.0149900208076775E-2</v>
      </c>
      <c r="AV528" s="33">
        <v>4.517673785229789E-3</v>
      </c>
      <c r="AW528" s="34">
        <v>6.4196939089944188E-4</v>
      </c>
      <c r="AX528" s="33">
        <v>1181</v>
      </c>
      <c r="AY528" s="33">
        <v>940</v>
      </c>
      <c r="AZ528" s="33">
        <v>623</v>
      </c>
      <c r="BA528" s="33">
        <v>322</v>
      </c>
      <c r="BB528" s="33">
        <v>304</v>
      </c>
      <c r="BC528" s="33">
        <v>12.3499994</v>
      </c>
      <c r="BD528" s="33">
        <v>16.299999199999998</v>
      </c>
      <c r="BE528" s="33">
        <v>18.9571419</v>
      </c>
      <c r="BF528" s="33">
        <v>23.333334000000001</v>
      </c>
      <c r="BG528" s="33">
        <v>22.5666656</v>
      </c>
      <c r="BH528" s="38">
        <f t="shared" si="121"/>
        <v>76.923727299397015</v>
      </c>
      <c r="BI528" s="33">
        <f t="shared" si="122"/>
        <v>28.381544426586121</v>
      </c>
      <c r="BJ528" s="32">
        <f t="shared" si="125"/>
        <v>1</v>
      </c>
      <c r="BK528" s="32">
        <f t="shared" si="126"/>
        <v>5.8402449168746149E-3</v>
      </c>
      <c r="BL528" s="32">
        <f t="shared" si="127"/>
        <v>2.267553279028605E-2</v>
      </c>
      <c r="BM528" s="32">
        <f t="shared" si="128"/>
        <v>0.11556986465203366</v>
      </c>
      <c r="BN528" s="32">
        <f t="shared" si="129"/>
        <v>6.9213854302989548E-4</v>
      </c>
      <c r="BO528" s="32">
        <f t="shared" si="130"/>
        <v>0.28608561937520227</v>
      </c>
      <c r="BP528" s="32">
        <f t="shared" si="131"/>
        <v>7.7964305526668304E-2</v>
      </c>
      <c r="BQ528" s="32">
        <f t="shared" si="132"/>
        <v>3.7007878428440187E-2</v>
      </c>
      <c r="BR528" s="32">
        <f t="shared" si="133"/>
        <v>5.5452761392008618E-3</v>
      </c>
      <c r="BS528" s="32">
        <f t="shared" si="134"/>
        <v>7.879934928216411E-4</v>
      </c>
      <c r="BT528" s="7">
        <f t="shared" si="135"/>
        <v>0</v>
      </c>
    </row>
    <row r="529" spans="1:83" s="33" customFormat="1" x14ac:dyDescent="0.2">
      <c r="A529" s="33">
        <v>4</v>
      </c>
      <c r="B529" s="34">
        <v>528</v>
      </c>
      <c r="C529" s="33" t="s">
        <v>753</v>
      </c>
      <c r="D529" s="33" t="s">
        <v>1418</v>
      </c>
      <c r="E529" s="33" t="s">
        <v>1419</v>
      </c>
      <c r="H529" s="35">
        <v>18.357056</v>
      </c>
      <c r="I529" s="35">
        <v>-66.968472000000006</v>
      </c>
      <c r="J529" s="33" t="s">
        <v>1420</v>
      </c>
      <c r="K529" s="33" t="s">
        <v>92</v>
      </c>
      <c r="L529" s="33">
        <f t="shared" si="123"/>
        <v>6</v>
      </c>
      <c r="M529" s="36" t="s">
        <v>93</v>
      </c>
      <c r="N529" s="33">
        <v>15</v>
      </c>
      <c r="O529" s="33">
        <v>30</v>
      </c>
      <c r="P529" s="33" t="s">
        <v>346</v>
      </c>
      <c r="Q529" s="33">
        <v>2282.9499999999998</v>
      </c>
      <c r="R529" s="33">
        <v>26.83</v>
      </c>
      <c r="T529" s="33" t="s">
        <v>1247</v>
      </c>
      <c r="U529" s="37">
        <v>6</v>
      </c>
      <c r="V529" s="37"/>
      <c r="W529" s="33">
        <v>241</v>
      </c>
      <c r="X529" s="33" t="s">
        <v>134</v>
      </c>
      <c r="Y529" s="33">
        <f t="shared" si="124"/>
        <v>1</v>
      </c>
      <c r="Z529" s="38"/>
      <c r="AC529" s="38">
        <v>11.5</v>
      </c>
      <c r="AD529" s="33">
        <v>0.16</v>
      </c>
      <c r="AE529" s="33">
        <v>0.14000000000000001</v>
      </c>
      <c r="AF529" s="33">
        <v>48.75</v>
      </c>
      <c r="AG529" s="33">
        <v>1.25</v>
      </c>
      <c r="AH529" s="33">
        <v>0.02</v>
      </c>
      <c r="AI529" s="33">
        <v>20.010000000000002</v>
      </c>
      <c r="AJ529" s="33">
        <v>1.8</v>
      </c>
      <c r="AK529" s="33">
        <v>0.03</v>
      </c>
      <c r="AL529" s="33">
        <v>2.46</v>
      </c>
      <c r="AM529" s="33">
        <v>0.19</v>
      </c>
      <c r="AN529" s="38">
        <v>0.81136003914500132</v>
      </c>
      <c r="AO529" s="33">
        <v>1.5651254980229335E-2</v>
      </c>
      <c r="AP529" s="33">
        <v>7.2015339893617691E-2</v>
      </c>
      <c r="AQ529" s="33">
        <v>0.19625112297619096</v>
      </c>
      <c r="AR529" s="33">
        <v>2.2555097875027845E-3</v>
      </c>
      <c r="AS529" s="33">
        <v>3.2098492440805031E-2</v>
      </c>
      <c r="AT529" s="33">
        <v>6.1035519695120131E-2</v>
      </c>
      <c r="AU529" s="33">
        <v>2.0170707885685166E-3</v>
      </c>
      <c r="AV529" s="33">
        <v>4.8403647698890586E-4</v>
      </c>
      <c r="AW529" s="34">
        <v>9.9861905251024297E-4</v>
      </c>
      <c r="AX529" s="33">
        <v>1202</v>
      </c>
      <c r="AY529" s="33">
        <v>928</v>
      </c>
      <c r="AZ529" s="33">
        <v>604</v>
      </c>
      <c r="BA529" s="33">
        <v>285</v>
      </c>
      <c r="BB529" s="33">
        <v>267</v>
      </c>
      <c r="BC529" s="33">
        <v>13.6083336</v>
      </c>
      <c r="BD529" s="33">
        <v>17.600000399999999</v>
      </c>
      <c r="BE529" s="33">
        <v>20.285717000000002</v>
      </c>
      <c r="BF529" s="33">
        <v>24.699998900000001</v>
      </c>
      <c r="BG529" s="33">
        <v>23.899999600000001</v>
      </c>
      <c r="BH529" s="38">
        <f t="shared" si="121"/>
        <v>18.032839756957269</v>
      </c>
      <c r="BI529" s="33">
        <f t="shared" si="122"/>
        <v>85.761478415382314</v>
      </c>
      <c r="BJ529" s="32">
        <f t="shared" si="125"/>
        <v>1</v>
      </c>
      <c r="BK529" s="32">
        <f t="shared" si="126"/>
        <v>1.9290147684278839E-2</v>
      </c>
      <c r="BL529" s="32">
        <f t="shared" si="127"/>
        <v>8.8758795626053197E-2</v>
      </c>
      <c r="BM529" s="32">
        <f t="shared" si="128"/>
        <v>0.24187920714335076</v>
      </c>
      <c r="BN529" s="32">
        <f t="shared" si="129"/>
        <v>2.7799123430821242E-3</v>
      </c>
      <c r="BO529" s="32">
        <f t="shared" si="130"/>
        <v>3.9561342550996137E-2</v>
      </c>
      <c r="BP529" s="32">
        <f t="shared" si="131"/>
        <v>7.5226184123436027E-2</v>
      </c>
      <c r="BQ529" s="32">
        <f t="shared" si="132"/>
        <v>2.4860366437248682E-3</v>
      </c>
      <c r="BR529" s="32">
        <f t="shared" si="133"/>
        <v>5.9657421321732335E-4</v>
      </c>
      <c r="BS529" s="32">
        <f t="shared" si="134"/>
        <v>1.2307964458818704E-3</v>
      </c>
      <c r="BT529" s="7">
        <f t="shared" si="135"/>
        <v>0</v>
      </c>
    </row>
    <row r="530" spans="1:83" s="33" customFormat="1" x14ac:dyDescent="0.2">
      <c r="A530" s="33">
        <v>4</v>
      </c>
      <c r="B530" s="34">
        <v>529</v>
      </c>
      <c r="C530" s="33" t="s">
        <v>212</v>
      </c>
      <c r="D530" s="33" t="s">
        <v>213</v>
      </c>
      <c r="E530" s="33" t="s">
        <v>1421</v>
      </c>
      <c r="H530" s="35">
        <v>45.336944000000003</v>
      </c>
      <c r="I530" s="35">
        <v>-122.94027699999999</v>
      </c>
      <c r="J530" s="33" t="s">
        <v>1422</v>
      </c>
      <c r="K530" s="33" t="s">
        <v>100</v>
      </c>
      <c r="L530" s="33">
        <f t="shared" si="123"/>
        <v>8</v>
      </c>
      <c r="M530" s="36" t="s">
        <v>132</v>
      </c>
      <c r="N530" s="33">
        <v>53</v>
      </c>
      <c r="O530" s="33">
        <v>81</v>
      </c>
      <c r="P530" s="33" t="s">
        <v>137</v>
      </c>
      <c r="Q530" s="33">
        <v>1193.25</v>
      </c>
      <c r="R530" s="33">
        <v>10.945</v>
      </c>
      <c r="T530" s="33" t="s">
        <v>1247</v>
      </c>
      <c r="U530" s="37">
        <v>26</v>
      </c>
      <c r="V530" s="37">
        <v>244</v>
      </c>
      <c r="W530" s="33">
        <v>305</v>
      </c>
      <c r="X530" s="33" t="s">
        <v>349</v>
      </c>
      <c r="Y530" s="33">
        <f t="shared" si="124"/>
        <v>1</v>
      </c>
      <c r="Z530" s="38"/>
      <c r="AC530" s="38">
        <v>14.6</v>
      </c>
      <c r="AD530" s="33">
        <v>0.25</v>
      </c>
      <c r="AE530" s="33">
        <v>0.35</v>
      </c>
      <c r="AF530" s="33">
        <v>48.41</v>
      </c>
      <c r="AG530" s="33">
        <v>2.59</v>
      </c>
      <c r="AH530" s="33">
        <v>0.03</v>
      </c>
      <c r="AI530" s="33">
        <v>16.73</v>
      </c>
      <c r="AJ530" s="33">
        <v>0.45</v>
      </c>
      <c r="AK530" s="33">
        <v>0.63</v>
      </c>
      <c r="AL530" s="33">
        <v>0.56000000000000005</v>
      </c>
      <c r="AM530" s="33">
        <v>0.97</v>
      </c>
      <c r="AN530" s="38">
        <v>0.80570132297455399</v>
      </c>
      <c r="AO530" s="33">
        <v>3.2429400319035184E-2</v>
      </c>
      <c r="AP530" s="33">
        <v>9.1428170647549406E-2</v>
      </c>
      <c r="AQ530" s="33">
        <v>0.16408202335790475</v>
      </c>
      <c r="AR530" s="33">
        <v>3.5242340429731006E-3</v>
      </c>
      <c r="AS530" s="33">
        <v>8.0246231102012577E-3</v>
      </c>
      <c r="AT530" s="33">
        <v>1.3894264646043609E-2</v>
      </c>
      <c r="AU530" s="33">
        <v>1.0297677183744533E-2</v>
      </c>
      <c r="AV530" s="33">
        <v>1.0164766016767024E-2</v>
      </c>
      <c r="AW530" s="34">
        <v>2.4965476312756073E-3</v>
      </c>
      <c r="AX530" s="33">
        <v>1181</v>
      </c>
      <c r="AY530" s="33">
        <v>940</v>
      </c>
      <c r="AZ530" s="33">
        <v>623</v>
      </c>
      <c r="BA530" s="33">
        <v>322</v>
      </c>
      <c r="BB530" s="33">
        <v>304</v>
      </c>
      <c r="BC530" s="33">
        <v>12.3499994</v>
      </c>
      <c r="BD530" s="33">
        <v>16.299999199999998</v>
      </c>
      <c r="BE530" s="33">
        <v>18.9571419</v>
      </c>
      <c r="BF530" s="33">
        <v>23.333334000000001</v>
      </c>
      <c r="BG530" s="33">
        <v>22.5666656</v>
      </c>
      <c r="BH530" s="38">
        <f t="shared" si="121"/>
        <v>13.92561055567112</v>
      </c>
      <c r="BI530" s="33">
        <f t="shared" si="122"/>
        <v>90.020712036519797</v>
      </c>
      <c r="BJ530" s="32">
        <f t="shared" si="125"/>
        <v>1</v>
      </c>
      <c r="BK530" s="32">
        <f t="shared" si="126"/>
        <v>4.0249903275955505E-2</v>
      </c>
      <c r="BL530" s="32">
        <f t="shared" si="127"/>
        <v>0.1134765055492368</v>
      </c>
      <c r="BM530" s="32">
        <f t="shared" si="128"/>
        <v>0.20365117777408301</v>
      </c>
      <c r="BN530" s="32">
        <f t="shared" si="129"/>
        <v>4.3741197171701853E-3</v>
      </c>
      <c r="BO530" s="32">
        <f t="shared" si="130"/>
        <v>9.959798850243038E-3</v>
      </c>
      <c r="BP530" s="32">
        <f t="shared" si="131"/>
        <v>1.7244932147743815E-2</v>
      </c>
      <c r="BQ530" s="32">
        <f t="shared" si="132"/>
        <v>1.2781010642661883E-2</v>
      </c>
      <c r="BR530" s="32">
        <f t="shared" si="133"/>
        <v>1.261604732041386E-2</v>
      </c>
      <c r="BS530" s="32">
        <f t="shared" si="134"/>
        <v>3.0986018765100805E-3</v>
      </c>
      <c r="BT530" s="7">
        <f t="shared" si="135"/>
        <v>0</v>
      </c>
    </row>
    <row r="531" spans="1:83" s="33" customFormat="1" x14ac:dyDescent="0.2">
      <c r="A531" s="33">
        <v>4</v>
      </c>
      <c r="B531" s="34">
        <v>530</v>
      </c>
      <c r="C531" s="33" t="s">
        <v>145</v>
      </c>
      <c r="D531" s="33" t="s">
        <v>1411</v>
      </c>
      <c r="E531" s="33" t="s">
        <v>1423</v>
      </c>
      <c r="H531" s="35">
        <v>35.695833</v>
      </c>
      <c r="I531" s="35">
        <v>-80.619444000000001</v>
      </c>
      <c r="J531" s="33" t="s">
        <v>1424</v>
      </c>
      <c r="K531" s="33" t="s">
        <v>144</v>
      </c>
      <c r="L531" s="33">
        <f t="shared" si="123"/>
        <v>10</v>
      </c>
      <c r="M531" s="36" t="s">
        <v>93</v>
      </c>
      <c r="N531" s="33">
        <v>31</v>
      </c>
      <c r="O531" s="33">
        <v>50</v>
      </c>
      <c r="P531" s="33" t="s">
        <v>346</v>
      </c>
      <c r="Q531" s="33">
        <v>1145.3900000000001</v>
      </c>
      <c r="R531" s="33">
        <v>15.154999999999999</v>
      </c>
      <c r="S531" s="33" t="s">
        <v>94</v>
      </c>
      <c r="T531" s="33" t="s">
        <v>1247</v>
      </c>
      <c r="U531" s="37">
        <v>6</v>
      </c>
      <c r="V531" s="37">
        <v>210</v>
      </c>
      <c r="W531" s="33">
        <v>214</v>
      </c>
      <c r="X531" s="33" t="s">
        <v>134</v>
      </c>
      <c r="Y531" s="33">
        <f t="shared" si="124"/>
        <v>1</v>
      </c>
      <c r="Z531" s="38"/>
      <c r="AC531" s="38">
        <v>9.0500000000000007</v>
      </c>
      <c r="AD531" s="33">
        <v>0.1</v>
      </c>
      <c r="AE531" s="33">
        <v>7.0000000000000007E-2</v>
      </c>
      <c r="AF531" s="33">
        <v>48.25</v>
      </c>
      <c r="AG531" s="33">
        <v>0.97</v>
      </c>
      <c r="AH531" s="33">
        <v>0.01</v>
      </c>
      <c r="AI531" s="33">
        <v>21.96</v>
      </c>
      <c r="AJ531" s="33">
        <v>0.14000000000000001</v>
      </c>
      <c r="AK531" s="33">
        <v>0.03</v>
      </c>
      <c r="AL531" s="33">
        <v>0.3</v>
      </c>
      <c r="AM531" s="33">
        <v>0.35</v>
      </c>
      <c r="AN531" s="38">
        <v>0.80303839771787311</v>
      </c>
      <c r="AO531" s="33">
        <v>1.2145373864657964E-2</v>
      </c>
      <c r="AP531" s="33">
        <v>5.6672941394542618E-2</v>
      </c>
      <c r="AQ531" s="33">
        <v>0.21537604500535498</v>
      </c>
      <c r="AR531" s="33">
        <v>1.4096936171892403E-3</v>
      </c>
      <c r="AS531" s="33">
        <v>2.4965494120626139E-3</v>
      </c>
      <c r="AT531" s="33">
        <v>7.4433560603805035E-3</v>
      </c>
      <c r="AU531" s="33">
        <v>3.7156567157841094E-3</v>
      </c>
      <c r="AV531" s="33">
        <v>4.8403647698890586E-4</v>
      </c>
      <c r="AW531" s="34">
        <v>4.9930952625512148E-4</v>
      </c>
      <c r="AX531" s="33">
        <v>1181</v>
      </c>
      <c r="AY531" s="33">
        <v>940</v>
      </c>
      <c r="AZ531" s="33">
        <v>623</v>
      </c>
      <c r="BA531" s="33">
        <v>322</v>
      </c>
      <c r="BB531" s="33">
        <v>304</v>
      </c>
      <c r="BC531" s="33">
        <v>12.3499994</v>
      </c>
      <c r="BD531" s="33">
        <v>16.299999199999998</v>
      </c>
      <c r="BE531" s="33">
        <v>18.9571419</v>
      </c>
      <c r="BF531" s="33">
        <v>23.333334000000001</v>
      </c>
      <c r="BG531" s="33">
        <v>22.5666656</v>
      </c>
      <c r="BH531" s="38">
        <f t="shared" si="121"/>
        <v>4.0091588763757358</v>
      </c>
      <c r="BI531" s="33">
        <f t="shared" si="122"/>
        <v>98.634991812777656</v>
      </c>
      <c r="BJ531" s="32">
        <f t="shared" si="125"/>
        <v>1</v>
      </c>
      <c r="BK531" s="32">
        <f t="shared" si="126"/>
        <v>1.5124275376088465E-2</v>
      </c>
      <c r="BL531" s="32">
        <f t="shared" si="127"/>
        <v>7.0573140158178588E-2</v>
      </c>
      <c r="BM531" s="32">
        <f t="shared" si="128"/>
        <v>0.26820142799824354</v>
      </c>
      <c r="BN531" s="32">
        <f t="shared" si="129"/>
        <v>1.7554498280473257E-3</v>
      </c>
      <c r="BO531" s="32">
        <f t="shared" si="130"/>
        <v>3.1088792505532372E-3</v>
      </c>
      <c r="BP531" s="32">
        <f t="shared" si="131"/>
        <v>9.2689914723050829E-3</v>
      </c>
      <c r="BQ531" s="32">
        <f t="shared" si="132"/>
        <v>4.6269975711541378E-3</v>
      </c>
      <c r="BR531" s="32">
        <f t="shared" si="133"/>
        <v>6.0275632941646663E-4</v>
      </c>
      <c r="BS531" s="32">
        <f t="shared" si="134"/>
        <v>6.2177540659835424E-4</v>
      </c>
      <c r="BT531" s="7">
        <f t="shared" si="135"/>
        <v>0</v>
      </c>
    </row>
    <row r="532" spans="1:83" s="33" customFormat="1" x14ac:dyDescent="0.2">
      <c r="A532" s="33">
        <v>4</v>
      </c>
      <c r="B532" s="34">
        <v>531</v>
      </c>
      <c r="C532" s="33" t="s">
        <v>212</v>
      </c>
      <c r="D532" s="33" t="s">
        <v>213</v>
      </c>
      <c r="E532" s="33" t="s">
        <v>1425</v>
      </c>
      <c r="H532" s="35">
        <v>45.291055</v>
      </c>
      <c r="I532" s="35">
        <v>-123.032999</v>
      </c>
      <c r="J532" s="33" t="s">
        <v>1426</v>
      </c>
      <c r="K532" s="33" t="s">
        <v>144</v>
      </c>
      <c r="L532" s="33">
        <f t="shared" si="123"/>
        <v>10</v>
      </c>
      <c r="M532" s="36" t="s">
        <v>132</v>
      </c>
      <c r="N532" s="33">
        <v>34</v>
      </c>
      <c r="O532" s="33">
        <v>62</v>
      </c>
      <c r="P532" s="33" t="s">
        <v>169</v>
      </c>
      <c r="Q532" s="33">
        <v>1193.97</v>
      </c>
      <c r="R532" s="33">
        <v>10.95</v>
      </c>
      <c r="T532" s="33" t="s">
        <v>1247</v>
      </c>
      <c r="U532" s="37">
        <v>16</v>
      </c>
      <c r="V532" s="37">
        <v>213</v>
      </c>
      <c r="W532" s="33">
        <v>205</v>
      </c>
      <c r="X532" s="33" t="s">
        <v>349</v>
      </c>
      <c r="Y532" s="33">
        <f t="shared" si="124"/>
        <v>1</v>
      </c>
      <c r="Z532" s="38"/>
      <c r="AC532" s="38">
        <v>13.96</v>
      </c>
      <c r="AD532" s="33">
        <v>0.2</v>
      </c>
      <c r="AE532" s="33">
        <v>0.3</v>
      </c>
      <c r="AF532" s="33">
        <v>46.87</v>
      </c>
      <c r="AG532" s="33">
        <v>2.73</v>
      </c>
      <c r="AH532" s="33">
        <v>0.03</v>
      </c>
      <c r="AI532" s="33">
        <v>18.71</v>
      </c>
      <c r="AJ532" s="33">
        <v>0.51</v>
      </c>
      <c r="AK532" s="33">
        <v>0.71</v>
      </c>
      <c r="AL532" s="33">
        <v>0.67</v>
      </c>
      <c r="AM532" s="33">
        <v>1.1200000000000001</v>
      </c>
      <c r="AN532" s="38">
        <v>0.78007066737899911</v>
      </c>
      <c r="AO532" s="33">
        <v>3.4182340876820871E-2</v>
      </c>
      <c r="AP532" s="33">
        <v>8.7420360427382868E-2</v>
      </c>
      <c r="AQ532" s="33">
        <v>0.18350117495674825</v>
      </c>
      <c r="AR532" s="33">
        <v>2.8193872343784806E-3</v>
      </c>
      <c r="AS532" s="33">
        <v>9.0945728582280932E-3</v>
      </c>
      <c r="AT532" s="33">
        <v>1.6623495201516462E-2</v>
      </c>
      <c r="AU532" s="33">
        <v>1.1890101490509153E-2</v>
      </c>
      <c r="AV532" s="33">
        <v>1.1455529955404106E-2</v>
      </c>
      <c r="AW532" s="34">
        <v>2.1398979696648063E-3</v>
      </c>
      <c r="AX532" s="33">
        <v>1202</v>
      </c>
      <c r="AY532" s="33">
        <v>928</v>
      </c>
      <c r="AZ532" s="33">
        <v>604</v>
      </c>
      <c r="BA532" s="33">
        <v>285</v>
      </c>
      <c r="BB532" s="33">
        <v>267</v>
      </c>
      <c r="BC532" s="33">
        <v>13.6083336</v>
      </c>
      <c r="BD532" s="33">
        <v>17.600000399999999</v>
      </c>
      <c r="BE532" s="33">
        <v>20.285717000000002</v>
      </c>
      <c r="BF532" s="33">
        <v>24.699998900000001</v>
      </c>
      <c r="BG532" s="33">
        <v>23.899999600000001</v>
      </c>
      <c r="BH532" s="38">
        <f t="shared" si="121"/>
        <v>16.022326446400285</v>
      </c>
      <c r="BI532" s="33">
        <f t="shared" si="122"/>
        <v>89.928951664415791</v>
      </c>
      <c r="BJ532" s="32">
        <f t="shared" si="125"/>
        <v>1</v>
      </c>
      <c r="BK532" s="32">
        <f t="shared" si="126"/>
        <v>4.381954392884934E-2</v>
      </c>
      <c r="BL532" s="32">
        <f t="shared" si="127"/>
        <v>0.11206723196131856</v>
      </c>
      <c r="BM532" s="32">
        <f t="shared" si="128"/>
        <v>0.2352366043621453</v>
      </c>
      <c r="BN532" s="32">
        <f t="shared" si="129"/>
        <v>3.6142715683073813E-3</v>
      </c>
      <c r="BO532" s="32">
        <f t="shared" si="130"/>
        <v>1.165865252796318E-2</v>
      </c>
      <c r="BP532" s="32">
        <f t="shared" si="131"/>
        <v>2.1310242644260201E-2</v>
      </c>
      <c r="BQ532" s="32">
        <f t="shared" si="132"/>
        <v>1.5242338915856607E-2</v>
      </c>
      <c r="BR532" s="32">
        <f t="shared" si="133"/>
        <v>1.4685246394271111E-2</v>
      </c>
      <c r="BS532" s="32">
        <f t="shared" si="134"/>
        <v>2.7432104027892285E-3</v>
      </c>
      <c r="BT532" s="7">
        <f t="shared" si="135"/>
        <v>0</v>
      </c>
    </row>
    <row r="533" spans="1:83" s="33" customFormat="1" x14ac:dyDescent="0.2">
      <c r="A533" s="33">
        <v>4</v>
      </c>
      <c r="B533" s="34">
        <v>532</v>
      </c>
      <c r="C533" s="33" t="s">
        <v>212</v>
      </c>
      <c r="D533" s="33" t="s">
        <v>213</v>
      </c>
      <c r="E533" s="33" t="s">
        <v>1427</v>
      </c>
      <c r="H533" s="35">
        <v>45.245555000000003</v>
      </c>
      <c r="I533" s="35">
        <v>-123.07722200000001</v>
      </c>
      <c r="J533" s="33" t="s">
        <v>1428</v>
      </c>
      <c r="K533" s="33" t="s">
        <v>100</v>
      </c>
      <c r="L533" s="33">
        <f t="shared" si="123"/>
        <v>8</v>
      </c>
      <c r="M533" s="36" t="s">
        <v>132</v>
      </c>
      <c r="N533" s="33">
        <v>46</v>
      </c>
      <c r="O533" s="33">
        <v>84</v>
      </c>
      <c r="P533" s="33" t="s">
        <v>169</v>
      </c>
      <c r="Q533" s="33">
        <v>1154.2</v>
      </c>
      <c r="R533" s="33">
        <v>11.525</v>
      </c>
      <c r="T533" s="33" t="s">
        <v>1247</v>
      </c>
      <c r="U533" s="37">
        <v>18</v>
      </c>
      <c r="V533" s="37">
        <v>113</v>
      </c>
      <c r="W533" s="33">
        <v>106</v>
      </c>
      <c r="X533" s="33" t="s">
        <v>182</v>
      </c>
      <c r="Y533" s="33">
        <f t="shared" si="124"/>
        <v>1</v>
      </c>
      <c r="Z533" s="38"/>
      <c r="AC533" s="38">
        <v>16.260000000000002</v>
      </c>
      <c r="AD533" s="33">
        <v>0.32</v>
      </c>
      <c r="AE533" s="33">
        <v>0.39</v>
      </c>
      <c r="AF533" s="33">
        <v>46.74</v>
      </c>
      <c r="AG533" s="33">
        <v>2.97</v>
      </c>
      <c r="AH533" s="33">
        <v>0.03</v>
      </c>
      <c r="AI533" s="33">
        <v>18.96</v>
      </c>
      <c r="AJ533" s="33">
        <v>0.28999999999999998</v>
      </c>
      <c r="AK533" s="33">
        <v>0.35</v>
      </c>
      <c r="AL533" s="33">
        <v>0.35</v>
      </c>
      <c r="AM533" s="33">
        <v>0.81</v>
      </c>
      <c r="AN533" s="38">
        <v>0.77790704060794591</v>
      </c>
      <c r="AO533" s="33">
        <v>3.7187381833024905E-2</v>
      </c>
      <c r="AP533" s="33">
        <v>0.10182342840610642</v>
      </c>
      <c r="AQ533" s="33">
        <v>0.18595308803741031</v>
      </c>
      <c r="AR533" s="33">
        <v>4.511019575005569E-3</v>
      </c>
      <c r="AS533" s="33">
        <v>5.1714237821296992E-3</v>
      </c>
      <c r="AT533" s="33">
        <v>8.6839154037772551E-3</v>
      </c>
      <c r="AU533" s="33">
        <v>8.5990912565289401E-3</v>
      </c>
      <c r="AV533" s="33">
        <v>5.647092231537235E-3</v>
      </c>
      <c r="AW533" s="34">
        <v>2.7818673605642485E-3</v>
      </c>
      <c r="AX533" s="33">
        <v>1057</v>
      </c>
      <c r="AY533" s="33">
        <v>850</v>
      </c>
      <c r="AZ533" s="33">
        <v>568</v>
      </c>
      <c r="BA533" s="33">
        <v>275</v>
      </c>
      <c r="BB533" s="33">
        <v>255</v>
      </c>
      <c r="BC533" s="33">
        <v>12.4666672</v>
      </c>
      <c r="BD533" s="33">
        <v>16.655555700000001</v>
      </c>
      <c r="BE533" s="33">
        <v>19.4428558</v>
      </c>
      <c r="BF533" s="33">
        <v>23.9666672</v>
      </c>
      <c r="BG533" s="33">
        <v>23.066667599999999</v>
      </c>
      <c r="BH533" s="38">
        <f t="shared" si="121"/>
        <v>9.6373471257262846</v>
      </c>
      <c r="BI533" s="33">
        <f t="shared" si="122"/>
        <v>94.501993280057476</v>
      </c>
      <c r="BJ533" s="32">
        <f t="shared" si="125"/>
        <v>1</v>
      </c>
      <c r="BK533" s="32">
        <f t="shared" si="126"/>
        <v>4.7804403215019643E-2</v>
      </c>
      <c r="BL533" s="32">
        <f t="shared" si="127"/>
        <v>0.130894082571267</v>
      </c>
      <c r="BM533" s="32">
        <f t="shared" si="128"/>
        <v>0.23904281402580599</v>
      </c>
      <c r="BN533" s="32">
        <f t="shared" si="129"/>
        <v>5.7989185590609131E-3</v>
      </c>
      <c r="BO533" s="32">
        <f t="shared" si="130"/>
        <v>6.6478685911984482E-3</v>
      </c>
      <c r="BP533" s="32">
        <f t="shared" si="131"/>
        <v>1.1163178825313943E-2</v>
      </c>
      <c r="BQ533" s="32">
        <f t="shared" si="132"/>
        <v>1.105413732958198E-2</v>
      </c>
      <c r="BR533" s="32">
        <f t="shared" si="133"/>
        <v>7.2593406882189267E-3</v>
      </c>
      <c r="BS533" s="32">
        <f t="shared" si="134"/>
        <v>3.5760922775427998E-3</v>
      </c>
      <c r="BT533" s="7">
        <f t="shared" si="135"/>
        <v>0</v>
      </c>
    </row>
    <row r="534" spans="1:83" s="33" customFormat="1" x14ac:dyDescent="0.2">
      <c r="A534" s="33">
        <v>4</v>
      </c>
      <c r="B534" s="34">
        <v>533</v>
      </c>
      <c r="C534" s="33" t="s">
        <v>281</v>
      </c>
      <c r="D534" s="33" t="s">
        <v>1429</v>
      </c>
      <c r="E534" s="33" t="s">
        <v>1430</v>
      </c>
      <c r="H534" s="35">
        <v>39.284416999999998</v>
      </c>
      <c r="I534" s="35">
        <v>-111.632972</v>
      </c>
      <c r="J534" s="33" t="s">
        <v>1431</v>
      </c>
      <c r="K534" s="33" t="s">
        <v>107</v>
      </c>
      <c r="L534" s="33">
        <f t="shared" si="123"/>
        <v>1</v>
      </c>
      <c r="M534" s="36" t="s">
        <v>113</v>
      </c>
      <c r="N534" s="33">
        <v>18</v>
      </c>
      <c r="O534" s="33">
        <v>43</v>
      </c>
      <c r="P534" s="33" t="s">
        <v>169</v>
      </c>
      <c r="Q534" s="33">
        <v>311.64</v>
      </c>
      <c r="R534" s="33">
        <v>8.9149999999999991</v>
      </c>
      <c r="T534" s="33" t="s">
        <v>1247</v>
      </c>
      <c r="U534" s="37">
        <v>1</v>
      </c>
      <c r="V534" s="37">
        <v>1683</v>
      </c>
      <c r="W534" s="33">
        <v>1663</v>
      </c>
      <c r="X534" s="33" t="s">
        <v>83</v>
      </c>
      <c r="Y534" s="33">
        <f t="shared" si="124"/>
        <v>1</v>
      </c>
      <c r="Z534" s="38"/>
      <c r="AC534" s="38">
        <v>3.2</v>
      </c>
      <c r="AD534" s="33">
        <v>0.05</v>
      </c>
      <c r="AE534" s="33">
        <v>0.18</v>
      </c>
      <c r="AF534" s="33">
        <v>46.27</v>
      </c>
      <c r="AG534" s="33">
        <v>0.41</v>
      </c>
      <c r="AH534" s="33">
        <v>0.01</v>
      </c>
      <c r="AI534" s="33">
        <v>9.67</v>
      </c>
      <c r="AJ534" s="33">
        <v>13.12</v>
      </c>
      <c r="AK534" s="33">
        <v>0.3</v>
      </c>
      <c r="AL534" s="33">
        <v>4.54</v>
      </c>
      <c r="AM534" s="33">
        <v>1.99</v>
      </c>
      <c r="AN534" s="38">
        <v>0.77008469766644538</v>
      </c>
      <c r="AO534" s="33">
        <v>5.1336116335152218E-3</v>
      </c>
      <c r="AP534" s="33">
        <v>2.0039051100832751E-2</v>
      </c>
      <c r="AQ534" s="33">
        <v>9.4839997960008318E-2</v>
      </c>
      <c r="AR534" s="33">
        <v>7.0484680859462016E-4</v>
      </c>
      <c r="AS534" s="33">
        <v>0.23396234490186776</v>
      </c>
      <c r="AT534" s="33">
        <v>0.11264278838042496</v>
      </c>
      <c r="AU534" s="33">
        <v>2.1126162469743939E-2</v>
      </c>
      <c r="AV534" s="33">
        <v>4.8403647698890585E-3</v>
      </c>
      <c r="AW534" s="34">
        <v>1.2839387817988838E-3</v>
      </c>
      <c r="AX534" s="33">
        <v>1202</v>
      </c>
      <c r="AY534" s="33">
        <v>927</v>
      </c>
      <c r="AZ534" s="33">
        <v>604</v>
      </c>
      <c r="BA534" s="33">
        <v>285</v>
      </c>
      <c r="BB534" s="33">
        <v>269</v>
      </c>
      <c r="BC534" s="33">
        <v>13.6666679</v>
      </c>
      <c r="BD534" s="33">
        <v>17.6444473</v>
      </c>
      <c r="BE534" s="33">
        <v>20.3285713</v>
      </c>
      <c r="BF534" s="33">
        <v>24.733333600000002</v>
      </c>
      <c r="BG534" s="33">
        <v>23.933332400000001</v>
      </c>
      <c r="BH534" s="38">
        <f t="shared" si="121"/>
        <v>80.397830787624983</v>
      </c>
      <c r="BI534" s="33">
        <f t="shared" si="122"/>
        <v>28.425616922124171</v>
      </c>
      <c r="BJ534" s="32">
        <f t="shared" si="125"/>
        <v>1</v>
      </c>
      <c r="BK534" s="32">
        <f t="shared" si="126"/>
        <v>6.6662948232465661E-3</v>
      </c>
      <c r="BL534" s="32">
        <f t="shared" si="127"/>
        <v>2.6021879361525072E-2</v>
      </c>
      <c r="BM534" s="32">
        <f t="shared" si="128"/>
        <v>0.12315528181172525</v>
      </c>
      <c r="BN534" s="32">
        <f t="shared" si="129"/>
        <v>9.152847871545652E-4</v>
      </c>
      <c r="BO534" s="32">
        <f t="shared" si="130"/>
        <v>0.30381378257590863</v>
      </c>
      <c r="BP534" s="32">
        <f t="shared" si="131"/>
        <v>0.14627324594523378</v>
      </c>
      <c r="BQ534" s="32">
        <f t="shared" si="132"/>
        <v>2.7433557027897897E-2</v>
      </c>
      <c r="BR534" s="32">
        <f t="shared" si="133"/>
        <v>6.2854966272626999E-3</v>
      </c>
      <c r="BS534" s="32">
        <f t="shared" si="134"/>
        <v>1.6672695687754196E-3</v>
      </c>
      <c r="BT534" s="7">
        <f t="shared" si="135"/>
        <v>0</v>
      </c>
    </row>
    <row r="535" spans="1:83" s="33" customFormat="1" x14ac:dyDescent="0.2">
      <c r="A535" s="33">
        <v>4</v>
      </c>
      <c r="B535" s="34">
        <v>534</v>
      </c>
      <c r="C535" s="33" t="s">
        <v>212</v>
      </c>
      <c r="D535" s="33" t="s">
        <v>1432</v>
      </c>
      <c r="E535" s="33" t="s">
        <v>1433</v>
      </c>
      <c r="H535" s="35">
        <v>45.041389000000002</v>
      </c>
      <c r="I535" s="35">
        <v>-123.137777</v>
      </c>
      <c r="J535" s="33" t="s">
        <v>1434</v>
      </c>
      <c r="K535" s="33" t="s">
        <v>144</v>
      </c>
      <c r="L535" s="33">
        <f t="shared" si="123"/>
        <v>10</v>
      </c>
      <c r="M535" s="36" t="s">
        <v>132</v>
      </c>
      <c r="N535" s="33">
        <v>45</v>
      </c>
      <c r="O535" s="33">
        <v>76</v>
      </c>
      <c r="P535" s="33" t="s">
        <v>169</v>
      </c>
      <c r="Q535" s="33">
        <v>1308.1099999999999</v>
      </c>
      <c r="R535" s="33">
        <v>10.73</v>
      </c>
      <c r="T535" s="33" t="s">
        <v>1247</v>
      </c>
      <c r="U535" s="37">
        <v>12</v>
      </c>
      <c r="V535" s="37">
        <v>253</v>
      </c>
      <c r="W535" s="33">
        <v>187</v>
      </c>
      <c r="X535" s="33" t="s">
        <v>349</v>
      </c>
      <c r="Y535" s="33">
        <f t="shared" si="124"/>
        <v>1</v>
      </c>
      <c r="Z535" s="38"/>
      <c r="AC535" s="38">
        <v>13.73</v>
      </c>
      <c r="AD535" s="33">
        <v>0.38</v>
      </c>
      <c r="AE535" s="33">
        <v>0.33</v>
      </c>
      <c r="AF535" s="33">
        <v>45.53</v>
      </c>
      <c r="AG535" s="33">
        <v>2.4300000000000002</v>
      </c>
      <c r="AH535" s="33">
        <v>0.03</v>
      </c>
      <c r="AI535" s="33">
        <v>19.239999999999998</v>
      </c>
      <c r="AJ535" s="33">
        <v>0.55000000000000004</v>
      </c>
      <c r="AK535" s="33">
        <v>0.59</v>
      </c>
      <c r="AL535" s="33">
        <v>0.64</v>
      </c>
      <c r="AM535" s="33">
        <v>0.87</v>
      </c>
      <c r="AN535" s="38">
        <v>0.75776866835429557</v>
      </c>
      <c r="AO535" s="33">
        <v>3.042603968156583E-2</v>
      </c>
      <c r="AP535" s="33">
        <v>8.5980053629510514E-2</v>
      </c>
      <c r="AQ535" s="33">
        <v>0.1886992306877518</v>
      </c>
      <c r="AR535" s="33">
        <v>5.3568357453191127E-3</v>
      </c>
      <c r="AS535" s="33">
        <v>9.8078726902459824E-3</v>
      </c>
      <c r="AT535" s="33">
        <v>1.587915959547841E-2</v>
      </c>
      <c r="AU535" s="33">
        <v>9.2360609792347878E-3</v>
      </c>
      <c r="AV535" s="33">
        <v>9.5193840474484814E-3</v>
      </c>
      <c r="AW535" s="34">
        <v>2.3538877666312869E-3</v>
      </c>
      <c r="AX535" s="33">
        <v>1055</v>
      </c>
      <c r="AY535" s="33">
        <v>856</v>
      </c>
      <c r="AZ535" s="33">
        <v>574</v>
      </c>
      <c r="BA535" s="33">
        <v>300</v>
      </c>
      <c r="BB535" s="33">
        <v>282</v>
      </c>
      <c r="BC535" s="33">
        <v>11.899998699999999</v>
      </c>
      <c r="BD535" s="33">
        <v>16.144445399999999</v>
      </c>
      <c r="BE535" s="33">
        <v>18.985714000000002</v>
      </c>
      <c r="BF535" s="33">
        <v>23.566667599999999</v>
      </c>
      <c r="BG535" s="33">
        <v>22.633333199999999</v>
      </c>
      <c r="BH535" s="38">
        <f t="shared" si="121"/>
        <v>13.761473476774277</v>
      </c>
      <c r="BI535" s="33">
        <f t="shared" si="122"/>
        <v>90.709232763149402</v>
      </c>
      <c r="BJ535" s="32">
        <f t="shared" si="125"/>
        <v>1</v>
      </c>
      <c r="BK535" s="32">
        <f t="shared" si="126"/>
        <v>4.0152147947267861E-2</v>
      </c>
      <c r="BL535" s="32">
        <f t="shared" si="127"/>
        <v>0.11346477786715568</v>
      </c>
      <c r="BM535" s="32">
        <f t="shared" si="128"/>
        <v>0.24901957360887514</v>
      </c>
      <c r="BN535" s="32">
        <f t="shared" si="129"/>
        <v>7.0692230611130499E-3</v>
      </c>
      <c r="BO535" s="32">
        <f t="shared" si="130"/>
        <v>1.2943096092302804E-2</v>
      </c>
      <c r="BP535" s="32">
        <f t="shared" si="131"/>
        <v>2.0955154598783294E-2</v>
      </c>
      <c r="BQ535" s="32">
        <f t="shared" si="132"/>
        <v>1.2188496786616225E-2</v>
      </c>
      <c r="BR535" s="32">
        <f t="shared" si="133"/>
        <v>1.2562388028159647E-2</v>
      </c>
      <c r="BS535" s="32">
        <f t="shared" si="134"/>
        <v>3.1063408464002684E-3</v>
      </c>
      <c r="BT535" s="7">
        <f t="shared" si="135"/>
        <v>0</v>
      </c>
    </row>
    <row r="536" spans="1:83" s="33" customFormat="1" x14ac:dyDescent="0.2">
      <c r="A536" s="33">
        <v>4</v>
      </c>
      <c r="B536" s="34">
        <v>535</v>
      </c>
      <c r="C536" s="33" t="s">
        <v>145</v>
      </c>
      <c r="D536" s="33" t="s">
        <v>1411</v>
      </c>
      <c r="E536" s="33" t="s">
        <v>1435</v>
      </c>
      <c r="H536" s="35">
        <v>35.695833</v>
      </c>
      <c r="I536" s="35">
        <v>-80.619444000000001</v>
      </c>
      <c r="J536" s="33" t="s">
        <v>1436</v>
      </c>
      <c r="K536" s="33" t="s">
        <v>144</v>
      </c>
      <c r="L536" s="33">
        <f t="shared" si="123"/>
        <v>10</v>
      </c>
      <c r="M536" s="36" t="s">
        <v>93</v>
      </c>
      <c r="N536" s="33">
        <v>37</v>
      </c>
      <c r="O536" s="33">
        <v>50</v>
      </c>
      <c r="P536" s="33" t="s">
        <v>346</v>
      </c>
      <c r="Q536" s="33">
        <v>1145.3900000000001</v>
      </c>
      <c r="R536" s="33">
        <v>15.154999999999999</v>
      </c>
      <c r="S536" s="33" t="s">
        <v>94</v>
      </c>
      <c r="T536" s="33" t="s">
        <v>1247</v>
      </c>
      <c r="U536" s="37">
        <v>6</v>
      </c>
      <c r="V536" s="37">
        <v>213</v>
      </c>
      <c r="W536" s="33">
        <v>214</v>
      </c>
      <c r="X536" s="33" t="s">
        <v>134</v>
      </c>
      <c r="Y536" s="33">
        <f t="shared" si="124"/>
        <v>1</v>
      </c>
      <c r="Z536" s="38"/>
      <c r="AC536" s="38">
        <v>10.86</v>
      </c>
      <c r="AD536" s="33">
        <v>0.08</v>
      </c>
      <c r="AE536" s="33">
        <v>0.08</v>
      </c>
      <c r="AF536" s="33">
        <v>44.93</v>
      </c>
      <c r="AG536" s="33">
        <v>0.97</v>
      </c>
      <c r="AH536" s="33">
        <v>0.01</v>
      </c>
      <c r="AI536" s="33">
        <v>23.84</v>
      </c>
      <c r="AJ536" s="33">
        <v>0.14000000000000001</v>
      </c>
      <c r="AK536" s="33">
        <v>0.02</v>
      </c>
      <c r="AL536" s="33">
        <v>0.27</v>
      </c>
      <c r="AM536" s="33">
        <v>0.26</v>
      </c>
      <c r="AN536" s="38">
        <v>0.74778269864174174</v>
      </c>
      <c r="AO536" s="33">
        <v>1.2145373864657964E-2</v>
      </c>
      <c r="AP536" s="33">
        <v>6.8007529673451139E-2</v>
      </c>
      <c r="AQ536" s="33">
        <v>0.23381443137193361</v>
      </c>
      <c r="AR536" s="33">
        <v>1.1277548937513922E-3</v>
      </c>
      <c r="AS536" s="33">
        <v>2.4965494120626139E-3</v>
      </c>
      <c r="AT536" s="33">
        <v>6.6990204543424543E-3</v>
      </c>
      <c r="AU536" s="33">
        <v>2.7602021317253388E-3</v>
      </c>
      <c r="AV536" s="33">
        <v>3.2269098465927061E-4</v>
      </c>
      <c r="AW536" s="34">
        <v>5.7063945857728168E-4</v>
      </c>
      <c r="AX536" s="33">
        <v>1181</v>
      </c>
      <c r="AY536" s="33">
        <v>940</v>
      </c>
      <c r="AZ536" s="33">
        <v>623</v>
      </c>
      <c r="BA536" s="33">
        <v>322</v>
      </c>
      <c r="BB536" s="33">
        <v>304</v>
      </c>
      <c r="BC536" s="33">
        <v>12.3499994</v>
      </c>
      <c r="BD536" s="33">
        <v>16.299999199999998</v>
      </c>
      <c r="BE536" s="33">
        <v>18.9571419</v>
      </c>
      <c r="BF536" s="33">
        <v>23.333334000000001</v>
      </c>
      <c r="BG536" s="33">
        <v>22.5666656</v>
      </c>
      <c r="BH536" s="38">
        <f t="shared" si="121"/>
        <v>3.2885122194264147</v>
      </c>
      <c r="BI536" s="33">
        <f t="shared" si="122"/>
        <v>98.808605565027904</v>
      </c>
      <c r="BJ536" s="32">
        <f t="shared" si="125"/>
        <v>1</v>
      </c>
      <c r="BK536" s="32">
        <f t="shared" si="126"/>
        <v>1.6241849252086989E-2</v>
      </c>
      <c r="BL536" s="32">
        <f t="shared" si="127"/>
        <v>9.0945577902482533E-2</v>
      </c>
      <c r="BM536" s="32">
        <f t="shared" si="128"/>
        <v>0.31267697393457977</v>
      </c>
      <c r="BN536" s="32">
        <f t="shared" si="129"/>
        <v>1.5081318353578183E-3</v>
      </c>
      <c r="BO536" s="32">
        <f t="shared" si="130"/>
        <v>3.3386028007833008E-3</v>
      </c>
      <c r="BP536" s="32">
        <f t="shared" si="131"/>
        <v>8.958512234249906E-3</v>
      </c>
      <c r="BQ536" s="32">
        <f t="shared" si="132"/>
        <v>3.6911821264906468E-3</v>
      </c>
      <c r="BR536" s="32">
        <f t="shared" si="133"/>
        <v>4.3153042353801495E-4</v>
      </c>
      <c r="BS536" s="32">
        <f t="shared" si="134"/>
        <v>7.6310866728232724E-4</v>
      </c>
      <c r="BT536" s="7">
        <f t="shared" si="135"/>
        <v>0</v>
      </c>
    </row>
    <row r="537" spans="1:83" s="33" customFormat="1" x14ac:dyDescent="0.2">
      <c r="A537" s="33">
        <v>4</v>
      </c>
      <c r="B537" s="34">
        <v>536</v>
      </c>
      <c r="C537" s="33" t="s">
        <v>145</v>
      </c>
      <c r="D537" s="33" t="s">
        <v>1411</v>
      </c>
      <c r="E537" s="33" t="s">
        <v>1437</v>
      </c>
      <c r="H537" s="35">
        <v>35.695833</v>
      </c>
      <c r="I537" s="35">
        <v>-80.619444000000001</v>
      </c>
      <c r="J537" s="33" t="s">
        <v>1438</v>
      </c>
      <c r="K537" s="33" t="s">
        <v>144</v>
      </c>
      <c r="L537" s="33">
        <f t="shared" si="123"/>
        <v>10</v>
      </c>
      <c r="M537" s="36" t="s">
        <v>93</v>
      </c>
      <c r="N537" s="33">
        <v>30</v>
      </c>
      <c r="O537" s="33">
        <v>50</v>
      </c>
      <c r="P537" s="33" t="s">
        <v>346</v>
      </c>
      <c r="Q537" s="33">
        <v>1145.3900000000001</v>
      </c>
      <c r="R537" s="33">
        <v>15.154999999999999</v>
      </c>
      <c r="S537" s="33" t="s">
        <v>94</v>
      </c>
      <c r="T537" s="33" t="s">
        <v>1247</v>
      </c>
      <c r="U537" s="37">
        <v>6</v>
      </c>
      <c r="V537" s="37">
        <v>214</v>
      </c>
      <c r="W537" s="33">
        <v>214</v>
      </c>
      <c r="X537" s="33" t="s">
        <v>134</v>
      </c>
      <c r="Y537" s="33">
        <f t="shared" si="124"/>
        <v>1</v>
      </c>
      <c r="Z537" s="38"/>
      <c r="AC537" s="38">
        <v>11.59</v>
      </c>
      <c r="AD537" s="33">
        <v>0.06</v>
      </c>
      <c r="AE537" s="33">
        <v>0.06</v>
      </c>
      <c r="AF537" s="33">
        <v>44.02</v>
      </c>
      <c r="AG537" s="33">
        <v>1.1399999999999999</v>
      </c>
      <c r="AH537" s="33">
        <v>0.01</v>
      </c>
      <c r="AI537" s="33">
        <v>20.53</v>
      </c>
      <c r="AJ537" s="33">
        <v>7.0000000000000007E-2</v>
      </c>
      <c r="AK537" s="33">
        <v>0.02</v>
      </c>
      <c r="AL537" s="33">
        <v>0.22</v>
      </c>
      <c r="AM537" s="33">
        <v>0.18</v>
      </c>
      <c r="AN537" s="38">
        <v>0.73263731124436837</v>
      </c>
      <c r="AO537" s="33">
        <v>1.4273944541969154E-2</v>
      </c>
      <c r="AP537" s="33">
        <v>7.2578938205828614E-2</v>
      </c>
      <c r="AQ537" s="33">
        <v>0.20135110218396801</v>
      </c>
      <c r="AR537" s="33">
        <v>8.4581617031354408E-4</v>
      </c>
      <c r="AS537" s="33">
        <v>1.2482747060313069E-3</v>
      </c>
      <c r="AT537" s="33">
        <v>5.4584611109457027E-3</v>
      </c>
      <c r="AU537" s="33">
        <v>1.9109091681175422E-3</v>
      </c>
      <c r="AV537" s="33">
        <v>3.2269098465927061E-4</v>
      </c>
      <c r="AW537" s="34">
        <v>4.2797959393296123E-4</v>
      </c>
      <c r="AX537" s="33">
        <v>1202</v>
      </c>
      <c r="AY537" s="33">
        <v>927</v>
      </c>
      <c r="AZ537" s="33">
        <v>604</v>
      </c>
      <c r="BA537" s="33">
        <v>285</v>
      </c>
      <c r="BB537" s="33">
        <v>269</v>
      </c>
      <c r="BC537" s="33">
        <v>13.6666679</v>
      </c>
      <c r="BD537" s="33">
        <v>17.6444473</v>
      </c>
      <c r="BE537" s="33">
        <v>20.3285713</v>
      </c>
      <c r="BF537" s="33">
        <v>24.733333600000002</v>
      </c>
      <c r="BG537" s="33">
        <v>23.933332400000001</v>
      </c>
      <c r="BH537" s="38">
        <f t="shared" si="121"/>
        <v>2.3561747518474165</v>
      </c>
      <c r="BI537" s="33">
        <f t="shared" si="122"/>
        <v>99.225828069295588</v>
      </c>
      <c r="BJ537" s="32">
        <f t="shared" si="125"/>
        <v>1</v>
      </c>
      <c r="BK537" s="32">
        <f t="shared" si="126"/>
        <v>1.9482961518469722E-2</v>
      </c>
      <c r="BL537" s="32">
        <f t="shared" si="127"/>
        <v>9.906530433531277E-2</v>
      </c>
      <c r="BM537" s="32">
        <f t="shared" si="128"/>
        <v>0.27483053223426146</v>
      </c>
      <c r="BN537" s="32">
        <f t="shared" si="129"/>
        <v>1.1544814293950494E-3</v>
      </c>
      <c r="BO537" s="32">
        <f t="shared" si="130"/>
        <v>1.7038099027623093E-3</v>
      </c>
      <c r="BP537" s="32">
        <f t="shared" si="131"/>
        <v>7.4504274177281888E-3</v>
      </c>
      <c r="BQ537" s="32">
        <f t="shared" si="132"/>
        <v>2.6082607844144668E-3</v>
      </c>
      <c r="BR537" s="32">
        <f t="shared" si="133"/>
        <v>4.4045120239806935E-4</v>
      </c>
      <c r="BS537" s="32">
        <f t="shared" si="134"/>
        <v>5.8416297854943706E-4</v>
      </c>
      <c r="BT537" s="7">
        <f t="shared" si="135"/>
        <v>0</v>
      </c>
    </row>
    <row r="538" spans="1:83" s="33" customFormat="1" x14ac:dyDescent="0.2">
      <c r="A538" s="33">
        <v>4</v>
      </c>
      <c r="B538" s="34">
        <v>537</v>
      </c>
      <c r="C538" s="33" t="s">
        <v>281</v>
      </c>
      <c r="D538" s="33" t="s">
        <v>1439</v>
      </c>
      <c r="E538" s="33" t="s">
        <v>1440</v>
      </c>
      <c r="H538" s="35">
        <v>39.425860999999998</v>
      </c>
      <c r="I538" s="35">
        <v>-112.65347199999999</v>
      </c>
      <c r="J538" s="33" t="s">
        <v>1441</v>
      </c>
      <c r="K538" s="33" t="s">
        <v>107</v>
      </c>
      <c r="L538" s="33">
        <f t="shared" si="123"/>
        <v>1</v>
      </c>
      <c r="M538" s="36" t="s">
        <v>113</v>
      </c>
      <c r="N538" s="33">
        <v>18</v>
      </c>
      <c r="O538" s="33">
        <v>33</v>
      </c>
      <c r="P538" s="33" t="s">
        <v>346</v>
      </c>
      <c r="Q538" s="33">
        <v>223.62</v>
      </c>
      <c r="R538" s="33">
        <v>10.154999999999999</v>
      </c>
      <c r="T538" s="33" t="s">
        <v>1247</v>
      </c>
      <c r="U538" s="37">
        <v>0.17208000000000001</v>
      </c>
      <c r="V538" s="37">
        <v>1403.614014</v>
      </c>
      <c r="W538" s="33">
        <v>1431</v>
      </c>
      <c r="X538" s="33" t="s">
        <v>83</v>
      </c>
      <c r="Y538" s="33">
        <f t="shared" si="124"/>
        <v>1</v>
      </c>
      <c r="Z538" s="38"/>
      <c r="AC538" s="38">
        <v>3.82</v>
      </c>
      <c r="AD538" s="33">
        <v>0.06</v>
      </c>
      <c r="AE538" s="33">
        <v>0.21</v>
      </c>
      <c r="AF538" s="33">
        <v>42.42</v>
      </c>
      <c r="AG538" s="33">
        <v>0.45</v>
      </c>
      <c r="AH538" s="33">
        <v>0.01</v>
      </c>
      <c r="AI538" s="33">
        <v>11.32</v>
      </c>
      <c r="AJ538" s="33">
        <v>13.97</v>
      </c>
      <c r="AK538" s="33">
        <v>0.44</v>
      </c>
      <c r="AL538" s="33">
        <v>5.15</v>
      </c>
      <c r="AM538" s="33">
        <v>2.38</v>
      </c>
      <c r="AN538" s="38">
        <v>0.70600805867755811</v>
      </c>
      <c r="AO538" s="33">
        <v>5.6344517928825612E-3</v>
      </c>
      <c r="AP538" s="33">
        <v>2.3921617251619093E-2</v>
      </c>
      <c r="AQ538" s="33">
        <v>0.11102262429237789</v>
      </c>
      <c r="AR538" s="33">
        <v>8.4581617031354408E-4</v>
      </c>
      <c r="AS538" s="33">
        <v>0.24911996633224795</v>
      </c>
      <c r="AT538" s="33">
        <v>0.12777761236986532</v>
      </c>
      <c r="AU538" s="33">
        <v>2.5266465667331945E-2</v>
      </c>
      <c r="AV538" s="33">
        <v>7.099201662503953E-3</v>
      </c>
      <c r="AW538" s="34">
        <v>1.4979285787653643E-3</v>
      </c>
      <c r="AX538" s="33">
        <v>1103</v>
      </c>
      <c r="AY538" s="33">
        <v>880</v>
      </c>
      <c r="AZ538" s="33">
        <v>578</v>
      </c>
      <c r="BA538" s="33">
        <v>279</v>
      </c>
      <c r="BB538" s="33">
        <v>258</v>
      </c>
      <c r="BC538" s="33">
        <v>13.3166656</v>
      </c>
      <c r="BD538" s="33">
        <v>17.444444699999998</v>
      </c>
      <c r="BE538" s="33">
        <v>20.228572799999998</v>
      </c>
      <c r="BF538" s="33">
        <v>24.733333600000002</v>
      </c>
      <c r="BG538" s="33">
        <v>23.833334000000001</v>
      </c>
      <c r="BH538" s="38">
        <f t="shared" si="121"/>
        <v>89.259963429462019</v>
      </c>
      <c r="BI538" s="33">
        <f t="shared" si="122"/>
        <v>30.231478721674005</v>
      </c>
      <c r="BJ538" s="32">
        <f t="shared" si="125"/>
        <v>1</v>
      </c>
      <c r="BK538" s="32">
        <f t="shared" si="126"/>
        <v>7.9807188085594914E-3</v>
      </c>
      <c r="BL538" s="32">
        <f t="shared" si="127"/>
        <v>3.3882923796121095E-2</v>
      </c>
      <c r="BM538" s="32">
        <f t="shared" si="128"/>
        <v>0.1572540467885554</v>
      </c>
      <c r="BN538" s="32">
        <f t="shared" si="129"/>
        <v>1.1980262263547872E-3</v>
      </c>
      <c r="BO538" s="32">
        <f t="shared" si="130"/>
        <v>0.35285711440586243</v>
      </c>
      <c r="BP538" s="32">
        <f t="shared" si="131"/>
        <v>0.18098605362835213</v>
      </c>
      <c r="BQ538" s="32">
        <f t="shared" si="132"/>
        <v>3.5787786494476018E-2</v>
      </c>
      <c r="BR538" s="32">
        <f t="shared" si="133"/>
        <v>1.0055411656067567E-2</v>
      </c>
      <c r="BS538" s="32">
        <f t="shared" si="134"/>
        <v>2.1216876498140447E-3</v>
      </c>
      <c r="BT538" s="7">
        <f t="shared" si="135"/>
        <v>0</v>
      </c>
    </row>
    <row r="539" spans="1:83" s="33" customFormat="1" x14ac:dyDescent="0.2">
      <c r="A539" s="33">
        <v>4</v>
      </c>
      <c r="B539" s="34">
        <v>538</v>
      </c>
      <c r="C539" s="33" t="s">
        <v>281</v>
      </c>
      <c r="D539" s="33" t="s">
        <v>1429</v>
      </c>
      <c r="E539" s="33" t="s">
        <v>1442</v>
      </c>
      <c r="H539" s="35">
        <v>39.284917</v>
      </c>
      <c r="I539" s="35">
        <v>-111.635222</v>
      </c>
      <c r="J539" s="33" t="s">
        <v>1443</v>
      </c>
      <c r="K539" s="33" t="s">
        <v>107</v>
      </c>
      <c r="L539" s="33">
        <f t="shared" si="123"/>
        <v>1</v>
      </c>
      <c r="M539" s="36" t="s">
        <v>113</v>
      </c>
      <c r="N539" s="33">
        <v>29</v>
      </c>
      <c r="O539" s="33">
        <v>43</v>
      </c>
      <c r="P539" s="33" t="s">
        <v>137</v>
      </c>
      <c r="Q539" s="33">
        <v>311.64</v>
      </c>
      <c r="R539" s="33">
        <v>8.9149999999999991</v>
      </c>
      <c r="T539" s="33" t="s">
        <v>1247</v>
      </c>
      <c r="U539" s="37">
        <v>1.3294520000000001</v>
      </c>
      <c r="V539" s="37">
        <v>1678.5200199999999</v>
      </c>
      <c r="W539" s="33">
        <v>1663</v>
      </c>
      <c r="Y539" s="33">
        <f t="shared" si="124"/>
        <v>-99</v>
      </c>
      <c r="Z539" s="38"/>
      <c r="AC539" s="38">
        <v>1.84</v>
      </c>
      <c r="AD539" s="33">
        <v>0.04</v>
      </c>
      <c r="AE539" s="33">
        <v>0.13</v>
      </c>
      <c r="AF539" s="33">
        <v>36.51</v>
      </c>
      <c r="AG539" s="33">
        <v>0.28999999999999998</v>
      </c>
      <c r="AH539" s="33">
        <v>0.01</v>
      </c>
      <c r="AI539" s="33">
        <v>5.34</v>
      </c>
      <c r="AJ539" s="33">
        <v>15.79</v>
      </c>
      <c r="AK539" s="33">
        <v>0.13</v>
      </c>
      <c r="AL539" s="33">
        <v>3.69</v>
      </c>
      <c r="AM539" s="33">
        <v>1.05</v>
      </c>
      <c r="AN539" s="38">
        <v>0.60764625700890251</v>
      </c>
      <c r="AO539" s="33">
        <v>3.6310911554132057E-3</v>
      </c>
      <c r="AP539" s="33">
        <v>1.1522454382978831E-2</v>
      </c>
      <c r="AQ539" s="33">
        <v>5.2372863402941505E-2</v>
      </c>
      <c r="AR539" s="33">
        <v>5.6387744687569612E-4</v>
      </c>
      <c r="AS539" s="33">
        <v>0.28157510868906188</v>
      </c>
      <c r="AT539" s="33">
        <v>9.1553279542680194E-2</v>
      </c>
      <c r="AU539" s="33">
        <v>1.1146970147352329E-2</v>
      </c>
      <c r="AV539" s="33">
        <v>2.0974914002852589E-3</v>
      </c>
      <c r="AW539" s="34">
        <v>9.2728912018808277E-4</v>
      </c>
      <c r="AX539" s="33">
        <v>1181</v>
      </c>
      <c r="AY539" s="33">
        <v>940</v>
      </c>
      <c r="AZ539" s="33">
        <v>623</v>
      </c>
      <c r="BA539" s="33">
        <v>322</v>
      </c>
      <c r="BB539" s="33">
        <v>304</v>
      </c>
      <c r="BC539" s="33">
        <v>12.3166666</v>
      </c>
      <c r="BD539" s="33">
        <v>16.266666399999998</v>
      </c>
      <c r="BE539" s="33">
        <v>18.914285700000001</v>
      </c>
      <c r="BF539" s="33">
        <v>23.266666399999998</v>
      </c>
      <c r="BG539" s="33">
        <v>22.5</v>
      </c>
      <c r="BH539" s="38">
        <f t="shared" si="121"/>
        <v>79.977109535095593</v>
      </c>
      <c r="BI539" s="33">
        <f t="shared" si="122"/>
        <v>15.585052944523181</v>
      </c>
      <c r="BJ539" s="32">
        <f t="shared" si="125"/>
        <v>1</v>
      </c>
      <c r="BK539" s="32">
        <f t="shared" si="126"/>
        <v>5.9756661273402808E-3</v>
      </c>
      <c r="BL539" s="32">
        <f t="shared" si="127"/>
        <v>1.8962437849444395E-2</v>
      </c>
      <c r="BM539" s="32">
        <f t="shared" si="128"/>
        <v>8.6189724364868756E-2</v>
      </c>
      <c r="BN539" s="32">
        <f t="shared" si="129"/>
        <v>9.2796991731890959E-4</v>
      </c>
      <c r="BO539" s="32">
        <f t="shared" si="130"/>
        <v>0.46338655992895644</v>
      </c>
      <c r="BP539" s="32">
        <f t="shared" si="131"/>
        <v>0.15066871306563295</v>
      </c>
      <c r="BQ539" s="32">
        <f t="shared" si="132"/>
        <v>1.8344505571749152E-2</v>
      </c>
      <c r="BR539" s="32">
        <f t="shared" si="133"/>
        <v>3.4518297053453733E-3</v>
      </c>
      <c r="BS539" s="32">
        <f t="shared" si="134"/>
        <v>1.5260344476613755E-3</v>
      </c>
      <c r="BT539" s="7">
        <f t="shared" si="135"/>
        <v>0</v>
      </c>
    </row>
    <row r="540" spans="1:83" s="33" customFormat="1" x14ac:dyDescent="0.2">
      <c r="A540" s="33">
        <v>4</v>
      </c>
      <c r="B540" s="34">
        <v>539</v>
      </c>
      <c r="C540" s="33" t="s">
        <v>281</v>
      </c>
      <c r="D540" s="33" t="s">
        <v>1444</v>
      </c>
      <c r="E540" s="33" t="s">
        <v>1445</v>
      </c>
      <c r="H540" s="35">
        <v>40.527749999999997</v>
      </c>
      <c r="I540" s="35">
        <v>-111.459722</v>
      </c>
      <c r="J540" s="33" t="s">
        <v>1446</v>
      </c>
      <c r="K540" s="33" t="s">
        <v>92</v>
      </c>
      <c r="L540" s="33">
        <f t="shared" si="123"/>
        <v>6</v>
      </c>
      <c r="M540" s="36" t="s">
        <v>189</v>
      </c>
      <c r="N540" s="33">
        <v>60</v>
      </c>
      <c r="O540" s="33">
        <v>96</v>
      </c>
      <c r="P540" s="33" t="s">
        <v>137</v>
      </c>
      <c r="Q540" s="33">
        <v>449.01</v>
      </c>
      <c r="R540" s="33">
        <v>7.53</v>
      </c>
      <c r="T540" s="33" t="s">
        <v>1247</v>
      </c>
      <c r="U540" s="37">
        <v>1</v>
      </c>
      <c r="V540" s="37">
        <v>1713</v>
      </c>
      <c r="W540" s="33">
        <v>1761</v>
      </c>
      <c r="X540" s="33" t="s">
        <v>76</v>
      </c>
      <c r="Y540" s="33">
        <f t="shared" si="124"/>
        <v>1</v>
      </c>
      <c r="Z540" s="38"/>
      <c r="AC540" s="38">
        <v>0.56999999999999995</v>
      </c>
      <c r="AD540" s="33">
        <v>0.02</v>
      </c>
      <c r="AE540" s="33">
        <v>0.09</v>
      </c>
      <c r="AF540" s="33">
        <v>10.59</v>
      </c>
      <c r="AG540" s="33">
        <v>0.09</v>
      </c>
      <c r="AH540" s="33">
        <v>0</v>
      </c>
      <c r="AI540" s="33">
        <v>1.74</v>
      </c>
      <c r="AJ540" s="33">
        <v>44.88</v>
      </c>
      <c r="AK540" s="33">
        <v>0.2</v>
      </c>
      <c r="AL540" s="33">
        <v>0.98</v>
      </c>
      <c r="AM540" s="33">
        <v>0.4</v>
      </c>
      <c r="AN540" s="38">
        <v>0.17625236542657566</v>
      </c>
      <c r="AO540" s="33">
        <v>1.1268903585765122E-3</v>
      </c>
      <c r="AP540" s="33">
        <v>3.5694559773358329E-3</v>
      </c>
      <c r="AQ540" s="33">
        <v>1.7065315041407906E-2</v>
      </c>
      <c r="AR540" s="33">
        <v>2.8193872343784806E-4</v>
      </c>
      <c r="AS540" s="33">
        <v>0.80032241152407213</v>
      </c>
      <c r="AT540" s="33">
        <v>2.4314963130576312E-2</v>
      </c>
      <c r="AU540" s="33">
        <v>4.246464818038983E-3</v>
      </c>
      <c r="AV540" s="33">
        <v>3.2269098465927061E-3</v>
      </c>
      <c r="AW540" s="34">
        <v>6.4196939089944188E-4</v>
      </c>
      <c r="AX540" s="33">
        <v>1210</v>
      </c>
      <c r="AY540" s="33">
        <v>856</v>
      </c>
      <c r="AZ540" s="33">
        <v>649</v>
      </c>
      <c r="BA540" s="33">
        <v>360</v>
      </c>
      <c r="BB540" s="33">
        <v>345</v>
      </c>
      <c r="BC540" s="33">
        <v>10.5583334</v>
      </c>
      <c r="BD540" s="33">
        <v>15.1749992</v>
      </c>
      <c r="BE540" s="33">
        <v>16.471427899999998</v>
      </c>
      <c r="BF540" s="33">
        <v>20.4666672</v>
      </c>
      <c r="BG540" s="33">
        <v>19.899999600000001</v>
      </c>
      <c r="BH540" s="38">
        <f t="shared" si="121"/>
        <v>171.81022188687299</v>
      </c>
      <c r="BI540" s="33">
        <f t="shared" si="122"/>
        <v>2.0795772198289835</v>
      </c>
      <c r="BJ540" s="32">
        <f t="shared" si="125"/>
        <v>1</v>
      </c>
      <c r="BK540" s="32">
        <f t="shared" si="126"/>
        <v>6.393618354279389E-3</v>
      </c>
      <c r="BL540" s="32">
        <f t="shared" si="127"/>
        <v>2.0251960696793143E-2</v>
      </c>
      <c r="BM540" s="32">
        <f t="shared" si="128"/>
        <v>9.6823183054057141E-2</v>
      </c>
      <c r="BN540" s="32">
        <f t="shared" si="129"/>
        <v>1.5996308631403867E-3</v>
      </c>
      <c r="BO540" s="32">
        <f t="shared" si="130"/>
        <v>4.5407754363301045</v>
      </c>
      <c r="BP540" s="32">
        <f t="shared" si="131"/>
        <v>0.13795538614036698</v>
      </c>
      <c r="BQ540" s="32">
        <f t="shared" si="132"/>
        <v>2.4093094057270979E-2</v>
      </c>
      <c r="BR540" s="32">
        <f t="shared" si="133"/>
        <v>1.8308462634148266E-2</v>
      </c>
      <c r="BS540" s="32">
        <f t="shared" si="134"/>
        <v>3.6423306396241111E-3</v>
      </c>
      <c r="BT540" s="7">
        <f t="shared" si="135"/>
        <v>0</v>
      </c>
    </row>
    <row r="541" spans="1:83" x14ac:dyDescent="0.2">
      <c r="A541" s="7">
        <v>4</v>
      </c>
      <c r="B541" s="8">
        <v>540</v>
      </c>
      <c r="C541" s="7" t="s">
        <v>341</v>
      </c>
      <c r="D541" s="7" t="s">
        <v>1396</v>
      </c>
      <c r="E541" s="7" t="s">
        <v>1447</v>
      </c>
      <c r="H541" s="9">
        <v>32.266666999999998</v>
      </c>
      <c r="I541" s="9">
        <v>-101.5</v>
      </c>
      <c r="J541" s="7" t="s">
        <v>1448</v>
      </c>
      <c r="K541" s="7" t="s">
        <v>100</v>
      </c>
      <c r="L541" s="32">
        <f t="shared" si="123"/>
        <v>8</v>
      </c>
      <c r="M541" s="10" t="s">
        <v>132</v>
      </c>
      <c r="N541" s="7">
        <v>30</v>
      </c>
      <c r="O541" s="7">
        <v>46</v>
      </c>
      <c r="P541" s="7" t="s">
        <v>82</v>
      </c>
      <c r="Q541" s="7">
        <v>506.28</v>
      </c>
      <c r="R541" s="7">
        <v>17.344999999999999</v>
      </c>
      <c r="T541" s="7" t="s">
        <v>1449</v>
      </c>
      <c r="U541" s="11">
        <v>2</v>
      </c>
      <c r="W541" s="7">
        <v>758</v>
      </c>
      <c r="Y541" s="32">
        <f t="shared" si="124"/>
        <v>-99</v>
      </c>
      <c r="Z541" s="13"/>
      <c r="AC541" s="13">
        <v>0.93</v>
      </c>
      <c r="AD541" s="7">
        <v>0.01</v>
      </c>
      <c r="AE541" s="7">
        <v>0.02</v>
      </c>
      <c r="AF541" s="7">
        <v>83.99</v>
      </c>
      <c r="AG541" s="7">
        <v>0.17</v>
      </c>
      <c r="AH541" s="7">
        <v>0.01</v>
      </c>
      <c r="AI541" s="7">
        <v>2.78</v>
      </c>
      <c r="AJ541" s="7">
        <v>0.21</v>
      </c>
      <c r="AK541" s="7">
        <v>0.17</v>
      </c>
      <c r="AL541" s="7">
        <v>0.22</v>
      </c>
      <c r="AM541" s="7">
        <v>0.6</v>
      </c>
      <c r="AN541" s="13">
        <v>1.3978693269289981</v>
      </c>
      <c r="AO541" s="7">
        <v>2.12857067731119E-3</v>
      </c>
      <c r="AP541" s="7">
        <v>5.8238492261795177E-3</v>
      </c>
      <c r="AQ541" s="7">
        <v>2.7265273456962058E-2</v>
      </c>
      <c r="AR541" s="7">
        <v>1.4096936171892403E-4</v>
      </c>
      <c r="AS541" s="7">
        <v>3.7448241180939204E-3</v>
      </c>
      <c r="AT541" s="7">
        <v>5.4584611109457027E-3</v>
      </c>
      <c r="AU541" s="7">
        <v>6.3696972270584741E-3</v>
      </c>
      <c r="AV541" s="7">
        <v>2.7428733696038001E-3</v>
      </c>
      <c r="AW541" s="8">
        <v>1.4265986464432042E-4</v>
      </c>
      <c r="AX541" s="7">
        <v>1202</v>
      </c>
      <c r="AY541" s="7">
        <v>927</v>
      </c>
      <c r="AZ541" s="7">
        <v>604</v>
      </c>
      <c r="BA541" s="7">
        <v>285</v>
      </c>
      <c r="BB541" s="7">
        <v>269</v>
      </c>
      <c r="BC541" s="7">
        <v>13.6666679</v>
      </c>
      <c r="BD541" s="7">
        <v>17.6444473</v>
      </c>
      <c r="BE541" s="7">
        <v>20.3285713</v>
      </c>
      <c r="BF541" s="7">
        <v>24.733333600000002</v>
      </c>
      <c r="BG541" s="7">
        <v>23.933332400000001</v>
      </c>
      <c r="BH541" s="13">
        <f t="shared" si="121"/>
        <v>6.3546125676502321</v>
      </c>
      <c r="BI541" s="7">
        <f t="shared" si="122"/>
        <v>80.778884625194237</v>
      </c>
      <c r="BJ541" s="32">
        <f t="shared" si="125"/>
        <v>1</v>
      </c>
      <c r="BK541" s="32">
        <f t="shared" si="126"/>
        <v>1.5227250761610754E-3</v>
      </c>
      <c r="BL541" s="32">
        <f t="shared" si="127"/>
        <v>4.1662329332127395E-3</v>
      </c>
      <c r="BM541" s="32">
        <f t="shared" si="128"/>
        <v>1.9504879985357128E-2</v>
      </c>
      <c r="BN541" s="32">
        <f t="shared" si="129"/>
        <v>1.0084587951337477E-4</v>
      </c>
      <c r="BO541" s="32">
        <f t="shared" si="130"/>
        <v>2.6789514913536198E-3</v>
      </c>
      <c r="BP541" s="32">
        <f t="shared" si="131"/>
        <v>3.9048436114822583E-3</v>
      </c>
      <c r="BQ541" s="32">
        <f t="shared" si="132"/>
        <v>4.5567186462644295E-3</v>
      </c>
      <c r="BR541" s="32">
        <f t="shared" si="133"/>
        <v>1.9621815263874938E-3</v>
      </c>
      <c r="BS541" s="32">
        <f t="shared" si="134"/>
        <v>1.0205522211273653E-4</v>
      </c>
      <c r="BT541" s="7">
        <f t="shared" si="135"/>
        <v>0</v>
      </c>
      <c r="BU541" s="7"/>
      <c r="BZ541" s="7"/>
      <c r="CA541" s="7"/>
      <c r="CB541" s="7"/>
      <c r="CC541" s="7"/>
      <c r="CD541" s="7"/>
      <c r="CE541" s="7"/>
    </row>
    <row r="542" spans="1:83" x14ac:dyDescent="0.2">
      <c r="A542" s="7">
        <v>4</v>
      </c>
      <c r="B542" s="8">
        <v>541</v>
      </c>
      <c r="C542" s="7" t="s">
        <v>341</v>
      </c>
      <c r="D542" s="7" t="s">
        <v>1396</v>
      </c>
      <c r="E542" s="7" t="s">
        <v>1450</v>
      </c>
      <c r="H542" s="9">
        <v>32.266666999999998</v>
      </c>
      <c r="I542" s="9">
        <v>-101.5</v>
      </c>
      <c r="J542" s="7" t="s">
        <v>1451</v>
      </c>
      <c r="K542" s="7" t="s">
        <v>100</v>
      </c>
      <c r="L542" s="32">
        <f t="shared" si="123"/>
        <v>8</v>
      </c>
      <c r="M542" s="10" t="s">
        <v>132</v>
      </c>
      <c r="N542" s="7">
        <v>28</v>
      </c>
      <c r="O542" s="7">
        <v>38</v>
      </c>
      <c r="P542" s="7" t="s">
        <v>87</v>
      </c>
      <c r="Q542" s="7">
        <v>506.28</v>
      </c>
      <c r="R542" s="7">
        <v>17.344999999999999</v>
      </c>
      <c r="T542" s="7" t="s">
        <v>1449</v>
      </c>
      <c r="U542" s="11">
        <v>2</v>
      </c>
      <c r="W542" s="7">
        <v>758</v>
      </c>
      <c r="Y542" s="32">
        <f t="shared" si="124"/>
        <v>-99</v>
      </c>
      <c r="Z542" s="13"/>
      <c r="AC542" s="13">
        <v>0.98</v>
      </c>
      <c r="AD542" s="7">
        <v>0.01</v>
      </c>
      <c r="AE542" s="7">
        <v>0.03</v>
      </c>
      <c r="AF542" s="7">
        <v>82.29</v>
      </c>
      <c r="AG542" s="7">
        <v>0.16</v>
      </c>
      <c r="AH542" s="7">
        <v>0.01</v>
      </c>
      <c r="AI542" s="7">
        <v>2.99</v>
      </c>
      <c r="AJ542" s="7">
        <v>0.21</v>
      </c>
      <c r="AK542" s="7">
        <v>0.15</v>
      </c>
      <c r="AL542" s="7">
        <v>0.23</v>
      </c>
      <c r="AM542" s="7">
        <v>0.6</v>
      </c>
      <c r="AN542" s="13">
        <v>1.3695757460767624</v>
      </c>
      <c r="AO542" s="7">
        <v>2.0033606374693551E-3</v>
      </c>
      <c r="AP542" s="7">
        <v>6.1369593996300287E-3</v>
      </c>
      <c r="AQ542" s="7">
        <v>2.9324880444718187E-2</v>
      </c>
      <c r="AR542" s="7">
        <v>1.4096936171892403E-4</v>
      </c>
      <c r="AS542" s="7">
        <v>3.7448241180939204E-3</v>
      </c>
      <c r="AT542" s="7">
        <v>5.7065729796250539E-3</v>
      </c>
      <c r="AU542" s="7">
        <v>6.3696972270584741E-3</v>
      </c>
      <c r="AV542" s="7">
        <v>2.4201823849445293E-3</v>
      </c>
      <c r="AW542" s="8">
        <v>2.1398979696648062E-4</v>
      </c>
      <c r="AX542" s="7">
        <v>1103</v>
      </c>
      <c r="AY542" s="7">
        <v>880</v>
      </c>
      <c r="AZ542" s="7">
        <v>578</v>
      </c>
      <c r="BA542" s="7">
        <v>279</v>
      </c>
      <c r="BB542" s="7">
        <v>258</v>
      </c>
      <c r="BC542" s="7">
        <v>13.3166656</v>
      </c>
      <c r="BD542" s="7">
        <v>17.444444699999998</v>
      </c>
      <c r="BE542" s="7">
        <v>20.228572799999998</v>
      </c>
      <c r="BF542" s="7">
        <v>24.733333600000002</v>
      </c>
      <c r="BG542" s="7">
        <v>23.833334000000001</v>
      </c>
      <c r="BH542" s="13">
        <f t="shared" si="121"/>
        <v>6.2602689242941096</v>
      </c>
      <c r="BI542" s="7">
        <f t="shared" si="122"/>
        <v>82.62883589312716</v>
      </c>
      <c r="BJ542" s="32">
        <f t="shared" si="125"/>
        <v>1</v>
      </c>
      <c r="BK542" s="32">
        <f t="shared" si="126"/>
        <v>1.4627600139737508E-3</v>
      </c>
      <c r="BL542" s="32">
        <f t="shared" si="127"/>
        <v>4.4809200346966884E-3</v>
      </c>
      <c r="BM542" s="32">
        <f t="shared" si="128"/>
        <v>2.1411652863100993E-2</v>
      </c>
      <c r="BN542" s="32">
        <f t="shared" si="129"/>
        <v>1.0292921886411892E-4</v>
      </c>
      <c r="BO542" s="32">
        <f t="shared" si="130"/>
        <v>2.7342950025372524E-3</v>
      </c>
      <c r="BP542" s="32">
        <f t="shared" si="131"/>
        <v>4.1666720486047588E-3</v>
      </c>
      <c r="BQ542" s="32">
        <f t="shared" si="132"/>
        <v>4.65085428484323E-3</v>
      </c>
      <c r="BR542" s="32">
        <f t="shared" si="133"/>
        <v>1.7671037121366213E-3</v>
      </c>
      <c r="BS542" s="32">
        <f t="shared" si="134"/>
        <v>1.5624531726665585E-4</v>
      </c>
      <c r="BT542" s="7">
        <f t="shared" si="135"/>
        <v>0</v>
      </c>
      <c r="BU542" s="7"/>
      <c r="BZ542" s="7"/>
      <c r="CA542" s="7"/>
      <c r="CB542" s="7"/>
      <c r="CC542" s="7"/>
      <c r="CD542" s="7"/>
      <c r="CE542" s="7"/>
    </row>
    <row r="543" spans="1:83" x14ac:dyDescent="0.2">
      <c r="A543" s="7">
        <v>4</v>
      </c>
      <c r="B543" s="8">
        <v>542</v>
      </c>
      <c r="C543" s="7" t="s">
        <v>341</v>
      </c>
      <c r="D543" s="7" t="s">
        <v>1396</v>
      </c>
      <c r="E543" s="7" t="s">
        <v>1452</v>
      </c>
      <c r="H543" s="9">
        <v>32.266666999999998</v>
      </c>
      <c r="I543" s="9">
        <v>-101.5</v>
      </c>
      <c r="J543" s="7" t="s">
        <v>1453</v>
      </c>
      <c r="K543" s="7" t="s">
        <v>100</v>
      </c>
      <c r="L543" s="32">
        <f t="shared" si="123"/>
        <v>8</v>
      </c>
      <c r="M543" s="10" t="s">
        <v>132</v>
      </c>
      <c r="N543" s="7">
        <v>25</v>
      </c>
      <c r="O543" s="7">
        <v>36</v>
      </c>
      <c r="P543" s="7" t="s">
        <v>87</v>
      </c>
      <c r="Q543" s="7">
        <v>506.28</v>
      </c>
      <c r="R543" s="7">
        <v>17.344999999999999</v>
      </c>
      <c r="T543" s="7" t="s">
        <v>1449</v>
      </c>
      <c r="U543" s="11">
        <v>2</v>
      </c>
      <c r="W543" s="7">
        <v>758</v>
      </c>
      <c r="Y543" s="32">
        <f t="shared" si="124"/>
        <v>-99</v>
      </c>
      <c r="Z543" s="13"/>
      <c r="AC543" s="13">
        <v>1.25</v>
      </c>
      <c r="AD543" s="7">
        <v>0.02</v>
      </c>
      <c r="AE543" s="7">
        <v>0.02</v>
      </c>
      <c r="AF543" s="7">
        <v>82.06</v>
      </c>
      <c r="AG543" s="7">
        <v>0.26</v>
      </c>
      <c r="AH543" s="7">
        <v>0.01</v>
      </c>
      <c r="AI543" s="7">
        <v>3.74</v>
      </c>
      <c r="AJ543" s="7">
        <v>0.27</v>
      </c>
      <c r="AK543" s="7">
        <v>0.25</v>
      </c>
      <c r="AL543" s="7">
        <v>0.27</v>
      </c>
      <c r="AM543" s="7">
        <v>0.9</v>
      </c>
      <c r="AN543" s="13">
        <v>1.3657477910202833</v>
      </c>
      <c r="AO543" s="7">
        <v>3.255461035887702E-3</v>
      </c>
      <c r="AP543" s="7">
        <v>7.8277543362627929E-3</v>
      </c>
      <c r="AQ543" s="7">
        <v>3.6680619686704358E-2</v>
      </c>
      <c r="AR543" s="7">
        <v>2.8193872343784806E-4</v>
      </c>
      <c r="AS543" s="7">
        <v>4.8147738661207555E-3</v>
      </c>
      <c r="AT543" s="7">
        <v>6.6990204543424543E-3</v>
      </c>
      <c r="AU543" s="7">
        <v>9.5545458405877116E-3</v>
      </c>
      <c r="AV543" s="7">
        <v>4.0336373082408821E-3</v>
      </c>
      <c r="AW543" s="8">
        <v>1.4265986464432042E-4</v>
      </c>
      <c r="AX543" s="7">
        <v>1202</v>
      </c>
      <c r="AY543" s="7">
        <v>927</v>
      </c>
      <c r="AZ543" s="7">
        <v>604</v>
      </c>
      <c r="BA543" s="7">
        <v>285</v>
      </c>
      <c r="BB543" s="7">
        <v>269</v>
      </c>
      <c r="BC543" s="7">
        <v>13.6666679</v>
      </c>
      <c r="BD543" s="7">
        <v>17.6444473</v>
      </c>
      <c r="BE543" s="7">
        <v>20.3285713</v>
      </c>
      <c r="BF543" s="7">
        <v>24.733333600000002</v>
      </c>
      <c r="BG543" s="7">
        <v>23.933332400000001</v>
      </c>
      <c r="BH543" s="13">
        <f t="shared" si="121"/>
        <v>9.086412103122365</v>
      </c>
      <c r="BI543" s="7">
        <f t="shared" si="122"/>
        <v>80.565342580291272</v>
      </c>
      <c r="BJ543" s="32">
        <f t="shared" si="125"/>
        <v>1</v>
      </c>
      <c r="BK543" s="32">
        <f t="shared" si="126"/>
        <v>2.3836473009820548E-3</v>
      </c>
      <c r="BL543" s="32">
        <f t="shared" si="127"/>
        <v>5.7314786725117537E-3</v>
      </c>
      <c r="BM543" s="32">
        <f t="shared" si="128"/>
        <v>2.6857535430683043E-2</v>
      </c>
      <c r="BN543" s="32">
        <f t="shared" si="129"/>
        <v>2.0643542335677177E-4</v>
      </c>
      <c r="BO543" s="32">
        <f t="shared" si="130"/>
        <v>3.5253755472113E-3</v>
      </c>
      <c r="BP543" s="32">
        <f t="shared" si="131"/>
        <v>4.9050201643291288E-3</v>
      </c>
      <c r="BQ543" s="32">
        <f t="shared" si="132"/>
        <v>6.9958347386013184E-3</v>
      </c>
      <c r="BR543" s="32">
        <f t="shared" si="133"/>
        <v>2.9534276641425493E-3</v>
      </c>
      <c r="BS543" s="32">
        <f t="shared" si="134"/>
        <v>1.0445549726113503E-4</v>
      </c>
      <c r="BT543" s="7">
        <f t="shared" si="135"/>
        <v>0</v>
      </c>
      <c r="BU543" s="7"/>
      <c r="BZ543" s="7"/>
      <c r="CA543" s="7"/>
      <c r="CB543" s="7"/>
      <c r="CC543" s="7"/>
      <c r="CD543" s="7"/>
      <c r="CE543" s="7"/>
    </row>
    <row r="544" spans="1:83" x14ac:dyDescent="0.2">
      <c r="A544" s="7">
        <v>4</v>
      </c>
      <c r="B544" s="8">
        <v>543</v>
      </c>
      <c r="C544" s="7" t="s">
        <v>281</v>
      </c>
      <c r="D544" s="7" t="s">
        <v>818</v>
      </c>
      <c r="E544" s="7" t="s">
        <v>1454</v>
      </c>
      <c r="H544" s="9">
        <v>37.587499999999999</v>
      </c>
      <c r="I544" s="9">
        <v>-110.011944</v>
      </c>
      <c r="J544" s="7" t="s">
        <v>1455</v>
      </c>
      <c r="K544" s="7" t="s">
        <v>73</v>
      </c>
      <c r="L544" s="32">
        <f t="shared" si="123"/>
        <v>3</v>
      </c>
      <c r="M544" s="10" t="s">
        <v>1456</v>
      </c>
      <c r="N544" s="7">
        <v>22</v>
      </c>
      <c r="O544" s="7">
        <v>41</v>
      </c>
      <c r="P544" s="7" t="s">
        <v>82</v>
      </c>
      <c r="Q544" s="7">
        <v>289.67</v>
      </c>
      <c r="R544" s="7">
        <v>10.62</v>
      </c>
      <c r="T544" s="7" t="s">
        <v>1449</v>
      </c>
      <c r="U544" s="11">
        <v>4.6666340000000002</v>
      </c>
      <c r="V544" s="11">
        <v>1881.0335689999999</v>
      </c>
      <c r="W544" s="7">
        <v>1832</v>
      </c>
      <c r="Y544" s="32">
        <f t="shared" si="124"/>
        <v>-99</v>
      </c>
      <c r="Z544" s="13"/>
      <c r="AC544" s="13">
        <v>0.92</v>
      </c>
      <c r="AD544" s="7">
        <v>0.04</v>
      </c>
      <c r="AE544" s="7">
        <v>0.04</v>
      </c>
      <c r="AF544" s="7">
        <v>81.61</v>
      </c>
      <c r="AG544" s="7">
        <v>0.25</v>
      </c>
      <c r="AH544" s="7">
        <v>0.01</v>
      </c>
      <c r="AI544" s="7">
        <v>3.82</v>
      </c>
      <c r="AJ544" s="7">
        <v>0.02</v>
      </c>
      <c r="AK544" s="7">
        <v>0.01</v>
      </c>
      <c r="AL544" s="7">
        <v>0.1</v>
      </c>
      <c r="AM544" s="7">
        <v>0.1</v>
      </c>
      <c r="AN544" s="13">
        <v>1.3582583137358677</v>
      </c>
      <c r="AO544" s="7">
        <v>3.1302509960458671E-3</v>
      </c>
      <c r="AP544" s="7">
        <v>5.7612271914894153E-3</v>
      </c>
      <c r="AQ544" s="7">
        <v>3.7465231872516207E-2</v>
      </c>
      <c r="AR544" s="7">
        <v>5.6387744687569612E-4</v>
      </c>
      <c r="AS544" s="7">
        <v>3.5664991600894481E-4</v>
      </c>
      <c r="AT544" s="7">
        <v>2.4811186867935014E-3</v>
      </c>
      <c r="AU544" s="7">
        <v>1.0616162045097458E-3</v>
      </c>
      <c r="AV544" s="7">
        <v>1.6134549232963531E-4</v>
      </c>
      <c r="AW544" s="8">
        <v>2.8531972928864084E-4</v>
      </c>
      <c r="AX544" s="7">
        <v>1164</v>
      </c>
      <c r="AY544" s="7">
        <v>727</v>
      </c>
      <c r="AZ544" s="7">
        <v>346</v>
      </c>
      <c r="BA544" s="7">
        <v>337</v>
      </c>
      <c r="BB544" s="7">
        <v>320</v>
      </c>
      <c r="BC544" s="7">
        <v>9.0166664000000001</v>
      </c>
      <c r="BD544" s="7">
        <v>14.9571428</v>
      </c>
      <c r="BE544" s="7">
        <v>17.259998299999999</v>
      </c>
      <c r="BF544" s="7">
        <v>18.9666672</v>
      </c>
      <c r="BG544" s="7">
        <v>18.366666800000001</v>
      </c>
      <c r="BH544" s="13">
        <f t="shared" si="121"/>
        <v>1.1408794188664009</v>
      </c>
      <c r="BI544" s="7">
        <f t="shared" si="122"/>
        <v>98.636252247581737</v>
      </c>
      <c r="BJ544" s="32">
        <f t="shared" si="125"/>
        <v>1</v>
      </c>
      <c r="BK544" s="32">
        <f t="shared" si="126"/>
        <v>2.3046065423565579E-3</v>
      </c>
      <c r="BL544" s="32">
        <f t="shared" si="127"/>
        <v>4.2416285129470346E-3</v>
      </c>
      <c r="BM544" s="32">
        <f t="shared" si="128"/>
        <v>2.7583289197375637E-2</v>
      </c>
      <c r="BN544" s="32">
        <f t="shared" si="129"/>
        <v>4.1514742900763865E-4</v>
      </c>
      <c r="BO544" s="32">
        <f t="shared" si="130"/>
        <v>2.6257885735150405E-4</v>
      </c>
      <c r="BP544" s="32">
        <f t="shared" si="131"/>
        <v>1.8266913308774267E-3</v>
      </c>
      <c r="BQ544" s="32">
        <f t="shared" si="132"/>
        <v>7.8160110913644059E-4</v>
      </c>
      <c r="BR544" s="32">
        <f t="shared" si="133"/>
        <v>1.1878851813235519E-4</v>
      </c>
      <c r="BS544" s="32">
        <f t="shared" si="134"/>
        <v>2.100629360433462E-4</v>
      </c>
      <c r="BT544" s="7">
        <f t="shared" si="135"/>
        <v>0</v>
      </c>
      <c r="BU544" s="7"/>
      <c r="BZ544" s="7"/>
      <c r="CA544" s="7"/>
      <c r="CB544" s="7"/>
      <c r="CC544" s="7"/>
      <c r="CD544" s="7"/>
      <c r="CE544" s="7"/>
    </row>
    <row r="545" spans="1:83" x14ac:dyDescent="0.2">
      <c r="A545" s="7">
        <v>4</v>
      </c>
      <c r="B545" s="8">
        <v>544</v>
      </c>
      <c r="C545" s="7" t="s">
        <v>960</v>
      </c>
      <c r="D545" s="7" t="s">
        <v>1457</v>
      </c>
      <c r="E545" s="7" t="s">
        <v>1458</v>
      </c>
      <c r="H545" s="9">
        <v>32.610278000000001</v>
      </c>
      <c r="I545" s="9">
        <v>-106.796389</v>
      </c>
      <c r="J545" s="7" t="s">
        <v>1459</v>
      </c>
      <c r="K545" s="7" t="s">
        <v>80</v>
      </c>
      <c r="L545" s="32">
        <f t="shared" si="123"/>
        <v>7</v>
      </c>
      <c r="M545" s="10" t="s">
        <v>1460</v>
      </c>
      <c r="N545" s="7">
        <v>42</v>
      </c>
      <c r="O545" s="7">
        <v>58</v>
      </c>
      <c r="P545" s="7" t="s">
        <v>82</v>
      </c>
      <c r="Q545" s="7">
        <v>285.41000000000003</v>
      </c>
      <c r="R545" s="7">
        <v>15.385</v>
      </c>
      <c r="T545" s="7" t="s">
        <v>1449</v>
      </c>
      <c r="U545" s="11">
        <v>0.60326299999999999</v>
      </c>
      <c r="V545" s="11">
        <v>1334</v>
      </c>
      <c r="W545" s="7">
        <v>1328</v>
      </c>
      <c r="Y545" s="32">
        <f t="shared" si="124"/>
        <v>-99</v>
      </c>
      <c r="Z545" s="13"/>
      <c r="AC545" s="13">
        <v>1.64</v>
      </c>
      <c r="AD545" s="7">
        <v>0.01</v>
      </c>
      <c r="AE545" s="7">
        <v>0.01</v>
      </c>
      <c r="AF545" s="7">
        <v>81.09</v>
      </c>
      <c r="AG545" s="7">
        <v>0.26</v>
      </c>
      <c r="AH545" s="7">
        <v>0.01</v>
      </c>
      <c r="AI545" s="7">
        <v>6.17</v>
      </c>
      <c r="AJ545" s="7">
        <v>0.55000000000000004</v>
      </c>
      <c r="AK545" s="7">
        <v>0.87</v>
      </c>
      <c r="AL545" s="7">
        <v>0.31</v>
      </c>
      <c r="AM545" s="7">
        <v>2.04</v>
      </c>
      <c r="AN545" s="13">
        <v>1.3496038066516545</v>
      </c>
      <c r="AO545" s="7">
        <v>3.255461035887702E-3</v>
      </c>
      <c r="AP545" s="7">
        <v>1.0270013689176783E-2</v>
      </c>
      <c r="AQ545" s="7">
        <v>6.0513214830739535E-2</v>
      </c>
      <c r="AR545" s="7">
        <v>1.4096936171892403E-4</v>
      </c>
      <c r="AS545" s="7">
        <v>9.8078726902459824E-3</v>
      </c>
      <c r="AT545" s="7">
        <v>7.6914679290598547E-3</v>
      </c>
      <c r="AU545" s="7">
        <v>2.1656970571998811E-2</v>
      </c>
      <c r="AV545" s="7">
        <v>1.403705783267827E-2</v>
      </c>
      <c r="AW545" s="8">
        <v>7.132993232216021E-5</v>
      </c>
      <c r="AX545" s="7">
        <v>1182</v>
      </c>
      <c r="AY545" s="7">
        <v>1182</v>
      </c>
      <c r="AZ545" s="7">
        <v>698</v>
      </c>
      <c r="BA545" s="7">
        <v>370</v>
      </c>
      <c r="BB545" s="7">
        <v>348</v>
      </c>
      <c r="BC545" s="7">
        <v>16.691667599999999</v>
      </c>
      <c r="BD545" s="7">
        <v>16.691667599999999</v>
      </c>
      <c r="BE545" s="7">
        <v>19.811111499999999</v>
      </c>
      <c r="BF545" s="7">
        <v>25.666665999999999</v>
      </c>
      <c r="BG545" s="7">
        <v>25.0666656</v>
      </c>
      <c r="BH545" s="13">
        <f t="shared" si="121"/>
        <v>21.180923564336577</v>
      </c>
      <c r="BI545" s="7">
        <f t="shared" si="122"/>
        <v>71.733695160133536</v>
      </c>
      <c r="BJ545" s="32">
        <f t="shared" si="125"/>
        <v>1</v>
      </c>
      <c r="BK545" s="32">
        <f t="shared" si="126"/>
        <v>2.4121605317374206E-3</v>
      </c>
      <c r="BL545" s="32">
        <f t="shared" si="127"/>
        <v>7.6096508016352763E-3</v>
      </c>
      <c r="BM545" s="32">
        <f t="shared" si="128"/>
        <v>4.4837762410341639E-2</v>
      </c>
      <c r="BN545" s="32">
        <f t="shared" si="129"/>
        <v>1.0445240375297011E-4</v>
      </c>
      <c r="BO545" s="32">
        <f t="shared" si="130"/>
        <v>7.2672236414175195E-3</v>
      </c>
      <c r="BP545" s="32">
        <f t="shared" si="131"/>
        <v>5.6990561905291776E-3</v>
      </c>
      <c r="BQ545" s="32">
        <f t="shared" si="132"/>
        <v>1.6046909815503121E-2</v>
      </c>
      <c r="BR545" s="32">
        <f t="shared" si="133"/>
        <v>1.0400873029177346E-2</v>
      </c>
      <c r="BS545" s="32">
        <f t="shared" si="134"/>
        <v>5.2852497874267734E-5</v>
      </c>
      <c r="BT545" s="7">
        <f t="shared" si="135"/>
        <v>0</v>
      </c>
      <c r="BU545" s="7"/>
      <c r="BZ545" s="7"/>
      <c r="CA545" s="7"/>
      <c r="CB545" s="7"/>
      <c r="CC545" s="7"/>
      <c r="CD545" s="7"/>
      <c r="CE545" s="7"/>
    </row>
    <row r="546" spans="1:83" x14ac:dyDescent="0.2">
      <c r="A546" s="7">
        <v>4</v>
      </c>
      <c r="B546" s="8">
        <v>545</v>
      </c>
      <c r="C546" s="7" t="s">
        <v>960</v>
      </c>
      <c r="D546" s="7" t="s">
        <v>1457</v>
      </c>
      <c r="E546" s="7" t="s">
        <v>1461</v>
      </c>
      <c r="H546" s="9">
        <v>32.588611</v>
      </c>
      <c r="I546" s="9">
        <v>-106.843611</v>
      </c>
      <c r="J546" s="7" t="s">
        <v>1462</v>
      </c>
      <c r="K546" s="7" t="s">
        <v>80</v>
      </c>
      <c r="L546" s="32">
        <f t="shared" si="123"/>
        <v>7</v>
      </c>
      <c r="M546" s="10" t="s">
        <v>93</v>
      </c>
      <c r="N546" s="7">
        <v>10</v>
      </c>
      <c r="O546" s="7">
        <v>35</v>
      </c>
      <c r="P546" s="7" t="s">
        <v>87</v>
      </c>
      <c r="Q546" s="7">
        <v>284.39999999999998</v>
      </c>
      <c r="R546" s="7">
        <v>15.574999999999999</v>
      </c>
      <c r="T546" s="7" t="s">
        <v>1449</v>
      </c>
      <c r="U546" s="11">
        <v>0.50941099999999995</v>
      </c>
      <c r="V546" s="11">
        <v>1335</v>
      </c>
      <c r="W546" s="7">
        <v>1332</v>
      </c>
      <c r="Y546" s="32">
        <f t="shared" si="124"/>
        <v>-99</v>
      </c>
      <c r="Z546" s="13"/>
      <c r="AC546" s="13">
        <v>1.87</v>
      </c>
      <c r="AD546" s="7">
        <v>0.02</v>
      </c>
      <c r="AE546" s="7">
        <v>0.03</v>
      </c>
      <c r="AF546" s="7">
        <v>80.94</v>
      </c>
      <c r="AG546" s="7">
        <v>0.3</v>
      </c>
      <c r="AH546" s="7">
        <v>0</v>
      </c>
      <c r="AI546" s="7">
        <v>7.1</v>
      </c>
      <c r="AJ546" s="7">
        <v>1.07</v>
      </c>
      <c r="AK546" s="7">
        <v>1.03</v>
      </c>
      <c r="AL546" s="7">
        <v>0.4</v>
      </c>
      <c r="AM546" s="7">
        <v>2.35</v>
      </c>
      <c r="AN546" s="13">
        <v>1.3471073142235159</v>
      </c>
      <c r="AO546" s="7">
        <v>3.7563011952550405E-3</v>
      </c>
      <c r="AP546" s="7">
        <v>1.1710320487049139E-2</v>
      </c>
      <c r="AQ546" s="7">
        <v>6.9634331490802379E-2</v>
      </c>
      <c r="AR546" s="7">
        <v>2.8193872343784806E-4</v>
      </c>
      <c r="AS546" s="7">
        <v>1.9080770506478547E-2</v>
      </c>
      <c r="AT546" s="7">
        <v>9.9244747471740058E-3</v>
      </c>
      <c r="AU546" s="7">
        <v>2.4947980805979025E-2</v>
      </c>
      <c r="AV546" s="7">
        <v>1.6618585709952435E-2</v>
      </c>
      <c r="AW546" s="8">
        <v>2.1398979696648062E-4</v>
      </c>
      <c r="AX546" s="7">
        <v>1181</v>
      </c>
      <c r="AY546" s="7">
        <v>940</v>
      </c>
      <c r="AZ546" s="7">
        <v>623</v>
      </c>
      <c r="BA546" s="7">
        <v>322</v>
      </c>
      <c r="BB546" s="7">
        <v>304</v>
      </c>
      <c r="BC546" s="7">
        <v>12.3499994</v>
      </c>
      <c r="BD546" s="7">
        <v>16.299999199999998</v>
      </c>
      <c r="BE546" s="7">
        <v>18.9571419</v>
      </c>
      <c r="BF546" s="7">
        <v>23.333334000000001</v>
      </c>
      <c r="BG546" s="7">
        <v>22.5666656</v>
      </c>
      <c r="BH546" s="13">
        <f t="shared" si="121"/>
        <v>26.360008126551392</v>
      </c>
      <c r="BI546" s="7">
        <f t="shared" si="122"/>
        <v>66.108320145731042</v>
      </c>
      <c r="BJ546" s="32">
        <f t="shared" si="125"/>
        <v>1</v>
      </c>
      <c r="BK546" s="32">
        <f t="shared" si="126"/>
        <v>2.788420161923183E-3</v>
      </c>
      <c r="BL546" s="32">
        <f t="shared" si="127"/>
        <v>8.6929380929084091E-3</v>
      </c>
      <c r="BM546" s="32">
        <f t="shared" si="128"/>
        <v>5.1691747758744966E-2</v>
      </c>
      <c r="BN546" s="32">
        <f t="shared" si="129"/>
        <v>2.0929195503652947E-4</v>
      </c>
      <c r="BO546" s="32">
        <f t="shared" si="130"/>
        <v>1.4164254254292179E-2</v>
      </c>
      <c r="BP546" s="32">
        <f t="shared" si="131"/>
        <v>7.3672488022192631E-3</v>
      </c>
      <c r="BQ546" s="32">
        <f t="shared" si="132"/>
        <v>1.851966843514561E-2</v>
      </c>
      <c r="BR546" s="32">
        <f t="shared" si="133"/>
        <v>1.2336497274184521E-2</v>
      </c>
      <c r="BS546" s="32">
        <f t="shared" si="134"/>
        <v>1.5885133627221537E-4</v>
      </c>
      <c r="BT546" s="7">
        <f t="shared" si="135"/>
        <v>0</v>
      </c>
      <c r="BU546" s="7"/>
      <c r="BZ546" s="7"/>
      <c r="CA546" s="7"/>
      <c r="CB546" s="7"/>
      <c r="CC546" s="7"/>
      <c r="CD546" s="7"/>
      <c r="CE546" s="7"/>
    </row>
    <row r="547" spans="1:83" x14ac:dyDescent="0.2">
      <c r="A547" s="7">
        <v>4</v>
      </c>
      <c r="B547" s="8">
        <v>546</v>
      </c>
      <c r="C547" s="7" t="s">
        <v>341</v>
      </c>
      <c r="D547" s="7" t="s">
        <v>1463</v>
      </c>
      <c r="E547" s="7" t="s">
        <v>1464</v>
      </c>
      <c r="H547" s="9">
        <v>33.303333000000002</v>
      </c>
      <c r="I547" s="9">
        <v>-102.815556</v>
      </c>
      <c r="J547" s="7" t="s">
        <v>1465</v>
      </c>
      <c r="K547" s="7" t="s">
        <v>100</v>
      </c>
      <c r="L547" s="32">
        <f t="shared" si="123"/>
        <v>8</v>
      </c>
      <c r="M547" s="10" t="s">
        <v>132</v>
      </c>
      <c r="N547" s="7">
        <v>71</v>
      </c>
      <c r="O547" s="7">
        <v>114</v>
      </c>
      <c r="P547" s="7" t="s">
        <v>133</v>
      </c>
      <c r="Q547" s="7">
        <v>454.24</v>
      </c>
      <c r="R547" s="7">
        <v>14.93</v>
      </c>
      <c r="S547" s="7" t="s">
        <v>159</v>
      </c>
      <c r="T547" s="7" t="s">
        <v>1449</v>
      </c>
      <c r="U547" s="11">
        <v>1</v>
      </c>
      <c r="V547" s="11">
        <v>1129</v>
      </c>
      <c r="W547" s="7">
        <v>1134</v>
      </c>
      <c r="X547" s="7" t="s">
        <v>586</v>
      </c>
      <c r="Y547" s="32">
        <f t="shared" si="124"/>
        <v>1</v>
      </c>
      <c r="Z547" s="13"/>
      <c r="AC547" s="13">
        <v>2.67</v>
      </c>
      <c r="AD547" s="7">
        <v>0.01</v>
      </c>
      <c r="AE547" s="7">
        <v>0.06</v>
      </c>
      <c r="AF547" s="7">
        <v>80.849999999999994</v>
      </c>
      <c r="AG547" s="7">
        <v>0.28000000000000003</v>
      </c>
      <c r="AH547" s="7">
        <v>0.01</v>
      </c>
      <c r="AI547" s="7">
        <v>4.12</v>
      </c>
      <c r="AJ547" s="7">
        <v>0.2</v>
      </c>
      <c r="AK547" s="7">
        <v>0.12</v>
      </c>
      <c r="AL547" s="7">
        <v>0.2</v>
      </c>
      <c r="AM547" s="7">
        <v>0.89</v>
      </c>
      <c r="AN547" s="13">
        <v>1.3456094187666328</v>
      </c>
      <c r="AO547" s="7">
        <v>3.5058811155713717E-3</v>
      </c>
      <c r="AP547" s="7">
        <v>1.6720083262257324E-2</v>
      </c>
      <c r="AQ547" s="7">
        <v>4.0407527569310681E-2</v>
      </c>
      <c r="AR547" s="7">
        <v>1.4096936171892403E-4</v>
      </c>
      <c r="AS547" s="7">
        <v>3.5664991600894481E-3</v>
      </c>
      <c r="AT547" s="7">
        <v>4.9622373735870029E-3</v>
      </c>
      <c r="AU547" s="7">
        <v>9.4483842201367359E-3</v>
      </c>
      <c r="AV547" s="7">
        <v>1.9361459079556235E-3</v>
      </c>
      <c r="AW547" s="8">
        <v>4.2797959393296123E-4</v>
      </c>
      <c r="AX547" s="7">
        <v>1016</v>
      </c>
      <c r="AY547" s="7">
        <v>820</v>
      </c>
      <c r="AZ547" s="7">
        <v>543</v>
      </c>
      <c r="BA547" s="7">
        <v>266</v>
      </c>
      <c r="BB547" s="7">
        <v>266</v>
      </c>
      <c r="BC547" s="7">
        <v>12.8333321</v>
      </c>
      <c r="BD547" s="7">
        <v>16.9444427</v>
      </c>
      <c r="BE547" s="7">
        <v>19.700000800000002</v>
      </c>
      <c r="BF547" s="7">
        <v>24.066667599999999</v>
      </c>
      <c r="BG547" s="7">
        <v>23.266666399999998</v>
      </c>
      <c r="BH547" s="13">
        <f t="shared" si="121"/>
        <v>7.6024498711308928</v>
      </c>
      <c r="BI547" s="7">
        <f t="shared" si="122"/>
        <v>88.014322857135738</v>
      </c>
      <c r="BJ547" s="32">
        <f t="shared" si="125"/>
        <v>1</v>
      </c>
      <c r="BK547" s="32">
        <f t="shared" si="126"/>
        <v>2.6054225443701297E-3</v>
      </c>
      <c r="BL547" s="32">
        <f t="shared" si="127"/>
        <v>1.2425658611681482E-2</v>
      </c>
      <c r="BM547" s="32">
        <f t="shared" si="128"/>
        <v>3.0029165228605242E-2</v>
      </c>
      <c r="BN547" s="32">
        <f t="shared" si="129"/>
        <v>1.0476246654704203E-4</v>
      </c>
      <c r="BO547" s="32">
        <f t="shared" si="130"/>
        <v>2.6504713108789417E-3</v>
      </c>
      <c r="BP547" s="32">
        <f t="shared" si="131"/>
        <v>3.687724910647045E-3</v>
      </c>
      <c r="BQ547" s="32">
        <f t="shared" si="132"/>
        <v>7.0216394804942699E-3</v>
      </c>
      <c r="BR547" s="32">
        <f t="shared" si="133"/>
        <v>1.4388617387430806E-3</v>
      </c>
      <c r="BS547" s="32">
        <f t="shared" si="134"/>
        <v>3.180563304359459E-4</v>
      </c>
      <c r="BT547" s="7">
        <f t="shared" si="135"/>
        <v>0</v>
      </c>
      <c r="BU547" s="7"/>
      <c r="BZ547" s="7"/>
      <c r="CA547" s="7"/>
      <c r="CB547" s="7"/>
      <c r="CC547" s="7"/>
      <c r="CD547" s="7"/>
      <c r="CE547" s="7"/>
    </row>
    <row r="548" spans="1:83" x14ac:dyDescent="0.2">
      <c r="A548" s="7">
        <v>4</v>
      </c>
      <c r="B548" s="8">
        <v>547</v>
      </c>
      <c r="C548" s="7" t="s">
        <v>804</v>
      </c>
      <c r="D548" s="7" t="s">
        <v>805</v>
      </c>
      <c r="E548" s="7" t="s">
        <v>1466</v>
      </c>
      <c r="H548" s="9">
        <v>44.706944</v>
      </c>
      <c r="I548" s="9">
        <v>-110.566667</v>
      </c>
      <c r="J548" s="7" t="s">
        <v>1467</v>
      </c>
      <c r="K548" s="7" t="s">
        <v>73</v>
      </c>
      <c r="L548" s="32">
        <f t="shared" si="123"/>
        <v>3</v>
      </c>
      <c r="M548" s="10" t="s">
        <v>1456</v>
      </c>
      <c r="N548" s="7">
        <v>4</v>
      </c>
      <c r="O548" s="7">
        <v>11</v>
      </c>
      <c r="P548" s="7" t="s">
        <v>87</v>
      </c>
      <c r="Q548" s="7">
        <v>775.73</v>
      </c>
      <c r="R548" s="7">
        <v>0.33</v>
      </c>
      <c r="T548" s="7" t="s">
        <v>1449</v>
      </c>
      <c r="U548" s="11">
        <v>3.4915639999999999</v>
      </c>
      <c r="V548" s="11">
        <v>2495.3945309999999</v>
      </c>
      <c r="W548" s="7">
        <v>2510</v>
      </c>
      <c r="Y548" s="32">
        <f t="shared" si="124"/>
        <v>-99</v>
      </c>
      <c r="Z548" s="13"/>
      <c r="AC548" s="13">
        <v>0.66</v>
      </c>
      <c r="AD548" s="7">
        <v>0.01</v>
      </c>
      <c r="AE548" s="7">
        <v>0.05</v>
      </c>
      <c r="AF548" s="7">
        <v>80.319999999999993</v>
      </c>
      <c r="AG548" s="7">
        <v>0.56000000000000005</v>
      </c>
      <c r="AH548" s="7">
        <v>0.08</v>
      </c>
      <c r="AI548" s="7">
        <v>1.66</v>
      </c>
      <c r="AJ548" s="7">
        <v>0.04</v>
      </c>
      <c r="AK548" s="7">
        <v>0.3</v>
      </c>
      <c r="AL548" s="7">
        <v>0.01</v>
      </c>
      <c r="AM548" s="7">
        <v>0.61</v>
      </c>
      <c r="AN548" s="13">
        <v>1.3367884788538769</v>
      </c>
      <c r="AO548" s="7">
        <v>7.0117622311427433E-3</v>
      </c>
      <c r="AP548" s="7">
        <v>4.1330542895467543E-3</v>
      </c>
      <c r="AQ548" s="7">
        <v>1.628070285559605E-2</v>
      </c>
      <c r="AR548" s="7">
        <v>1.4096936171892403E-4</v>
      </c>
      <c r="AS548" s="7">
        <v>7.1329983201788962E-4</v>
      </c>
      <c r="AT548" s="7">
        <v>2.4811186867935016E-4</v>
      </c>
      <c r="AU548" s="7">
        <v>6.4758588475094482E-3</v>
      </c>
      <c r="AV548" s="7">
        <v>4.8403647698890585E-3</v>
      </c>
      <c r="AW548" s="8">
        <v>3.5664966161080109E-4</v>
      </c>
      <c r="AX548" s="7">
        <v>1202</v>
      </c>
      <c r="AY548" s="7">
        <v>927</v>
      </c>
      <c r="AZ548" s="7">
        <v>604</v>
      </c>
      <c r="BA548" s="7">
        <v>285</v>
      </c>
      <c r="BB548" s="7">
        <v>269</v>
      </c>
      <c r="BC548" s="7">
        <v>13.6666679</v>
      </c>
      <c r="BD548" s="7">
        <v>17.6444473</v>
      </c>
      <c r="BE548" s="7">
        <v>20.3285713</v>
      </c>
      <c r="BF548" s="7">
        <v>24.733333600000002</v>
      </c>
      <c r="BG548" s="7">
        <v>23.933332400000001</v>
      </c>
      <c r="BH548" s="13">
        <f t="shared" si="121"/>
        <v>5.8079920406380783</v>
      </c>
      <c r="BI548" s="7">
        <f t="shared" si="122"/>
        <v>74.564572970953975</v>
      </c>
      <c r="BJ548" s="32">
        <f t="shared" si="125"/>
        <v>1</v>
      </c>
      <c r="BK548" s="32">
        <f t="shared" si="126"/>
        <v>5.2452294002072958E-3</v>
      </c>
      <c r="BL548" s="32">
        <f t="shared" si="127"/>
        <v>3.0917788078861316E-3</v>
      </c>
      <c r="BM548" s="32">
        <f t="shared" si="128"/>
        <v>1.2178967064074824E-2</v>
      </c>
      <c r="BN548" s="32">
        <f t="shared" si="129"/>
        <v>1.0545375274313182E-4</v>
      </c>
      <c r="BO548" s="32">
        <f t="shared" si="130"/>
        <v>5.3359214513088262E-4</v>
      </c>
      <c r="BP548" s="32">
        <f t="shared" si="131"/>
        <v>1.8560293764057121E-4</v>
      </c>
      <c r="BQ548" s="32">
        <f t="shared" si="132"/>
        <v>4.8443407090564237E-3</v>
      </c>
      <c r="BR548" s="32">
        <f t="shared" si="133"/>
        <v>3.620890549594686E-3</v>
      </c>
      <c r="BS548" s="32">
        <f t="shared" si="134"/>
        <v>2.6679588225998329E-4</v>
      </c>
      <c r="BT548" s="7">
        <f t="shared" si="135"/>
        <v>0</v>
      </c>
      <c r="BU548" s="7"/>
      <c r="BZ548" s="7"/>
      <c r="CA548" s="7"/>
      <c r="CB548" s="7"/>
      <c r="CC548" s="7"/>
      <c r="CD548" s="7"/>
      <c r="CE548" s="7"/>
    </row>
    <row r="549" spans="1:83" x14ac:dyDescent="0.2">
      <c r="A549" s="7">
        <v>4</v>
      </c>
      <c r="B549" s="8">
        <v>548</v>
      </c>
      <c r="C549" s="7" t="s">
        <v>960</v>
      </c>
      <c r="D549" s="7" t="s">
        <v>1457</v>
      </c>
      <c r="E549" s="7" t="s">
        <v>1468</v>
      </c>
      <c r="H549" s="9">
        <v>32.618609999999997</v>
      </c>
      <c r="I549" s="9">
        <v>-106.785833</v>
      </c>
      <c r="J549" s="7" t="s">
        <v>1469</v>
      </c>
      <c r="K549" s="7" t="s">
        <v>80</v>
      </c>
      <c r="L549" s="32">
        <f t="shared" si="123"/>
        <v>7</v>
      </c>
      <c r="M549" s="10" t="s">
        <v>1470</v>
      </c>
      <c r="N549" s="7">
        <v>75</v>
      </c>
      <c r="O549" s="7">
        <v>100</v>
      </c>
      <c r="P549" s="7" t="s">
        <v>82</v>
      </c>
      <c r="Q549" s="7">
        <v>285.33999999999997</v>
      </c>
      <c r="R549" s="7">
        <v>15.375</v>
      </c>
      <c r="T549" s="7" t="s">
        <v>1449</v>
      </c>
      <c r="U549" s="11">
        <v>0.80366899999999997</v>
      </c>
      <c r="V549" s="11">
        <v>1330</v>
      </c>
      <c r="W549" s="7">
        <v>1331</v>
      </c>
      <c r="X549" s="7" t="s">
        <v>83</v>
      </c>
      <c r="Y549" s="32">
        <f t="shared" si="124"/>
        <v>1</v>
      </c>
      <c r="Z549" s="13"/>
      <c r="AC549" s="13">
        <v>1.6</v>
      </c>
      <c r="AD549" s="7">
        <v>0.02</v>
      </c>
      <c r="AE549" s="7">
        <v>0.03</v>
      </c>
      <c r="AF549" s="7">
        <v>78.05</v>
      </c>
      <c r="AG549" s="7">
        <v>0.27</v>
      </c>
      <c r="AH549" s="7">
        <v>0</v>
      </c>
      <c r="AI549" s="7">
        <v>6.31</v>
      </c>
      <c r="AJ549" s="7">
        <v>1.57</v>
      </c>
      <c r="AK549" s="7">
        <v>0.96</v>
      </c>
      <c r="AL549" s="7">
        <v>0.36</v>
      </c>
      <c r="AM549" s="7">
        <v>2.0699999999999998</v>
      </c>
      <c r="AN549" s="13">
        <v>1.2990082267747147</v>
      </c>
      <c r="AO549" s="7">
        <v>3.3806710757295368E-3</v>
      </c>
      <c r="AP549" s="7">
        <v>1.0019525550416375E-2</v>
      </c>
      <c r="AQ549" s="7">
        <v>6.1886286155910283E-2</v>
      </c>
      <c r="AR549" s="7">
        <v>2.8193872343784806E-4</v>
      </c>
      <c r="AS549" s="7">
        <v>2.7997018406702167E-2</v>
      </c>
      <c r="AT549" s="7">
        <v>8.9320272724566045E-3</v>
      </c>
      <c r="AU549" s="7">
        <v>2.1975455433351734E-2</v>
      </c>
      <c r="AV549" s="7">
        <v>1.5489167263644988E-2</v>
      </c>
      <c r="AW549" s="8">
        <v>2.1398979696648062E-4</v>
      </c>
      <c r="AX549" s="7">
        <v>1181</v>
      </c>
      <c r="AY549" s="7">
        <v>940</v>
      </c>
      <c r="AZ549" s="7">
        <v>623</v>
      </c>
      <c r="BA549" s="7">
        <v>322</v>
      </c>
      <c r="BB549" s="7">
        <v>304</v>
      </c>
      <c r="BC549" s="7">
        <v>12.3166666</v>
      </c>
      <c r="BD549" s="7">
        <v>16.266666399999998</v>
      </c>
      <c r="BE549" s="7">
        <v>18.914285700000001</v>
      </c>
      <c r="BF549" s="7">
        <v>23.266666399999998</v>
      </c>
      <c r="BG549" s="7">
        <v>22.5</v>
      </c>
      <c r="BH549" s="13">
        <f t="shared" si="121"/>
        <v>25.901957861409496</v>
      </c>
      <c r="BI549" s="7">
        <f t="shared" si="122"/>
        <v>58.730980761228594</v>
      </c>
      <c r="BJ549" s="32">
        <f t="shared" si="125"/>
        <v>1</v>
      </c>
      <c r="BK549" s="32">
        <f t="shared" si="126"/>
        <v>2.6025016670782348E-3</v>
      </c>
      <c r="BL549" s="32">
        <f t="shared" si="127"/>
        <v>7.713211774873577E-3</v>
      </c>
      <c r="BM549" s="32">
        <f t="shared" si="128"/>
        <v>4.7641181079789374E-2</v>
      </c>
      <c r="BN549" s="32">
        <f t="shared" si="129"/>
        <v>2.1704152262212294E-4</v>
      </c>
      <c r="BO549" s="32">
        <f t="shared" si="130"/>
        <v>2.155261054521224E-2</v>
      </c>
      <c r="BP549" s="32">
        <f t="shared" si="131"/>
        <v>6.8760359544710369E-3</v>
      </c>
      <c r="BQ549" s="32">
        <f t="shared" si="132"/>
        <v>1.6917102586728197E-2</v>
      </c>
      <c r="BR549" s="32">
        <f t="shared" si="133"/>
        <v>1.1923840776669118E-2</v>
      </c>
      <c r="BS549" s="32">
        <f t="shared" si="134"/>
        <v>1.647332115038195E-4</v>
      </c>
      <c r="BT549" s="7">
        <f t="shared" si="135"/>
        <v>0</v>
      </c>
      <c r="BU549" s="7"/>
      <c r="BZ549" s="7"/>
      <c r="CA549" s="7"/>
      <c r="CB549" s="7"/>
      <c r="CC549" s="7"/>
      <c r="CD549" s="7"/>
      <c r="CE549" s="7"/>
    </row>
    <row r="550" spans="1:83" x14ac:dyDescent="0.2">
      <c r="A550" s="7">
        <v>4</v>
      </c>
      <c r="B550" s="8">
        <v>549</v>
      </c>
      <c r="C550" s="7" t="s">
        <v>960</v>
      </c>
      <c r="D550" s="7" t="s">
        <v>1471</v>
      </c>
      <c r="E550" s="7" t="s">
        <v>1472</v>
      </c>
      <c r="H550" s="9">
        <v>33.196666</v>
      </c>
      <c r="I550" s="9">
        <v>-103.11027799999999</v>
      </c>
      <c r="J550" s="7" t="s">
        <v>1473</v>
      </c>
      <c r="K550" s="7" t="s">
        <v>100</v>
      </c>
      <c r="L550" s="32">
        <f t="shared" si="123"/>
        <v>8</v>
      </c>
      <c r="M550" s="10" t="s">
        <v>132</v>
      </c>
      <c r="N550" s="7">
        <v>23</v>
      </c>
      <c r="O550" s="7">
        <v>33</v>
      </c>
      <c r="P550" s="7" t="s">
        <v>87</v>
      </c>
      <c r="Q550" s="7">
        <v>433.32</v>
      </c>
      <c r="R550" s="7">
        <v>14.895</v>
      </c>
      <c r="T550" s="7" t="s">
        <v>1449</v>
      </c>
      <c r="U550" s="11">
        <v>1</v>
      </c>
      <c r="W550" s="7">
        <v>1173</v>
      </c>
      <c r="Y550" s="32">
        <f t="shared" si="124"/>
        <v>-99</v>
      </c>
      <c r="Z550" s="13"/>
      <c r="AC550" s="13">
        <v>1.66</v>
      </c>
      <c r="AD550" s="7">
        <v>0.02</v>
      </c>
      <c r="AE550" s="7">
        <v>0.05</v>
      </c>
      <c r="AF550" s="7">
        <v>77.84</v>
      </c>
      <c r="AG550" s="7">
        <v>0.24</v>
      </c>
      <c r="AH550" s="7">
        <v>0.01</v>
      </c>
      <c r="AI550" s="7">
        <v>3.75</v>
      </c>
      <c r="AJ550" s="7">
        <v>0.6</v>
      </c>
      <c r="AK550" s="7">
        <v>0.22</v>
      </c>
      <c r="AL550" s="7">
        <v>0.28000000000000003</v>
      </c>
      <c r="AM550" s="7">
        <v>0.91</v>
      </c>
      <c r="AN550" s="13">
        <v>1.295513137375321</v>
      </c>
      <c r="AO550" s="7">
        <v>3.0050409562040322E-3</v>
      </c>
      <c r="AP550" s="7">
        <v>1.0395257758556988E-2</v>
      </c>
      <c r="AQ550" s="7">
        <v>3.6778696209930836E-2</v>
      </c>
      <c r="AR550" s="7">
        <v>2.8193872343784806E-4</v>
      </c>
      <c r="AS550" s="7">
        <v>1.0699497480268343E-2</v>
      </c>
      <c r="AT550" s="7">
        <v>6.9471323230218046E-3</v>
      </c>
      <c r="AU550" s="7">
        <v>9.6607074610386857E-3</v>
      </c>
      <c r="AV550" s="7">
        <v>3.5496008312519765E-3</v>
      </c>
      <c r="AW550" s="8">
        <v>3.5664966161080109E-4</v>
      </c>
      <c r="AX550" s="7">
        <v>1181</v>
      </c>
      <c r="AY550" s="7">
        <v>940</v>
      </c>
      <c r="AZ550" s="7">
        <v>623</v>
      </c>
      <c r="BA550" s="7">
        <v>322</v>
      </c>
      <c r="BB550" s="7">
        <v>304</v>
      </c>
      <c r="BC550" s="7">
        <v>12.3499994</v>
      </c>
      <c r="BD550" s="7">
        <v>16.299999199999998</v>
      </c>
      <c r="BE550" s="7">
        <v>18.9571419</v>
      </c>
      <c r="BF550" s="7">
        <v>23.333334000000001</v>
      </c>
      <c r="BG550" s="7">
        <v>22.5666656</v>
      </c>
      <c r="BH550" s="13">
        <f t="shared" si="121"/>
        <v>10.189485231617892</v>
      </c>
      <c r="BI550" s="7">
        <f t="shared" si="122"/>
        <v>72.075809967584902</v>
      </c>
      <c r="BJ550" s="32">
        <f t="shared" si="125"/>
        <v>1</v>
      </c>
      <c r="BK550" s="32">
        <f t="shared" si="126"/>
        <v>2.3195758263726868E-3</v>
      </c>
      <c r="BL550" s="32">
        <f t="shared" si="127"/>
        <v>8.0240465794253028E-3</v>
      </c>
      <c r="BM550" s="32">
        <f t="shared" si="128"/>
        <v>2.8389288498026046E-2</v>
      </c>
      <c r="BN550" s="32">
        <f t="shared" si="129"/>
        <v>2.1762706629826174E-4</v>
      </c>
      <c r="BO550" s="32">
        <f t="shared" si="130"/>
        <v>8.2588876728377086E-3</v>
      </c>
      <c r="BP550" s="32">
        <f t="shared" si="131"/>
        <v>5.3624560975865749E-3</v>
      </c>
      <c r="BQ550" s="32">
        <f t="shared" si="132"/>
        <v>7.4570509416917608E-3</v>
      </c>
      <c r="BR550" s="32">
        <f t="shared" si="133"/>
        <v>2.7399188235507853E-3</v>
      </c>
      <c r="BS550" s="32">
        <f t="shared" si="134"/>
        <v>2.7529605939262403E-4</v>
      </c>
      <c r="BT550" s="7">
        <f t="shared" si="135"/>
        <v>0</v>
      </c>
      <c r="BU550" s="7"/>
      <c r="BZ550" s="7"/>
      <c r="CA550" s="7"/>
      <c r="CB550" s="7"/>
      <c r="CC550" s="7"/>
      <c r="CD550" s="7"/>
      <c r="CE550" s="7"/>
    </row>
    <row r="551" spans="1:83" x14ac:dyDescent="0.2">
      <c r="A551" s="7">
        <v>4</v>
      </c>
      <c r="B551" s="8">
        <v>550</v>
      </c>
      <c r="C551" s="7" t="s">
        <v>960</v>
      </c>
      <c r="D551" s="7" t="s">
        <v>1474</v>
      </c>
      <c r="E551" s="7" t="s">
        <v>1475</v>
      </c>
      <c r="H551" s="9">
        <v>32.492083000000001</v>
      </c>
      <c r="I551" s="9">
        <v>-106.333527</v>
      </c>
      <c r="J551" s="7" t="s">
        <v>1476</v>
      </c>
      <c r="K551" s="7" t="s">
        <v>80</v>
      </c>
      <c r="L551" s="32">
        <f t="shared" si="123"/>
        <v>7</v>
      </c>
      <c r="M551" s="10" t="s">
        <v>113</v>
      </c>
      <c r="N551" s="7">
        <v>0</v>
      </c>
      <c r="O551" s="7">
        <v>18</v>
      </c>
      <c r="Q551" s="7">
        <v>258.32</v>
      </c>
      <c r="R551" s="7">
        <v>16.86</v>
      </c>
      <c r="S551" s="7" t="s">
        <v>900</v>
      </c>
      <c r="T551" s="7" t="s">
        <v>1449</v>
      </c>
      <c r="U551" s="11">
        <v>1</v>
      </c>
      <c r="V551" s="11">
        <v>1222</v>
      </c>
      <c r="W551" s="7">
        <v>1212</v>
      </c>
      <c r="X551" s="7" t="s">
        <v>83</v>
      </c>
      <c r="Y551" s="32">
        <f t="shared" si="124"/>
        <v>1</v>
      </c>
      <c r="Z551" s="13"/>
      <c r="AC551" s="13">
        <v>2.63</v>
      </c>
      <c r="AD551" s="7">
        <v>0.06</v>
      </c>
      <c r="AE551" s="7">
        <v>0.08</v>
      </c>
      <c r="AF551" s="7">
        <v>77.349999999999994</v>
      </c>
      <c r="AG551" s="7">
        <v>0.38</v>
      </c>
      <c r="AH551" s="7">
        <v>0.01</v>
      </c>
      <c r="AI551" s="7">
        <v>8.65</v>
      </c>
      <c r="AJ551" s="7">
        <v>3.59</v>
      </c>
      <c r="AK551" s="7">
        <v>1.1399999999999999</v>
      </c>
      <c r="AL551" s="7">
        <v>1.24</v>
      </c>
      <c r="AM551" s="7">
        <v>2.4900000000000002</v>
      </c>
      <c r="AN551" s="13">
        <v>1.2873579287767354</v>
      </c>
      <c r="AO551" s="7">
        <v>4.7579815139897185E-3</v>
      </c>
      <c r="AP551" s="7">
        <v>1.6469595123496914E-2</v>
      </c>
      <c r="AQ551" s="7">
        <v>8.4836192590907133E-2</v>
      </c>
      <c r="AR551" s="7">
        <v>8.4581617031354408E-4</v>
      </c>
      <c r="AS551" s="7">
        <v>6.4018659923605586E-2</v>
      </c>
      <c r="AT551" s="7">
        <v>3.0765871716239419E-2</v>
      </c>
      <c r="AU551" s="7">
        <v>2.6434243492292668E-2</v>
      </c>
      <c r="AV551" s="7">
        <v>1.8393386125578424E-2</v>
      </c>
      <c r="AW551" s="8">
        <v>5.7063945857728168E-4</v>
      </c>
      <c r="AX551" s="7">
        <v>1202</v>
      </c>
      <c r="AY551" s="7">
        <v>927</v>
      </c>
      <c r="AZ551" s="7">
        <v>604</v>
      </c>
      <c r="BA551" s="7">
        <v>285</v>
      </c>
      <c r="BB551" s="7">
        <v>269</v>
      </c>
      <c r="BC551" s="7">
        <v>13.6666679</v>
      </c>
      <c r="BD551" s="7">
        <v>17.6444473</v>
      </c>
      <c r="BE551" s="7">
        <v>20.3285713</v>
      </c>
      <c r="BF551" s="7">
        <v>24.733333600000002</v>
      </c>
      <c r="BG551" s="7">
        <v>23.933332400000001</v>
      </c>
      <c r="BH551" s="13">
        <f t="shared" si="121"/>
        <v>40.600753056707958</v>
      </c>
      <c r="BI551" s="7">
        <f t="shared" si="122"/>
        <v>50.724715118507092</v>
      </c>
      <c r="BJ551" s="32">
        <f t="shared" si="125"/>
        <v>1</v>
      </c>
      <c r="BK551" s="32">
        <f t="shared" si="126"/>
        <v>3.6959274554752737E-3</v>
      </c>
      <c r="BL551" s="32">
        <f t="shared" si="127"/>
        <v>1.2793330242776025E-2</v>
      </c>
      <c r="BM551" s="32">
        <f t="shared" si="128"/>
        <v>6.5899460200256513E-2</v>
      </c>
      <c r="BN551" s="32">
        <f t="shared" si="129"/>
        <v>6.5701709789230871E-4</v>
      </c>
      <c r="BO551" s="32">
        <f t="shared" si="130"/>
        <v>4.9728718402687722E-2</v>
      </c>
      <c r="BP551" s="32">
        <f t="shared" si="131"/>
        <v>2.3898459805559717E-2</v>
      </c>
      <c r="BQ551" s="32">
        <f t="shared" si="132"/>
        <v>2.0533717081628447E-2</v>
      </c>
      <c r="BR551" s="32">
        <f t="shared" si="133"/>
        <v>1.4287701745120771E-2</v>
      </c>
      <c r="BS551" s="32">
        <f t="shared" si="134"/>
        <v>4.4326402612792455E-4</v>
      </c>
      <c r="BT551" s="7">
        <f t="shared" si="135"/>
        <v>0</v>
      </c>
      <c r="BU551" s="7"/>
      <c r="BZ551" s="7"/>
      <c r="CA551" s="7"/>
      <c r="CB551" s="7"/>
      <c r="CC551" s="7"/>
      <c r="CD551" s="7"/>
      <c r="CE551" s="7"/>
    </row>
    <row r="552" spans="1:83" x14ac:dyDescent="0.2">
      <c r="A552" s="7">
        <v>4</v>
      </c>
      <c r="B552" s="8">
        <v>551</v>
      </c>
      <c r="C552" s="7" t="s">
        <v>69</v>
      </c>
      <c r="D552" s="7" t="s">
        <v>1477</v>
      </c>
      <c r="E552" s="7" t="s">
        <v>1478</v>
      </c>
      <c r="H552" s="9">
        <v>38.136111</v>
      </c>
      <c r="I552" s="9">
        <v>-116.67694400000001</v>
      </c>
      <c r="J552" s="7" t="s">
        <v>1479</v>
      </c>
      <c r="K552" s="7" t="s">
        <v>80</v>
      </c>
      <c r="L552" s="32">
        <f t="shared" si="123"/>
        <v>7</v>
      </c>
      <c r="M552" s="10" t="s">
        <v>132</v>
      </c>
      <c r="N552" s="7">
        <v>10</v>
      </c>
      <c r="O552" s="7">
        <v>23</v>
      </c>
      <c r="P552" s="7" t="s">
        <v>87</v>
      </c>
      <c r="Q552" s="7">
        <v>192.87</v>
      </c>
      <c r="R552" s="7">
        <v>9.6950000000000003</v>
      </c>
      <c r="S552" s="7" t="s">
        <v>159</v>
      </c>
      <c r="T552" s="7" t="s">
        <v>1449</v>
      </c>
      <c r="U552" s="11">
        <v>4</v>
      </c>
      <c r="V552" s="11">
        <v>1800</v>
      </c>
      <c r="W552" s="7">
        <v>1800</v>
      </c>
      <c r="X552" s="7" t="s">
        <v>83</v>
      </c>
      <c r="Y552" s="32">
        <f t="shared" si="124"/>
        <v>1</v>
      </c>
      <c r="Z552" s="13"/>
      <c r="AC552" s="13">
        <v>2.4900000000000002</v>
      </c>
      <c r="AD552" s="7">
        <v>0.05</v>
      </c>
      <c r="AE552" s="7">
        <v>0.06</v>
      </c>
      <c r="AF552" s="7">
        <v>76.22</v>
      </c>
      <c r="AG552" s="7">
        <v>0.35</v>
      </c>
      <c r="AH552" s="7">
        <v>0.01</v>
      </c>
      <c r="AI552" s="7">
        <v>13.11</v>
      </c>
      <c r="AJ552" s="7">
        <v>1.65</v>
      </c>
      <c r="AK552" s="7">
        <v>2.4</v>
      </c>
      <c r="AL552" s="7">
        <v>0.87</v>
      </c>
      <c r="AM552" s="7">
        <v>3.71</v>
      </c>
      <c r="AN552" s="13">
        <v>1.2685510191514255</v>
      </c>
      <c r="AO552" s="7">
        <v>4.3823513944642135E-3</v>
      </c>
      <c r="AP552" s="7">
        <v>1.5592886637835484E-2</v>
      </c>
      <c r="AQ552" s="7">
        <v>0.1285783219499182</v>
      </c>
      <c r="AR552" s="7">
        <v>7.0484680859462016E-4</v>
      </c>
      <c r="AS552" s="7">
        <v>2.9423618070737945E-2</v>
      </c>
      <c r="AT552" s="7">
        <v>2.1585732575103461E-2</v>
      </c>
      <c r="AU552" s="7">
        <v>3.9385961187311566E-2</v>
      </c>
      <c r="AV552" s="7">
        <v>3.8722918159112468E-2</v>
      </c>
      <c r="AW552" s="8">
        <v>4.2797959393296123E-4</v>
      </c>
      <c r="AX552" s="7">
        <v>1122</v>
      </c>
      <c r="AY552" s="7">
        <v>790</v>
      </c>
      <c r="AZ552" s="7">
        <v>495</v>
      </c>
      <c r="BA552" s="7">
        <v>308</v>
      </c>
      <c r="BB552" s="7">
        <v>309</v>
      </c>
      <c r="BC552" s="7">
        <v>10.958333</v>
      </c>
      <c r="BD552" s="7">
        <v>16.075000800000002</v>
      </c>
      <c r="BE552" s="7">
        <v>18.666665999999999</v>
      </c>
      <c r="BF552" s="7">
        <v>21.9666672</v>
      </c>
      <c r="BG552" s="7">
        <v>21.4333344</v>
      </c>
      <c r="BH552" s="13">
        <f t="shared" si="121"/>
        <v>47.698521436566296</v>
      </c>
      <c r="BI552" s="7">
        <f t="shared" si="122"/>
        <v>65.359468620087853</v>
      </c>
      <c r="BJ552" s="32">
        <f t="shared" si="125"/>
        <v>1</v>
      </c>
      <c r="BK552" s="32">
        <f t="shared" si="126"/>
        <v>3.4546118589662313E-3</v>
      </c>
      <c r="BL552" s="32">
        <f t="shared" si="127"/>
        <v>1.2291887675330604E-2</v>
      </c>
      <c r="BM552" s="32">
        <f t="shared" si="128"/>
        <v>0.1013584160264428</v>
      </c>
      <c r="BN552" s="32">
        <f t="shared" si="129"/>
        <v>5.5563142353242897E-4</v>
      </c>
      <c r="BO552" s="32">
        <f t="shared" si="130"/>
        <v>2.3194666691782211E-2</v>
      </c>
      <c r="BP552" s="32">
        <f t="shared" si="131"/>
        <v>1.7016053945975978E-2</v>
      </c>
      <c r="BQ552" s="32">
        <f t="shared" si="132"/>
        <v>3.1047991442754979E-2</v>
      </c>
      <c r="BR552" s="32">
        <f t="shared" si="133"/>
        <v>3.0525313979894532E-2</v>
      </c>
      <c r="BS552" s="32">
        <f t="shared" si="134"/>
        <v>3.3737672941152219E-4</v>
      </c>
      <c r="BT552" s="7">
        <f t="shared" si="135"/>
        <v>0</v>
      </c>
      <c r="BU552" s="7"/>
      <c r="BZ552" s="7"/>
      <c r="CA552" s="7"/>
      <c r="CB552" s="7"/>
      <c r="CC552" s="7"/>
      <c r="CD552" s="7"/>
      <c r="CE552" s="7"/>
    </row>
    <row r="553" spans="1:83" x14ac:dyDescent="0.2">
      <c r="A553" s="7">
        <v>4</v>
      </c>
      <c r="B553" s="8">
        <v>552</v>
      </c>
      <c r="C553" s="7" t="s">
        <v>960</v>
      </c>
      <c r="D553" s="7" t="s">
        <v>990</v>
      </c>
      <c r="E553" s="7" t="s">
        <v>1480</v>
      </c>
      <c r="H553" s="9">
        <v>35.183083000000003</v>
      </c>
      <c r="I553" s="9">
        <v>-106.150722</v>
      </c>
      <c r="J553" s="7" t="s">
        <v>1481</v>
      </c>
      <c r="K553" s="7" t="s">
        <v>80</v>
      </c>
      <c r="L553" s="32">
        <f t="shared" si="123"/>
        <v>7</v>
      </c>
      <c r="M553" s="10" t="s">
        <v>93</v>
      </c>
      <c r="N553" s="7">
        <v>13</v>
      </c>
      <c r="O553" s="7">
        <v>29</v>
      </c>
      <c r="P553" s="7" t="s">
        <v>133</v>
      </c>
      <c r="Q553" s="7">
        <v>452.54</v>
      </c>
      <c r="R553" s="7">
        <v>10.16</v>
      </c>
      <c r="T553" s="7" t="s">
        <v>1449</v>
      </c>
      <c r="U553" s="11">
        <v>6</v>
      </c>
      <c r="V553" s="11">
        <v>1970</v>
      </c>
      <c r="W553" s="7">
        <v>2046</v>
      </c>
      <c r="X553" s="7" t="s">
        <v>83</v>
      </c>
      <c r="Y553" s="32">
        <f t="shared" si="124"/>
        <v>1</v>
      </c>
      <c r="Z553" s="13"/>
      <c r="AC553" s="13">
        <v>3.45</v>
      </c>
      <c r="AD553" s="7">
        <v>0.05</v>
      </c>
      <c r="AE553" s="7">
        <v>0.09</v>
      </c>
      <c r="AF553" s="7">
        <v>75.290000000000006</v>
      </c>
      <c r="AG553" s="7">
        <v>0.56000000000000005</v>
      </c>
      <c r="AH553" s="7">
        <v>0.02</v>
      </c>
      <c r="AI553" s="7">
        <v>8.93</v>
      </c>
      <c r="AJ553" s="7">
        <v>1.1499999999999999</v>
      </c>
      <c r="AK553" s="7">
        <v>1.25</v>
      </c>
      <c r="AL553" s="7">
        <v>0.72</v>
      </c>
      <c r="AM553" s="7">
        <v>2.16</v>
      </c>
      <c r="AN553" s="13">
        <v>1.2530727660969672</v>
      </c>
      <c r="AO553" s="7">
        <v>7.0117622311427433E-3</v>
      </c>
      <c r="AP553" s="7">
        <v>2.1604601968085307E-2</v>
      </c>
      <c r="AQ553" s="7">
        <v>8.7582335241248629E-2</v>
      </c>
      <c r="AR553" s="7">
        <v>7.0484680859462016E-4</v>
      </c>
      <c r="AS553" s="7">
        <v>2.0507370170514325E-2</v>
      </c>
      <c r="AT553" s="7">
        <v>1.7864054544913209E-2</v>
      </c>
      <c r="AU553" s="7">
        <v>2.2930910017410509E-2</v>
      </c>
      <c r="AV553" s="7">
        <v>2.0168186541204412E-2</v>
      </c>
      <c r="AW553" s="8">
        <v>6.4196939089944188E-4</v>
      </c>
      <c r="AX553" s="7">
        <v>1105</v>
      </c>
      <c r="AY553" s="7">
        <v>881</v>
      </c>
      <c r="AZ553" s="7">
        <v>578</v>
      </c>
      <c r="BA553" s="7">
        <v>279</v>
      </c>
      <c r="BB553" s="7">
        <v>258</v>
      </c>
      <c r="BC553" s="7">
        <v>13.324999800000001</v>
      </c>
      <c r="BD553" s="7">
        <v>17.444444699999998</v>
      </c>
      <c r="BE553" s="7">
        <v>20.228572799999998</v>
      </c>
      <c r="BF553" s="7">
        <v>24.733333600000002</v>
      </c>
      <c r="BG553" s="7">
        <v>23.833334000000001</v>
      </c>
      <c r="BH553" s="13">
        <f t="shared" si="121"/>
        <v>28.343806436362307</v>
      </c>
      <c r="BI553" s="7">
        <f t="shared" si="122"/>
        <v>68.286117842452455</v>
      </c>
      <c r="BJ553" s="32">
        <f t="shared" si="125"/>
        <v>1</v>
      </c>
      <c r="BK553" s="32">
        <f t="shared" si="126"/>
        <v>5.5956544750252347E-3</v>
      </c>
      <c r="BL553" s="32">
        <f t="shared" si="127"/>
        <v>1.7241298791752263E-2</v>
      </c>
      <c r="BM553" s="32">
        <f t="shared" si="128"/>
        <v>6.9894053730053848E-2</v>
      </c>
      <c r="BN553" s="32">
        <f t="shared" si="129"/>
        <v>5.6249471512341261E-4</v>
      </c>
      <c r="BO553" s="32">
        <f t="shared" si="130"/>
        <v>1.6365665845879052E-2</v>
      </c>
      <c r="BP553" s="32">
        <f t="shared" si="131"/>
        <v>1.42561988642971E-2</v>
      </c>
      <c r="BQ553" s="32">
        <f t="shared" si="132"/>
        <v>1.8299743349171182E-2</v>
      </c>
      <c r="BR553" s="32">
        <f t="shared" si="133"/>
        <v>1.609498433520638E-2</v>
      </c>
      <c r="BS553" s="32">
        <f t="shared" si="134"/>
        <v>5.1231613060989949E-4</v>
      </c>
      <c r="BT553" s="7">
        <f t="shared" si="135"/>
        <v>0</v>
      </c>
      <c r="BU553" s="7"/>
      <c r="BZ553" s="7"/>
      <c r="CA553" s="7"/>
      <c r="CB553" s="7"/>
      <c r="CC553" s="7"/>
      <c r="CD553" s="7"/>
      <c r="CE553" s="7"/>
    </row>
    <row r="554" spans="1:83" x14ac:dyDescent="0.2">
      <c r="A554" s="7">
        <v>4</v>
      </c>
      <c r="B554" s="8">
        <v>553</v>
      </c>
      <c r="C554" s="7" t="s">
        <v>69</v>
      </c>
      <c r="D554" s="7" t="s">
        <v>936</v>
      </c>
      <c r="E554" s="7" t="s">
        <v>1482</v>
      </c>
      <c r="H554" s="9">
        <v>41.403610999999998</v>
      </c>
      <c r="I554" s="9">
        <v>-115.70055600000001</v>
      </c>
      <c r="J554" s="7" t="s">
        <v>1483</v>
      </c>
      <c r="K554" s="7" t="s">
        <v>92</v>
      </c>
      <c r="L554" s="32">
        <f t="shared" si="123"/>
        <v>6</v>
      </c>
      <c r="M554" s="10" t="s">
        <v>132</v>
      </c>
      <c r="N554" s="7">
        <v>15</v>
      </c>
      <c r="O554" s="7">
        <v>25</v>
      </c>
      <c r="P554" s="7" t="s">
        <v>65</v>
      </c>
      <c r="Q554" s="7">
        <v>408.77</v>
      </c>
      <c r="R554" s="7">
        <v>5.1050000000000004</v>
      </c>
      <c r="T554" s="7" t="s">
        <v>1449</v>
      </c>
      <c r="U554" s="11">
        <v>20</v>
      </c>
      <c r="V554" s="11">
        <v>2225</v>
      </c>
      <c r="W554" s="7">
        <v>2215</v>
      </c>
      <c r="X554" s="7" t="s">
        <v>134</v>
      </c>
      <c r="Y554" s="32">
        <f t="shared" si="124"/>
        <v>1</v>
      </c>
      <c r="Z554" s="13"/>
      <c r="AC554" s="13">
        <v>3.76</v>
      </c>
      <c r="AD554" s="7">
        <v>7.0000000000000007E-2</v>
      </c>
      <c r="AE554" s="7">
        <v>0.13</v>
      </c>
      <c r="AF554" s="7">
        <v>74.38</v>
      </c>
      <c r="AG554" s="7">
        <v>0.56999999999999995</v>
      </c>
      <c r="AH554" s="7">
        <v>0.02</v>
      </c>
      <c r="AI554" s="7">
        <v>10.64</v>
      </c>
      <c r="AJ554" s="7">
        <v>1.1599999999999999</v>
      </c>
      <c r="AK554" s="7">
        <v>1.03</v>
      </c>
      <c r="AL554" s="7">
        <v>1.03</v>
      </c>
      <c r="AM554" s="7">
        <v>1.91</v>
      </c>
      <c r="AN554" s="13">
        <v>1.2379273786995937</v>
      </c>
      <c r="AO554" s="7">
        <v>7.1369722709845769E-3</v>
      </c>
      <c r="AP554" s="7">
        <v>2.3545885043478477E-2</v>
      </c>
      <c r="AQ554" s="7">
        <v>0.1043534207129771</v>
      </c>
      <c r="AR554" s="7">
        <v>9.8678553203246822E-4</v>
      </c>
      <c r="AS554" s="7">
        <v>2.0685695128518797E-2</v>
      </c>
      <c r="AT554" s="7">
        <v>2.5555522473973066E-2</v>
      </c>
      <c r="AU554" s="7">
        <v>2.0276869506136143E-2</v>
      </c>
      <c r="AV554" s="7">
        <v>1.6618585709952435E-2</v>
      </c>
      <c r="AW554" s="8">
        <v>9.2728912018808277E-4</v>
      </c>
      <c r="AX554" s="7">
        <v>1202</v>
      </c>
      <c r="AY554" s="7">
        <v>927</v>
      </c>
      <c r="AZ554" s="7">
        <v>604</v>
      </c>
      <c r="BA554" s="7">
        <v>285</v>
      </c>
      <c r="BB554" s="7">
        <v>269</v>
      </c>
      <c r="BC554" s="7">
        <v>13.6666679</v>
      </c>
      <c r="BD554" s="7">
        <v>17.6444473</v>
      </c>
      <c r="BE554" s="7">
        <v>20.3285713</v>
      </c>
      <c r="BF554" s="7">
        <v>24.733333600000002</v>
      </c>
      <c r="BG554" s="7">
        <v>23.933332400000001</v>
      </c>
      <c r="BH554" s="13">
        <f t="shared" si="121"/>
        <v>26.695975936605326</v>
      </c>
      <c r="BI554" s="7">
        <f t="shared" si="122"/>
        <v>73.665899961730773</v>
      </c>
      <c r="BJ554" s="32">
        <f t="shared" si="125"/>
        <v>1</v>
      </c>
      <c r="BK554" s="32">
        <f t="shared" si="126"/>
        <v>5.7652592500876398E-3</v>
      </c>
      <c r="BL554" s="32">
        <f t="shared" si="127"/>
        <v>1.9020408990560282E-2</v>
      </c>
      <c r="BM554" s="32">
        <f t="shared" si="128"/>
        <v>8.4296884056799276E-2</v>
      </c>
      <c r="BN554" s="32">
        <f t="shared" si="129"/>
        <v>7.9712715706236129E-4</v>
      </c>
      <c r="BO554" s="32">
        <f t="shared" si="130"/>
        <v>1.6709942347545872E-2</v>
      </c>
      <c r="BP554" s="32">
        <f t="shared" si="131"/>
        <v>2.0643797781432376E-2</v>
      </c>
      <c r="BQ554" s="32">
        <f t="shared" si="132"/>
        <v>1.6379692262268566E-2</v>
      </c>
      <c r="BR554" s="32">
        <f t="shared" si="133"/>
        <v>1.3424523922727818E-2</v>
      </c>
      <c r="BS554" s="32">
        <f t="shared" si="134"/>
        <v>7.4906584678834131E-4</v>
      </c>
      <c r="BT554" s="7">
        <f t="shared" si="135"/>
        <v>0</v>
      </c>
      <c r="BU554" s="7"/>
      <c r="BZ554" s="7"/>
      <c r="CA554" s="7"/>
      <c r="CB554" s="7"/>
      <c r="CC554" s="7"/>
      <c r="CD554" s="7"/>
      <c r="CE554" s="7"/>
    </row>
    <row r="555" spans="1:83" x14ac:dyDescent="0.2">
      <c r="A555" s="7">
        <v>4</v>
      </c>
      <c r="B555" s="8">
        <v>554</v>
      </c>
      <c r="C555" s="7" t="s">
        <v>960</v>
      </c>
      <c r="D555" s="7" t="s">
        <v>1474</v>
      </c>
      <c r="E555" s="7" t="s">
        <v>1484</v>
      </c>
      <c r="H555" s="9">
        <v>32.469638000000003</v>
      </c>
      <c r="I555" s="9">
        <v>-106.351722</v>
      </c>
      <c r="J555" s="7" t="s">
        <v>1485</v>
      </c>
      <c r="K555" s="7" t="s">
        <v>80</v>
      </c>
      <c r="L555" s="32">
        <f t="shared" si="123"/>
        <v>7</v>
      </c>
      <c r="M555" s="10" t="s">
        <v>280</v>
      </c>
      <c r="N555" s="7">
        <v>33</v>
      </c>
      <c r="O555" s="7">
        <v>46</v>
      </c>
      <c r="Q555" s="7">
        <v>257.27999999999997</v>
      </c>
      <c r="R555" s="7">
        <v>16.805</v>
      </c>
      <c r="T555" s="7" t="s">
        <v>1449</v>
      </c>
      <c r="U555" s="11">
        <v>1</v>
      </c>
      <c r="V555" s="11">
        <v>1206</v>
      </c>
      <c r="W555" s="7">
        <v>1212</v>
      </c>
      <c r="X555" s="7" t="s">
        <v>83</v>
      </c>
      <c r="Y555" s="32">
        <f t="shared" si="124"/>
        <v>1</v>
      </c>
      <c r="Z555" s="13"/>
      <c r="AC555" s="13">
        <v>2.38</v>
      </c>
      <c r="AD555" s="7">
        <v>0.03</v>
      </c>
      <c r="AE555" s="7">
        <v>0.04</v>
      </c>
      <c r="AF555" s="7">
        <v>74.010000000000005</v>
      </c>
      <c r="AG555" s="7">
        <v>0.3</v>
      </c>
      <c r="AH555" s="7">
        <v>0.01</v>
      </c>
      <c r="AI555" s="7">
        <v>8.32</v>
      </c>
      <c r="AJ555" s="7">
        <v>5.77</v>
      </c>
      <c r="AK555" s="7">
        <v>1.02</v>
      </c>
      <c r="AL555" s="7">
        <v>0.92</v>
      </c>
      <c r="AM555" s="7">
        <v>2.31</v>
      </c>
      <c r="AN555" s="13">
        <v>1.231769364043519</v>
      </c>
      <c r="AO555" s="7">
        <v>3.7563011952550405E-3</v>
      </c>
      <c r="AP555" s="7">
        <v>1.4904044256244356E-2</v>
      </c>
      <c r="AQ555" s="7">
        <v>8.1599667324433217E-2</v>
      </c>
      <c r="AR555" s="7">
        <v>4.2290808515677204E-4</v>
      </c>
      <c r="AS555" s="7">
        <v>0.10289350076858057</v>
      </c>
      <c r="AT555" s="7">
        <v>2.2826291918500215E-2</v>
      </c>
      <c r="AU555" s="7">
        <v>2.4523334324175125E-2</v>
      </c>
      <c r="AV555" s="7">
        <v>1.64572402176228E-2</v>
      </c>
      <c r="AW555" s="8">
        <v>2.8531972928864084E-4</v>
      </c>
      <c r="AX555" s="7">
        <v>1420</v>
      </c>
      <c r="AY555" s="7">
        <v>1420</v>
      </c>
      <c r="AZ555" s="7">
        <v>794</v>
      </c>
      <c r="BA555" s="7">
        <v>301</v>
      </c>
      <c r="BB555" s="7">
        <v>277</v>
      </c>
      <c r="BC555" s="7">
        <v>17.941667599999999</v>
      </c>
      <c r="BD555" s="7">
        <v>17.941667599999999</v>
      </c>
      <c r="BE555" s="7">
        <v>21.022224399999999</v>
      </c>
      <c r="BF555" s="7">
        <v>26.633333199999999</v>
      </c>
      <c r="BG555" s="7">
        <v>26.166665999999999</v>
      </c>
      <c r="BH555" s="13">
        <f t="shared" si="121"/>
        <v>45.380300223024648</v>
      </c>
      <c r="BI555" s="7">
        <f t="shared" si="122"/>
        <v>40.606868137482671</v>
      </c>
      <c r="BJ555" s="32">
        <f t="shared" si="125"/>
        <v>1</v>
      </c>
      <c r="BK555" s="32">
        <f t="shared" si="126"/>
        <v>3.0495166586415674E-3</v>
      </c>
      <c r="BL555" s="32">
        <f t="shared" si="127"/>
        <v>1.2099703638771282E-2</v>
      </c>
      <c r="BM555" s="32">
        <f t="shared" si="128"/>
        <v>6.6245897735730877E-2</v>
      </c>
      <c r="BN555" s="32">
        <f t="shared" si="129"/>
        <v>3.4333382328043555E-4</v>
      </c>
      <c r="BO555" s="32">
        <f t="shared" si="130"/>
        <v>8.3533089693684975E-2</v>
      </c>
      <c r="BP555" s="32">
        <f t="shared" si="131"/>
        <v>1.8531303493024488E-2</v>
      </c>
      <c r="BQ555" s="32">
        <f t="shared" si="132"/>
        <v>1.9909030894933594E-2</v>
      </c>
      <c r="BR555" s="32">
        <f t="shared" si="133"/>
        <v>1.336065070136081E-2</v>
      </c>
      <c r="BS555" s="32">
        <f t="shared" si="134"/>
        <v>2.3163405229695286E-4</v>
      </c>
      <c r="BT555" s="7">
        <f t="shared" si="135"/>
        <v>0</v>
      </c>
      <c r="BU555" s="7"/>
      <c r="BZ555" s="7"/>
      <c r="CA555" s="7"/>
      <c r="CB555" s="7"/>
      <c r="CC555" s="7"/>
      <c r="CD555" s="7"/>
      <c r="CE555" s="7"/>
    </row>
    <row r="556" spans="1:83" x14ac:dyDescent="0.2">
      <c r="A556" s="7">
        <v>4</v>
      </c>
      <c r="B556" s="8">
        <v>555</v>
      </c>
      <c r="C556" s="7" t="s">
        <v>69</v>
      </c>
      <c r="D556" s="7" t="s">
        <v>1477</v>
      </c>
      <c r="E556" s="7" t="s">
        <v>1486</v>
      </c>
      <c r="H556" s="9">
        <v>38.416944000000001</v>
      </c>
      <c r="I556" s="9">
        <v>-116.186944</v>
      </c>
      <c r="J556" s="7" t="s">
        <v>1487</v>
      </c>
      <c r="K556" s="7" t="s">
        <v>80</v>
      </c>
      <c r="L556" s="32">
        <f t="shared" si="123"/>
        <v>7</v>
      </c>
      <c r="M556" s="10" t="s">
        <v>93</v>
      </c>
      <c r="N556" s="7">
        <v>20</v>
      </c>
      <c r="O556" s="7">
        <v>33</v>
      </c>
      <c r="P556" s="7" t="s">
        <v>133</v>
      </c>
      <c r="Q556" s="7">
        <v>186.33</v>
      </c>
      <c r="R556" s="7">
        <v>10.220000000000001</v>
      </c>
      <c r="S556" s="7" t="s">
        <v>159</v>
      </c>
      <c r="T556" s="7" t="s">
        <v>1449</v>
      </c>
      <c r="U556" s="11">
        <v>3</v>
      </c>
      <c r="V556" s="11">
        <v>1754</v>
      </c>
      <c r="W556" s="7">
        <v>1710</v>
      </c>
      <c r="X556" s="7" t="s">
        <v>83</v>
      </c>
      <c r="Y556" s="32">
        <f t="shared" si="124"/>
        <v>1</v>
      </c>
      <c r="Z556" s="13"/>
      <c r="AC556" s="13">
        <v>3.31</v>
      </c>
      <c r="AD556" s="7">
        <v>0.04</v>
      </c>
      <c r="AE556" s="7">
        <v>0.04</v>
      </c>
      <c r="AF556" s="7">
        <v>73.63</v>
      </c>
      <c r="AG556" s="7">
        <v>0.33</v>
      </c>
      <c r="AH556" s="7">
        <v>0.01</v>
      </c>
      <c r="AI556" s="7">
        <v>13.18</v>
      </c>
      <c r="AJ556" s="7">
        <v>1.81</v>
      </c>
      <c r="AK556" s="7">
        <v>1.93</v>
      </c>
      <c r="AL556" s="7">
        <v>1.37</v>
      </c>
      <c r="AM556" s="7">
        <v>3.68</v>
      </c>
      <c r="AN556" s="13">
        <v>1.2254449165589014</v>
      </c>
      <c r="AO556" s="7">
        <v>4.1319313147805447E-3</v>
      </c>
      <c r="AP556" s="7">
        <v>2.0727893482423876E-2</v>
      </c>
      <c r="AQ556" s="7">
        <v>0.12926485761250356</v>
      </c>
      <c r="AR556" s="7">
        <v>5.6387744687569612E-4</v>
      </c>
      <c r="AS556" s="7">
        <v>3.2276817398809506E-2</v>
      </c>
      <c r="AT556" s="7">
        <v>3.3991326009070968E-2</v>
      </c>
      <c r="AU556" s="7">
        <v>3.9067476325958639E-2</v>
      </c>
      <c r="AV556" s="7">
        <v>3.1139680019619611E-2</v>
      </c>
      <c r="AW556" s="8">
        <v>2.8531972928864084E-4</v>
      </c>
      <c r="AX556" s="7">
        <v>1103</v>
      </c>
      <c r="AY556" s="7">
        <v>880</v>
      </c>
      <c r="AZ556" s="7">
        <v>578</v>
      </c>
      <c r="BA556" s="7">
        <v>279</v>
      </c>
      <c r="BB556" s="7">
        <v>258</v>
      </c>
      <c r="BC556" s="7">
        <v>13.3166656</v>
      </c>
      <c r="BD556" s="7">
        <v>17.444444699999998</v>
      </c>
      <c r="BE556" s="7">
        <v>20.228572799999998</v>
      </c>
      <c r="BF556" s="7">
        <v>24.733333600000002</v>
      </c>
      <c r="BG556" s="7">
        <v>23.833334000000001</v>
      </c>
      <c r="BH556" s="13">
        <f t="shared" si="121"/>
        <v>46.981355177083053</v>
      </c>
      <c r="BI556" s="7">
        <f t="shared" si="122"/>
        <v>67.087372097705895</v>
      </c>
      <c r="BJ556" s="32">
        <f t="shared" si="125"/>
        <v>1</v>
      </c>
      <c r="BK556" s="32">
        <f t="shared" si="126"/>
        <v>3.3717805337045862E-3</v>
      </c>
      <c r="BL556" s="32">
        <f t="shared" si="127"/>
        <v>1.6914586043270417E-2</v>
      </c>
      <c r="BM556" s="32">
        <f t="shared" si="128"/>
        <v>0.10548402124469575</v>
      </c>
      <c r="BN556" s="32">
        <f t="shared" si="129"/>
        <v>4.6014099798062457E-4</v>
      </c>
      <c r="BO556" s="32">
        <f t="shared" si="130"/>
        <v>2.6338856167802391E-2</v>
      </c>
      <c r="BP556" s="32">
        <f t="shared" si="131"/>
        <v>2.7737946887502685E-2</v>
      </c>
      <c r="BQ556" s="32">
        <f t="shared" si="132"/>
        <v>3.1880238595841326E-2</v>
      </c>
      <c r="BR556" s="32">
        <f t="shared" si="133"/>
        <v>2.5410917780834315E-2</v>
      </c>
      <c r="BS556" s="32">
        <f t="shared" si="134"/>
        <v>2.3282950170443409E-4</v>
      </c>
      <c r="BT556" s="7">
        <f t="shared" si="135"/>
        <v>0</v>
      </c>
      <c r="BU556" s="7"/>
      <c r="BZ556" s="7"/>
      <c r="CA556" s="7"/>
      <c r="CB556" s="7"/>
      <c r="CC556" s="7"/>
      <c r="CD556" s="7"/>
      <c r="CE556" s="7"/>
    </row>
    <row r="557" spans="1:83" x14ac:dyDescent="0.2">
      <c r="A557" s="7">
        <v>4</v>
      </c>
      <c r="B557" s="8">
        <v>556</v>
      </c>
      <c r="C557" s="7" t="s">
        <v>69</v>
      </c>
      <c r="D557" s="7" t="s">
        <v>77</v>
      </c>
      <c r="E557" s="7" t="s">
        <v>1488</v>
      </c>
      <c r="H557" s="9">
        <v>36.742471999999999</v>
      </c>
      <c r="I557" s="9">
        <v>-114.290333</v>
      </c>
      <c r="J557" s="7" t="s">
        <v>1489</v>
      </c>
      <c r="K557" s="7" t="s">
        <v>80</v>
      </c>
      <c r="L557" s="32">
        <f t="shared" si="123"/>
        <v>7</v>
      </c>
      <c r="M557" s="10" t="s">
        <v>280</v>
      </c>
      <c r="N557" s="7">
        <v>6</v>
      </c>
      <c r="O557" s="7">
        <v>18</v>
      </c>
      <c r="P557" s="7" t="s">
        <v>87</v>
      </c>
      <c r="Q557" s="7">
        <v>158.02000000000001</v>
      </c>
      <c r="R557" s="7">
        <v>19.190000000000001</v>
      </c>
      <c r="T557" s="7" t="s">
        <v>1449</v>
      </c>
      <c r="U557" s="11">
        <v>2</v>
      </c>
      <c r="V557" s="11">
        <v>589</v>
      </c>
      <c r="W557" s="7">
        <v>660</v>
      </c>
      <c r="X557" s="7" t="s">
        <v>83</v>
      </c>
      <c r="Y557" s="32">
        <f t="shared" si="124"/>
        <v>1</v>
      </c>
      <c r="Z557" s="13"/>
      <c r="AC557" s="13">
        <v>2.69</v>
      </c>
      <c r="AD557" s="7">
        <v>0.04</v>
      </c>
      <c r="AE557" s="7">
        <v>0.03</v>
      </c>
      <c r="AF557" s="7">
        <v>73.25</v>
      </c>
      <c r="AG557" s="7">
        <v>0.37</v>
      </c>
      <c r="AH557" s="7">
        <v>0.01</v>
      </c>
      <c r="AI557" s="7">
        <v>7.52</v>
      </c>
      <c r="AJ557" s="7">
        <v>5.0199999999999996</v>
      </c>
      <c r="AK557" s="7">
        <v>0.51</v>
      </c>
      <c r="AL557" s="7">
        <v>1.87</v>
      </c>
      <c r="AM557" s="7">
        <v>2</v>
      </c>
      <c r="AN557" s="13">
        <v>1.2191204690742841</v>
      </c>
      <c r="AO557" s="7">
        <v>4.6327714741478832E-3</v>
      </c>
      <c r="AP557" s="7">
        <v>1.684532733163753E-2</v>
      </c>
      <c r="AQ557" s="7">
        <v>7.3753545466314629E-2</v>
      </c>
      <c r="AR557" s="7">
        <v>5.6387744687569612E-4</v>
      </c>
      <c r="AS557" s="7">
        <v>8.9519128918245136E-2</v>
      </c>
      <c r="AT557" s="7">
        <v>4.6396919443038476E-2</v>
      </c>
      <c r="AU557" s="7">
        <v>2.1232324090194914E-2</v>
      </c>
      <c r="AV557" s="7">
        <v>8.2286201088113999E-3</v>
      </c>
      <c r="AW557" s="8">
        <v>2.1398979696648062E-4</v>
      </c>
      <c r="AX557" s="7">
        <v>1268</v>
      </c>
      <c r="AY557" s="7">
        <v>1268</v>
      </c>
      <c r="AZ557" s="7">
        <v>737</v>
      </c>
      <c r="BA557" s="7">
        <v>313</v>
      </c>
      <c r="BB557" s="7">
        <v>298</v>
      </c>
      <c r="BC557" s="7">
        <v>16.350000399999999</v>
      </c>
      <c r="BD557" s="7">
        <v>16.350000399999999</v>
      </c>
      <c r="BE557" s="7">
        <v>19.488887800000001</v>
      </c>
      <c r="BF557" s="7">
        <v>25.433332400000001</v>
      </c>
      <c r="BG557" s="7">
        <v>24.799999199999998</v>
      </c>
      <c r="BH557" s="13">
        <f t="shared" si="121"/>
        <v>41.272038047453407</v>
      </c>
      <c r="BI557" s="7">
        <f t="shared" si="122"/>
        <v>43.004658177180893</v>
      </c>
      <c r="BJ557" s="32">
        <f t="shared" si="125"/>
        <v>1</v>
      </c>
      <c r="BK557" s="32">
        <f t="shared" si="126"/>
        <v>3.8000932571214149E-3</v>
      </c>
      <c r="BL557" s="32">
        <f t="shared" si="127"/>
        <v>1.3817606839485444E-2</v>
      </c>
      <c r="BM557" s="32">
        <f t="shared" si="128"/>
        <v>6.0497339957156143E-2</v>
      </c>
      <c r="BN557" s="32">
        <f t="shared" si="129"/>
        <v>4.6252807756059231E-4</v>
      </c>
      <c r="BO557" s="32">
        <f t="shared" si="130"/>
        <v>7.3429272323037753E-2</v>
      </c>
      <c r="BP557" s="32">
        <f t="shared" si="131"/>
        <v>3.8057698660632855E-2</v>
      </c>
      <c r="BQ557" s="32">
        <f t="shared" si="132"/>
        <v>1.7416100072798611E-2</v>
      </c>
      <c r="BR557" s="32">
        <f t="shared" si="133"/>
        <v>6.7496365761618672E-3</v>
      </c>
      <c r="BS557" s="32">
        <f t="shared" si="134"/>
        <v>1.7552801580714145E-4</v>
      </c>
      <c r="BT557" s="7">
        <f t="shared" si="135"/>
        <v>0</v>
      </c>
      <c r="BU557" s="7"/>
      <c r="BZ557" s="7"/>
      <c r="CA557" s="7"/>
      <c r="CB557" s="7"/>
      <c r="CC557" s="7"/>
      <c r="CD557" s="7"/>
      <c r="CE557" s="7"/>
    </row>
    <row r="558" spans="1:83" x14ac:dyDescent="0.2">
      <c r="A558" s="7">
        <v>4</v>
      </c>
      <c r="B558" s="8">
        <v>557</v>
      </c>
      <c r="C558" s="7" t="s">
        <v>960</v>
      </c>
      <c r="D558" s="7" t="s">
        <v>990</v>
      </c>
      <c r="E558" s="7" t="s">
        <v>1490</v>
      </c>
      <c r="H558" s="9">
        <v>35.859305999999997</v>
      </c>
      <c r="I558" s="9">
        <v>-106.014167</v>
      </c>
      <c r="J558" s="7" t="s">
        <v>1491</v>
      </c>
      <c r="K558" s="7" t="s">
        <v>80</v>
      </c>
      <c r="L558" s="32">
        <f t="shared" si="123"/>
        <v>7</v>
      </c>
      <c r="M558" s="10" t="s">
        <v>189</v>
      </c>
      <c r="N558" s="7">
        <v>8</v>
      </c>
      <c r="O558" s="7">
        <v>48</v>
      </c>
      <c r="P558" s="7" t="s">
        <v>87</v>
      </c>
      <c r="Q558" s="7">
        <v>273.48</v>
      </c>
      <c r="R558" s="7">
        <v>10.62</v>
      </c>
      <c r="T558" s="7" t="s">
        <v>1449</v>
      </c>
      <c r="U558" s="11">
        <v>7</v>
      </c>
      <c r="V558" s="11">
        <v>1838</v>
      </c>
      <c r="W558" s="7">
        <v>1854</v>
      </c>
      <c r="X558" s="7" t="s">
        <v>83</v>
      </c>
      <c r="Y558" s="32">
        <f t="shared" si="124"/>
        <v>1</v>
      </c>
      <c r="Z558" s="13"/>
      <c r="AC558" s="13">
        <v>3.03</v>
      </c>
      <c r="AD558" s="7">
        <v>0.05</v>
      </c>
      <c r="AE558" s="7">
        <v>0.14000000000000001</v>
      </c>
      <c r="AF558" s="7">
        <v>73</v>
      </c>
      <c r="AG558" s="7">
        <v>0.54</v>
      </c>
      <c r="AH558" s="7">
        <v>0.02</v>
      </c>
      <c r="AI558" s="7">
        <v>10.59</v>
      </c>
      <c r="AJ558" s="7">
        <v>3.3</v>
      </c>
      <c r="AK558" s="7">
        <v>1.81</v>
      </c>
      <c r="AL558" s="7">
        <v>1.36</v>
      </c>
      <c r="AM558" s="7">
        <v>2.71</v>
      </c>
      <c r="AN558" s="13">
        <v>1.2149596483607199</v>
      </c>
      <c r="AO558" s="7">
        <v>6.7613421514590736E-3</v>
      </c>
      <c r="AP558" s="7">
        <v>1.8974476511101006E-2</v>
      </c>
      <c r="AQ558" s="7">
        <v>0.10386303809684468</v>
      </c>
      <c r="AR558" s="7">
        <v>7.0484680859462016E-4</v>
      </c>
      <c r="AS558" s="7">
        <v>5.8847236141475891E-2</v>
      </c>
      <c r="AT558" s="7">
        <v>3.3743214140391622E-2</v>
      </c>
      <c r="AU558" s="7">
        <v>2.8769799142214107E-2</v>
      </c>
      <c r="AV558" s="7">
        <v>2.920353411166399E-2</v>
      </c>
      <c r="AW558" s="8">
        <v>9.9861905251024297E-4</v>
      </c>
      <c r="AX558" s="7">
        <v>1268</v>
      </c>
      <c r="AY558" s="7">
        <v>1268</v>
      </c>
      <c r="AZ558" s="7">
        <v>737</v>
      </c>
      <c r="BA558" s="7">
        <v>313</v>
      </c>
      <c r="BB558" s="7">
        <v>298</v>
      </c>
      <c r="BC558" s="7">
        <v>16.350000399999999</v>
      </c>
      <c r="BD558" s="7">
        <v>16.350000399999999</v>
      </c>
      <c r="BE558" s="7">
        <v>19.488887800000001</v>
      </c>
      <c r="BF558" s="7">
        <v>25.433332400000001</v>
      </c>
      <c r="BG558" s="7">
        <v>24.799999199999998</v>
      </c>
      <c r="BH558" s="13">
        <f t="shared" si="121"/>
        <v>45.869010007993055</v>
      </c>
      <c r="BI558" s="7">
        <f t="shared" si="122"/>
        <v>54.119627446209776</v>
      </c>
      <c r="BJ558" s="32">
        <f t="shared" si="125"/>
        <v>1</v>
      </c>
      <c r="BK558" s="32">
        <f t="shared" si="126"/>
        <v>5.5650754826152386E-3</v>
      </c>
      <c r="BL558" s="32">
        <f t="shared" si="127"/>
        <v>1.56173717676157E-2</v>
      </c>
      <c r="BM558" s="32">
        <f t="shared" si="128"/>
        <v>8.5486821094825263E-2</v>
      </c>
      <c r="BN558" s="32">
        <f t="shared" si="129"/>
        <v>5.8014009728276348E-4</v>
      </c>
      <c r="BO558" s="32">
        <f t="shared" si="130"/>
        <v>4.8435547815003831E-2</v>
      </c>
      <c r="BP558" s="32">
        <f t="shared" si="131"/>
        <v>2.777311508733606E-2</v>
      </c>
      <c r="BQ558" s="32">
        <f t="shared" si="132"/>
        <v>2.3679633460281301E-2</v>
      </c>
      <c r="BR558" s="32">
        <f t="shared" si="133"/>
        <v>2.4036628830485653E-2</v>
      </c>
      <c r="BS558" s="32">
        <f t="shared" si="134"/>
        <v>8.2193598269508479E-4</v>
      </c>
      <c r="BT558" s="7">
        <f t="shared" si="135"/>
        <v>0</v>
      </c>
      <c r="BU558" s="7"/>
      <c r="BZ558" s="7"/>
      <c r="CA558" s="7"/>
      <c r="CB558" s="7"/>
      <c r="CC558" s="7"/>
      <c r="CD558" s="7"/>
      <c r="CE558" s="7"/>
    </row>
    <row r="559" spans="1:83" x14ac:dyDescent="0.2">
      <c r="A559" s="7">
        <v>4</v>
      </c>
      <c r="B559" s="8">
        <v>558</v>
      </c>
      <c r="C559" s="7" t="s">
        <v>281</v>
      </c>
      <c r="D559" s="7" t="s">
        <v>1492</v>
      </c>
      <c r="E559" s="7" t="s">
        <v>1493</v>
      </c>
      <c r="H559" s="9">
        <v>37.069218999999997</v>
      </c>
      <c r="I559" s="9">
        <v>-111.89797799999999</v>
      </c>
      <c r="J559" s="7" t="s">
        <v>1494</v>
      </c>
      <c r="K559" s="7" t="s">
        <v>100</v>
      </c>
      <c r="L559" s="32">
        <f t="shared" si="123"/>
        <v>8</v>
      </c>
      <c r="M559" s="10" t="s">
        <v>113</v>
      </c>
      <c r="N559" s="7">
        <v>12</v>
      </c>
      <c r="O559" s="7">
        <v>26</v>
      </c>
      <c r="P559" s="7" t="s">
        <v>65</v>
      </c>
      <c r="Q559" s="7">
        <v>220.07</v>
      </c>
      <c r="R559" s="7">
        <v>12.664999999999999</v>
      </c>
      <c r="T559" s="7" t="s">
        <v>1449</v>
      </c>
      <c r="U559" s="11">
        <v>3</v>
      </c>
      <c r="V559" s="11">
        <v>1808</v>
      </c>
      <c r="W559" s="7">
        <v>1424</v>
      </c>
      <c r="X559" s="7" t="s">
        <v>83</v>
      </c>
      <c r="Y559" s="32">
        <f t="shared" si="124"/>
        <v>1</v>
      </c>
      <c r="Z559" s="13"/>
      <c r="AC559" s="13">
        <v>2.5099999999999998</v>
      </c>
      <c r="AD559" s="7">
        <v>0.08</v>
      </c>
      <c r="AE559" s="7">
        <v>0.17</v>
      </c>
      <c r="AF559" s="7">
        <v>71.959999999999994</v>
      </c>
      <c r="AG559" s="7">
        <v>0.48</v>
      </c>
      <c r="AH559" s="7">
        <v>0.02</v>
      </c>
      <c r="AI559" s="7">
        <v>7.76</v>
      </c>
      <c r="AJ559" s="7">
        <v>0.6</v>
      </c>
      <c r="AK559" s="7">
        <v>0.56999999999999995</v>
      </c>
      <c r="AL559" s="7">
        <v>0.68</v>
      </c>
      <c r="AM559" s="7">
        <v>2.4700000000000002</v>
      </c>
      <c r="AN559" s="13">
        <v>1.197650634192293</v>
      </c>
      <c r="AO559" s="7">
        <v>6.0100819124080645E-3</v>
      </c>
      <c r="AP559" s="7">
        <v>1.5718130707215686E-2</v>
      </c>
      <c r="AQ559" s="7">
        <v>7.6107382023750211E-2</v>
      </c>
      <c r="AR559" s="7">
        <v>1.1277548937513922E-3</v>
      </c>
      <c r="AS559" s="7">
        <v>1.0699497480268343E-2</v>
      </c>
      <c r="AT559" s="7">
        <v>1.6871607070195811E-2</v>
      </c>
      <c r="AU559" s="7">
        <v>2.622192025139072E-2</v>
      </c>
      <c r="AV559" s="7">
        <v>9.1966930627892119E-3</v>
      </c>
      <c r="AW559" s="8">
        <v>1.2126088494767238E-3</v>
      </c>
      <c r="AX559" s="7">
        <v>1133</v>
      </c>
      <c r="AY559" s="7">
        <v>886</v>
      </c>
      <c r="AZ559" s="7">
        <v>596</v>
      </c>
      <c r="BA559" s="7">
        <v>296</v>
      </c>
      <c r="BB559" s="7">
        <v>300</v>
      </c>
      <c r="BC559" s="7">
        <v>12.1583328</v>
      </c>
      <c r="BD559" s="7">
        <v>15.877779</v>
      </c>
      <c r="BE559" s="7">
        <v>18.485714000000002</v>
      </c>
      <c r="BF559" s="7">
        <v>22.899999600000001</v>
      </c>
      <c r="BG559" s="7">
        <v>22.266666399999998</v>
      </c>
      <c r="BH559" s="13">
        <f t="shared" si="121"/>
        <v>23.383638662749444</v>
      </c>
      <c r="BI559" s="7">
        <f t="shared" si="122"/>
        <v>79.275572761407361</v>
      </c>
      <c r="BJ559" s="32">
        <f t="shared" si="125"/>
        <v>1</v>
      </c>
      <c r="BK559" s="32">
        <f t="shared" si="126"/>
        <v>5.0182263014132839E-3</v>
      </c>
      <c r="BL559" s="32">
        <f t="shared" si="127"/>
        <v>1.3124136754468588E-2</v>
      </c>
      <c r="BM559" s="32">
        <f t="shared" si="128"/>
        <v>6.354723143037265E-2</v>
      </c>
      <c r="BN559" s="32">
        <f t="shared" si="129"/>
        <v>9.4163929075356844E-4</v>
      </c>
      <c r="BO559" s="32">
        <f t="shared" si="130"/>
        <v>8.9337384165326193E-3</v>
      </c>
      <c r="BP559" s="32">
        <f t="shared" si="131"/>
        <v>1.4087252649913373E-2</v>
      </c>
      <c r="BQ559" s="32">
        <f t="shared" si="132"/>
        <v>2.1894465299619727E-2</v>
      </c>
      <c r="BR559" s="32">
        <f t="shared" si="133"/>
        <v>7.6789447608747348E-3</v>
      </c>
      <c r="BS559" s="32">
        <f t="shared" si="134"/>
        <v>1.0124896316650129E-3</v>
      </c>
      <c r="BT559" s="7">
        <f t="shared" si="135"/>
        <v>0</v>
      </c>
      <c r="BU559" s="7"/>
      <c r="BZ559" s="7"/>
      <c r="CA559" s="7"/>
      <c r="CB559" s="7"/>
      <c r="CC559" s="7"/>
      <c r="CD559" s="7"/>
      <c r="CE559" s="7"/>
    </row>
    <row r="560" spans="1:83" x14ac:dyDescent="0.2">
      <c r="A560" s="7">
        <v>4</v>
      </c>
      <c r="B560" s="8">
        <v>559</v>
      </c>
      <c r="C560" s="7" t="s">
        <v>341</v>
      </c>
      <c r="D560" s="7" t="s">
        <v>1396</v>
      </c>
      <c r="E560" s="7" t="s">
        <v>1495</v>
      </c>
      <c r="H560" s="9">
        <v>32.266666999999998</v>
      </c>
      <c r="I560" s="9">
        <v>-101.5</v>
      </c>
      <c r="J560" s="7" t="s">
        <v>1496</v>
      </c>
      <c r="K560" s="7" t="s">
        <v>100</v>
      </c>
      <c r="L560" s="32">
        <f t="shared" si="123"/>
        <v>8</v>
      </c>
      <c r="M560" s="10" t="s">
        <v>132</v>
      </c>
      <c r="N560" s="7">
        <v>28</v>
      </c>
      <c r="O560" s="7">
        <v>41</v>
      </c>
      <c r="P560" s="7" t="s">
        <v>82</v>
      </c>
      <c r="Q560" s="7">
        <v>506.28</v>
      </c>
      <c r="R560" s="7">
        <v>17.344999999999999</v>
      </c>
      <c r="T560" s="7" t="s">
        <v>1449</v>
      </c>
      <c r="U560" s="11">
        <v>2</v>
      </c>
      <c r="W560" s="7">
        <v>758</v>
      </c>
      <c r="Y560" s="32">
        <f t="shared" si="124"/>
        <v>-99</v>
      </c>
      <c r="Z560" s="13"/>
      <c r="AC560" s="13">
        <v>1.02</v>
      </c>
      <c r="AD560" s="7">
        <v>0.01</v>
      </c>
      <c r="AE560" s="7">
        <v>0.02</v>
      </c>
      <c r="AF560" s="7">
        <v>71.53</v>
      </c>
      <c r="AG560" s="7">
        <v>0.19</v>
      </c>
      <c r="AH560" s="7">
        <v>0.01</v>
      </c>
      <c r="AI560" s="7">
        <v>2.76</v>
      </c>
      <c r="AJ560" s="7">
        <v>0.22</v>
      </c>
      <c r="AK560" s="7">
        <v>0.17</v>
      </c>
      <c r="AL560" s="7">
        <v>0.17</v>
      </c>
      <c r="AM560" s="7">
        <v>0.64</v>
      </c>
      <c r="AN560" s="13">
        <v>1.190494022564963</v>
      </c>
      <c r="AO560" s="7">
        <v>2.3789907569948593E-3</v>
      </c>
      <c r="AP560" s="7">
        <v>6.3874475383904391E-3</v>
      </c>
      <c r="AQ560" s="7">
        <v>2.7069120410509091E-2</v>
      </c>
      <c r="AR560" s="7">
        <v>1.4096936171892403E-4</v>
      </c>
      <c r="AS560" s="7">
        <v>3.9231490760983931E-3</v>
      </c>
      <c r="AT560" s="7">
        <v>4.2179017675489528E-3</v>
      </c>
      <c r="AU560" s="7">
        <v>6.794343708862372E-3</v>
      </c>
      <c r="AV560" s="7">
        <v>2.7428733696038001E-3</v>
      </c>
      <c r="AW560" s="8">
        <v>1.4265986464432042E-4</v>
      </c>
      <c r="AX560" s="7">
        <v>1133</v>
      </c>
      <c r="AY560" s="7">
        <v>886</v>
      </c>
      <c r="AZ560" s="7">
        <v>596</v>
      </c>
      <c r="BA560" s="7">
        <v>296</v>
      </c>
      <c r="BB560" s="7">
        <v>300</v>
      </c>
      <c r="BC560" s="7">
        <v>12.1583328</v>
      </c>
      <c r="BD560" s="7">
        <v>15.877779</v>
      </c>
      <c r="BE560" s="7">
        <v>18.485714000000002</v>
      </c>
      <c r="BF560" s="7">
        <v>22.899999600000001</v>
      </c>
      <c r="BG560" s="7">
        <v>22.266666399999998</v>
      </c>
      <c r="BH560" s="13">
        <f t="shared" si="121"/>
        <v>6.4204904839566463</v>
      </c>
      <c r="BI560" s="7">
        <f t="shared" si="122"/>
        <v>80.240123855071062</v>
      </c>
      <c r="BJ560" s="32">
        <f t="shared" si="125"/>
        <v>1</v>
      </c>
      <c r="BK560" s="32">
        <f t="shared" si="126"/>
        <v>1.9983223030966895E-3</v>
      </c>
      <c r="BL560" s="32">
        <f t="shared" si="127"/>
        <v>5.3653755645311427E-3</v>
      </c>
      <c r="BM560" s="32">
        <f t="shared" si="128"/>
        <v>2.2737720557544406E-2</v>
      </c>
      <c r="BN560" s="32">
        <f t="shared" si="129"/>
        <v>1.1841249014858587E-4</v>
      </c>
      <c r="BO560" s="32">
        <f t="shared" si="130"/>
        <v>3.2953958623377416E-3</v>
      </c>
      <c r="BP560" s="32">
        <f t="shared" si="131"/>
        <v>3.5429844145385366E-3</v>
      </c>
      <c r="BQ560" s="32">
        <f t="shared" si="132"/>
        <v>5.7071632281056814E-3</v>
      </c>
      <c r="BR560" s="32">
        <f t="shared" si="133"/>
        <v>2.3039791192686369E-3</v>
      </c>
      <c r="BS560" s="32">
        <f t="shared" si="134"/>
        <v>1.1983249133578556E-4</v>
      </c>
      <c r="BT560" s="7">
        <f t="shared" si="135"/>
        <v>0</v>
      </c>
      <c r="BU560" s="7"/>
      <c r="BZ560" s="7"/>
      <c r="CA560" s="7"/>
      <c r="CB560" s="7"/>
      <c r="CC560" s="7"/>
      <c r="CD560" s="7"/>
      <c r="CE560" s="7"/>
    </row>
    <row r="561" spans="1:83" x14ac:dyDescent="0.2">
      <c r="A561" s="7">
        <v>4</v>
      </c>
      <c r="B561" s="8">
        <v>560</v>
      </c>
      <c r="C561" s="7" t="s">
        <v>59</v>
      </c>
      <c r="D561" s="7" t="s">
        <v>550</v>
      </c>
      <c r="E561" s="7" t="s">
        <v>1497</v>
      </c>
      <c r="H561" s="9">
        <v>46.058971999999997</v>
      </c>
      <c r="I561" s="9">
        <v>-69.566056000000003</v>
      </c>
      <c r="J561" s="7" t="s">
        <v>1498</v>
      </c>
      <c r="K561" s="7" t="s">
        <v>63</v>
      </c>
      <c r="L561" s="32">
        <f t="shared" si="123"/>
        <v>4</v>
      </c>
      <c r="M561" s="10" t="s">
        <v>64</v>
      </c>
      <c r="N561" s="7">
        <v>10</v>
      </c>
      <c r="O561" s="7">
        <v>14</v>
      </c>
      <c r="P561" s="7" t="s">
        <v>109</v>
      </c>
      <c r="Q561" s="7">
        <v>1035.81</v>
      </c>
      <c r="R561" s="7">
        <v>3.29</v>
      </c>
      <c r="S561" s="7" t="s">
        <v>66</v>
      </c>
      <c r="T561" s="7" t="s">
        <v>1449</v>
      </c>
      <c r="U561" s="11">
        <v>3</v>
      </c>
      <c r="V561" s="11">
        <v>405</v>
      </c>
      <c r="W561" s="7">
        <v>393</v>
      </c>
      <c r="X561" s="7" t="s">
        <v>68</v>
      </c>
      <c r="Y561" s="32">
        <f t="shared" si="124"/>
        <v>1</v>
      </c>
      <c r="Z561" s="13"/>
      <c r="AC561" s="13">
        <v>5.85</v>
      </c>
      <c r="AD561" s="7">
        <v>0.03</v>
      </c>
      <c r="AE561" s="7">
        <v>0.15</v>
      </c>
      <c r="AF561" s="7">
        <v>71.540000000000006</v>
      </c>
      <c r="AG561" s="7">
        <v>0.88</v>
      </c>
      <c r="AH561" s="7">
        <v>0.02</v>
      </c>
      <c r="AI561" s="7">
        <v>7.83</v>
      </c>
      <c r="AJ561" s="7">
        <v>0.27</v>
      </c>
      <c r="AK561" s="7">
        <v>0.81</v>
      </c>
      <c r="AL561" s="7">
        <v>0.62</v>
      </c>
      <c r="AM561" s="7">
        <v>0.69</v>
      </c>
      <c r="AN561" s="13">
        <v>1.1906604553935056</v>
      </c>
      <c r="AO561" s="7">
        <v>1.1018483506081452E-2</v>
      </c>
      <c r="AP561" s="7">
        <v>3.6633890293709864E-2</v>
      </c>
      <c r="AQ561" s="7">
        <v>7.6793917686335589E-2</v>
      </c>
      <c r="AR561" s="7">
        <v>4.2290808515677204E-4</v>
      </c>
      <c r="AS561" s="7">
        <v>4.8147738661207555E-3</v>
      </c>
      <c r="AT561" s="7">
        <v>1.5382935858119709E-2</v>
      </c>
      <c r="AU561" s="7">
        <v>7.3251518111172448E-3</v>
      </c>
      <c r="AV561" s="7">
        <v>1.306898487870046E-2</v>
      </c>
      <c r="AW561" s="8">
        <v>1.0699489848324032E-3</v>
      </c>
      <c r="AX561" s="7">
        <v>1133</v>
      </c>
      <c r="AY561" s="7">
        <v>886</v>
      </c>
      <c r="AZ561" s="7">
        <v>596</v>
      </c>
      <c r="BA561" s="7">
        <v>296</v>
      </c>
      <c r="BB561" s="7">
        <v>300</v>
      </c>
      <c r="BC561" s="7">
        <v>12.1583328</v>
      </c>
      <c r="BD561" s="7">
        <v>15.877779</v>
      </c>
      <c r="BE561" s="7">
        <v>18.485714000000002</v>
      </c>
      <c r="BF561" s="7">
        <v>22.899999600000001</v>
      </c>
      <c r="BG561" s="7">
        <v>22.266666399999998</v>
      </c>
      <c r="BH561" s="13">
        <f t="shared" si="121"/>
        <v>13.087703747415775</v>
      </c>
      <c r="BI561" s="7">
        <f t="shared" si="122"/>
        <v>81.110902359517581</v>
      </c>
      <c r="BJ561" s="32">
        <f t="shared" si="125"/>
        <v>1</v>
      </c>
      <c r="BK561" s="32">
        <f t="shared" si="126"/>
        <v>9.254093773056327E-3</v>
      </c>
      <c r="BL561" s="32">
        <f t="shared" si="127"/>
        <v>3.0767705543393226E-2</v>
      </c>
      <c r="BM561" s="32">
        <f t="shared" si="128"/>
        <v>6.4496907861910716E-2</v>
      </c>
      <c r="BN561" s="32">
        <f t="shared" si="129"/>
        <v>3.5518781466291636E-4</v>
      </c>
      <c r="BO561" s="32">
        <f t="shared" si="130"/>
        <v>4.0437841403992069E-3</v>
      </c>
      <c r="BP561" s="32">
        <f t="shared" si="131"/>
        <v>1.2919666382164132E-2</v>
      </c>
      <c r="BQ561" s="32">
        <f t="shared" si="132"/>
        <v>6.1521752720815181E-3</v>
      </c>
      <c r="BR561" s="32">
        <f t="shared" si="133"/>
        <v>1.0976248366610316E-2</v>
      </c>
      <c r="BS561" s="32">
        <f t="shared" si="134"/>
        <v>8.9861805688238119E-4</v>
      </c>
      <c r="BT561" s="7">
        <f t="shared" si="135"/>
        <v>0</v>
      </c>
      <c r="BU561" s="7"/>
      <c r="BZ561" s="7"/>
      <c r="CA561" s="7"/>
      <c r="CB561" s="7"/>
      <c r="CC561" s="7"/>
      <c r="CD561" s="7"/>
      <c r="CE561" s="7"/>
    </row>
    <row r="562" spans="1:83" x14ac:dyDescent="0.2">
      <c r="A562" s="7">
        <v>4</v>
      </c>
      <c r="B562" s="8">
        <v>561</v>
      </c>
      <c r="C562" s="7" t="s">
        <v>59</v>
      </c>
      <c r="D562" s="7" t="s">
        <v>60</v>
      </c>
      <c r="E562" s="7" t="s">
        <v>1499</v>
      </c>
      <c r="H562" s="9">
        <v>46.816749000000002</v>
      </c>
      <c r="I562" s="9">
        <v>-69.528943999999996</v>
      </c>
      <c r="J562" s="7" t="s">
        <v>1500</v>
      </c>
      <c r="K562" s="7" t="s">
        <v>63</v>
      </c>
      <c r="L562" s="32">
        <f t="shared" si="123"/>
        <v>4</v>
      </c>
      <c r="M562" s="10" t="s">
        <v>495</v>
      </c>
      <c r="N562" s="7">
        <v>20</v>
      </c>
      <c r="O562" s="7">
        <v>25</v>
      </c>
      <c r="P562" s="7" t="s">
        <v>87</v>
      </c>
      <c r="Q562" s="7">
        <v>946.28</v>
      </c>
      <c r="R562" s="7">
        <v>2.87</v>
      </c>
      <c r="S562" s="7" t="s">
        <v>66</v>
      </c>
      <c r="T562" s="7" t="s">
        <v>1449</v>
      </c>
      <c r="U562" s="11">
        <v>9</v>
      </c>
      <c r="V562" s="11">
        <v>322</v>
      </c>
      <c r="W562" s="7">
        <v>301</v>
      </c>
      <c r="X562" s="7" t="s">
        <v>182</v>
      </c>
      <c r="Y562" s="32">
        <f t="shared" si="124"/>
        <v>1</v>
      </c>
      <c r="Z562" s="13"/>
      <c r="AC562" s="13">
        <v>5.46</v>
      </c>
      <c r="AD562" s="7">
        <v>0.03</v>
      </c>
      <c r="AE562" s="7">
        <v>0.01</v>
      </c>
      <c r="AF562" s="7">
        <v>70.319999999999993</v>
      </c>
      <c r="AG562" s="7">
        <v>0.63</v>
      </c>
      <c r="AH562" s="7">
        <v>0.02</v>
      </c>
      <c r="AI562" s="7">
        <v>9.43</v>
      </c>
      <c r="AJ562" s="7">
        <v>0.21</v>
      </c>
      <c r="AK562" s="7">
        <v>1.31</v>
      </c>
      <c r="AL562" s="7">
        <v>1.1200000000000001</v>
      </c>
      <c r="AM562" s="7">
        <v>1.48</v>
      </c>
      <c r="AN562" s="13">
        <v>1.1703556503113126</v>
      </c>
      <c r="AO562" s="7">
        <v>7.8882325100355852E-3</v>
      </c>
      <c r="AP562" s="7">
        <v>3.4191630940795879E-2</v>
      </c>
      <c r="AQ562" s="7">
        <v>9.2486161402572736E-2</v>
      </c>
      <c r="AR562" s="7">
        <v>4.2290808515677204E-4</v>
      </c>
      <c r="AS562" s="7">
        <v>3.7448241180939204E-3</v>
      </c>
      <c r="AT562" s="7">
        <v>2.7788529292087218E-2</v>
      </c>
      <c r="AU562" s="7">
        <v>1.5711919826744237E-2</v>
      </c>
      <c r="AV562" s="7">
        <v>2.1136259495182226E-2</v>
      </c>
      <c r="AW562" s="8">
        <v>7.132993232216021E-5</v>
      </c>
      <c r="AX562" s="7">
        <v>1133</v>
      </c>
      <c r="AY562" s="7">
        <v>886</v>
      </c>
      <c r="AZ562" s="7">
        <v>596</v>
      </c>
      <c r="BA562" s="7">
        <v>296</v>
      </c>
      <c r="BB562" s="7">
        <v>300</v>
      </c>
      <c r="BC562" s="7">
        <v>12.1583328</v>
      </c>
      <c r="BD562" s="7">
        <v>15.877779</v>
      </c>
      <c r="BE562" s="7">
        <v>18.485714000000002</v>
      </c>
      <c r="BF562" s="7">
        <v>22.899999600000001</v>
      </c>
      <c r="BG562" s="7">
        <v>22.266666399999998</v>
      </c>
      <c r="BH562" s="13">
        <f t="shared" si="121"/>
        <v>22.962217378688578</v>
      </c>
      <c r="BI562" s="7">
        <f t="shared" si="122"/>
        <v>78.800658045678503</v>
      </c>
      <c r="BJ562" s="32">
        <f t="shared" si="125"/>
        <v>1</v>
      </c>
      <c r="BK562" s="32">
        <f t="shared" si="126"/>
        <v>6.7400302702322395E-3</v>
      </c>
      <c r="BL562" s="32">
        <f t="shared" si="127"/>
        <v>2.921473565039906E-2</v>
      </c>
      <c r="BM562" s="32">
        <f t="shared" si="128"/>
        <v>7.9023979914115486E-2</v>
      </c>
      <c r="BN562" s="32">
        <f t="shared" si="129"/>
        <v>3.6135006059421273E-4</v>
      </c>
      <c r="BO562" s="32">
        <f t="shared" si="130"/>
        <v>3.1997317371841656E-3</v>
      </c>
      <c r="BP562" s="32">
        <f t="shared" si="131"/>
        <v>2.3743662265991981E-2</v>
      </c>
      <c r="BQ562" s="32">
        <f t="shared" si="132"/>
        <v>1.3424910472782263E-2</v>
      </c>
      <c r="BR562" s="32">
        <f t="shared" si="133"/>
        <v>1.8059689368406961E-2</v>
      </c>
      <c r="BS562" s="32">
        <f t="shared" si="134"/>
        <v>6.0947227710813006E-5</v>
      </c>
      <c r="BT562" s="7">
        <f t="shared" si="135"/>
        <v>0</v>
      </c>
      <c r="BU562" s="7"/>
      <c r="BZ562" s="7"/>
      <c r="CA562" s="7"/>
      <c r="CB562" s="7"/>
      <c r="CC562" s="7"/>
      <c r="CD562" s="7"/>
      <c r="CE562" s="7"/>
    </row>
    <row r="563" spans="1:83" x14ac:dyDescent="0.2">
      <c r="A563" s="7">
        <v>4</v>
      </c>
      <c r="B563" s="8">
        <v>562</v>
      </c>
      <c r="C563" s="7" t="s">
        <v>69</v>
      </c>
      <c r="D563" s="7" t="s">
        <v>1477</v>
      </c>
      <c r="E563" s="7" t="s">
        <v>1501</v>
      </c>
      <c r="H563" s="9">
        <v>38.776387999999997</v>
      </c>
      <c r="I563" s="9">
        <v>-116.624444</v>
      </c>
      <c r="J563" s="7" t="s">
        <v>1502</v>
      </c>
      <c r="K563" s="7" t="s">
        <v>92</v>
      </c>
      <c r="L563" s="32">
        <f t="shared" si="123"/>
        <v>6</v>
      </c>
      <c r="M563" s="10" t="s">
        <v>1503</v>
      </c>
      <c r="N563" s="7">
        <v>10</v>
      </c>
      <c r="O563" s="7">
        <v>25</v>
      </c>
      <c r="P563" s="7" t="s">
        <v>87</v>
      </c>
      <c r="Q563" s="7">
        <v>655.1</v>
      </c>
      <c r="R563" s="7">
        <v>3.48</v>
      </c>
      <c r="T563" s="7" t="s">
        <v>1449</v>
      </c>
      <c r="U563" s="11">
        <v>1</v>
      </c>
      <c r="V563" s="11">
        <v>2852</v>
      </c>
      <c r="W563" s="7">
        <v>2743</v>
      </c>
      <c r="X563" s="7" t="s">
        <v>134</v>
      </c>
      <c r="Y563" s="32">
        <f t="shared" si="124"/>
        <v>1</v>
      </c>
      <c r="Z563" s="13"/>
      <c r="AC563" s="13">
        <v>3.11</v>
      </c>
      <c r="AD563" s="7">
        <v>0.12</v>
      </c>
      <c r="AE563" s="7">
        <v>0.11</v>
      </c>
      <c r="AF563" s="7">
        <v>68.989999999999995</v>
      </c>
      <c r="AG563" s="7">
        <v>0.46</v>
      </c>
      <c r="AH563" s="7">
        <v>0.01</v>
      </c>
      <c r="AI563" s="7">
        <v>13.13</v>
      </c>
      <c r="AJ563" s="7">
        <v>1.7</v>
      </c>
      <c r="AK563" s="7">
        <v>2.54</v>
      </c>
      <c r="AL563" s="7">
        <v>0.69</v>
      </c>
      <c r="AM563" s="7">
        <v>3.58</v>
      </c>
      <c r="AN563" s="13">
        <v>1.1482200841151515</v>
      </c>
      <c r="AO563" s="7">
        <v>5.7596618327243956E-3</v>
      </c>
      <c r="AP563" s="7">
        <v>1.9475452788621828E-2</v>
      </c>
      <c r="AQ563" s="7">
        <v>0.12877447499637118</v>
      </c>
      <c r="AR563" s="7">
        <v>1.6916323406270882E-3</v>
      </c>
      <c r="AS563" s="7">
        <v>3.0315242860760306E-2</v>
      </c>
      <c r="AT563" s="7">
        <v>1.7119718938875157E-2</v>
      </c>
      <c r="AU563" s="7">
        <v>3.8005860121448895E-2</v>
      </c>
      <c r="AV563" s="7">
        <v>4.0981755051727367E-2</v>
      </c>
      <c r="AW563" s="8">
        <v>7.8462925554376238E-4</v>
      </c>
      <c r="AX563" s="7">
        <v>1131</v>
      </c>
      <c r="AY563" s="7">
        <v>1038</v>
      </c>
      <c r="AZ563" s="7">
        <v>580</v>
      </c>
      <c r="BA563" s="7">
        <v>303</v>
      </c>
      <c r="BB563" s="7">
        <v>291</v>
      </c>
      <c r="BC563" s="7">
        <v>14.7833328</v>
      </c>
      <c r="BD563" s="7">
        <v>15.7909088</v>
      </c>
      <c r="BE563" s="7">
        <v>20.442857700000001</v>
      </c>
      <c r="BF563" s="7">
        <v>24.399999600000001</v>
      </c>
      <c r="BG563" s="7">
        <v>23.733333600000002</v>
      </c>
      <c r="BH563" s="13">
        <f t="shared" si="121"/>
        <v>47.324081759317323</v>
      </c>
      <c r="BI563" s="7">
        <f t="shared" si="122"/>
        <v>64.364236002317782</v>
      </c>
      <c r="BJ563" s="32">
        <f t="shared" si="125"/>
        <v>1</v>
      </c>
      <c r="BK563" s="32">
        <f t="shared" si="126"/>
        <v>5.0161653784021225E-3</v>
      </c>
      <c r="BL563" s="32">
        <f t="shared" si="127"/>
        <v>1.6961428438721417E-2</v>
      </c>
      <c r="BM563" s="32">
        <f t="shared" si="128"/>
        <v>0.11215138698397543</v>
      </c>
      <c r="BN563" s="32">
        <f t="shared" si="129"/>
        <v>1.4732648940997269E-3</v>
      </c>
      <c r="BO563" s="32">
        <f t="shared" si="130"/>
        <v>2.6401944435697645E-2</v>
      </c>
      <c r="BP563" s="32">
        <f t="shared" si="131"/>
        <v>1.4909788790245784E-2</v>
      </c>
      <c r="BQ563" s="32">
        <f t="shared" si="132"/>
        <v>3.3099804338239919E-2</v>
      </c>
      <c r="BR563" s="32">
        <f t="shared" si="133"/>
        <v>3.5691550442883066E-2</v>
      </c>
      <c r="BS563" s="32">
        <f t="shared" si="134"/>
        <v>6.8334395678892716E-4</v>
      </c>
      <c r="BT563" s="7">
        <f t="shared" si="135"/>
        <v>0</v>
      </c>
      <c r="BU563" s="7"/>
      <c r="BZ563" s="7"/>
      <c r="CA563" s="7"/>
      <c r="CB563" s="7"/>
      <c r="CC563" s="7"/>
      <c r="CD563" s="7"/>
      <c r="CE563" s="7"/>
    </row>
    <row r="564" spans="1:83" x14ac:dyDescent="0.2">
      <c r="A564" s="7">
        <v>4</v>
      </c>
      <c r="B564" s="8">
        <v>563</v>
      </c>
      <c r="C564" s="7" t="s">
        <v>145</v>
      </c>
      <c r="D564" s="7" t="s">
        <v>482</v>
      </c>
      <c r="E564" s="7" t="s">
        <v>1504</v>
      </c>
      <c r="H564" s="9">
        <v>35.556666999999997</v>
      </c>
      <c r="I564" s="9">
        <v>-83.495554999999996</v>
      </c>
      <c r="J564" s="7" t="s">
        <v>1505</v>
      </c>
      <c r="K564" s="7" t="s">
        <v>107</v>
      </c>
      <c r="L564" s="32">
        <f t="shared" si="123"/>
        <v>1</v>
      </c>
      <c r="M564" s="10" t="s">
        <v>113</v>
      </c>
      <c r="N564" s="7">
        <v>20</v>
      </c>
      <c r="O564" s="7">
        <v>41</v>
      </c>
      <c r="P564" s="7" t="s">
        <v>87</v>
      </c>
      <c r="Q564" s="7">
        <v>2388.54</v>
      </c>
      <c r="R564" s="7">
        <v>6.4550000000000001</v>
      </c>
      <c r="S564" s="7" t="s">
        <v>66</v>
      </c>
      <c r="T564" s="7" t="s">
        <v>1449</v>
      </c>
      <c r="U564" s="11">
        <v>12</v>
      </c>
      <c r="V564" s="11">
        <v>1926.3</v>
      </c>
      <c r="W564" s="7">
        <v>1698</v>
      </c>
      <c r="X564" s="7" t="s">
        <v>134</v>
      </c>
      <c r="Y564" s="32">
        <f t="shared" si="124"/>
        <v>1</v>
      </c>
      <c r="Z564" s="13"/>
      <c r="AC564" s="13">
        <v>3.39</v>
      </c>
      <c r="AD564" s="7">
        <v>0.03</v>
      </c>
      <c r="AE564" s="7">
        <v>0.05</v>
      </c>
      <c r="AF564" s="7">
        <v>68.849999999999994</v>
      </c>
      <c r="AG564" s="7">
        <v>0.65</v>
      </c>
      <c r="AH564" s="7">
        <v>0.02</v>
      </c>
      <c r="AI564" s="7">
        <v>9.08</v>
      </c>
      <c r="AJ564" s="7">
        <v>0.06</v>
      </c>
      <c r="AK564" s="7">
        <v>2.11</v>
      </c>
      <c r="AL564" s="7">
        <v>0.71</v>
      </c>
      <c r="AM564" s="7">
        <v>1.48</v>
      </c>
      <c r="AN564" s="13">
        <v>1.1458900245155557</v>
      </c>
      <c r="AO564" s="7">
        <v>8.1386525897192558E-3</v>
      </c>
      <c r="AP564" s="7">
        <v>2.1228869759944695E-2</v>
      </c>
      <c r="AQ564" s="7">
        <v>8.9053483089645863E-2</v>
      </c>
      <c r="AR564" s="7">
        <v>4.2290808515677204E-4</v>
      </c>
      <c r="AS564" s="7">
        <v>1.0699497480268344E-3</v>
      </c>
      <c r="AT564" s="7">
        <v>1.761594267623386E-2</v>
      </c>
      <c r="AU564" s="7">
        <v>1.5711919826744237E-2</v>
      </c>
      <c r="AV564" s="7">
        <v>3.4043898881553042E-2</v>
      </c>
      <c r="AW564" s="8">
        <v>3.5664966161080109E-4</v>
      </c>
      <c r="AX564" s="7">
        <v>1131</v>
      </c>
      <c r="AY564" s="7">
        <v>1038</v>
      </c>
      <c r="AZ564" s="7">
        <v>580</v>
      </c>
      <c r="BA564" s="7">
        <v>303</v>
      </c>
      <c r="BB564" s="7">
        <v>291</v>
      </c>
      <c r="BC564" s="7">
        <v>14.7833328</v>
      </c>
      <c r="BD564" s="7">
        <v>15.7909088</v>
      </c>
      <c r="BE564" s="7">
        <v>20.442857700000001</v>
      </c>
      <c r="BF564" s="7">
        <v>24.399999600000001</v>
      </c>
      <c r="BG564" s="7">
        <v>23.733333600000002</v>
      </c>
      <c r="BH564" s="13">
        <f t="shared" si="121"/>
        <v>26.1464272968689</v>
      </c>
      <c r="BI564" s="7">
        <f t="shared" si="122"/>
        <v>71.720541833836521</v>
      </c>
      <c r="BJ564" s="32">
        <f t="shared" si="125"/>
        <v>1</v>
      </c>
      <c r="BK564" s="32">
        <f t="shared" si="126"/>
        <v>7.1024726767824065E-3</v>
      </c>
      <c r="BL564" s="32">
        <f t="shared" si="127"/>
        <v>1.8526097012599056E-2</v>
      </c>
      <c r="BM564" s="32">
        <f t="shared" si="128"/>
        <v>7.7715558373321836E-2</v>
      </c>
      <c r="BN564" s="32">
        <f t="shared" si="129"/>
        <v>3.6906515992716105E-4</v>
      </c>
      <c r="BO564" s="32">
        <f t="shared" si="130"/>
        <v>9.3372812847303884E-4</v>
      </c>
      <c r="BP564" s="32">
        <f t="shared" si="131"/>
        <v>1.5373153007140712E-2</v>
      </c>
      <c r="BQ564" s="32">
        <f t="shared" si="132"/>
        <v>1.3711542548236002E-2</v>
      </c>
      <c r="BR564" s="32">
        <f t="shared" si="133"/>
        <v>2.9709569115016665E-2</v>
      </c>
      <c r="BS564" s="32">
        <f t="shared" si="134"/>
        <v>3.1124248748179895E-4</v>
      </c>
      <c r="BT564" s="7">
        <f t="shared" si="135"/>
        <v>0</v>
      </c>
      <c r="BU564" s="7"/>
      <c r="BZ564" s="7"/>
      <c r="CA564" s="7"/>
      <c r="CB564" s="7"/>
      <c r="CC564" s="7"/>
      <c r="CD564" s="7"/>
      <c r="CE564" s="7"/>
    </row>
    <row r="565" spans="1:83" x14ac:dyDescent="0.2">
      <c r="A565" s="7">
        <v>4</v>
      </c>
      <c r="B565" s="8">
        <v>564</v>
      </c>
      <c r="C565" s="7" t="s">
        <v>341</v>
      </c>
      <c r="D565" s="7" t="s">
        <v>1116</v>
      </c>
      <c r="E565" s="7" t="s">
        <v>1506</v>
      </c>
      <c r="H565" s="9">
        <v>31.566472000000001</v>
      </c>
      <c r="I565" s="9">
        <v>-104.56079699999999</v>
      </c>
      <c r="J565" s="7" t="s">
        <v>1507</v>
      </c>
      <c r="K565" s="7" t="s">
        <v>80</v>
      </c>
      <c r="L565" s="32">
        <f t="shared" si="123"/>
        <v>7</v>
      </c>
      <c r="M565" s="10" t="s">
        <v>189</v>
      </c>
      <c r="N565" s="7">
        <v>23</v>
      </c>
      <c r="O565" s="7">
        <v>44</v>
      </c>
      <c r="P565" s="7" t="s">
        <v>65</v>
      </c>
      <c r="Q565" s="7">
        <v>406.52</v>
      </c>
      <c r="R565" s="7">
        <v>15.625</v>
      </c>
      <c r="T565" s="7" t="s">
        <v>1449</v>
      </c>
      <c r="U565" s="11">
        <v>4.8330890000000002</v>
      </c>
      <c r="V565" s="11">
        <v>1418.291626</v>
      </c>
      <c r="W565" s="7">
        <v>1459</v>
      </c>
      <c r="Y565" s="32">
        <f t="shared" si="124"/>
        <v>-99</v>
      </c>
      <c r="Z565" s="13"/>
      <c r="AC565" s="13">
        <v>2.29</v>
      </c>
      <c r="AD565" s="7">
        <v>0.05</v>
      </c>
      <c r="AE565" s="7">
        <v>0.1</v>
      </c>
      <c r="AF565" s="7">
        <v>68.680000000000007</v>
      </c>
      <c r="AG565" s="7">
        <v>0.42</v>
      </c>
      <c r="AH565" s="7">
        <v>0.02</v>
      </c>
      <c r="AI565" s="7">
        <v>7.62</v>
      </c>
      <c r="AJ565" s="7">
        <v>6.54</v>
      </c>
      <c r="AK565" s="7">
        <v>1.1100000000000001</v>
      </c>
      <c r="AL565" s="7">
        <v>0.84</v>
      </c>
      <c r="AM565" s="7">
        <v>1.95</v>
      </c>
      <c r="AN565" s="13">
        <v>1.1430606664303322</v>
      </c>
      <c r="AO565" s="7">
        <v>5.2588216733570571E-3</v>
      </c>
      <c r="AP565" s="7">
        <v>1.4340445944033435E-2</v>
      </c>
      <c r="AQ565" s="7">
        <v>7.4734310698579456E-2</v>
      </c>
      <c r="AR565" s="7">
        <v>7.0484680859462016E-4</v>
      </c>
      <c r="AS565" s="7">
        <v>0.11662452253492495</v>
      </c>
      <c r="AT565" s="7">
        <v>2.0841396969065409E-2</v>
      </c>
      <c r="AU565" s="7">
        <v>2.0701515987940039E-2</v>
      </c>
      <c r="AV565" s="7">
        <v>1.790934964858952E-2</v>
      </c>
      <c r="AW565" s="8">
        <v>7.1329932322160218E-4</v>
      </c>
      <c r="AX565" s="7">
        <v>1131</v>
      </c>
      <c r="AY565" s="7">
        <v>1038</v>
      </c>
      <c r="AZ565" s="7">
        <v>580</v>
      </c>
      <c r="BA565" s="7">
        <v>303</v>
      </c>
      <c r="BB565" s="7">
        <v>291</v>
      </c>
      <c r="BC565" s="7">
        <v>14.7833328</v>
      </c>
      <c r="BD565" s="7">
        <v>15.7909088</v>
      </c>
      <c r="BE565" s="7">
        <v>20.442857700000001</v>
      </c>
      <c r="BF565" s="7">
        <v>24.399999600000001</v>
      </c>
      <c r="BG565" s="7">
        <v>23.733333600000002</v>
      </c>
      <c r="BH565" s="13">
        <f t="shared" si="121"/>
        <v>46.358265726250849</v>
      </c>
      <c r="BI565" s="7">
        <f t="shared" si="122"/>
        <v>35.712218488888169</v>
      </c>
      <c r="BJ565" s="32">
        <f t="shared" si="125"/>
        <v>1</v>
      </c>
      <c r="BK565" s="32">
        <f t="shared" si="126"/>
        <v>4.6006496661107656E-3</v>
      </c>
      <c r="BL565" s="32">
        <f t="shared" si="127"/>
        <v>1.2545656031378683E-2</v>
      </c>
      <c r="BM565" s="32">
        <f t="shared" si="128"/>
        <v>6.5380878629974618E-2</v>
      </c>
      <c r="BN565" s="32">
        <f t="shared" si="129"/>
        <v>6.1663114591790523E-4</v>
      </c>
      <c r="BO565" s="32">
        <f t="shared" si="130"/>
        <v>0.10202828770158984</v>
      </c>
      <c r="BP565" s="32">
        <f t="shared" si="131"/>
        <v>1.8232975362673508E-2</v>
      </c>
      <c r="BQ565" s="32">
        <f t="shared" si="132"/>
        <v>1.8110601296945042E-2</v>
      </c>
      <c r="BR565" s="32">
        <f t="shared" si="133"/>
        <v>1.5667890755543784E-2</v>
      </c>
      <c r="BS565" s="32">
        <f t="shared" si="134"/>
        <v>6.2402577935707199E-4</v>
      </c>
      <c r="BT565" s="7">
        <f t="shared" si="135"/>
        <v>0</v>
      </c>
      <c r="BU565" s="7"/>
      <c r="BZ565" s="7"/>
      <c r="CA565" s="7"/>
      <c r="CB565" s="7"/>
      <c r="CC565" s="7"/>
      <c r="CD565" s="7"/>
      <c r="CE565" s="7"/>
    </row>
    <row r="566" spans="1:83" x14ac:dyDescent="0.2">
      <c r="A566" s="7">
        <v>4</v>
      </c>
      <c r="B566" s="8">
        <v>565</v>
      </c>
      <c r="C566" s="7" t="s">
        <v>173</v>
      </c>
      <c r="D566" s="7" t="s">
        <v>1065</v>
      </c>
      <c r="E566" s="7" t="s">
        <v>1508</v>
      </c>
      <c r="H566" s="9">
        <v>47.538777000000003</v>
      </c>
      <c r="I566" s="9">
        <v>-116.432666</v>
      </c>
      <c r="J566" s="7" t="s">
        <v>1509</v>
      </c>
      <c r="K566" s="7" t="s">
        <v>73</v>
      </c>
      <c r="L566" s="32">
        <f t="shared" si="123"/>
        <v>3</v>
      </c>
      <c r="M566" s="10" t="s">
        <v>1068</v>
      </c>
      <c r="N566" s="7">
        <v>15</v>
      </c>
      <c r="O566" s="7">
        <v>30</v>
      </c>
      <c r="P566" s="7" t="s">
        <v>87</v>
      </c>
      <c r="Q566" s="7">
        <v>649.20000000000005</v>
      </c>
      <c r="R566" s="7">
        <v>8.4450000000000003</v>
      </c>
      <c r="S566" s="7" t="s">
        <v>159</v>
      </c>
      <c r="T566" s="7" t="s">
        <v>1449</v>
      </c>
      <c r="U566" s="11">
        <v>2</v>
      </c>
      <c r="V566" s="11">
        <v>656</v>
      </c>
      <c r="W566" s="7">
        <v>672</v>
      </c>
      <c r="X566" s="7" t="s">
        <v>83</v>
      </c>
      <c r="Y566" s="32">
        <f t="shared" si="124"/>
        <v>1</v>
      </c>
      <c r="Z566" s="13"/>
      <c r="AC566" s="13">
        <v>3.95</v>
      </c>
      <c r="AD566" s="7">
        <v>0.17</v>
      </c>
      <c r="AE566" s="7">
        <v>0.18</v>
      </c>
      <c r="AF566" s="7">
        <v>68.37</v>
      </c>
      <c r="AG566" s="7">
        <v>0.56999999999999995</v>
      </c>
      <c r="AH566" s="7">
        <v>0.02</v>
      </c>
      <c r="AI566" s="7">
        <v>9.92</v>
      </c>
      <c r="AJ566" s="7">
        <v>0.34</v>
      </c>
      <c r="AK566" s="7">
        <v>0.76</v>
      </c>
      <c r="AL566" s="7">
        <v>0.88</v>
      </c>
      <c r="AM566" s="7">
        <v>2.4500000000000002</v>
      </c>
      <c r="AN566" s="13">
        <v>1.1379012487455127</v>
      </c>
      <c r="AO566" s="7">
        <v>7.1369722709845769E-3</v>
      </c>
      <c r="AP566" s="7">
        <v>2.4735703702590425E-2</v>
      </c>
      <c r="AQ566" s="7">
        <v>9.7291911040670365E-2</v>
      </c>
      <c r="AR566" s="7">
        <v>2.3964791492217083E-3</v>
      </c>
      <c r="AS566" s="7">
        <v>6.0630485721520624E-3</v>
      </c>
      <c r="AT566" s="7">
        <v>2.1833844443782811E-2</v>
      </c>
      <c r="AU566" s="7">
        <v>2.6009597010488772E-2</v>
      </c>
      <c r="AV566" s="7">
        <v>1.2262257417052282E-2</v>
      </c>
      <c r="AW566" s="8">
        <v>1.2839387817988838E-3</v>
      </c>
      <c r="AX566" s="7">
        <v>1131</v>
      </c>
      <c r="AY566" s="7">
        <v>1038</v>
      </c>
      <c r="AZ566" s="7">
        <v>580</v>
      </c>
      <c r="BA566" s="7">
        <v>303</v>
      </c>
      <c r="BB566" s="7">
        <v>291</v>
      </c>
      <c r="BC566" s="7">
        <v>14.7833328</v>
      </c>
      <c r="BD566" s="7">
        <v>15.7909088</v>
      </c>
      <c r="BE566" s="7">
        <v>20.442857700000001</v>
      </c>
      <c r="BF566" s="7">
        <v>24.399999600000001</v>
      </c>
      <c r="BG566" s="7">
        <v>23.733333600000002</v>
      </c>
      <c r="BH566" s="13">
        <f t="shared" si="121"/>
        <v>24.426807993931856</v>
      </c>
      <c r="BI566" s="7">
        <f t="shared" si="122"/>
        <v>84.15001981541451</v>
      </c>
      <c r="BJ566" s="32">
        <f t="shared" si="125"/>
        <v>1</v>
      </c>
      <c r="BK566" s="32">
        <f t="shared" si="126"/>
        <v>6.2720488960292314E-3</v>
      </c>
      <c r="BL566" s="32">
        <f t="shared" si="127"/>
        <v>2.1738005586917561E-2</v>
      </c>
      <c r="BM566" s="32">
        <f t="shared" si="128"/>
        <v>8.5501190149787187E-2</v>
      </c>
      <c r="BN566" s="32">
        <f t="shared" si="129"/>
        <v>2.106051954740118E-3</v>
      </c>
      <c r="BO566" s="32">
        <f t="shared" si="130"/>
        <v>5.328273063094283E-3</v>
      </c>
      <c r="BP566" s="32">
        <f t="shared" si="131"/>
        <v>1.9187820092344293E-2</v>
      </c>
      <c r="BQ566" s="32">
        <f t="shared" si="132"/>
        <v>2.2857516888362007E-2</v>
      </c>
      <c r="BR566" s="32">
        <f t="shared" si="133"/>
        <v>1.0776205255571073E-2</v>
      </c>
      <c r="BS566" s="32">
        <f t="shared" si="134"/>
        <v>1.1283393732227389E-3</v>
      </c>
      <c r="BT566" s="7">
        <f t="shared" si="135"/>
        <v>0</v>
      </c>
      <c r="BU566" s="7"/>
      <c r="BZ566" s="7"/>
      <c r="CA566" s="7"/>
      <c r="CB566" s="7"/>
      <c r="CC566" s="7"/>
      <c r="CD566" s="7"/>
      <c r="CE566" s="7"/>
    </row>
    <row r="567" spans="1:83" x14ac:dyDescent="0.2">
      <c r="A567" s="7">
        <v>4</v>
      </c>
      <c r="B567" s="8">
        <v>566</v>
      </c>
      <c r="C567" s="7" t="s">
        <v>59</v>
      </c>
      <c r="D567" s="7" t="s">
        <v>550</v>
      </c>
      <c r="E567" s="7" t="s">
        <v>1510</v>
      </c>
      <c r="H567" s="9">
        <v>46.061300000000003</v>
      </c>
      <c r="I567" s="9">
        <v>-69.564599999999999</v>
      </c>
      <c r="J567" s="7" t="s">
        <v>1511</v>
      </c>
      <c r="K567" s="7" t="s">
        <v>63</v>
      </c>
      <c r="L567" s="32">
        <f t="shared" si="123"/>
        <v>4</v>
      </c>
      <c r="M567" s="10" t="s">
        <v>64</v>
      </c>
      <c r="N567" s="7">
        <v>10</v>
      </c>
      <c r="O567" s="7">
        <v>13</v>
      </c>
      <c r="P567" s="7" t="s">
        <v>109</v>
      </c>
      <c r="Q567" s="7">
        <v>1035.81</v>
      </c>
      <c r="R567" s="7">
        <v>3.29</v>
      </c>
      <c r="S567" s="7" t="s">
        <v>66</v>
      </c>
      <c r="T567" s="7" t="s">
        <v>1449</v>
      </c>
      <c r="U567" s="11">
        <v>4</v>
      </c>
      <c r="V567" s="11">
        <v>1275</v>
      </c>
      <c r="W567" s="7">
        <v>374</v>
      </c>
      <c r="X567" s="7" t="s">
        <v>68</v>
      </c>
      <c r="Y567" s="32">
        <f t="shared" si="124"/>
        <v>1</v>
      </c>
      <c r="Z567" s="13"/>
      <c r="AC567" s="13">
        <v>5.18</v>
      </c>
      <c r="AD567" s="7">
        <v>0.03</v>
      </c>
      <c r="AE567" s="7">
        <v>0.12</v>
      </c>
      <c r="AF567" s="7">
        <v>68.290000000000006</v>
      </c>
      <c r="AG567" s="7">
        <v>0.81</v>
      </c>
      <c r="AH567" s="7">
        <v>0.02</v>
      </c>
      <c r="AI567" s="7">
        <v>9.58</v>
      </c>
      <c r="AJ567" s="7">
        <v>0.33</v>
      </c>
      <c r="AK567" s="7">
        <v>1.1200000000000001</v>
      </c>
      <c r="AL567" s="7">
        <v>0.96</v>
      </c>
      <c r="AM567" s="7">
        <v>1.01</v>
      </c>
      <c r="AN567" s="13">
        <v>1.1365697861171722</v>
      </c>
      <c r="AO567" s="7">
        <v>1.014201322718861E-2</v>
      </c>
      <c r="AP567" s="7">
        <v>3.2438213969473009E-2</v>
      </c>
      <c r="AQ567" s="7">
        <v>9.395730925096997E-2</v>
      </c>
      <c r="AR567" s="7">
        <v>4.2290808515677204E-4</v>
      </c>
      <c r="AS567" s="7">
        <v>5.8847236141475892E-3</v>
      </c>
      <c r="AT567" s="7">
        <v>2.3818739393217613E-2</v>
      </c>
      <c r="AU567" s="7">
        <v>1.0722323665548431E-2</v>
      </c>
      <c r="AV567" s="7">
        <v>1.8070695140919156E-2</v>
      </c>
      <c r="AW567" s="8">
        <v>8.5595918786592247E-4</v>
      </c>
      <c r="AX567" s="7">
        <v>1972</v>
      </c>
      <c r="AY567" s="7">
        <v>1117</v>
      </c>
      <c r="AZ567" s="7">
        <v>518</v>
      </c>
      <c r="BA567" s="7">
        <v>492</v>
      </c>
      <c r="BB567" s="7">
        <v>480</v>
      </c>
      <c r="BC567" s="7">
        <v>7.6333332</v>
      </c>
      <c r="BD567" s="7">
        <v>12.3428574</v>
      </c>
      <c r="BE567" s="7">
        <v>14.199999800000001</v>
      </c>
      <c r="BF567" s="7">
        <v>15.5</v>
      </c>
      <c r="BG567" s="7">
        <v>15.2666664</v>
      </c>
      <c r="BH567" s="13">
        <f t="shared" si="121"/>
        <v>18.690138350074257</v>
      </c>
      <c r="BI567" s="7">
        <f t="shared" si="122"/>
        <v>79.683771921687438</v>
      </c>
      <c r="BJ567" s="32">
        <f t="shared" si="125"/>
        <v>1</v>
      </c>
      <c r="BK567" s="32">
        <f t="shared" si="126"/>
        <v>8.923352838576197E-3</v>
      </c>
      <c r="BL567" s="32">
        <f t="shared" si="127"/>
        <v>2.8540450719080492E-2</v>
      </c>
      <c r="BM567" s="32">
        <f t="shared" si="128"/>
        <v>8.2667435294011632E-2</v>
      </c>
      <c r="BN567" s="32">
        <f t="shared" si="129"/>
        <v>3.7209161313493975E-4</v>
      </c>
      <c r="BO567" s="32">
        <f t="shared" si="130"/>
        <v>5.1776174996270019E-3</v>
      </c>
      <c r="BP567" s="32">
        <f t="shared" si="131"/>
        <v>2.0956688875734441E-2</v>
      </c>
      <c r="BQ567" s="32">
        <f t="shared" si="132"/>
        <v>9.4339333990029507E-3</v>
      </c>
      <c r="BR567" s="32">
        <f t="shared" si="133"/>
        <v>1.5899327398675191E-2</v>
      </c>
      <c r="BS567" s="32">
        <f t="shared" si="134"/>
        <v>7.5310746275431895E-4</v>
      </c>
      <c r="BT567" s="7">
        <f t="shared" si="135"/>
        <v>0</v>
      </c>
      <c r="BU567" s="7"/>
      <c r="BZ567" s="7"/>
      <c r="CA567" s="7"/>
      <c r="CB567" s="7"/>
      <c r="CC567" s="7"/>
      <c r="CD567" s="7"/>
      <c r="CE567" s="7"/>
    </row>
    <row r="568" spans="1:83" x14ac:dyDescent="0.2">
      <c r="A568" s="7">
        <v>4</v>
      </c>
      <c r="B568" s="8">
        <v>567</v>
      </c>
      <c r="C568" s="7" t="s">
        <v>960</v>
      </c>
      <c r="D568" s="7" t="s">
        <v>1457</v>
      </c>
      <c r="E568" s="7" t="s">
        <v>1512</v>
      </c>
      <c r="H568" s="9">
        <v>32.515694000000003</v>
      </c>
      <c r="I568" s="9">
        <v>-106.74027700000001</v>
      </c>
      <c r="J568" s="7" t="s">
        <v>1513</v>
      </c>
      <c r="K568" s="7" t="s">
        <v>80</v>
      </c>
      <c r="L568" s="32">
        <f t="shared" si="123"/>
        <v>7</v>
      </c>
      <c r="M568" s="10" t="s">
        <v>332</v>
      </c>
      <c r="N568" s="7">
        <v>21</v>
      </c>
      <c r="O568" s="7">
        <v>45</v>
      </c>
      <c r="P568" s="7" t="s">
        <v>133</v>
      </c>
      <c r="Q568" s="7">
        <v>280.66000000000003</v>
      </c>
      <c r="R568" s="7">
        <v>15.664999999999999</v>
      </c>
      <c r="T568" s="7" t="s">
        <v>1449</v>
      </c>
      <c r="U568" s="11">
        <v>1.5</v>
      </c>
      <c r="V568" s="11">
        <v>1318</v>
      </c>
      <c r="W568" s="7">
        <v>1323</v>
      </c>
      <c r="Y568" s="32">
        <f t="shared" si="124"/>
        <v>-99</v>
      </c>
      <c r="Z568" s="13"/>
      <c r="AC568" s="13">
        <v>2.89</v>
      </c>
      <c r="AD568" s="7">
        <v>0.04</v>
      </c>
      <c r="AE568" s="7">
        <v>7.0000000000000007E-2</v>
      </c>
      <c r="AF568" s="7">
        <v>68.05</v>
      </c>
      <c r="AG568" s="7">
        <v>0.45</v>
      </c>
      <c r="AH568" s="7">
        <v>0.01</v>
      </c>
      <c r="AI568" s="7">
        <v>10.050000000000001</v>
      </c>
      <c r="AJ568" s="7">
        <v>4.7699999999999996</v>
      </c>
      <c r="AK568" s="7">
        <v>1.42</v>
      </c>
      <c r="AL568" s="7">
        <v>0.89</v>
      </c>
      <c r="AM568" s="7">
        <v>2.87</v>
      </c>
      <c r="AN568" s="13">
        <v>1.1325753982321505</v>
      </c>
      <c r="AO568" s="7">
        <v>5.6344517928825612E-3</v>
      </c>
      <c r="AP568" s="7">
        <v>1.8097768025439578E-2</v>
      </c>
      <c r="AQ568" s="7">
        <v>9.8566905842614641E-2</v>
      </c>
      <c r="AR568" s="7">
        <v>5.6387744687569612E-4</v>
      </c>
      <c r="AS568" s="7">
        <v>8.5061004968133333E-2</v>
      </c>
      <c r="AT568" s="7">
        <v>2.2081956312462164E-2</v>
      </c>
      <c r="AU568" s="7">
        <v>3.0468385069429702E-2</v>
      </c>
      <c r="AV568" s="7">
        <v>2.2911059910808211E-2</v>
      </c>
      <c r="AW568" s="8">
        <v>4.9930952625512148E-4</v>
      </c>
      <c r="AX568" s="7">
        <v>1411</v>
      </c>
      <c r="AY568" s="7">
        <v>1296</v>
      </c>
      <c r="AZ568" s="7">
        <v>825</v>
      </c>
      <c r="BA568" s="7">
        <v>301</v>
      </c>
      <c r="BB568" s="7">
        <v>264</v>
      </c>
      <c r="BC568" s="7">
        <v>16.008333199999999</v>
      </c>
      <c r="BD568" s="7">
        <v>17.100000399999999</v>
      </c>
      <c r="BE568" s="7">
        <v>19.477777499999998</v>
      </c>
      <c r="BF568" s="7">
        <v>25.899999600000001</v>
      </c>
      <c r="BG568" s="7">
        <v>25.200000800000002</v>
      </c>
      <c r="BH568" s="13">
        <f t="shared" si="121"/>
        <v>47.605241257339557</v>
      </c>
      <c r="BI568" s="7">
        <f t="shared" si="122"/>
        <v>47.723151470284414</v>
      </c>
      <c r="BJ568" s="32">
        <f t="shared" si="125"/>
        <v>1</v>
      </c>
      <c r="BK568" s="32">
        <f t="shared" si="126"/>
        <v>4.9749021581057115E-3</v>
      </c>
      <c r="BL568" s="32">
        <f t="shared" si="127"/>
        <v>1.5979305266288307E-2</v>
      </c>
      <c r="BM568" s="32">
        <f t="shared" si="128"/>
        <v>8.7029001333128742E-2</v>
      </c>
      <c r="BN568" s="32">
        <f t="shared" si="129"/>
        <v>4.9787188363428932E-4</v>
      </c>
      <c r="BO568" s="32">
        <f t="shared" si="130"/>
        <v>7.5104054971444734E-2</v>
      </c>
      <c r="BP568" s="32">
        <f t="shared" si="131"/>
        <v>1.9497118114105368E-2</v>
      </c>
      <c r="BQ568" s="32">
        <f t="shared" si="132"/>
        <v>2.6901860235519985E-2</v>
      </c>
      <c r="BR568" s="32">
        <f t="shared" si="133"/>
        <v>2.022916968404076E-2</v>
      </c>
      <c r="BS568" s="32">
        <f t="shared" si="134"/>
        <v>4.408620627240352E-4</v>
      </c>
      <c r="BT568" s="7">
        <f t="shared" si="135"/>
        <v>0</v>
      </c>
      <c r="BU568" s="7"/>
      <c r="BZ568" s="7"/>
      <c r="CA568" s="7"/>
      <c r="CB568" s="7"/>
      <c r="CC568" s="7"/>
      <c r="CD568" s="7"/>
      <c r="CE568" s="7"/>
    </row>
    <row r="569" spans="1:83" x14ac:dyDescent="0.2">
      <c r="A569" s="7">
        <v>4</v>
      </c>
      <c r="B569" s="8">
        <v>568</v>
      </c>
      <c r="C569" s="7" t="s">
        <v>960</v>
      </c>
      <c r="D569" s="7" t="s">
        <v>1457</v>
      </c>
      <c r="E569" s="7" t="s">
        <v>1514</v>
      </c>
      <c r="H569" s="9">
        <v>32.54</v>
      </c>
      <c r="I569" s="9">
        <v>-106.861389</v>
      </c>
      <c r="J569" s="7" t="s">
        <v>1515</v>
      </c>
      <c r="K569" s="7" t="s">
        <v>80</v>
      </c>
      <c r="L569" s="32">
        <f t="shared" si="123"/>
        <v>7</v>
      </c>
      <c r="M569" s="10" t="s">
        <v>93</v>
      </c>
      <c r="N569" s="7">
        <v>27</v>
      </c>
      <c r="O569" s="7">
        <v>90</v>
      </c>
      <c r="P569" s="7" t="s">
        <v>137</v>
      </c>
      <c r="Q569" s="7">
        <v>282.41000000000003</v>
      </c>
      <c r="R569" s="7">
        <v>15.8</v>
      </c>
      <c r="T569" s="7" t="s">
        <v>1449</v>
      </c>
      <c r="U569" s="11">
        <v>0</v>
      </c>
      <c r="V569" s="11">
        <v>1329</v>
      </c>
      <c r="W569" s="7">
        <v>1330</v>
      </c>
      <c r="X569" s="7" t="s">
        <v>83</v>
      </c>
      <c r="Y569" s="32">
        <f t="shared" si="124"/>
        <v>1</v>
      </c>
      <c r="Z569" s="13"/>
      <c r="AC569" s="13">
        <v>4.71</v>
      </c>
      <c r="AD569" s="7">
        <v>0.11</v>
      </c>
      <c r="AE569" s="7">
        <v>0.19</v>
      </c>
      <c r="AF569" s="7">
        <v>66.58</v>
      </c>
      <c r="AG569" s="7">
        <v>0.66</v>
      </c>
      <c r="AH569" s="7">
        <v>0.01</v>
      </c>
      <c r="AI569" s="7">
        <v>12.46</v>
      </c>
      <c r="AJ569" s="7">
        <v>1.54</v>
      </c>
      <c r="AK569" s="7">
        <v>1.17</v>
      </c>
      <c r="AL569" s="7">
        <v>1.1000000000000001</v>
      </c>
      <c r="AM569" s="7">
        <v>3.2</v>
      </c>
      <c r="AN569" s="13">
        <v>1.1081097724363935</v>
      </c>
      <c r="AO569" s="7">
        <v>8.2638626295610893E-3</v>
      </c>
      <c r="AP569" s="7">
        <v>2.9494978339038202E-2</v>
      </c>
      <c r="AQ569" s="7">
        <v>0.12220334794019685</v>
      </c>
      <c r="AR569" s="7">
        <v>1.5506629789081641E-3</v>
      </c>
      <c r="AS569" s="7">
        <v>2.7462043532688749E-2</v>
      </c>
      <c r="AT569" s="7">
        <v>2.7292305554728516E-2</v>
      </c>
      <c r="AU569" s="7">
        <v>3.3971718544311864E-2</v>
      </c>
      <c r="AV569" s="7">
        <v>1.8877422602567327E-2</v>
      </c>
      <c r="AW569" s="8">
        <v>1.355268714121044E-3</v>
      </c>
      <c r="AX569" s="7">
        <v>1829</v>
      </c>
      <c r="AY569" s="7">
        <v>1189</v>
      </c>
      <c r="AZ569" s="7">
        <v>742</v>
      </c>
      <c r="BA569" s="7">
        <v>460</v>
      </c>
      <c r="BB569" s="7">
        <v>447</v>
      </c>
      <c r="BC569" s="7">
        <v>9.4416665999999996</v>
      </c>
      <c r="BD569" s="7">
        <v>13.262499800000001</v>
      </c>
      <c r="BE569" s="7">
        <v>15.2833328</v>
      </c>
      <c r="BF569" s="7">
        <v>17.600000399999999</v>
      </c>
      <c r="BG569" s="7">
        <v>17.299999199999998</v>
      </c>
      <c r="BH569" s="13">
        <f t="shared" si="121"/>
        <v>36.909091212913175</v>
      </c>
      <c r="BI569" s="7">
        <f t="shared" si="122"/>
        <v>72.505819135955036</v>
      </c>
      <c r="BJ569" s="32">
        <f t="shared" si="125"/>
        <v>1</v>
      </c>
      <c r="BK569" s="32">
        <f t="shared" si="126"/>
        <v>7.4576209281065993E-3</v>
      </c>
      <c r="BL569" s="32">
        <f t="shared" si="127"/>
        <v>2.6617379498592265E-2</v>
      </c>
      <c r="BM569" s="32">
        <f t="shared" si="128"/>
        <v>0.11028090445543962</v>
      </c>
      <c r="BN569" s="32">
        <f t="shared" si="129"/>
        <v>1.3993766840434336E-3</v>
      </c>
      <c r="BO569" s="32">
        <f t="shared" si="130"/>
        <v>2.4782782550782978E-2</v>
      </c>
      <c r="BP569" s="32">
        <f t="shared" si="131"/>
        <v>2.4629604605616921E-2</v>
      </c>
      <c r="BQ569" s="32">
        <f t="shared" si="132"/>
        <v>3.065735849402219E-2</v>
      </c>
      <c r="BR569" s="32">
        <f t="shared" si="133"/>
        <v>1.7035697249616042E-2</v>
      </c>
      <c r="BS569" s="32">
        <f t="shared" si="134"/>
        <v>1.2230455391989041E-3</v>
      </c>
      <c r="BT569" s="7">
        <f t="shared" si="135"/>
        <v>0</v>
      </c>
      <c r="BU569" s="7"/>
      <c r="BZ569" s="7"/>
      <c r="CA569" s="7"/>
      <c r="CB569" s="7"/>
      <c r="CC569" s="7"/>
      <c r="CD569" s="7"/>
      <c r="CE569" s="7"/>
    </row>
    <row r="570" spans="1:83" x14ac:dyDescent="0.2">
      <c r="A570" s="7">
        <v>4</v>
      </c>
      <c r="B570" s="8">
        <v>569</v>
      </c>
      <c r="C570" s="7" t="s">
        <v>218</v>
      </c>
      <c r="D570" s="7" t="s">
        <v>219</v>
      </c>
      <c r="E570" s="7" t="s">
        <v>1516</v>
      </c>
      <c r="H570" s="9">
        <v>34.515833000000001</v>
      </c>
      <c r="I570" s="9">
        <v>-89.917777999999998</v>
      </c>
      <c r="J570" s="7" t="s">
        <v>1517</v>
      </c>
      <c r="K570" s="7" t="s">
        <v>100</v>
      </c>
      <c r="L570" s="32">
        <f t="shared" si="123"/>
        <v>8</v>
      </c>
      <c r="M570" s="10" t="s">
        <v>113</v>
      </c>
      <c r="N570" s="7">
        <v>13</v>
      </c>
      <c r="O570" s="7">
        <v>26</v>
      </c>
      <c r="P570" s="7" t="s">
        <v>109</v>
      </c>
      <c r="Q570" s="7">
        <v>1419.85</v>
      </c>
      <c r="R570" s="7">
        <v>15.97</v>
      </c>
      <c r="S570" s="7" t="s">
        <v>94</v>
      </c>
      <c r="T570" s="7" t="s">
        <v>1449</v>
      </c>
      <c r="U570" s="11">
        <v>9</v>
      </c>
      <c r="W570" s="7">
        <v>101</v>
      </c>
      <c r="X570" s="7" t="s">
        <v>102</v>
      </c>
      <c r="Y570" s="32">
        <f t="shared" si="124"/>
        <v>1</v>
      </c>
      <c r="Z570" s="13"/>
      <c r="AC570" s="13">
        <v>3.98</v>
      </c>
      <c r="AD570" s="7">
        <v>0.05</v>
      </c>
      <c r="AE570" s="7">
        <v>7.0000000000000007E-2</v>
      </c>
      <c r="AF570" s="7">
        <v>66.37</v>
      </c>
      <c r="AG570" s="7">
        <v>0.72</v>
      </c>
      <c r="AH570" s="7">
        <v>0.03</v>
      </c>
      <c r="AI570" s="7">
        <v>10.58</v>
      </c>
      <c r="AJ570" s="7">
        <v>0.65</v>
      </c>
      <c r="AK570" s="7">
        <v>1.25</v>
      </c>
      <c r="AL570" s="7">
        <v>0.75</v>
      </c>
      <c r="AM570" s="7">
        <v>2.11</v>
      </c>
      <c r="AN570" s="13">
        <v>1.1046146830369998</v>
      </c>
      <c r="AO570" s="7">
        <v>9.0151228686120976E-3</v>
      </c>
      <c r="AP570" s="7">
        <v>2.4923569806660731E-2</v>
      </c>
      <c r="AQ570" s="7">
        <v>0.1037649615736182</v>
      </c>
      <c r="AR570" s="7">
        <v>7.0484680859462016E-4</v>
      </c>
      <c r="AS570" s="7">
        <v>1.1591122270290707E-2</v>
      </c>
      <c r="AT570" s="7">
        <v>1.8608390150951261E-2</v>
      </c>
      <c r="AU570" s="7">
        <v>2.240010191515563E-2</v>
      </c>
      <c r="AV570" s="7">
        <v>2.0168186541204412E-2</v>
      </c>
      <c r="AW570" s="8">
        <v>4.9930952625512148E-4</v>
      </c>
      <c r="AX570" s="7">
        <v>1829</v>
      </c>
      <c r="AY570" s="7">
        <v>1189</v>
      </c>
      <c r="AZ570" s="7">
        <v>742</v>
      </c>
      <c r="BA570" s="7">
        <v>460</v>
      </c>
      <c r="BB570" s="7">
        <v>447</v>
      </c>
      <c r="BC570" s="7">
        <v>9.4416665999999996</v>
      </c>
      <c r="BD570" s="7">
        <v>13.262499800000001</v>
      </c>
      <c r="BE570" s="7">
        <v>15.2833328</v>
      </c>
      <c r="BF570" s="7">
        <v>17.600000399999999</v>
      </c>
      <c r="BG570" s="7">
        <v>17.299999199999998</v>
      </c>
      <c r="BH570" s="13">
        <f t="shared" si="121"/>
        <v>26.345467638769577</v>
      </c>
      <c r="BI570" s="7">
        <f t="shared" si="122"/>
        <v>76.56559321718089</v>
      </c>
      <c r="BJ570" s="32">
        <f t="shared" si="125"/>
        <v>1</v>
      </c>
      <c r="BK570" s="32">
        <f t="shared" si="126"/>
        <v>8.1613281147287896E-3</v>
      </c>
      <c r="BL570" s="32">
        <f t="shared" si="127"/>
        <v>2.2563134629114738E-2</v>
      </c>
      <c r="BM570" s="32">
        <f t="shared" si="128"/>
        <v>9.3937698970585307E-2</v>
      </c>
      <c r="BN570" s="32">
        <f t="shared" si="129"/>
        <v>6.3809292001870915E-4</v>
      </c>
      <c r="BO570" s="32">
        <f t="shared" si="130"/>
        <v>1.0493362480410244E-2</v>
      </c>
      <c r="BP570" s="32">
        <f t="shared" si="131"/>
        <v>1.6846046351466033E-2</v>
      </c>
      <c r="BQ570" s="32">
        <f t="shared" si="132"/>
        <v>2.0278656674714256E-2</v>
      </c>
      <c r="BR570" s="32">
        <f t="shared" si="133"/>
        <v>1.8258119189357963E-2</v>
      </c>
      <c r="BS570" s="32">
        <f t="shared" si="134"/>
        <v>4.5202144596008124E-4</v>
      </c>
      <c r="BT570" s="7">
        <f t="shared" si="135"/>
        <v>0</v>
      </c>
      <c r="BU570" s="7"/>
      <c r="BZ570" s="7"/>
      <c r="CA570" s="7"/>
      <c r="CB570" s="7"/>
      <c r="CC570" s="7"/>
      <c r="CD570" s="7"/>
      <c r="CE570" s="7"/>
    </row>
    <row r="571" spans="1:83" x14ac:dyDescent="0.2">
      <c r="A571" s="7">
        <v>4</v>
      </c>
      <c r="B571" s="8">
        <v>570</v>
      </c>
      <c r="C571" s="7" t="s">
        <v>69</v>
      </c>
      <c r="D571" s="7" t="s">
        <v>1518</v>
      </c>
      <c r="E571" s="7" t="s">
        <v>1519</v>
      </c>
      <c r="H571" s="9">
        <v>40.669165999999997</v>
      </c>
      <c r="I571" s="9">
        <v>-116.90777799999999</v>
      </c>
      <c r="J571" s="7" t="s">
        <v>1520</v>
      </c>
      <c r="K571" s="7" t="s">
        <v>107</v>
      </c>
      <c r="L571" s="32">
        <f t="shared" si="123"/>
        <v>1</v>
      </c>
      <c r="M571" s="10" t="s">
        <v>743</v>
      </c>
      <c r="N571" s="7">
        <v>38</v>
      </c>
      <c r="O571" s="7">
        <v>74</v>
      </c>
      <c r="P571" s="7" t="s">
        <v>109</v>
      </c>
      <c r="Q571" s="7">
        <v>227.11</v>
      </c>
      <c r="R571" s="7">
        <v>10.09</v>
      </c>
      <c r="S571" s="7" t="s">
        <v>159</v>
      </c>
      <c r="T571" s="7" t="s">
        <v>1449</v>
      </c>
      <c r="U571" s="11">
        <v>1</v>
      </c>
      <c r="V571" s="11">
        <v>1370</v>
      </c>
      <c r="W571" s="7">
        <v>1403</v>
      </c>
      <c r="X571" s="7" t="s">
        <v>83</v>
      </c>
      <c r="Y571" s="32">
        <f t="shared" si="124"/>
        <v>1</v>
      </c>
      <c r="Z571" s="13"/>
      <c r="AC571" s="13">
        <v>3.23</v>
      </c>
      <c r="AD571" s="7">
        <v>0.06</v>
      </c>
      <c r="AE571" s="7">
        <v>0.14000000000000001</v>
      </c>
      <c r="AF571" s="7">
        <v>66.22</v>
      </c>
      <c r="AG571" s="7">
        <v>0.48</v>
      </c>
      <c r="AH571" s="7">
        <v>0.02</v>
      </c>
      <c r="AI571" s="7">
        <v>11.89</v>
      </c>
      <c r="AJ571" s="7">
        <v>5.92</v>
      </c>
      <c r="AK571" s="7">
        <v>2.6</v>
      </c>
      <c r="AL571" s="7">
        <v>1.64</v>
      </c>
      <c r="AM571" s="7">
        <v>2.5499999999999998</v>
      </c>
      <c r="AN571" s="13">
        <v>1.1021181906088613</v>
      </c>
      <c r="AO571" s="7">
        <v>6.0100819124080645E-3</v>
      </c>
      <c r="AP571" s="7">
        <v>2.0226917204903057E-2</v>
      </c>
      <c r="AQ571" s="7">
        <v>0.11661298611628737</v>
      </c>
      <c r="AR571" s="7">
        <v>8.4581617031354408E-4</v>
      </c>
      <c r="AS571" s="7">
        <v>0.10556837513864765</v>
      </c>
      <c r="AT571" s="7">
        <v>4.0690346463413421E-2</v>
      </c>
      <c r="AU571" s="7">
        <v>2.7071213214998512E-2</v>
      </c>
      <c r="AV571" s="7">
        <v>4.1949828005705181E-2</v>
      </c>
      <c r="AW571" s="8">
        <v>9.9861905251024297E-4</v>
      </c>
      <c r="AX571" s="7">
        <v>1182</v>
      </c>
      <c r="AY571" s="7">
        <v>1182</v>
      </c>
      <c r="AZ571" s="7">
        <v>703</v>
      </c>
      <c r="BA571" s="7">
        <v>386</v>
      </c>
      <c r="BB571" s="7">
        <v>361</v>
      </c>
      <c r="BC571" s="7">
        <v>17.0583344</v>
      </c>
      <c r="BD571" s="7">
        <v>17.0583344</v>
      </c>
      <c r="BE571" s="7">
        <v>20.144445399999999</v>
      </c>
      <c r="BF571" s="7">
        <v>25.866666800000001</v>
      </c>
      <c r="BG571" s="7">
        <v>25.333334000000001</v>
      </c>
      <c r="BH571" s="13">
        <f t="shared" si="121"/>
        <v>61.012494299854744</v>
      </c>
      <c r="BI571" s="7">
        <f t="shared" si="122"/>
        <v>44.149646409692131</v>
      </c>
      <c r="BJ571" s="32">
        <f t="shared" si="125"/>
        <v>1</v>
      </c>
      <c r="BK571" s="32">
        <f t="shared" si="126"/>
        <v>5.4532099765886412E-3</v>
      </c>
      <c r="BL571" s="32">
        <f t="shared" si="127"/>
        <v>1.8352765953104148E-2</v>
      </c>
      <c r="BM571" s="32">
        <f t="shared" si="128"/>
        <v>0.10580805861834559</v>
      </c>
      <c r="BN571" s="32">
        <f t="shared" si="129"/>
        <v>7.6744597586786575E-4</v>
      </c>
      <c r="BO571" s="32">
        <f t="shared" si="130"/>
        <v>9.5786800397811039E-2</v>
      </c>
      <c r="BP571" s="32">
        <f t="shared" si="131"/>
        <v>3.6920129628687265E-2</v>
      </c>
      <c r="BQ571" s="32">
        <f t="shared" si="132"/>
        <v>2.4562894838023784E-2</v>
      </c>
      <c r="BR571" s="32">
        <f t="shared" si="133"/>
        <v>3.8062912274889636E-2</v>
      </c>
      <c r="BS571" s="32">
        <f t="shared" si="134"/>
        <v>9.0609070880007833E-4</v>
      </c>
      <c r="BT571" s="7">
        <f t="shared" si="135"/>
        <v>0</v>
      </c>
      <c r="BU571" s="7"/>
      <c r="BZ571" s="7"/>
      <c r="CA571" s="7"/>
      <c r="CB571" s="7"/>
      <c r="CC571" s="7"/>
      <c r="CD571" s="7"/>
      <c r="CE571" s="7"/>
    </row>
    <row r="572" spans="1:83" x14ac:dyDescent="0.2">
      <c r="A572" s="7">
        <v>4</v>
      </c>
      <c r="B572" s="8">
        <v>571</v>
      </c>
      <c r="C572" s="7" t="s">
        <v>173</v>
      </c>
      <c r="D572" s="7" t="s">
        <v>970</v>
      </c>
      <c r="E572" s="7" t="s">
        <v>1521</v>
      </c>
      <c r="H572" s="9">
        <v>45.145000000000003</v>
      </c>
      <c r="I572" s="9">
        <v>-112.8875</v>
      </c>
      <c r="J572" s="7" t="s">
        <v>1522</v>
      </c>
      <c r="K572" s="7" t="s">
        <v>107</v>
      </c>
      <c r="L572" s="32">
        <f t="shared" si="123"/>
        <v>1</v>
      </c>
      <c r="M572" s="10" t="s">
        <v>332</v>
      </c>
      <c r="N572" s="7">
        <v>8</v>
      </c>
      <c r="O572" s="7">
        <v>20</v>
      </c>
      <c r="P572" s="7" t="s">
        <v>87</v>
      </c>
      <c r="Q572" s="7">
        <v>292.16000000000003</v>
      </c>
      <c r="R572" s="7">
        <v>4.3499999999999996</v>
      </c>
      <c r="S572" s="7" t="s">
        <v>159</v>
      </c>
      <c r="T572" s="7" t="s">
        <v>1449</v>
      </c>
      <c r="U572" s="11">
        <v>30</v>
      </c>
      <c r="V572" s="11">
        <v>1957</v>
      </c>
      <c r="W572" s="7">
        <v>1950</v>
      </c>
      <c r="X572" s="7" t="s">
        <v>83</v>
      </c>
      <c r="Y572" s="32">
        <f t="shared" si="124"/>
        <v>1</v>
      </c>
      <c r="Z572" s="13"/>
      <c r="AC572" s="13">
        <v>1.58</v>
      </c>
      <c r="AD572" s="7">
        <v>0.03</v>
      </c>
      <c r="AE572" s="7">
        <v>0.09</v>
      </c>
      <c r="AF572" s="7">
        <v>66.23</v>
      </c>
      <c r="AG572" s="7">
        <v>0.23</v>
      </c>
      <c r="AH572" s="7">
        <v>0.01</v>
      </c>
      <c r="AI572" s="7">
        <v>5.58</v>
      </c>
      <c r="AJ572" s="7">
        <v>11.59</v>
      </c>
      <c r="AK572" s="7">
        <v>0.32</v>
      </c>
      <c r="AL572" s="7">
        <v>1.35</v>
      </c>
      <c r="AM572" s="7">
        <v>1.53</v>
      </c>
      <c r="AN572" s="13">
        <v>1.102284623437404</v>
      </c>
      <c r="AO572" s="7">
        <v>2.8798309163621978E-3</v>
      </c>
      <c r="AP572" s="7">
        <v>9.8942814810361705E-3</v>
      </c>
      <c r="AQ572" s="7">
        <v>5.472669996037708E-2</v>
      </c>
      <c r="AR572" s="7">
        <v>4.2290808515677204E-4</v>
      </c>
      <c r="AS572" s="7">
        <v>0.20667862632718351</v>
      </c>
      <c r="AT572" s="7">
        <v>3.349510227171227E-2</v>
      </c>
      <c r="AU572" s="7">
        <v>1.6242727928999109E-2</v>
      </c>
      <c r="AV572" s="7">
        <v>5.1630557545483298E-3</v>
      </c>
      <c r="AW572" s="8">
        <v>6.4196939089944188E-4</v>
      </c>
      <c r="AX572" s="7">
        <v>1180</v>
      </c>
      <c r="AY572" s="7">
        <v>1180</v>
      </c>
      <c r="AZ572" s="7">
        <v>702</v>
      </c>
      <c r="BA572" s="7">
        <v>385</v>
      </c>
      <c r="BB572" s="7">
        <v>361</v>
      </c>
      <c r="BC572" s="7">
        <v>17.0583344</v>
      </c>
      <c r="BD572" s="7">
        <v>17.0583344</v>
      </c>
      <c r="BE572" s="7">
        <v>20.144445399999999</v>
      </c>
      <c r="BF572" s="7">
        <v>25.866666800000001</v>
      </c>
      <c r="BG572" s="7">
        <v>25.333334000000001</v>
      </c>
      <c r="BH572" s="13">
        <f t="shared" si="121"/>
        <v>59.096260063752659</v>
      </c>
      <c r="BI572" s="7">
        <f t="shared" si="122"/>
        <v>20.530079201865767</v>
      </c>
      <c r="BJ572" s="32">
        <f t="shared" si="125"/>
        <v>1</v>
      </c>
      <c r="BK572" s="32">
        <f t="shared" si="126"/>
        <v>2.6126019134528338E-3</v>
      </c>
      <c r="BL572" s="32">
        <f t="shared" si="127"/>
        <v>8.976158489974656E-3</v>
      </c>
      <c r="BM572" s="32">
        <f t="shared" si="128"/>
        <v>4.9648429086958844E-2</v>
      </c>
      <c r="BN572" s="32">
        <f t="shared" si="129"/>
        <v>3.836650499922246E-4</v>
      </c>
      <c r="BO572" s="32">
        <f t="shared" si="130"/>
        <v>0.18750023535905769</v>
      </c>
      <c r="BP572" s="32">
        <f t="shared" si="131"/>
        <v>3.0386981329069019E-2</v>
      </c>
      <c r="BQ572" s="32">
        <f t="shared" si="132"/>
        <v>1.473551166698416E-2</v>
      </c>
      <c r="BR572" s="32">
        <f t="shared" si="133"/>
        <v>4.6839587931905204E-3</v>
      </c>
      <c r="BS572" s="32">
        <f t="shared" si="134"/>
        <v>5.8239893512938748E-4</v>
      </c>
      <c r="BT572" s="7">
        <f t="shared" si="135"/>
        <v>0</v>
      </c>
      <c r="BU572" s="7"/>
      <c r="BZ572" s="7"/>
      <c r="CA572" s="7"/>
      <c r="CB572" s="7"/>
      <c r="CC572" s="7"/>
      <c r="CD572" s="7"/>
      <c r="CE572" s="7"/>
    </row>
    <row r="573" spans="1:83" x14ac:dyDescent="0.2">
      <c r="A573" s="7">
        <v>4</v>
      </c>
      <c r="B573" s="8">
        <v>572</v>
      </c>
      <c r="C573" s="7" t="s">
        <v>341</v>
      </c>
      <c r="D573" s="7" t="s">
        <v>1523</v>
      </c>
      <c r="E573" s="7" t="s">
        <v>1524</v>
      </c>
      <c r="H573" s="9">
        <v>31.026277</v>
      </c>
      <c r="I573" s="9">
        <v>-96.533030999999994</v>
      </c>
      <c r="J573" s="7" t="s">
        <v>1525</v>
      </c>
      <c r="K573" s="7" t="s">
        <v>100</v>
      </c>
      <c r="L573" s="32">
        <f t="shared" si="123"/>
        <v>8</v>
      </c>
      <c r="M573" s="10" t="s">
        <v>132</v>
      </c>
      <c r="N573" s="7">
        <v>12</v>
      </c>
      <c r="O573" s="7">
        <v>26</v>
      </c>
      <c r="P573" s="7" t="s">
        <v>346</v>
      </c>
      <c r="Q573" s="7">
        <v>991.61</v>
      </c>
      <c r="R573" s="7">
        <v>19.344999999999999</v>
      </c>
      <c r="T573" s="7" t="s">
        <v>1449</v>
      </c>
      <c r="U573" s="11">
        <v>4</v>
      </c>
      <c r="W573" s="7">
        <v>136</v>
      </c>
      <c r="Y573" s="32">
        <f t="shared" si="124"/>
        <v>-99</v>
      </c>
      <c r="Z573" s="13"/>
      <c r="AC573" s="13">
        <v>3.86</v>
      </c>
      <c r="AD573" s="7">
        <v>0.03</v>
      </c>
      <c r="AE573" s="7">
        <v>0.05</v>
      </c>
      <c r="AF573" s="7">
        <v>66.13</v>
      </c>
      <c r="AG573" s="7">
        <v>0.5</v>
      </c>
      <c r="AH573" s="7">
        <v>0.02</v>
      </c>
      <c r="AI573" s="7">
        <v>9.4700000000000006</v>
      </c>
      <c r="AJ573" s="7">
        <v>0.3</v>
      </c>
      <c r="AK573" s="7">
        <v>0.25</v>
      </c>
      <c r="AL573" s="7">
        <v>0.56000000000000005</v>
      </c>
      <c r="AM573" s="7">
        <v>1.29</v>
      </c>
      <c r="AN573" s="13">
        <v>1.1006202951519781</v>
      </c>
      <c r="AO573" s="7">
        <v>6.2605019920917342E-3</v>
      </c>
      <c r="AP573" s="7">
        <v>2.4172105390379502E-2</v>
      </c>
      <c r="AQ573" s="7">
        <v>9.2878467495478678E-2</v>
      </c>
      <c r="AR573" s="7">
        <v>4.2290808515677204E-4</v>
      </c>
      <c r="AS573" s="7">
        <v>5.3497487401341715E-3</v>
      </c>
      <c r="AT573" s="7">
        <v>1.3894264646043609E-2</v>
      </c>
      <c r="AU573" s="7">
        <v>1.369484903817572E-2</v>
      </c>
      <c r="AV573" s="7">
        <v>4.0336373082408821E-3</v>
      </c>
      <c r="AW573" s="8">
        <v>3.5664966161080109E-4</v>
      </c>
      <c r="AX573" s="7">
        <v>1188</v>
      </c>
      <c r="AY573" s="7">
        <v>1188</v>
      </c>
      <c r="AZ573" s="7">
        <v>706</v>
      </c>
      <c r="BA573" s="7">
        <v>389</v>
      </c>
      <c r="BB573" s="7">
        <v>360</v>
      </c>
      <c r="BC573" s="7">
        <v>17.141666399999998</v>
      </c>
      <c r="BD573" s="7">
        <v>17.141666399999998</v>
      </c>
      <c r="BE573" s="7">
        <v>20.2444439</v>
      </c>
      <c r="BF573" s="7">
        <v>25.9666672</v>
      </c>
      <c r="BG573" s="7">
        <v>25.433332400000001</v>
      </c>
      <c r="BH573" s="13">
        <f t="shared" si="121"/>
        <v>12.684220459581264</v>
      </c>
      <c r="BI573" s="7">
        <f t="shared" si="122"/>
        <v>90.824158057773602</v>
      </c>
      <c r="BJ573" s="32">
        <f t="shared" si="125"/>
        <v>1</v>
      </c>
      <c r="BK573" s="32">
        <f t="shared" si="126"/>
        <v>5.6881578684929287E-3</v>
      </c>
      <c r="BL573" s="32">
        <f t="shared" si="127"/>
        <v>2.1962256644596691E-2</v>
      </c>
      <c r="BM573" s="32">
        <f t="shared" si="128"/>
        <v>8.4387384009354138E-2</v>
      </c>
      <c r="BN573" s="32">
        <f t="shared" si="129"/>
        <v>3.8424521791902372E-4</v>
      </c>
      <c r="BO573" s="32">
        <f t="shared" si="130"/>
        <v>4.8606669926938391E-3</v>
      </c>
      <c r="BP573" s="32">
        <f t="shared" si="131"/>
        <v>1.2624030928055013E-2</v>
      </c>
      <c r="BQ573" s="32">
        <f t="shared" si="132"/>
        <v>1.2442846182737962E-2</v>
      </c>
      <c r="BR573" s="32">
        <f t="shared" si="133"/>
        <v>3.6648763665437416E-3</v>
      </c>
      <c r="BS573" s="32">
        <f t="shared" si="134"/>
        <v>3.2404423503889091E-4</v>
      </c>
      <c r="BT573" s="7">
        <f t="shared" si="135"/>
        <v>0</v>
      </c>
      <c r="BU573" s="7"/>
      <c r="BZ573" s="7"/>
      <c r="CA573" s="7"/>
      <c r="CB573" s="7"/>
      <c r="CC573" s="7"/>
      <c r="CD573" s="7"/>
      <c r="CE573" s="7"/>
    </row>
    <row r="574" spans="1:83" x14ac:dyDescent="0.2">
      <c r="A574" s="7">
        <v>4</v>
      </c>
      <c r="B574" s="8">
        <v>573</v>
      </c>
      <c r="C574" s="7" t="s">
        <v>69</v>
      </c>
      <c r="D574" s="7" t="s">
        <v>1518</v>
      </c>
      <c r="E574" s="7" t="s">
        <v>1526</v>
      </c>
      <c r="H574" s="9">
        <v>40.046976999999998</v>
      </c>
      <c r="I574" s="9">
        <v>-117.196691</v>
      </c>
      <c r="J574" s="7" t="s">
        <v>1527</v>
      </c>
      <c r="K574" s="7" t="s">
        <v>80</v>
      </c>
      <c r="L574" s="32">
        <f t="shared" si="123"/>
        <v>7</v>
      </c>
      <c r="M574" s="10" t="s">
        <v>108</v>
      </c>
      <c r="N574" s="7">
        <v>15</v>
      </c>
      <c r="O574" s="7">
        <v>25</v>
      </c>
      <c r="P574" s="7" t="s">
        <v>87</v>
      </c>
      <c r="Q574" s="7">
        <v>225.17</v>
      </c>
      <c r="R574" s="7">
        <v>9.2200000000000006</v>
      </c>
      <c r="S574" s="7" t="s">
        <v>94</v>
      </c>
      <c r="T574" s="7" t="s">
        <v>1449</v>
      </c>
      <c r="U574" s="11">
        <v>1</v>
      </c>
      <c r="V574" s="11">
        <v>1390</v>
      </c>
      <c r="W574" s="7">
        <v>1495</v>
      </c>
      <c r="X574" s="7" t="s">
        <v>102</v>
      </c>
      <c r="Y574" s="32">
        <f t="shared" si="124"/>
        <v>1</v>
      </c>
      <c r="Z574" s="13"/>
      <c r="AC574" s="13">
        <v>3.36</v>
      </c>
      <c r="AD574" s="7">
        <v>0.08</v>
      </c>
      <c r="AE574" s="7">
        <v>0.16</v>
      </c>
      <c r="AF574" s="7">
        <v>66.06</v>
      </c>
      <c r="AG574" s="7">
        <v>0.52</v>
      </c>
      <c r="AH574" s="7">
        <v>0.02</v>
      </c>
      <c r="AI574" s="7">
        <v>13.58</v>
      </c>
      <c r="AJ574" s="7">
        <v>2.34</v>
      </c>
      <c r="AK574" s="7">
        <v>2.4500000000000002</v>
      </c>
      <c r="AL574" s="7">
        <v>1.3</v>
      </c>
      <c r="AM574" s="7">
        <v>3.13</v>
      </c>
      <c r="AN574" s="13">
        <v>1.0994552653521803</v>
      </c>
      <c r="AO574" s="7">
        <v>6.5109220717754039E-3</v>
      </c>
      <c r="AP574" s="7">
        <v>2.1041003655874385E-2</v>
      </c>
      <c r="AQ574" s="7">
        <v>0.13318791854156287</v>
      </c>
      <c r="AR574" s="7">
        <v>1.1277548937513922E-3</v>
      </c>
      <c r="AS574" s="7">
        <v>4.1728040173046536E-2</v>
      </c>
      <c r="AT574" s="7">
        <v>3.2254542928315519E-2</v>
      </c>
      <c r="AU574" s="7">
        <v>3.3228587201155041E-2</v>
      </c>
      <c r="AV574" s="7">
        <v>3.9529645620760653E-2</v>
      </c>
      <c r="AW574" s="8">
        <v>1.1412789171545634E-3</v>
      </c>
      <c r="AX574" s="7">
        <v>814</v>
      </c>
      <c r="AY574" s="7">
        <v>649</v>
      </c>
      <c r="AZ574" s="7">
        <v>293</v>
      </c>
      <c r="BA574" s="7">
        <v>321</v>
      </c>
      <c r="BB574" s="7">
        <v>325</v>
      </c>
      <c r="BC574" s="7">
        <v>5.3416667000000002</v>
      </c>
      <c r="BD574" s="7">
        <v>14.014284099999999</v>
      </c>
      <c r="BE574" s="7">
        <v>16.8999977</v>
      </c>
      <c r="BF574" s="7">
        <v>19.0666656</v>
      </c>
      <c r="BG574" s="7">
        <v>17.799999199999998</v>
      </c>
      <c r="BH574" s="13">
        <f t="shared" si="121"/>
        <v>48.919590831734283</v>
      </c>
      <c r="BI574" s="7">
        <f t="shared" si="122"/>
        <v>62.108019865621102</v>
      </c>
      <c r="BJ574" s="32">
        <f t="shared" si="125"/>
        <v>1</v>
      </c>
      <c r="BK574" s="32">
        <f t="shared" si="126"/>
        <v>5.921952695082877E-3</v>
      </c>
      <c r="BL574" s="32">
        <f t="shared" si="127"/>
        <v>1.9137662366949033E-2</v>
      </c>
      <c r="BM574" s="32">
        <f t="shared" si="128"/>
        <v>0.12113991604642484</v>
      </c>
      <c r="BN574" s="32">
        <f t="shared" si="129"/>
        <v>1.0257396815414284E-3</v>
      </c>
      <c r="BO574" s="32">
        <f t="shared" si="130"/>
        <v>3.795337699317862E-2</v>
      </c>
      <c r="BP574" s="32">
        <f t="shared" si="131"/>
        <v>2.9336839746711897E-2</v>
      </c>
      <c r="BQ574" s="32">
        <f t="shared" si="132"/>
        <v>3.0222773266278528E-2</v>
      </c>
      <c r="BR574" s="32">
        <f t="shared" si="133"/>
        <v>3.5953846296873586E-2</v>
      </c>
      <c r="BS574" s="32">
        <f t="shared" si="134"/>
        <v>1.0380403397213128E-3</v>
      </c>
      <c r="BT574" s="7">
        <f t="shared" si="135"/>
        <v>0</v>
      </c>
      <c r="BU574" s="7"/>
      <c r="BZ574" s="7"/>
      <c r="CA574" s="7"/>
      <c r="CB574" s="7"/>
      <c r="CC574" s="7"/>
      <c r="CD574" s="7"/>
      <c r="CE574" s="7"/>
    </row>
    <row r="575" spans="1:83" x14ac:dyDescent="0.2">
      <c r="A575" s="7">
        <v>4</v>
      </c>
      <c r="B575" s="8">
        <v>574</v>
      </c>
      <c r="C575" s="7" t="s">
        <v>59</v>
      </c>
      <c r="D575" s="7" t="s">
        <v>60</v>
      </c>
      <c r="E575" s="7" t="s">
        <v>1528</v>
      </c>
      <c r="H575" s="9">
        <v>46.698416000000002</v>
      </c>
      <c r="I575" s="9">
        <v>-69.870915999999994</v>
      </c>
      <c r="J575" s="7" t="s">
        <v>1529</v>
      </c>
      <c r="K575" s="7" t="s">
        <v>63</v>
      </c>
      <c r="L575" s="32">
        <f t="shared" si="123"/>
        <v>4</v>
      </c>
      <c r="M575" s="10" t="s">
        <v>1456</v>
      </c>
      <c r="N575" s="7">
        <v>10</v>
      </c>
      <c r="O575" s="7">
        <v>25</v>
      </c>
      <c r="P575" s="7" t="s">
        <v>65</v>
      </c>
      <c r="Q575" s="7">
        <v>968.68</v>
      </c>
      <c r="R575" s="7">
        <v>2.79</v>
      </c>
      <c r="S575" s="7" t="s">
        <v>66</v>
      </c>
      <c r="T575" s="7" t="s">
        <v>1449</v>
      </c>
      <c r="U575" s="11">
        <v>4</v>
      </c>
      <c r="V575" s="11">
        <v>385</v>
      </c>
      <c r="W575" s="7">
        <v>383</v>
      </c>
      <c r="X575" s="7" t="s">
        <v>68</v>
      </c>
      <c r="Y575" s="32">
        <f t="shared" si="124"/>
        <v>1</v>
      </c>
      <c r="Z575" s="13"/>
      <c r="AC575" s="13">
        <v>5.9</v>
      </c>
      <c r="AD575" s="7">
        <v>0.05</v>
      </c>
      <c r="AE575" s="7">
        <v>0.06</v>
      </c>
      <c r="AF575" s="7">
        <v>65.790000000000006</v>
      </c>
      <c r="AG575" s="7">
        <v>0.67</v>
      </c>
      <c r="AH575" s="7">
        <v>0.02</v>
      </c>
      <c r="AI575" s="7">
        <v>11.27</v>
      </c>
      <c r="AJ575" s="7">
        <v>0.46</v>
      </c>
      <c r="AK575" s="7">
        <v>1.28</v>
      </c>
      <c r="AL575" s="7">
        <v>1.1100000000000001</v>
      </c>
      <c r="AM575" s="7">
        <v>1.21</v>
      </c>
      <c r="AN575" s="13">
        <v>1.094961578981531</v>
      </c>
      <c r="AO575" s="7">
        <v>8.3890726694029246E-3</v>
      </c>
      <c r="AP575" s="7">
        <v>3.694700046716038E-2</v>
      </c>
      <c r="AQ575" s="7">
        <v>0.11053224167624547</v>
      </c>
      <c r="AR575" s="7">
        <v>7.0484680859462016E-4</v>
      </c>
      <c r="AS575" s="7">
        <v>8.2029480682057308E-3</v>
      </c>
      <c r="AT575" s="7">
        <v>2.7540417423407869E-2</v>
      </c>
      <c r="AU575" s="7">
        <v>1.2845556074567922E-2</v>
      </c>
      <c r="AV575" s="7">
        <v>2.0652223018193319E-2</v>
      </c>
      <c r="AW575" s="8">
        <v>4.2797959393296123E-4</v>
      </c>
      <c r="AX575" s="7">
        <v>1184</v>
      </c>
      <c r="AY575" s="7">
        <v>1184</v>
      </c>
      <c r="AZ575" s="7">
        <v>706</v>
      </c>
      <c r="BA575" s="7">
        <v>390</v>
      </c>
      <c r="BB575" s="7">
        <v>365</v>
      </c>
      <c r="BC575" s="7">
        <v>17.1583328</v>
      </c>
      <c r="BD575" s="7">
        <v>17.1583328</v>
      </c>
      <c r="BE575" s="7">
        <v>20.233331700000001</v>
      </c>
      <c r="BF575" s="7">
        <v>25.9666672</v>
      </c>
      <c r="BG575" s="7">
        <v>25.433332400000001</v>
      </c>
      <c r="BH575" s="13">
        <f t="shared" si="121"/>
        <v>22.043685379219706</v>
      </c>
      <c r="BI575" s="7">
        <f t="shared" si="122"/>
        <v>79.298581906003946</v>
      </c>
      <c r="BJ575" s="32">
        <f t="shared" si="125"/>
        <v>1</v>
      </c>
      <c r="BK575" s="32">
        <f t="shared" si="126"/>
        <v>7.6615224044718974E-3</v>
      </c>
      <c r="BL575" s="32">
        <f t="shared" si="127"/>
        <v>3.3742736892673722E-2</v>
      </c>
      <c r="BM575" s="32">
        <f t="shared" si="128"/>
        <v>0.10094622843210267</v>
      </c>
      <c r="BN575" s="32">
        <f t="shared" si="129"/>
        <v>6.4371830219853675E-4</v>
      </c>
      <c r="BO575" s="32">
        <f t="shared" si="130"/>
        <v>7.4915396354232186E-3</v>
      </c>
      <c r="BP575" s="32">
        <f t="shared" si="131"/>
        <v>2.5151948663828323E-2</v>
      </c>
      <c r="BQ575" s="32">
        <f t="shared" si="132"/>
        <v>1.1731513069633095E-2</v>
      </c>
      <c r="BR575" s="32">
        <f t="shared" si="133"/>
        <v>1.886113943596341E-2</v>
      </c>
      <c r="BS575" s="32">
        <f t="shared" si="134"/>
        <v>3.9086265869807299E-4</v>
      </c>
      <c r="BT575" s="7">
        <f t="shared" si="135"/>
        <v>0</v>
      </c>
      <c r="BU575" s="7"/>
      <c r="BZ575" s="7"/>
      <c r="CA575" s="7"/>
      <c r="CB575" s="7"/>
      <c r="CC575" s="7"/>
      <c r="CD575" s="7"/>
      <c r="CE575" s="7"/>
    </row>
    <row r="576" spans="1:83" x14ac:dyDescent="0.2">
      <c r="A576" s="7">
        <v>4</v>
      </c>
      <c r="B576" s="8">
        <v>575</v>
      </c>
      <c r="C576" s="7" t="s">
        <v>69</v>
      </c>
      <c r="D576" s="7" t="s">
        <v>936</v>
      </c>
      <c r="E576" s="7" t="s">
        <v>1530</v>
      </c>
      <c r="H576" s="9">
        <v>41.305483000000002</v>
      </c>
      <c r="I576" s="9">
        <v>-115.37266</v>
      </c>
      <c r="J576" s="7" t="s">
        <v>1531</v>
      </c>
      <c r="K576" s="7" t="s">
        <v>92</v>
      </c>
      <c r="L576" s="32">
        <f t="shared" si="123"/>
        <v>6</v>
      </c>
      <c r="M576" s="10" t="s">
        <v>132</v>
      </c>
      <c r="N576" s="7">
        <v>20</v>
      </c>
      <c r="O576" s="7">
        <v>40</v>
      </c>
      <c r="P576" s="7" t="s">
        <v>65</v>
      </c>
      <c r="Q576" s="7">
        <v>305.55</v>
      </c>
      <c r="R576" s="7">
        <v>5.9050000000000002</v>
      </c>
      <c r="S576" s="7" t="s">
        <v>900</v>
      </c>
      <c r="T576" s="7" t="s">
        <v>1449</v>
      </c>
      <c r="U576" s="11">
        <v>30</v>
      </c>
      <c r="V576" s="11">
        <v>2048</v>
      </c>
      <c r="W576" s="7">
        <v>2033</v>
      </c>
      <c r="X576" s="7" t="s">
        <v>349</v>
      </c>
      <c r="Y576" s="32">
        <f t="shared" si="124"/>
        <v>1</v>
      </c>
      <c r="Z576" s="13"/>
      <c r="AC576" s="13">
        <v>4.93</v>
      </c>
      <c r="AD576" s="7">
        <v>0.1</v>
      </c>
      <c r="AE576" s="7">
        <v>0.19</v>
      </c>
      <c r="AF576" s="7">
        <v>65.03</v>
      </c>
      <c r="AG576" s="7">
        <v>0.56000000000000005</v>
      </c>
      <c r="AH576" s="7">
        <v>0.02</v>
      </c>
      <c r="AI576" s="7">
        <v>12.19</v>
      </c>
      <c r="AJ576" s="7">
        <v>2.31</v>
      </c>
      <c r="AK576" s="7">
        <v>2.87</v>
      </c>
      <c r="AL576" s="7">
        <v>1.03</v>
      </c>
      <c r="AM576" s="7">
        <v>3.03</v>
      </c>
      <c r="AN576" s="13">
        <v>1.0823126840122961</v>
      </c>
      <c r="AO576" s="7">
        <v>7.0117622311427433E-3</v>
      </c>
      <c r="AP576" s="7">
        <v>3.0872663102220452E-2</v>
      </c>
      <c r="AQ576" s="7">
        <v>0.11955528181308182</v>
      </c>
      <c r="AR576" s="7">
        <v>1.4096936171892403E-3</v>
      </c>
      <c r="AS576" s="7">
        <v>4.1193065299033126E-2</v>
      </c>
      <c r="AT576" s="7">
        <v>2.5555522473973066E-2</v>
      </c>
      <c r="AU576" s="7">
        <v>3.216697099664529E-2</v>
      </c>
      <c r="AV576" s="7">
        <v>4.6306156298605329E-2</v>
      </c>
      <c r="AW576" s="8">
        <v>1.355268714121044E-3</v>
      </c>
      <c r="AX576" s="7">
        <v>1184</v>
      </c>
      <c r="AY576" s="7">
        <v>1184</v>
      </c>
      <c r="AZ576" s="7">
        <v>706</v>
      </c>
      <c r="BA576" s="7">
        <v>389</v>
      </c>
      <c r="BB576" s="7">
        <v>364</v>
      </c>
      <c r="BC576" s="7">
        <v>17.141666399999998</v>
      </c>
      <c r="BD576" s="7">
        <v>17.141666399999998</v>
      </c>
      <c r="BE576" s="7">
        <v>20.2111111</v>
      </c>
      <c r="BF576" s="7">
        <v>25.933332400000001</v>
      </c>
      <c r="BG576" s="7">
        <v>25.399999600000001</v>
      </c>
      <c r="BH576" s="13">
        <f t="shared" si="121"/>
        <v>49.95588269453706</v>
      </c>
      <c r="BI576" s="7">
        <f t="shared" si="122"/>
        <v>57.740971504458393</v>
      </c>
      <c r="BJ576" s="32">
        <f t="shared" si="125"/>
        <v>1</v>
      </c>
      <c r="BK576" s="32">
        <f t="shared" si="126"/>
        <v>6.47849954520452E-3</v>
      </c>
      <c r="BL576" s="32">
        <f t="shared" si="127"/>
        <v>2.8524717078775092E-2</v>
      </c>
      <c r="BM576" s="32">
        <f t="shared" si="128"/>
        <v>0.11046279285009614</v>
      </c>
      <c r="BN576" s="32">
        <f t="shared" si="129"/>
        <v>1.3024827649282403E-3</v>
      </c>
      <c r="BO576" s="32">
        <f t="shared" si="130"/>
        <v>3.8060225947204304E-2</v>
      </c>
      <c r="BP576" s="32">
        <f t="shared" si="131"/>
        <v>2.3611958772611717E-2</v>
      </c>
      <c r="BQ576" s="32">
        <f t="shared" si="132"/>
        <v>2.9720589504132471E-2</v>
      </c>
      <c r="BR576" s="32">
        <f t="shared" si="133"/>
        <v>4.2784453127668647E-2</v>
      </c>
      <c r="BS576" s="32">
        <f t="shared" si="134"/>
        <v>1.2521970167593886E-3</v>
      </c>
      <c r="BT576" s="7">
        <f t="shared" si="135"/>
        <v>0</v>
      </c>
      <c r="BU576" s="7"/>
      <c r="BZ576" s="7"/>
      <c r="CA576" s="7"/>
      <c r="CB576" s="7"/>
      <c r="CC576" s="7"/>
      <c r="CD576" s="7"/>
      <c r="CE576" s="7"/>
    </row>
    <row r="577" spans="1:83" x14ac:dyDescent="0.2">
      <c r="A577" s="7">
        <v>4</v>
      </c>
      <c r="B577" s="8">
        <v>576</v>
      </c>
      <c r="C577" s="7" t="s">
        <v>1532</v>
      </c>
      <c r="D577" s="7" t="s">
        <v>1533</v>
      </c>
      <c r="E577" s="7" t="s">
        <v>1534</v>
      </c>
      <c r="H577" s="9">
        <v>32.461111000000002</v>
      </c>
      <c r="I577" s="9">
        <v>-112.01388900000001</v>
      </c>
      <c r="J577" s="7" t="s">
        <v>1535</v>
      </c>
      <c r="K577" s="7" t="s">
        <v>80</v>
      </c>
      <c r="L577" s="32">
        <f t="shared" si="123"/>
        <v>7</v>
      </c>
      <c r="M577" s="10" t="s">
        <v>93</v>
      </c>
      <c r="N577" s="7">
        <v>23</v>
      </c>
      <c r="O577" s="7">
        <v>38</v>
      </c>
      <c r="P577" s="7" t="s">
        <v>87</v>
      </c>
      <c r="Q577" s="7">
        <v>234.29</v>
      </c>
      <c r="R577" s="7">
        <v>21.15</v>
      </c>
      <c r="T577" s="7" t="s">
        <v>1449</v>
      </c>
      <c r="U577" s="11">
        <v>0</v>
      </c>
      <c r="V577" s="11">
        <v>503</v>
      </c>
      <c r="W577" s="7">
        <v>540</v>
      </c>
      <c r="X577" s="7" t="s">
        <v>83</v>
      </c>
      <c r="Y577" s="32">
        <f t="shared" si="124"/>
        <v>1</v>
      </c>
      <c r="Z577" s="13"/>
      <c r="AC577" s="13">
        <v>3.68</v>
      </c>
      <c r="AD577" s="7">
        <v>0.08</v>
      </c>
      <c r="AE577" s="7">
        <v>0.16</v>
      </c>
      <c r="AF577" s="7">
        <v>65</v>
      </c>
      <c r="AG577" s="7">
        <v>0.48</v>
      </c>
      <c r="AH577" s="7">
        <v>0.01</v>
      </c>
      <c r="AI577" s="7">
        <v>9.93</v>
      </c>
      <c r="AJ577" s="7">
        <v>2.77</v>
      </c>
      <c r="AK577" s="7">
        <v>2</v>
      </c>
      <c r="AL577" s="7">
        <v>1.21</v>
      </c>
      <c r="AM577" s="7">
        <v>3.01</v>
      </c>
      <c r="AN577" s="13">
        <v>1.0818133855266683</v>
      </c>
      <c r="AO577" s="7">
        <v>6.0100819124080645E-3</v>
      </c>
      <c r="AP577" s="7">
        <v>2.3044908765957661E-2</v>
      </c>
      <c r="AQ577" s="7">
        <v>9.7389987563896843E-2</v>
      </c>
      <c r="AR577" s="7">
        <v>1.1277548937513922E-3</v>
      </c>
      <c r="AS577" s="7">
        <v>4.9396013367238853E-2</v>
      </c>
      <c r="AT577" s="7">
        <v>3.0021536110201367E-2</v>
      </c>
      <c r="AU577" s="7">
        <v>3.1954647755743339E-2</v>
      </c>
      <c r="AV577" s="7">
        <v>3.2269098465927057E-2</v>
      </c>
      <c r="AW577" s="8">
        <v>1.1412789171545634E-3</v>
      </c>
      <c r="AX577" s="7">
        <v>1194</v>
      </c>
      <c r="AY577" s="7">
        <v>1194</v>
      </c>
      <c r="AZ577" s="7">
        <v>710</v>
      </c>
      <c r="BA577" s="7">
        <v>394</v>
      </c>
      <c r="BB577" s="7">
        <v>364</v>
      </c>
      <c r="BC577" s="7">
        <v>17.149999600000001</v>
      </c>
      <c r="BD577" s="7">
        <v>17.149999600000001</v>
      </c>
      <c r="BE577" s="7">
        <v>20.200000800000002</v>
      </c>
      <c r="BF577" s="7">
        <v>25.866666800000001</v>
      </c>
      <c r="BG577" s="7">
        <v>25.366666800000001</v>
      </c>
      <c r="BH577" s="13">
        <f t="shared" si="121"/>
        <v>46.365653946948562</v>
      </c>
      <c r="BI577" s="7">
        <f t="shared" si="122"/>
        <v>54.391071738163767</v>
      </c>
      <c r="BJ577" s="32">
        <f t="shared" si="125"/>
        <v>1</v>
      </c>
      <c r="BK577" s="32">
        <f t="shared" si="126"/>
        <v>5.5555625330723059E-3</v>
      </c>
      <c r="BL577" s="32">
        <f t="shared" si="127"/>
        <v>2.1302110950252768E-2</v>
      </c>
      <c r="BM577" s="32">
        <f t="shared" si="128"/>
        <v>9.0024757381314574E-2</v>
      </c>
      <c r="BN577" s="32">
        <f t="shared" si="129"/>
        <v>1.0424671286557966E-3</v>
      </c>
      <c r="BO577" s="32">
        <f t="shared" si="130"/>
        <v>4.566038286094138E-2</v>
      </c>
      <c r="BP577" s="32">
        <f t="shared" si="131"/>
        <v>2.7751122801633419E-2</v>
      </c>
      <c r="BQ577" s="32">
        <f t="shared" si="132"/>
        <v>2.953804064846784E-2</v>
      </c>
      <c r="BR577" s="32">
        <f t="shared" si="133"/>
        <v>2.9828710660866172E-2</v>
      </c>
      <c r="BS577" s="32">
        <f t="shared" si="134"/>
        <v>1.0549683821844606E-3</v>
      </c>
      <c r="BT577" s="7">
        <f t="shared" si="135"/>
        <v>0</v>
      </c>
      <c r="BU577" s="7"/>
      <c r="BZ577" s="7"/>
      <c r="CA577" s="7"/>
      <c r="CB577" s="7"/>
      <c r="CC577" s="7"/>
      <c r="CD577" s="7"/>
      <c r="CE577" s="7"/>
    </row>
    <row r="578" spans="1:83" x14ac:dyDescent="0.2">
      <c r="A578" s="7">
        <v>4</v>
      </c>
      <c r="B578" s="8">
        <v>577</v>
      </c>
      <c r="C578" s="7" t="s">
        <v>59</v>
      </c>
      <c r="D578" s="7" t="s">
        <v>578</v>
      </c>
      <c r="E578" s="7" t="s">
        <v>1536</v>
      </c>
      <c r="H578" s="9">
        <v>45.988055000000003</v>
      </c>
      <c r="I578" s="9">
        <v>-70.032471999999999</v>
      </c>
      <c r="J578" s="7" t="s">
        <v>1537</v>
      </c>
      <c r="K578" s="7" t="s">
        <v>63</v>
      </c>
      <c r="L578" s="32">
        <f t="shared" si="123"/>
        <v>4</v>
      </c>
      <c r="M578" s="10" t="s">
        <v>64</v>
      </c>
      <c r="N578" s="7">
        <v>8</v>
      </c>
      <c r="O578" s="7">
        <v>42</v>
      </c>
      <c r="P578" s="7" t="s">
        <v>65</v>
      </c>
      <c r="Q578" s="7">
        <v>1104.32</v>
      </c>
      <c r="R578" s="7">
        <v>2.98</v>
      </c>
      <c r="S578" s="7" t="s">
        <v>66</v>
      </c>
      <c r="T578" s="7" t="s">
        <v>1449</v>
      </c>
      <c r="U578" s="11">
        <v>10</v>
      </c>
      <c r="V578" s="11">
        <v>530</v>
      </c>
      <c r="W578" s="7">
        <v>459</v>
      </c>
      <c r="X578" s="7" t="s">
        <v>68</v>
      </c>
      <c r="Y578" s="32">
        <f t="shared" si="124"/>
        <v>1</v>
      </c>
      <c r="Z578" s="13"/>
      <c r="AC578" s="13">
        <v>7.16</v>
      </c>
      <c r="AD578" s="7">
        <v>0.06</v>
      </c>
      <c r="AE578" s="7">
        <v>0.11</v>
      </c>
      <c r="AF578" s="7">
        <v>64.78</v>
      </c>
      <c r="AG578" s="7">
        <v>0.74</v>
      </c>
      <c r="AH578" s="7">
        <v>0.02</v>
      </c>
      <c r="AI578" s="7">
        <v>11.9</v>
      </c>
      <c r="AJ578" s="7">
        <v>0.19</v>
      </c>
      <c r="AK578" s="7">
        <v>1.39</v>
      </c>
      <c r="AL578" s="7">
        <v>1.1200000000000001</v>
      </c>
      <c r="AM578" s="7">
        <v>2.09</v>
      </c>
      <c r="AN578" s="13">
        <v>1.0781518632987319</v>
      </c>
      <c r="AO578" s="7">
        <v>9.2655429482957664E-3</v>
      </c>
      <c r="AP578" s="7">
        <v>4.4837376838113278E-2</v>
      </c>
      <c r="AQ578" s="7">
        <v>0.11671106263951385</v>
      </c>
      <c r="AR578" s="7">
        <v>8.4581617031354408E-4</v>
      </c>
      <c r="AS578" s="7">
        <v>3.3881742020849758E-3</v>
      </c>
      <c r="AT578" s="7">
        <v>2.7788529292087218E-2</v>
      </c>
      <c r="AU578" s="7">
        <v>2.2187778674253682E-2</v>
      </c>
      <c r="AV578" s="7">
        <v>2.2427023433819304E-2</v>
      </c>
      <c r="AW578" s="8">
        <v>7.8462925554376238E-4</v>
      </c>
      <c r="AX578" s="7">
        <v>1180</v>
      </c>
      <c r="AY578" s="7">
        <v>1180</v>
      </c>
      <c r="AZ578" s="7">
        <v>702</v>
      </c>
      <c r="BA578" s="7">
        <v>385</v>
      </c>
      <c r="BB578" s="7">
        <v>361</v>
      </c>
      <c r="BC578" s="7">
        <v>17.0583344</v>
      </c>
      <c r="BD578" s="7">
        <v>17.0583344</v>
      </c>
      <c r="BE578" s="7">
        <v>20.144445399999999</v>
      </c>
      <c r="BF578" s="7">
        <v>25.866666800000001</v>
      </c>
      <c r="BG578" s="7">
        <v>25.333334000000001</v>
      </c>
      <c r="BH578" s="13">
        <f t="shared" ref="BH578:BH641" si="136">100*((4.2*AV578)+(1.66*AT578)+(5.54*AU578)+(2.05*AS578))</f>
        <v>27.018850801654548</v>
      </c>
      <c r="BI578" s="7">
        <f t="shared" ref="BI578:BI641" si="137">(AQ578/(AQ578+AS578+AV578))*100</f>
        <v>81.887409670316941</v>
      </c>
      <c r="BJ578" s="32">
        <f t="shared" si="125"/>
        <v>1</v>
      </c>
      <c r="BK578" s="32">
        <f t="shared" si="126"/>
        <v>8.5939126608256759E-3</v>
      </c>
      <c r="BL578" s="32">
        <f t="shared" si="127"/>
        <v>4.1587255343535807E-2</v>
      </c>
      <c r="BM578" s="32">
        <f t="shared" si="128"/>
        <v>0.10825104200295373</v>
      </c>
      <c r="BN578" s="32">
        <f t="shared" si="129"/>
        <v>7.8450559620206971E-4</v>
      </c>
      <c r="BO578" s="32">
        <f t="shared" si="130"/>
        <v>3.1425760297983068E-3</v>
      </c>
      <c r="BP578" s="32">
        <f t="shared" si="131"/>
        <v>2.5774225540978021E-2</v>
      </c>
      <c r="BQ578" s="32">
        <f t="shared" si="132"/>
        <v>2.0579455853619335E-2</v>
      </c>
      <c r="BR578" s="32">
        <f t="shared" si="133"/>
        <v>2.0801358507326787E-2</v>
      </c>
      <c r="BS578" s="32">
        <f t="shared" si="134"/>
        <v>7.2775392989916769E-4</v>
      </c>
      <c r="BT578" s="7">
        <f t="shared" si="135"/>
        <v>0</v>
      </c>
      <c r="BU578" s="7"/>
      <c r="BZ578" s="7"/>
      <c r="CA578" s="7"/>
      <c r="CB578" s="7"/>
      <c r="CC578" s="7"/>
      <c r="CD578" s="7"/>
      <c r="CE578" s="7"/>
    </row>
    <row r="579" spans="1:83" x14ac:dyDescent="0.2">
      <c r="A579" s="7">
        <v>4</v>
      </c>
      <c r="B579" s="8">
        <v>578</v>
      </c>
      <c r="C579" s="7" t="s">
        <v>173</v>
      </c>
      <c r="D579" s="7" t="s">
        <v>1538</v>
      </c>
      <c r="E579" s="7" t="s">
        <v>1539</v>
      </c>
      <c r="H579" s="9">
        <v>42.944443999999997</v>
      </c>
      <c r="I579" s="9">
        <v>-116.50277800000001</v>
      </c>
      <c r="J579" s="7" t="s">
        <v>1540</v>
      </c>
      <c r="K579" s="7" t="s">
        <v>80</v>
      </c>
      <c r="L579" s="32">
        <f t="shared" ref="L579:L642" si="138">IF(K579="Inceptisols",1, IF(K579="Andisols",2, IF(K579="Entisols",3,IF(K579="Spodosols",4,IF(K579="Vertisols",5,IF(K579="Mollisols",6,IF(K579="Aridisols",7,IF(K579="Alfisols",8,IF(K579="Histosols",9,IF(K579="Ultisols",10,IF(K579="Oxisols",11,-99)))))))))))</f>
        <v>7</v>
      </c>
      <c r="M579" s="10" t="s">
        <v>93</v>
      </c>
      <c r="N579" s="7">
        <v>18</v>
      </c>
      <c r="O579" s="7">
        <v>44</v>
      </c>
      <c r="P579" s="7" t="s">
        <v>169</v>
      </c>
      <c r="Q579" s="7">
        <v>292.31</v>
      </c>
      <c r="R579" s="7">
        <v>8.3800000000000008</v>
      </c>
      <c r="S579" s="7" t="s">
        <v>94</v>
      </c>
      <c r="T579" s="7" t="s">
        <v>1449</v>
      </c>
      <c r="U579" s="11">
        <v>3</v>
      </c>
      <c r="V579" s="11">
        <v>1251</v>
      </c>
      <c r="W579" s="7">
        <v>1233</v>
      </c>
      <c r="X579" s="7" t="s">
        <v>83</v>
      </c>
      <c r="Y579" s="32">
        <f t="shared" ref="Y579:Y642" si="139">IF(OR(X579="Till",X579="Lacustrine",X579="Alluvium",X579="Loess",X579="Residuum",X579="Glacial",X579="Colluvium",X579="Eolian", X579="Unknown Sedimentary"),1,IF(OR(X579="Ash", X579="Plutonic, undivided granitic rocks",X579="Volcanic, interlayered sedimentary and volcanic rocks"), 2, IF(X579= "Metamorphic and undivided crystalline, orthogneiss",3,-99)))</f>
        <v>1</v>
      </c>
      <c r="Z579" s="13"/>
      <c r="AC579" s="13">
        <v>5.16</v>
      </c>
      <c r="AD579" s="7">
        <v>0.08</v>
      </c>
      <c r="AE579" s="7">
        <v>0.09</v>
      </c>
      <c r="AF579" s="7">
        <v>64.5</v>
      </c>
      <c r="AG579" s="7">
        <v>0.74</v>
      </c>
      <c r="AH579" s="7">
        <v>0.03</v>
      </c>
      <c r="AI579" s="7">
        <v>8.89</v>
      </c>
      <c r="AJ579" s="7">
        <v>1.1299999999999999</v>
      </c>
      <c r="AK579" s="7">
        <v>1.74</v>
      </c>
      <c r="AL579" s="7">
        <v>1.1200000000000001</v>
      </c>
      <c r="AM579" s="7">
        <v>1.73</v>
      </c>
      <c r="AN579" s="13">
        <v>1.0734917440995402</v>
      </c>
      <c r="AO579" s="7">
        <v>9.2655429482957664E-3</v>
      </c>
      <c r="AP579" s="7">
        <v>3.231296990009281E-2</v>
      </c>
      <c r="AQ579" s="7">
        <v>8.7190029148342701E-2</v>
      </c>
      <c r="AR579" s="7">
        <v>1.1277548937513922E-3</v>
      </c>
      <c r="AS579" s="7">
        <v>2.0150720254505379E-2</v>
      </c>
      <c r="AT579" s="7">
        <v>2.7788529292087218E-2</v>
      </c>
      <c r="AU579" s="7">
        <v>1.83659603380186E-2</v>
      </c>
      <c r="AV579" s="7">
        <v>2.8074115665356541E-2</v>
      </c>
      <c r="AW579" s="8">
        <v>6.4196939089944188E-4</v>
      </c>
      <c r="AX579" s="7">
        <v>1172</v>
      </c>
      <c r="AY579" s="7">
        <v>1172</v>
      </c>
      <c r="AZ579" s="7">
        <v>691</v>
      </c>
      <c r="BA579" s="7">
        <v>374</v>
      </c>
      <c r="BB579" s="7">
        <v>351</v>
      </c>
      <c r="BC579" s="7">
        <v>16.875</v>
      </c>
      <c r="BD579" s="7">
        <v>16.875</v>
      </c>
      <c r="BE579" s="7">
        <v>19.922222099999999</v>
      </c>
      <c r="BF579" s="7">
        <v>25.733333600000002</v>
      </c>
      <c r="BG579" s="7">
        <v>25.233333600000002</v>
      </c>
      <c r="BH579" s="13">
        <f t="shared" si="136"/>
        <v>30.709664121372139</v>
      </c>
      <c r="BI579" s="7">
        <f t="shared" si="137"/>
        <v>64.387339679751975</v>
      </c>
      <c r="BJ579" s="32">
        <f t="shared" ref="BJ579:BJ642" si="140">AN579/$AN579</f>
        <v>1</v>
      </c>
      <c r="BK579" s="32">
        <f t="shared" ref="BK579:BK642" si="141">AO579/$AN579</f>
        <v>8.6312195685005789E-3</v>
      </c>
      <c r="BL579" s="32">
        <f t="shared" ref="BL579:BL642" si="142">AP579/$AN579</f>
        <v>3.0100808951444128E-2</v>
      </c>
      <c r="BM579" s="32">
        <f t="shared" ref="BM579:BM642" si="143">AQ579/$AN579</f>
        <v>8.122095919934523E-2</v>
      </c>
      <c r="BN579" s="32">
        <f t="shared" ref="BN579:BN642" si="144">AR579/$AN579</f>
        <v>1.050548269188012E-3</v>
      </c>
      <c r="BO579" s="32">
        <f t="shared" ref="BO579:BO642" si="145">AS579/$AN579</f>
        <v>1.8771192573453915E-2</v>
      </c>
      <c r="BP579" s="32">
        <f t="shared" ref="BP579:BP642" si="146">AT579/$AN579</f>
        <v>2.588611365185358E-2</v>
      </c>
      <c r="BQ579" s="32">
        <f t="shared" ref="BQ579:BQ642" si="147">AU579/$AN579</f>
        <v>1.7108618150970711E-2</v>
      </c>
      <c r="BR579" s="32">
        <f t="shared" ref="BR579:BR642" si="148">AV579/$AN579</f>
        <v>2.6152148649178013E-2</v>
      </c>
      <c r="BS579" s="32">
        <f t="shared" ref="BS579:BS642" si="149">AW579/$AN579</f>
        <v>5.9801986780805175E-4</v>
      </c>
      <c r="BT579" s="7">
        <f t="shared" ref="BT579:BT642" si="150">IF(T579="Cultivated Crops",1,IF(T579 =" Pasture Hay", 1, IF(T579 ="Developed, Low Int", 1, IF(T579 ="Developed, Medium", 1, IF(T579 ="Developed, Open Sp", 1,  IF(T579 ="Developed, High In", 1, 0))))))</f>
        <v>0</v>
      </c>
      <c r="BU579" s="7"/>
      <c r="BZ579" s="7"/>
      <c r="CA579" s="7"/>
      <c r="CB579" s="7"/>
      <c r="CC579" s="7"/>
      <c r="CD579" s="7"/>
      <c r="CE579" s="7"/>
    </row>
    <row r="580" spans="1:83" x14ac:dyDescent="0.2">
      <c r="A580" s="7">
        <v>4</v>
      </c>
      <c r="B580" s="8">
        <v>579</v>
      </c>
      <c r="C580" s="7" t="s">
        <v>69</v>
      </c>
      <c r="D580" s="7" t="s">
        <v>844</v>
      </c>
      <c r="E580" s="7" t="s">
        <v>1541</v>
      </c>
      <c r="H580" s="9">
        <v>37.791665999999999</v>
      </c>
      <c r="I580" s="9">
        <v>-114.266666</v>
      </c>
      <c r="J580" s="7" t="s">
        <v>1542</v>
      </c>
      <c r="K580" s="7" t="s">
        <v>80</v>
      </c>
      <c r="L580" s="32">
        <f t="shared" si="138"/>
        <v>7</v>
      </c>
      <c r="M580" s="10" t="s">
        <v>93</v>
      </c>
      <c r="N580" s="7">
        <v>8</v>
      </c>
      <c r="O580" s="7">
        <v>25</v>
      </c>
      <c r="P580" s="7" t="s">
        <v>87</v>
      </c>
      <c r="Q580" s="7">
        <v>354.89</v>
      </c>
      <c r="R580" s="7">
        <v>10.89</v>
      </c>
      <c r="T580" s="7" t="s">
        <v>1449</v>
      </c>
      <c r="U580" s="11">
        <v>3</v>
      </c>
      <c r="V580" s="11">
        <v>1783</v>
      </c>
      <c r="W580" s="7">
        <v>1760</v>
      </c>
      <c r="X580" s="7" t="s">
        <v>83</v>
      </c>
      <c r="Y580" s="32">
        <f t="shared" si="139"/>
        <v>1</v>
      </c>
      <c r="Z580" s="13"/>
      <c r="AC580" s="13">
        <v>1.71</v>
      </c>
      <c r="AD580" s="7">
        <v>0.04</v>
      </c>
      <c r="AE580" s="7">
        <v>0.08</v>
      </c>
      <c r="AF580" s="7">
        <v>64.459999999999994</v>
      </c>
      <c r="AG580" s="7">
        <v>0.26</v>
      </c>
      <c r="AH580" s="7">
        <v>0.01</v>
      </c>
      <c r="AI580" s="7">
        <v>10.25</v>
      </c>
      <c r="AJ580" s="7">
        <v>1.75</v>
      </c>
      <c r="AK580" s="7">
        <v>2.64</v>
      </c>
      <c r="AL580" s="7">
        <v>0.78</v>
      </c>
      <c r="AM580" s="7">
        <v>3.53</v>
      </c>
      <c r="AN580" s="13">
        <v>1.0728260127853697</v>
      </c>
      <c r="AO580" s="7">
        <v>3.255461035887702E-3</v>
      </c>
      <c r="AP580" s="7">
        <v>1.0708367932007501E-2</v>
      </c>
      <c r="AQ580" s="7">
        <v>0.10052843630714428</v>
      </c>
      <c r="AR580" s="7">
        <v>5.6387744687569612E-4</v>
      </c>
      <c r="AS580" s="7">
        <v>3.120686765078267E-2</v>
      </c>
      <c r="AT580" s="7">
        <v>1.9352725756989313E-2</v>
      </c>
      <c r="AU580" s="7">
        <v>3.7475052019194023E-2</v>
      </c>
      <c r="AV580" s="7">
        <v>4.2595209975023723E-2</v>
      </c>
      <c r="AW580" s="8">
        <v>5.7063945857728168E-4</v>
      </c>
      <c r="AX580" s="7">
        <v>1180</v>
      </c>
      <c r="AY580" s="7">
        <v>1180</v>
      </c>
      <c r="AZ580" s="7">
        <v>702</v>
      </c>
      <c r="BA580" s="7">
        <v>385</v>
      </c>
      <c r="BB580" s="7">
        <v>361</v>
      </c>
      <c r="BC580" s="7">
        <v>17.0583344</v>
      </c>
      <c r="BD580" s="7">
        <v>17.0583344</v>
      </c>
      <c r="BE580" s="7">
        <v>20.144445399999999</v>
      </c>
      <c r="BF580" s="7">
        <v>25.866666800000001</v>
      </c>
      <c r="BG580" s="7">
        <v>25.333334000000001</v>
      </c>
      <c r="BH580" s="13">
        <f t="shared" si="136"/>
        <v>48.261127352214125</v>
      </c>
      <c r="BI580" s="7">
        <f t="shared" si="137"/>
        <v>57.66542760598329</v>
      </c>
      <c r="BJ580" s="32">
        <f t="shared" si="140"/>
        <v>1</v>
      </c>
      <c r="BK580" s="32">
        <f t="shared" si="141"/>
        <v>3.0344725026153815E-3</v>
      </c>
      <c r="BL580" s="32">
        <f t="shared" si="142"/>
        <v>9.9814581343021774E-3</v>
      </c>
      <c r="BM580" s="32">
        <f t="shared" si="143"/>
        <v>9.3704324008832607E-2</v>
      </c>
      <c r="BN580" s="32">
        <f t="shared" si="144"/>
        <v>5.2560008813703682E-4</v>
      </c>
      <c r="BO580" s="32">
        <f t="shared" si="145"/>
        <v>2.9088470338037877E-2</v>
      </c>
      <c r="BP580" s="32">
        <f t="shared" si="146"/>
        <v>1.8039016137149755E-2</v>
      </c>
      <c r="BQ580" s="32">
        <f t="shared" si="147"/>
        <v>3.4931155259647219E-2</v>
      </c>
      <c r="BR580" s="32">
        <f t="shared" si="148"/>
        <v>3.9703744565658054E-2</v>
      </c>
      <c r="BS580" s="32">
        <f t="shared" si="149"/>
        <v>5.3190307820345903E-4</v>
      </c>
      <c r="BT580" s="7">
        <f t="shared" si="150"/>
        <v>0</v>
      </c>
      <c r="BU580" s="7"/>
      <c r="BZ580" s="7"/>
      <c r="CA580" s="7"/>
      <c r="CB580" s="7"/>
      <c r="CC580" s="7"/>
      <c r="CD580" s="7"/>
      <c r="CE580" s="7"/>
    </row>
    <row r="581" spans="1:83" x14ac:dyDescent="0.2">
      <c r="A581" s="7">
        <v>4</v>
      </c>
      <c r="B581" s="8">
        <v>580</v>
      </c>
      <c r="C581" s="7" t="s">
        <v>1532</v>
      </c>
      <c r="D581" s="7" t="s">
        <v>681</v>
      </c>
      <c r="E581" s="7" t="s">
        <v>1543</v>
      </c>
      <c r="H581" s="9">
        <v>33.211528000000001</v>
      </c>
      <c r="I581" s="9">
        <v>-109.802556</v>
      </c>
      <c r="J581" s="7" t="s">
        <v>1544</v>
      </c>
      <c r="K581" s="7" t="s">
        <v>92</v>
      </c>
      <c r="L581" s="32">
        <f t="shared" si="138"/>
        <v>6</v>
      </c>
      <c r="M581" s="10" t="s">
        <v>108</v>
      </c>
      <c r="N581" s="7">
        <v>8</v>
      </c>
      <c r="O581" s="7">
        <v>58</v>
      </c>
      <c r="P581" s="7" t="s">
        <v>137</v>
      </c>
      <c r="Q581" s="7">
        <v>412.39</v>
      </c>
      <c r="R581" s="7">
        <v>13.9</v>
      </c>
      <c r="S581" s="7" t="s">
        <v>159</v>
      </c>
      <c r="T581" s="7" t="s">
        <v>1449</v>
      </c>
      <c r="U581" s="11">
        <v>1</v>
      </c>
      <c r="V581" s="11">
        <v>1515</v>
      </c>
      <c r="W581" s="7">
        <v>1523</v>
      </c>
      <c r="X581" s="7" t="s">
        <v>83</v>
      </c>
      <c r="Y581" s="32">
        <f t="shared" si="139"/>
        <v>1</v>
      </c>
      <c r="Z581" s="13"/>
      <c r="AC581" s="13">
        <v>5.43</v>
      </c>
      <c r="AD581" s="7">
        <v>0.12</v>
      </c>
      <c r="AE581" s="7">
        <v>0.24</v>
      </c>
      <c r="AF581" s="7">
        <v>64.41</v>
      </c>
      <c r="AG581" s="7">
        <v>0.89</v>
      </c>
      <c r="AH581" s="7">
        <v>0.03</v>
      </c>
      <c r="AI581" s="7">
        <v>13.08</v>
      </c>
      <c r="AJ581" s="7">
        <v>1.86</v>
      </c>
      <c r="AK581" s="7">
        <v>1.78</v>
      </c>
      <c r="AL581" s="7">
        <v>1.36</v>
      </c>
      <c r="AM581" s="7">
        <v>3.23</v>
      </c>
      <c r="AN581" s="13">
        <v>1.071993848642657</v>
      </c>
      <c r="AO581" s="7">
        <v>1.1143693545923287E-2</v>
      </c>
      <c r="AP581" s="7">
        <v>3.400376483672557E-2</v>
      </c>
      <c r="AQ581" s="7">
        <v>0.12828409238023875</v>
      </c>
      <c r="AR581" s="7">
        <v>1.6916323406270882E-3</v>
      </c>
      <c r="AS581" s="7">
        <v>3.3168442188831866E-2</v>
      </c>
      <c r="AT581" s="7">
        <v>3.3743214140391622E-2</v>
      </c>
      <c r="AU581" s="7">
        <v>3.4290203405664785E-2</v>
      </c>
      <c r="AV581" s="7">
        <v>2.8719497634675083E-2</v>
      </c>
      <c r="AW581" s="8">
        <v>1.7119183757318449E-3</v>
      </c>
      <c r="AX581" s="7">
        <v>1171</v>
      </c>
      <c r="AY581" s="7">
        <v>1171</v>
      </c>
      <c r="AZ581" s="7">
        <v>691</v>
      </c>
      <c r="BA581" s="7">
        <v>373</v>
      </c>
      <c r="BB581" s="7">
        <v>350</v>
      </c>
      <c r="BC581" s="7">
        <v>16.875</v>
      </c>
      <c r="BD581" s="7">
        <v>16.875</v>
      </c>
      <c r="BE581" s="7">
        <v>19.922222099999999</v>
      </c>
      <c r="BF581" s="7">
        <v>25.733333600000002</v>
      </c>
      <c r="BG581" s="7">
        <v>25.233333600000002</v>
      </c>
      <c r="BH581" s="13">
        <f t="shared" si="136"/>
        <v>43.459865889317371</v>
      </c>
      <c r="BI581" s="7">
        <f t="shared" si="137"/>
        <v>67.45686570925335</v>
      </c>
      <c r="BJ581" s="32">
        <f t="shared" si="140"/>
        <v>1</v>
      </c>
      <c r="BK581" s="32">
        <f t="shared" si="141"/>
        <v>1.0395296167075277E-2</v>
      </c>
      <c r="BL581" s="32">
        <f t="shared" si="142"/>
        <v>3.1720111901556748E-2</v>
      </c>
      <c r="BM581" s="32">
        <f t="shared" si="143"/>
        <v>0.11966868330697064</v>
      </c>
      <c r="BN581" s="32">
        <f t="shared" si="144"/>
        <v>1.5780242981515318E-3</v>
      </c>
      <c r="BO581" s="32">
        <f t="shared" si="145"/>
        <v>3.0940888542251677E-2</v>
      </c>
      <c r="BP581" s="32">
        <f t="shared" si="146"/>
        <v>3.1477059484172218E-2</v>
      </c>
      <c r="BQ581" s="32">
        <f t="shared" si="147"/>
        <v>3.1987313592407772E-2</v>
      </c>
      <c r="BR581" s="32">
        <f t="shared" si="148"/>
        <v>2.6790729882488873E-2</v>
      </c>
      <c r="BS581" s="32">
        <f t="shared" si="149"/>
        <v>1.5969479469489969E-3</v>
      </c>
      <c r="BT581" s="7">
        <f t="shared" si="150"/>
        <v>0</v>
      </c>
      <c r="BU581" s="7"/>
      <c r="BZ581" s="7"/>
      <c r="CA581" s="7"/>
      <c r="CB581" s="7"/>
      <c r="CC581" s="7"/>
      <c r="CD581" s="7"/>
      <c r="CE581" s="7"/>
    </row>
    <row r="582" spans="1:83" x14ac:dyDescent="0.2">
      <c r="A582" s="7">
        <v>4</v>
      </c>
      <c r="B582" s="8">
        <v>581</v>
      </c>
      <c r="C582" s="7" t="s">
        <v>301</v>
      </c>
      <c r="D582" s="7" t="s">
        <v>818</v>
      </c>
      <c r="E582" s="7" t="s">
        <v>1545</v>
      </c>
      <c r="H582" s="9">
        <v>48.581944</v>
      </c>
      <c r="I582" s="9">
        <v>-123.143055</v>
      </c>
      <c r="J582" s="7" t="s">
        <v>1546</v>
      </c>
      <c r="K582" s="7" t="s">
        <v>92</v>
      </c>
      <c r="L582" s="32">
        <f t="shared" si="138"/>
        <v>6</v>
      </c>
      <c r="M582" s="10" t="s">
        <v>113</v>
      </c>
      <c r="N582" s="7">
        <v>13</v>
      </c>
      <c r="O582" s="7">
        <v>28</v>
      </c>
      <c r="P582" s="7" t="s">
        <v>87</v>
      </c>
      <c r="Q582" s="7">
        <v>839.79</v>
      </c>
      <c r="R582" s="7">
        <v>10.154999999999999</v>
      </c>
      <c r="T582" s="7" t="s">
        <v>1449</v>
      </c>
      <c r="U582" s="11">
        <v>30</v>
      </c>
      <c r="V582" s="11">
        <v>67</v>
      </c>
      <c r="W582" s="7">
        <v>32</v>
      </c>
      <c r="X582" s="7" t="s">
        <v>182</v>
      </c>
      <c r="Y582" s="32">
        <f t="shared" si="139"/>
        <v>1</v>
      </c>
      <c r="Z582" s="13"/>
      <c r="AC582" s="13">
        <v>4.53</v>
      </c>
      <c r="AD582" s="7">
        <v>0.12</v>
      </c>
      <c r="AE582" s="7">
        <v>0.16</v>
      </c>
      <c r="AF582" s="7">
        <v>64.099999999999994</v>
      </c>
      <c r="AG582" s="7">
        <v>0.62</v>
      </c>
      <c r="AH582" s="7">
        <v>0</v>
      </c>
      <c r="AI582" s="7">
        <v>13.26</v>
      </c>
      <c r="AJ582" s="7">
        <v>2.78</v>
      </c>
      <c r="AK582" s="7">
        <v>2.62</v>
      </c>
      <c r="AL582" s="7">
        <v>1.52</v>
      </c>
      <c r="AM582" s="7">
        <v>1.21</v>
      </c>
      <c r="AN582" s="13">
        <v>1.0668344309578375</v>
      </c>
      <c r="AO582" s="7">
        <v>7.7630224701937508E-3</v>
      </c>
      <c r="AP582" s="7">
        <v>2.8367781714616361E-2</v>
      </c>
      <c r="AQ582" s="7">
        <v>0.13004946979831544</v>
      </c>
      <c r="AR582" s="7">
        <v>1.6916323406270882E-3</v>
      </c>
      <c r="AS582" s="7">
        <v>4.9574338325243321E-2</v>
      </c>
      <c r="AT582" s="7">
        <v>3.7713004039261221E-2</v>
      </c>
      <c r="AU582" s="7">
        <v>1.2845556074567922E-2</v>
      </c>
      <c r="AV582" s="7">
        <v>4.2272518990364452E-2</v>
      </c>
      <c r="AW582" s="8">
        <v>1.1412789171545634E-3</v>
      </c>
      <c r="AX582" s="7">
        <v>1171</v>
      </c>
      <c r="AY582" s="7">
        <v>1171</v>
      </c>
      <c r="AZ582" s="7">
        <v>690</v>
      </c>
      <c r="BA582" s="7">
        <v>381</v>
      </c>
      <c r="BB582" s="7">
        <v>353</v>
      </c>
      <c r="BC582" s="7">
        <v>17.199998900000001</v>
      </c>
      <c r="BD582" s="7">
        <v>17.199998900000001</v>
      </c>
      <c r="BE582" s="7">
        <v>20.222221399999999</v>
      </c>
      <c r="BF582" s="7">
        <v>25.933332400000001</v>
      </c>
      <c r="BG582" s="7">
        <v>25.433332400000001</v>
      </c>
      <c r="BH582" s="13">
        <f t="shared" si="136"/>
        <v>41.293994068455945</v>
      </c>
      <c r="BI582" s="7">
        <f t="shared" si="137"/>
        <v>58.608211992417111</v>
      </c>
      <c r="BJ582" s="32">
        <f t="shared" si="140"/>
        <v>1</v>
      </c>
      <c r="BK582" s="32">
        <f t="shared" si="141"/>
        <v>7.276689095255264E-3</v>
      </c>
      <c r="BL582" s="32">
        <f t="shared" si="142"/>
        <v>2.6590613211786646E-2</v>
      </c>
      <c r="BM582" s="32">
        <f t="shared" si="143"/>
        <v>0.12190220527617668</v>
      </c>
      <c r="BN582" s="32">
        <f t="shared" si="144"/>
        <v>1.5856559289226233E-3</v>
      </c>
      <c r="BO582" s="32">
        <f t="shared" si="145"/>
        <v>4.6468633638618057E-2</v>
      </c>
      <c r="BP582" s="32">
        <f t="shared" si="146"/>
        <v>3.5350381413356995E-2</v>
      </c>
      <c r="BQ582" s="32">
        <f t="shared" si="147"/>
        <v>1.204081505228021E-2</v>
      </c>
      <c r="BR582" s="32">
        <f t="shared" si="148"/>
        <v>3.962425448943456E-2</v>
      </c>
      <c r="BS582" s="32">
        <f t="shared" si="149"/>
        <v>1.0697807307642735E-3</v>
      </c>
      <c r="BT582" s="7">
        <f t="shared" si="150"/>
        <v>0</v>
      </c>
      <c r="BU582" s="7"/>
      <c r="BZ582" s="7"/>
      <c r="CA582" s="7"/>
      <c r="CB582" s="7"/>
      <c r="CC582" s="7"/>
      <c r="CD582" s="7"/>
      <c r="CE582" s="7"/>
    </row>
    <row r="583" spans="1:83" x14ac:dyDescent="0.2">
      <c r="A583" s="7">
        <v>4</v>
      </c>
      <c r="B583" s="8">
        <v>582</v>
      </c>
      <c r="C583" s="7" t="s">
        <v>232</v>
      </c>
      <c r="D583" s="7" t="s">
        <v>812</v>
      </c>
      <c r="E583" s="7" t="s">
        <v>1547</v>
      </c>
      <c r="H583" s="9">
        <v>46.042499999999997</v>
      </c>
      <c r="I583" s="9">
        <v>-112.658889</v>
      </c>
      <c r="J583" s="7" t="s">
        <v>1548</v>
      </c>
      <c r="K583" s="7" t="s">
        <v>92</v>
      </c>
      <c r="L583" s="32">
        <f t="shared" si="138"/>
        <v>6</v>
      </c>
      <c r="M583" s="10" t="s">
        <v>132</v>
      </c>
      <c r="N583" s="7">
        <v>10</v>
      </c>
      <c r="O583" s="7">
        <v>30</v>
      </c>
      <c r="P583" s="7" t="s">
        <v>137</v>
      </c>
      <c r="Q583" s="7">
        <v>309.85000000000002</v>
      </c>
      <c r="R583" s="7">
        <v>4.59</v>
      </c>
      <c r="S583" s="7" t="s">
        <v>159</v>
      </c>
      <c r="T583" s="7" t="s">
        <v>1449</v>
      </c>
      <c r="U583" s="11">
        <v>17</v>
      </c>
      <c r="V583" s="11">
        <v>1768</v>
      </c>
      <c r="W583" s="7">
        <v>1756</v>
      </c>
      <c r="X583" s="7" t="s">
        <v>134</v>
      </c>
      <c r="Y583" s="32">
        <f t="shared" si="139"/>
        <v>1</v>
      </c>
      <c r="Z583" s="13"/>
      <c r="AC583" s="13">
        <v>4.25</v>
      </c>
      <c r="AD583" s="7">
        <v>0.06</v>
      </c>
      <c r="AE583" s="7">
        <v>0.25</v>
      </c>
      <c r="AF583" s="7">
        <v>63.87</v>
      </c>
      <c r="AG583" s="7">
        <v>0.55000000000000004</v>
      </c>
      <c r="AH583" s="7">
        <v>0.01</v>
      </c>
      <c r="AI583" s="7">
        <v>15.43</v>
      </c>
      <c r="AJ583" s="7">
        <v>2.91</v>
      </c>
      <c r="AK583" s="7">
        <v>2.73</v>
      </c>
      <c r="AL583" s="7">
        <v>1.92</v>
      </c>
      <c r="AM583" s="7">
        <v>2.1800000000000002</v>
      </c>
      <c r="AN583" s="13">
        <v>1.0630064759013587</v>
      </c>
      <c r="AO583" s="7">
        <v>6.8865521913009081E-3</v>
      </c>
      <c r="AP583" s="7">
        <v>2.6614364743293494E-2</v>
      </c>
      <c r="AQ583" s="7">
        <v>0.15133207533846207</v>
      </c>
      <c r="AR583" s="7">
        <v>8.4581617031354408E-4</v>
      </c>
      <c r="AS583" s="7">
        <v>5.1892562779301474E-2</v>
      </c>
      <c r="AT583" s="7">
        <v>4.7637478786435226E-2</v>
      </c>
      <c r="AU583" s="7">
        <v>2.3143233258312457E-2</v>
      </c>
      <c r="AV583" s="7">
        <v>4.4047319405990437E-2</v>
      </c>
      <c r="AW583" s="8">
        <v>1.7832483080540053E-3</v>
      </c>
      <c r="AX583" s="7">
        <v>1172</v>
      </c>
      <c r="AY583" s="7">
        <v>1172</v>
      </c>
      <c r="AZ583" s="7">
        <v>691</v>
      </c>
      <c r="BA583" s="7">
        <v>374</v>
      </c>
      <c r="BB583" s="7">
        <v>351</v>
      </c>
      <c r="BC583" s="7">
        <v>16.875</v>
      </c>
      <c r="BD583" s="7">
        <v>16.875</v>
      </c>
      <c r="BE583" s="7">
        <v>19.922222099999999</v>
      </c>
      <c r="BF583" s="7">
        <v>25.733333600000002</v>
      </c>
      <c r="BG583" s="7">
        <v>25.233333600000002</v>
      </c>
      <c r="BH583" s="13">
        <f t="shared" si="136"/>
        <v>49.867022223926142</v>
      </c>
      <c r="BI583" s="7">
        <f t="shared" si="137"/>
        <v>61.200662159163159</v>
      </c>
      <c r="BJ583" s="32">
        <f t="shared" si="140"/>
        <v>1</v>
      </c>
      <c r="BK583" s="32">
        <f t="shared" si="141"/>
        <v>6.4783727544665904E-3</v>
      </c>
      <c r="BL583" s="32">
        <f t="shared" si="142"/>
        <v>2.5036879216306079E-2</v>
      </c>
      <c r="BM583" s="32">
        <f t="shared" si="143"/>
        <v>0.14236232682415462</v>
      </c>
      <c r="BN583" s="32">
        <f t="shared" si="144"/>
        <v>7.956829892276511E-4</v>
      </c>
      <c r="BO583" s="32">
        <f t="shared" si="145"/>
        <v>4.8816788943171804E-2</v>
      </c>
      <c r="BP583" s="32">
        <f t="shared" si="146"/>
        <v>4.481391211285126E-2</v>
      </c>
      <c r="BQ583" s="32">
        <f t="shared" si="147"/>
        <v>2.1771488493227228E-2</v>
      </c>
      <c r="BR583" s="32">
        <f t="shared" si="148"/>
        <v>4.1436548510808691E-2</v>
      </c>
      <c r="BS583" s="32">
        <f t="shared" si="149"/>
        <v>1.6775516880477418E-3</v>
      </c>
      <c r="BT583" s="7">
        <f t="shared" si="150"/>
        <v>0</v>
      </c>
      <c r="BU583" s="7"/>
      <c r="BZ583" s="7"/>
      <c r="CA583" s="7"/>
      <c r="CB583" s="7"/>
      <c r="CC583" s="7"/>
      <c r="CD583" s="7"/>
      <c r="CE583" s="7"/>
    </row>
    <row r="584" spans="1:83" x14ac:dyDescent="0.2">
      <c r="A584" s="7">
        <v>4</v>
      </c>
      <c r="B584" s="8">
        <v>583</v>
      </c>
      <c r="C584" s="7" t="s">
        <v>960</v>
      </c>
      <c r="D584" s="7" t="s">
        <v>1457</v>
      </c>
      <c r="E584" s="7" t="s">
        <v>1549</v>
      </c>
      <c r="H584" s="9">
        <v>32.512777999999997</v>
      </c>
      <c r="I584" s="9">
        <v>-106.743055</v>
      </c>
      <c r="J584" s="7" t="s">
        <v>1550</v>
      </c>
      <c r="K584" s="7" t="s">
        <v>80</v>
      </c>
      <c r="L584" s="32">
        <f t="shared" si="138"/>
        <v>7</v>
      </c>
      <c r="M584" s="10" t="s">
        <v>280</v>
      </c>
      <c r="N584" s="7">
        <v>30</v>
      </c>
      <c r="O584" s="7">
        <v>50</v>
      </c>
      <c r="P584" s="7" t="s">
        <v>137</v>
      </c>
      <c r="Q584" s="7">
        <v>280.42</v>
      </c>
      <c r="R584" s="7">
        <v>15.664999999999999</v>
      </c>
      <c r="T584" s="7" t="s">
        <v>1449</v>
      </c>
      <c r="U584" s="11">
        <v>0.32406600000000002</v>
      </c>
      <c r="V584" s="11">
        <v>1323</v>
      </c>
      <c r="W584" s="7">
        <v>1324</v>
      </c>
      <c r="Y584" s="32">
        <f t="shared" si="139"/>
        <v>-99</v>
      </c>
      <c r="Z584" s="13"/>
      <c r="AC584" s="13">
        <v>3.12</v>
      </c>
      <c r="AD584" s="7">
        <v>0.04</v>
      </c>
      <c r="AE584" s="7">
        <v>0.08</v>
      </c>
      <c r="AF584" s="7">
        <v>63.61</v>
      </c>
      <c r="AG584" s="7">
        <v>0.46</v>
      </c>
      <c r="AH584" s="7">
        <v>0.01</v>
      </c>
      <c r="AI584" s="7">
        <v>10.58</v>
      </c>
      <c r="AJ584" s="7">
        <v>6.05</v>
      </c>
      <c r="AK584" s="7">
        <v>1.31</v>
      </c>
      <c r="AL584" s="7">
        <v>1.1100000000000001</v>
      </c>
      <c r="AM584" s="7">
        <v>2.77</v>
      </c>
      <c r="AN584" s="13">
        <v>1.0586792223592518</v>
      </c>
      <c r="AO584" s="7">
        <v>5.7596618327243956E-3</v>
      </c>
      <c r="AP584" s="7">
        <v>1.9538074823311932E-2</v>
      </c>
      <c r="AQ584" s="7">
        <v>0.1037649615736182</v>
      </c>
      <c r="AR584" s="7">
        <v>5.6387744687569612E-4</v>
      </c>
      <c r="AS584" s="7">
        <v>0.1078865995927058</v>
      </c>
      <c r="AT584" s="7">
        <v>2.7540417423407869E-2</v>
      </c>
      <c r="AU584" s="7">
        <v>2.9406768864919955E-2</v>
      </c>
      <c r="AV584" s="7">
        <v>2.1136259495182226E-2</v>
      </c>
      <c r="AW584" s="8">
        <v>5.7063945857728168E-4</v>
      </c>
      <c r="AX584" s="7">
        <v>1174</v>
      </c>
      <c r="AY584" s="7">
        <v>1174</v>
      </c>
      <c r="AZ584" s="7">
        <v>692</v>
      </c>
      <c r="BA584" s="7">
        <v>384</v>
      </c>
      <c r="BB584" s="7">
        <v>355</v>
      </c>
      <c r="BC584" s="7">
        <v>17.141668299999999</v>
      </c>
      <c r="BD584" s="7">
        <v>17.141668299999999</v>
      </c>
      <c r="BE584" s="7">
        <v>20.155555700000001</v>
      </c>
      <c r="BF584" s="7">
        <v>25.833334000000001</v>
      </c>
      <c r="BG584" s="7">
        <v>25.366666800000001</v>
      </c>
      <c r="BH584" s="13">
        <f t="shared" si="136"/>
        <v>51.857041147932584</v>
      </c>
      <c r="BI584" s="7">
        <f t="shared" si="137"/>
        <v>44.574910009790202</v>
      </c>
      <c r="BJ584" s="32">
        <f t="shared" si="140"/>
        <v>1</v>
      </c>
      <c r="BK584" s="32">
        <f t="shared" si="141"/>
        <v>5.4404220948901499E-3</v>
      </c>
      <c r="BL584" s="32">
        <f t="shared" si="142"/>
        <v>1.8455141473138204E-2</v>
      </c>
      <c r="BM584" s="32">
        <f t="shared" si="143"/>
        <v>9.8013599759121967E-2</v>
      </c>
      <c r="BN584" s="32">
        <f t="shared" si="144"/>
        <v>5.3262351330472238E-4</v>
      </c>
      <c r="BO584" s="32">
        <f t="shared" si="145"/>
        <v>0.10190678849092931</v>
      </c>
      <c r="BP584" s="32">
        <f t="shared" si="146"/>
        <v>2.6013939672901519E-2</v>
      </c>
      <c r="BQ584" s="32">
        <f t="shared" si="147"/>
        <v>2.7776845189600854E-2</v>
      </c>
      <c r="BR584" s="32">
        <f t="shared" si="148"/>
        <v>1.9964743851381504E-2</v>
      </c>
      <c r="BS584" s="32">
        <f t="shared" si="149"/>
        <v>5.390107282030336E-4</v>
      </c>
      <c r="BT584" s="7">
        <f t="shared" si="150"/>
        <v>0</v>
      </c>
      <c r="BU584" s="7"/>
      <c r="BZ584" s="7"/>
      <c r="CA584" s="7"/>
      <c r="CB584" s="7"/>
      <c r="CC584" s="7"/>
      <c r="CD584" s="7"/>
      <c r="CE584" s="7"/>
    </row>
    <row r="585" spans="1:83" x14ac:dyDescent="0.2">
      <c r="A585" s="7">
        <v>4</v>
      </c>
      <c r="B585" s="8">
        <v>584</v>
      </c>
      <c r="C585" s="7" t="s">
        <v>69</v>
      </c>
      <c r="D585" s="7" t="s">
        <v>936</v>
      </c>
      <c r="E585" s="7" t="s">
        <v>1551</v>
      </c>
      <c r="H585" s="9">
        <v>40.935943999999999</v>
      </c>
      <c r="I585" s="9">
        <v>-115.909333</v>
      </c>
      <c r="J585" s="7" t="s">
        <v>1552</v>
      </c>
      <c r="K585" s="7" t="s">
        <v>92</v>
      </c>
      <c r="L585" s="32">
        <f t="shared" si="138"/>
        <v>6</v>
      </c>
      <c r="M585" s="10" t="s">
        <v>132</v>
      </c>
      <c r="N585" s="7">
        <v>15</v>
      </c>
      <c r="O585" s="7">
        <v>23</v>
      </c>
      <c r="P585" s="7" t="s">
        <v>137</v>
      </c>
      <c r="Q585" s="7">
        <v>340.76</v>
      </c>
      <c r="R585" s="7">
        <v>7.48</v>
      </c>
      <c r="S585" s="7" t="s">
        <v>900</v>
      </c>
      <c r="T585" s="7" t="s">
        <v>1449</v>
      </c>
      <c r="U585" s="11">
        <v>15</v>
      </c>
      <c r="V585" s="11">
        <v>1962</v>
      </c>
      <c r="W585" s="7">
        <v>1940</v>
      </c>
      <c r="X585" s="7" t="s">
        <v>102</v>
      </c>
      <c r="Y585" s="32">
        <f t="shared" si="139"/>
        <v>1</v>
      </c>
      <c r="Z585" s="13"/>
      <c r="AC585" s="13">
        <v>5.0599999999999996</v>
      </c>
      <c r="AD585" s="7">
        <v>0.08</v>
      </c>
      <c r="AE585" s="7">
        <v>7.0000000000000007E-2</v>
      </c>
      <c r="AF585" s="7">
        <v>63.57</v>
      </c>
      <c r="AG585" s="7">
        <v>0.73</v>
      </c>
      <c r="AH585" s="7">
        <v>0.02</v>
      </c>
      <c r="AI585" s="7">
        <v>12.05</v>
      </c>
      <c r="AJ585" s="7">
        <v>1.64</v>
      </c>
      <c r="AK585" s="7">
        <v>1.84</v>
      </c>
      <c r="AL585" s="7">
        <v>0.89</v>
      </c>
      <c r="AM585" s="7">
        <v>2.11</v>
      </c>
      <c r="AN585" s="13">
        <v>1.0580134910450816</v>
      </c>
      <c r="AO585" s="7">
        <v>9.1403329084539329E-3</v>
      </c>
      <c r="AP585" s="7">
        <v>3.1686749553191784E-2</v>
      </c>
      <c r="AQ585" s="7">
        <v>0.11818221048791108</v>
      </c>
      <c r="AR585" s="7">
        <v>1.1277548937513922E-3</v>
      </c>
      <c r="AS585" s="7">
        <v>2.924529311273347E-2</v>
      </c>
      <c r="AT585" s="7">
        <v>2.2081956312462164E-2</v>
      </c>
      <c r="AU585" s="7">
        <v>2.240010191515563E-2</v>
      </c>
      <c r="AV585" s="7">
        <v>2.9687570588652897E-2</v>
      </c>
      <c r="AW585" s="8">
        <v>4.9930952625512148E-4</v>
      </c>
      <c r="AX585" s="7">
        <v>1168</v>
      </c>
      <c r="AY585" s="7">
        <v>1168</v>
      </c>
      <c r="AZ585" s="7">
        <v>688</v>
      </c>
      <c r="BA585" s="7">
        <v>390</v>
      </c>
      <c r="BB585" s="7">
        <v>356</v>
      </c>
      <c r="BC585" s="7">
        <v>17.2833328</v>
      </c>
      <c r="BD585" s="7">
        <v>17.2833328</v>
      </c>
      <c r="BE585" s="7">
        <v>20.288886999999999</v>
      </c>
      <c r="BF585" s="7">
        <v>25.933332400000001</v>
      </c>
      <c r="BG585" s="7">
        <v>25.4666672</v>
      </c>
      <c r="BH585" s="13">
        <f t="shared" si="136"/>
        <v>34.539325944209523</v>
      </c>
      <c r="BI585" s="7">
        <f t="shared" si="137"/>
        <v>66.726229277130884</v>
      </c>
      <c r="BJ585" s="32">
        <f t="shared" si="140"/>
        <v>1</v>
      </c>
      <c r="BK585" s="32">
        <f t="shared" si="141"/>
        <v>8.6391458954132253E-3</v>
      </c>
      <c r="BL585" s="32">
        <f t="shared" si="142"/>
        <v>2.9949286867686664E-2</v>
      </c>
      <c r="BM585" s="32">
        <f t="shared" si="143"/>
        <v>0.11170198819598547</v>
      </c>
      <c r="BN585" s="32">
        <f t="shared" si="144"/>
        <v>1.0659173094640048E-3</v>
      </c>
      <c r="BO585" s="32">
        <f t="shared" si="145"/>
        <v>2.7641701509728046E-2</v>
      </c>
      <c r="BP585" s="32">
        <f t="shared" si="146"/>
        <v>2.0871148146372039E-2</v>
      </c>
      <c r="BQ585" s="32">
        <f t="shared" si="147"/>
        <v>2.1171849040440231E-2</v>
      </c>
      <c r="BR585" s="32">
        <f t="shared" si="148"/>
        <v>2.8059727820037714E-2</v>
      </c>
      <c r="BS585" s="32">
        <f t="shared" si="149"/>
        <v>4.7193115256206696E-4</v>
      </c>
      <c r="BT585" s="7">
        <f t="shared" si="150"/>
        <v>0</v>
      </c>
      <c r="BU585" s="7"/>
      <c r="BZ585" s="7"/>
      <c r="CA585" s="7"/>
      <c r="CB585" s="7"/>
      <c r="CC585" s="7"/>
      <c r="CD585" s="7"/>
      <c r="CE585" s="7"/>
    </row>
    <row r="586" spans="1:83" x14ac:dyDescent="0.2">
      <c r="A586" s="7">
        <v>4</v>
      </c>
      <c r="B586" s="8">
        <v>585</v>
      </c>
      <c r="C586" s="7" t="s">
        <v>69</v>
      </c>
      <c r="D586" s="7" t="s">
        <v>844</v>
      </c>
      <c r="E586" s="7" t="s">
        <v>1553</v>
      </c>
      <c r="H586" s="9">
        <v>38.095832999999999</v>
      </c>
      <c r="I586" s="9">
        <v>-114.541111</v>
      </c>
      <c r="J586" s="7" t="s">
        <v>1554</v>
      </c>
      <c r="K586" s="7" t="s">
        <v>80</v>
      </c>
      <c r="L586" s="32">
        <f t="shared" si="138"/>
        <v>7</v>
      </c>
      <c r="M586" s="10" t="s">
        <v>113</v>
      </c>
      <c r="N586" s="7">
        <v>20</v>
      </c>
      <c r="O586" s="7">
        <v>35</v>
      </c>
      <c r="P586" s="7" t="s">
        <v>109</v>
      </c>
      <c r="Q586" s="7">
        <v>327.78</v>
      </c>
      <c r="R586" s="7">
        <v>9.2050000000000001</v>
      </c>
      <c r="S586" s="7" t="s">
        <v>900</v>
      </c>
      <c r="T586" s="7" t="s">
        <v>1449</v>
      </c>
      <c r="U586" s="11">
        <v>1</v>
      </c>
      <c r="V586" s="11">
        <v>1740</v>
      </c>
      <c r="W586" s="7">
        <v>1739</v>
      </c>
      <c r="X586" s="7" t="s">
        <v>83</v>
      </c>
      <c r="Y586" s="32">
        <f t="shared" si="139"/>
        <v>1</v>
      </c>
      <c r="Z586" s="13"/>
      <c r="AC586" s="13">
        <v>4.9000000000000004</v>
      </c>
      <c r="AD586" s="7">
        <v>0.12</v>
      </c>
      <c r="AE586" s="7">
        <v>0.22</v>
      </c>
      <c r="AF586" s="7">
        <v>63.18</v>
      </c>
      <c r="AG586" s="7">
        <v>0.65</v>
      </c>
      <c r="AH586" s="7">
        <v>0.02</v>
      </c>
      <c r="AI586" s="7">
        <v>12.33</v>
      </c>
      <c r="AJ586" s="7">
        <v>2.62</v>
      </c>
      <c r="AK586" s="7">
        <v>1.21</v>
      </c>
      <c r="AL586" s="7">
        <v>2.2599999999999998</v>
      </c>
      <c r="AM586" s="7">
        <v>3.75</v>
      </c>
      <c r="AN586" s="13">
        <v>1.0515226107319218</v>
      </c>
      <c r="AO586" s="7">
        <v>8.1386525897192558E-3</v>
      </c>
      <c r="AP586" s="7">
        <v>3.068479699815015E-2</v>
      </c>
      <c r="AQ586" s="7">
        <v>0.12092835313825258</v>
      </c>
      <c r="AR586" s="7">
        <v>1.6916323406270882E-3</v>
      </c>
      <c r="AS586" s="7">
        <v>4.6721138997171771E-2</v>
      </c>
      <c r="AT586" s="7">
        <v>5.6073282321533129E-2</v>
      </c>
      <c r="AU586" s="7">
        <v>3.9810607669115462E-2</v>
      </c>
      <c r="AV586" s="7">
        <v>1.952280457188587E-2</v>
      </c>
      <c r="AW586" s="8">
        <v>1.5692585110875248E-3</v>
      </c>
      <c r="AX586" s="7">
        <v>1174</v>
      </c>
      <c r="AY586" s="7">
        <v>1174</v>
      </c>
      <c r="AZ586" s="7">
        <v>693</v>
      </c>
      <c r="BA586" s="7">
        <v>383</v>
      </c>
      <c r="BB586" s="7">
        <v>355</v>
      </c>
      <c r="BC586" s="7">
        <v>17.083334000000001</v>
      </c>
      <c r="BD586" s="7">
        <v>17.083334000000001</v>
      </c>
      <c r="BE586" s="7">
        <v>20.100000399999999</v>
      </c>
      <c r="BF586" s="7">
        <v>25.833334000000001</v>
      </c>
      <c r="BG586" s="7">
        <v>25.333334000000001</v>
      </c>
      <c r="BH586" s="13">
        <f t="shared" si="136"/>
        <v>49.140652928676751</v>
      </c>
      <c r="BI586" s="7">
        <f t="shared" si="137"/>
        <v>64.608040434185469</v>
      </c>
      <c r="BJ586" s="32">
        <f t="shared" si="140"/>
        <v>1</v>
      </c>
      <c r="BK586" s="32">
        <f t="shared" si="141"/>
        <v>7.7398740708526214E-3</v>
      </c>
      <c r="BL586" s="32">
        <f t="shared" si="142"/>
        <v>2.9181300225956833E-2</v>
      </c>
      <c r="BM586" s="32">
        <f t="shared" si="143"/>
        <v>0.11500309351795994</v>
      </c>
      <c r="BN586" s="32">
        <f t="shared" si="144"/>
        <v>1.6087455689132659E-3</v>
      </c>
      <c r="BO586" s="32">
        <f t="shared" si="145"/>
        <v>4.4431891925415759E-2</v>
      </c>
      <c r="BP586" s="32">
        <f t="shared" si="146"/>
        <v>5.3325797989738723E-2</v>
      </c>
      <c r="BQ586" s="32">
        <f t="shared" si="147"/>
        <v>3.7859963507018583E-2</v>
      </c>
      <c r="BR586" s="32">
        <f t="shared" si="148"/>
        <v>1.8566224228214023E-2</v>
      </c>
      <c r="BS586" s="32">
        <f t="shared" si="149"/>
        <v>1.4923678245922151E-3</v>
      </c>
      <c r="BT586" s="7">
        <f t="shared" si="150"/>
        <v>0</v>
      </c>
      <c r="BU586" s="7"/>
      <c r="BZ586" s="7"/>
      <c r="CA586" s="7"/>
      <c r="CB586" s="7"/>
      <c r="CC586" s="7"/>
      <c r="CD586" s="7"/>
      <c r="CE586" s="7"/>
    </row>
    <row r="587" spans="1:83" x14ac:dyDescent="0.2">
      <c r="A587" s="7">
        <v>4</v>
      </c>
      <c r="B587" s="8">
        <v>586</v>
      </c>
      <c r="C587" s="7" t="s">
        <v>960</v>
      </c>
      <c r="D587" s="7" t="s">
        <v>1457</v>
      </c>
      <c r="E587" s="7" t="s">
        <v>1555</v>
      </c>
      <c r="H587" s="9">
        <v>32.514443999999997</v>
      </c>
      <c r="I587" s="9">
        <v>-106.790555</v>
      </c>
      <c r="J587" s="7" t="s">
        <v>1556</v>
      </c>
      <c r="K587" s="7" t="s">
        <v>80</v>
      </c>
      <c r="L587" s="32">
        <f t="shared" si="138"/>
        <v>7</v>
      </c>
      <c r="M587" s="10" t="s">
        <v>189</v>
      </c>
      <c r="N587" s="7">
        <v>20</v>
      </c>
      <c r="O587" s="7">
        <v>50</v>
      </c>
      <c r="P587" s="7" t="s">
        <v>87</v>
      </c>
      <c r="Q587" s="7">
        <v>290.17</v>
      </c>
      <c r="R587" s="7">
        <v>15.75</v>
      </c>
      <c r="T587" s="7" t="s">
        <v>1449</v>
      </c>
      <c r="U587" s="11">
        <v>3.270089</v>
      </c>
      <c r="V587" s="11">
        <v>1366</v>
      </c>
      <c r="W587" s="7">
        <v>1385</v>
      </c>
      <c r="X587" s="7" t="s">
        <v>83</v>
      </c>
      <c r="Y587" s="32">
        <f t="shared" si="139"/>
        <v>1</v>
      </c>
      <c r="Z587" s="13"/>
      <c r="AC587" s="13">
        <v>3.79</v>
      </c>
      <c r="AD587" s="7">
        <v>7.0000000000000007E-2</v>
      </c>
      <c r="AE587" s="7">
        <v>0.16</v>
      </c>
      <c r="AF587" s="7">
        <v>63.19</v>
      </c>
      <c r="AG587" s="7">
        <v>0.86</v>
      </c>
      <c r="AH587" s="7">
        <v>0.01</v>
      </c>
      <c r="AI587" s="7">
        <v>11.79</v>
      </c>
      <c r="AJ587" s="7">
        <v>4.8499999999999996</v>
      </c>
      <c r="AK587" s="7">
        <v>3.04</v>
      </c>
      <c r="AL587" s="7">
        <v>0.84</v>
      </c>
      <c r="AM587" s="7">
        <v>3.42</v>
      </c>
      <c r="AN587" s="13">
        <v>1.0516890435604642</v>
      </c>
      <c r="AO587" s="7">
        <v>1.0768063426397783E-2</v>
      </c>
      <c r="AP587" s="7">
        <v>2.3733751147548787E-2</v>
      </c>
      <c r="AQ587" s="7">
        <v>0.11563222088402253</v>
      </c>
      <c r="AR587" s="7">
        <v>9.8678553203246822E-4</v>
      </c>
      <c r="AS587" s="7">
        <v>8.6487604632169104E-2</v>
      </c>
      <c r="AT587" s="7">
        <v>2.0841396969065409E-2</v>
      </c>
      <c r="AU587" s="7">
        <v>3.6307274194233304E-2</v>
      </c>
      <c r="AV587" s="7">
        <v>4.9049029668209128E-2</v>
      </c>
      <c r="AW587" s="8">
        <v>1.1412789171545634E-3</v>
      </c>
      <c r="AX587" s="7">
        <v>1172</v>
      </c>
      <c r="AY587" s="7">
        <v>1172</v>
      </c>
      <c r="AZ587" s="7">
        <v>691</v>
      </c>
      <c r="BA587" s="7">
        <v>382</v>
      </c>
      <c r="BB587" s="7">
        <v>354</v>
      </c>
      <c r="BC587" s="7">
        <v>17.108335499999999</v>
      </c>
      <c r="BD587" s="7">
        <v>17.108335499999999</v>
      </c>
      <c r="BE587" s="7">
        <v>20.1333351</v>
      </c>
      <c r="BF587" s="7">
        <v>25.833334000000001</v>
      </c>
      <c r="BG587" s="7">
        <v>25.366666800000001</v>
      </c>
      <c r="BH587" s="13">
        <f t="shared" si="136"/>
        <v>61.904453210712603</v>
      </c>
      <c r="BI587" s="7">
        <f t="shared" si="137"/>
        <v>46.037643002803343</v>
      </c>
      <c r="BJ587" s="32">
        <f t="shared" si="140"/>
        <v>1</v>
      </c>
      <c r="BK587" s="32">
        <f t="shared" si="141"/>
        <v>1.023882819007299E-2</v>
      </c>
      <c r="BL587" s="32">
        <f t="shared" si="142"/>
        <v>2.2567270518668549E-2</v>
      </c>
      <c r="BM587" s="32">
        <f t="shared" si="143"/>
        <v>0.10994905917489911</v>
      </c>
      <c r="BN587" s="32">
        <f t="shared" si="144"/>
        <v>9.3828640516376688E-4</v>
      </c>
      <c r="BO587" s="32">
        <f t="shared" si="145"/>
        <v>8.2236859993679981E-2</v>
      </c>
      <c r="BP587" s="32">
        <f t="shared" si="146"/>
        <v>1.9817071497205518E-2</v>
      </c>
      <c r="BQ587" s="32">
        <f t="shared" si="147"/>
        <v>3.4522822517306095E-2</v>
      </c>
      <c r="BR587" s="32">
        <f t="shared" si="148"/>
        <v>4.6638338555049494E-2</v>
      </c>
      <c r="BS587" s="32">
        <f t="shared" si="149"/>
        <v>1.085186656780977E-3</v>
      </c>
      <c r="BT587" s="7">
        <f t="shared" si="150"/>
        <v>0</v>
      </c>
      <c r="BU587" s="7"/>
      <c r="BZ587" s="7"/>
      <c r="CA587" s="7"/>
      <c r="CB587" s="7"/>
      <c r="CC587" s="7"/>
      <c r="CD587" s="7"/>
      <c r="CE587" s="7"/>
    </row>
    <row r="588" spans="1:83" x14ac:dyDescent="0.2">
      <c r="A588" s="7">
        <v>4</v>
      </c>
      <c r="B588" s="8">
        <v>587</v>
      </c>
      <c r="C588" s="7" t="s">
        <v>232</v>
      </c>
      <c r="D588" s="7" t="s">
        <v>233</v>
      </c>
      <c r="E588" s="7" t="s">
        <v>1557</v>
      </c>
      <c r="H588" s="9">
        <v>46.644444</v>
      </c>
      <c r="I588" s="9">
        <v>-110.67777700000001</v>
      </c>
      <c r="J588" s="7" t="s">
        <v>1558</v>
      </c>
      <c r="K588" s="7" t="s">
        <v>92</v>
      </c>
      <c r="L588" s="32">
        <f t="shared" si="138"/>
        <v>6</v>
      </c>
      <c r="M588" s="10" t="s">
        <v>132</v>
      </c>
      <c r="N588" s="7">
        <v>4</v>
      </c>
      <c r="O588" s="7">
        <v>19</v>
      </c>
      <c r="P588" s="7" t="s">
        <v>346</v>
      </c>
      <c r="Q588" s="7">
        <v>431.57</v>
      </c>
      <c r="R588" s="7">
        <v>3.84</v>
      </c>
      <c r="S588" s="7" t="s">
        <v>159</v>
      </c>
      <c r="T588" s="7" t="s">
        <v>1449</v>
      </c>
      <c r="U588" s="11">
        <v>5</v>
      </c>
      <c r="V588" s="11">
        <v>1715</v>
      </c>
      <c r="W588" s="7">
        <v>1747</v>
      </c>
      <c r="X588" s="7" t="s">
        <v>134</v>
      </c>
      <c r="Y588" s="32">
        <f t="shared" si="139"/>
        <v>1</v>
      </c>
      <c r="Z588" s="13"/>
      <c r="AC588" s="13">
        <v>5.84</v>
      </c>
      <c r="AD588" s="7">
        <v>0.22</v>
      </c>
      <c r="AE588" s="7">
        <v>0.16</v>
      </c>
      <c r="AF588" s="7">
        <v>63.08</v>
      </c>
      <c r="AG588" s="7">
        <v>0.79</v>
      </c>
      <c r="AH588" s="7">
        <v>0.03</v>
      </c>
      <c r="AI588" s="7">
        <v>14.9</v>
      </c>
      <c r="AJ588" s="7">
        <v>2.2999999999999998</v>
      </c>
      <c r="AK588" s="7">
        <v>0.97</v>
      </c>
      <c r="AL588" s="7">
        <v>2.6</v>
      </c>
      <c r="AM588" s="7">
        <v>1.22</v>
      </c>
      <c r="AN588" s="13">
        <v>1.0498582824464959</v>
      </c>
      <c r="AO588" s="7">
        <v>9.8915931475049412E-3</v>
      </c>
      <c r="AP588" s="7">
        <v>3.6571268259019768E-2</v>
      </c>
      <c r="AQ588" s="7">
        <v>0.14613401960745853</v>
      </c>
      <c r="AR588" s="7">
        <v>3.1013259578163282E-3</v>
      </c>
      <c r="AS588" s="7">
        <v>4.1014740341028651E-2</v>
      </c>
      <c r="AT588" s="7">
        <v>6.4509085856631038E-2</v>
      </c>
      <c r="AU588" s="7">
        <v>1.2951717695018896E-2</v>
      </c>
      <c r="AV588" s="7">
        <v>1.5650512755974622E-2</v>
      </c>
      <c r="AW588" s="8">
        <v>1.1412789171545634E-3</v>
      </c>
      <c r="AX588" s="7">
        <v>1172</v>
      </c>
      <c r="AY588" s="7">
        <v>1172</v>
      </c>
      <c r="AZ588" s="7">
        <v>692</v>
      </c>
      <c r="BA588" s="7">
        <v>383</v>
      </c>
      <c r="BB588" s="7">
        <v>354</v>
      </c>
      <c r="BC588" s="7">
        <v>17.1833344</v>
      </c>
      <c r="BD588" s="7">
        <v>17.1833344</v>
      </c>
      <c r="BE588" s="7">
        <v>20.200000800000002</v>
      </c>
      <c r="BF588" s="7">
        <v>25.899999600000001</v>
      </c>
      <c r="BG588" s="7">
        <v>25.399999600000001</v>
      </c>
      <c r="BH588" s="13">
        <f t="shared" si="136"/>
        <v>32.864996982661431</v>
      </c>
      <c r="BI588" s="7">
        <f t="shared" si="137"/>
        <v>72.058453493775005</v>
      </c>
      <c r="BJ588" s="32">
        <f t="shared" si="140"/>
        <v>1</v>
      </c>
      <c r="BK588" s="32">
        <f t="shared" si="141"/>
        <v>9.421836559172973E-3</v>
      </c>
      <c r="BL588" s="32">
        <f t="shared" si="142"/>
        <v>3.4834480872787281E-2</v>
      </c>
      <c r="BM588" s="32">
        <f t="shared" si="143"/>
        <v>0.13919404366360846</v>
      </c>
      <c r="BN588" s="32">
        <f t="shared" si="144"/>
        <v>2.954042473798726E-3</v>
      </c>
      <c r="BO588" s="32">
        <f t="shared" si="145"/>
        <v>3.9066930296012492E-2</v>
      </c>
      <c r="BP588" s="32">
        <f t="shared" si="146"/>
        <v>6.1445517871521506E-2</v>
      </c>
      <c r="BQ588" s="32">
        <f t="shared" si="147"/>
        <v>1.2336634297761951E-2</v>
      </c>
      <c r="BR588" s="32">
        <f t="shared" si="148"/>
        <v>1.4907262263535288E-2</v>
      </c>
      <c r="BS588" s="32">
        <f t="shared" si="149"/>
        <v>1.0870790241279318E-3</v>
      </c>
      <c r="BT588" s="7">
        <f t="shared" si="150"/>
        <v>0</v>
      </c>
      <c r="BU588" s="7"/>
      <c r="BZ588" s="7"/>
      <c r="CA588" s="7"/>
      <c r="CB588" s="7"/>
      <c r="CC588" s="7"/>
      <c r="CD588" s="7"/>
      <c r="CE588" s="7"/>
    </row>
    <row r="589" spans="1:83" x14ac:dyDescent="0.2">
      <c r="A589" s="7">
        <v>4</v>
      </c>
      <c r="B589" s="8">
        <v>588</v>
      </c>
      <c r="C589" s="7" t="s">
        <v>69</v>
      </c>
      <c r="D589" s="7" t="s">
        <v>1559</v>
      </c>
      <c r="E589" s="7" t="s">
        <v>1560</v>
      </c>
      <c r="H589" s="9">
        <v>39.244</v>
      </c>
      <c r="I589" s="9">
        <v>-119.231916</v>
      </c>
      <c r="J589" s="7" t="s">
        <v>1561</v>
      </c>
      <c r="K589" s="7" t="s">
        <v>80</v>
      </c>
      <c r="L589" s="32">
        <f t="shared" si="138"/>
        <v>7</v>
      </c>
      <c r="M589" s="10" t="s">
        <v>93</v>
      </c>
      <c r="N589" s="7">
        <v>8</v>
      </c>
      <c r="O589" s="7">
        <v>23</v>
      </c>
      <c r="P589" s="7" t="s">
        <v>133</v>
      </c>
      <c r="Q589" s="7">
        <v>173.25</v>
      </c>
      <c r="R589" s="7">
        <v>10.695</v>
      </c>
      <c r="T589" s="7" t="s">
        <v>1449</v>
      </c>
      <c r="U589" s="11">
        <v>4</v>
      </c>
      <c r="W589" s="7">
        <v>1416</v>
      </c>
      <c r="X589" s="7" t="s">
        <v>83</v>
      </c>
      <c r="Y589" s="32">
        <f t="shared" si="139"/>
        <v>1</v>
      </c>
      <c r="Z589" s="13"/>
      <c r="AC589" s="13">
        <v>5.24</v>
      </c>
      <c r="AD589" s="7">
        <v>7.0000000000000007E-2</v>
      </c>
      <c r="AE589" s="7">
        <v>0.11</v>
      </c>
      <c r="AF589" s="7">
        <v>62.04</v>
      </c>
      <c r="AG589" s="7">
        <v>0.61</v>
      </c>
      <c r="AH589" s="7">
        <v>0.01</v>
      </c>
      <c r="AI589" s="7">
        <v>15.2</v>
      </c>
      <c r="AJ589" s="7">
        <v>3.11</v>
      </c>
      <c r="AK589" s="7">
        <v>3.3</v>
      </c>
      <c r="AL589" s="7">
        <v>1.68</v>
      </c>
      <c r="AM589" s="7">
        <v>2.84</v>
      </c>
      <c r="AN589" s="13">
        <v>1.0325492682780693</v>
      </c>
      <c r="AO589" s="7">
        <v>7.6378124303519155E-3</v>
      </c>
      <c r="AP589" s="7">
        <v>3.2813946177613629E-2</v>
      </c>
      <c r="AQ589" s="7">
        <v>0.14907631530425297</v>
      </c>
      <c r="AR589" s="7">
        <v>9.8678553203246822E-4</v>
      </c>
      <c r="AS589" s="7">
        <v>5.5459061939390916E-2</v>
      </c>
      <c r="AT589" s="7">
        <v>4.1682793938130819E-2</v>
      </c>
      <c r="AU589" s="7">
        <v>3.0149900208076775E-2</v>
      </c>
      <c r="AV589" s="7">
        <v>5.3244012468779647E-2</v>
      </c>
      <c r="AW589" s="8">
        <v>7.8462925554376238E-4</v>
      </c>
      <c r="AX589" s="7">
        <v>1172</v>
      </c>
      <c r="AY589" s="7">
        <v>1172</v>
      </c>
      <c r="AZ589" s="7">
        <v>691</v>
      </c>
      <c r="BA589" s="7">
        <v>379</v>
      </c>
      <c r="BB589" s="7">
        <v>353</v>
      </c>
      <c r="BC589" s="7">
        <v>17.149999600000001</v>
      </c>
      <c r="BD589" s="7">
        <v>17.149999600000001</v>
      </c>
      <c r="BE589" s="7">
        <v>20.188888500000001</v>
      </c>
      <c r="BF589" s="7">
        <v>25.933332400000001</v>
      </c>
      <c r="BG589" s="7">
        <v>25.433332400000001</v>
      </c>
      <c r="BH589" s="13">
        <f t="shared" si="136"/>
        <v>57.353981443466836</v>
      </c>
      <c r="BI589" s="7">
        <f t="shared" si="137"/>
        <v>57.830967584554074</v>
      </c>
      <c r="BJ589" s="32">
        <f t="shared" si="140"/>
        <v>1</v>
      </c>
      <c r="BK589" s="32">
        <f t="shared" si="141"/>
        <v>7.3970440588167893E-3</v>
      </c>
      <c r="BL589" s="32">
        <f t="shared" si="142"/>
        <v>3.1779545234035957E-2</v>
      </c>
      <c r="BM589" s="32">
        <f t="shared" si="143"/>
        <v>0.14437695118690083</v>
      </c>
      <c r="BN589" s="32">
        <f t="shared" si="144"/>
        <v>9.5567888366051635E-4</v>
      </c>
      <c r="BO589" s="32">
        <f t="shared" si="145"/>
        <v>5.3710814237346E-2</v>
      </c>
      <c r="BP589" s="32">
        <f t="shared" si="146"/>
        <v>4.0368818436763924E-2</v>
      </c>
      <c r="BQ589" s="32">
        <f t="shared" si="147"/>
        <v>2.9199478547262209E-2</v>
      </c>
      <c r="BR589" s="32">
        <f t="shared" si="148"/>
        <v>5.1565590238199503E-2</v>
      </c>
      <c r="BS589" s="32">
        <f t="shared" si="149"/>
        <v>7.5989522209651968E-4</v>
      </c>
      <c r="BT589" s="7">
        <f t="shared" si="150"/>
        <v>0</v>
      </c>
      <c r="BU589" s="7"/>
      <c r="BZ589" s="7"/>
      <c r="CA589" s="7"/>
      <c r="CB589" s="7"/>
      <c r="CC589" s="7"/>
      <c r="CD589" s="7"/>
      <c r="CE589" s="7"/>
    </row>
    <row r="590" spans="1:83" x14ac:dyDescent="0.2">
      <c r="A590" s="7">
        <v>4</v>
      </c>
      <c r="B590" s="8">
        <v>589</v>
      </c>
      <c r="C590" s="7" t="s">
        <v>114</v>
      </c>
      <c r="D590" s="7" t="s">
        <v>200</v>
      </c>
      <c r="E590" s="7" t="s">
        <v>1562</v>
      </c>
      <c r="H590" s="9">
        <v>34.846832999999997</v>
      </c>
      <c r="I590" s="9">
        <v>-99.842917</v>
      </c>
      <c r="J590" s="7" t="s">
        <v>1563</v>
      </c>
      <c r="K590" s="7" t="s">
        <v>92</v>
      </c>
      <c r="L590" s="32">
        <f t="shared" si="138"/>
        <v>6</v>
      </c>
      <c r="M590" s="10" t="s">
        <v>93</v>
      </c>
      <c r="N590" s="7">
        <v>46</v>
      </c>
      <c r="O590" s="7">
        <v>72</v>
      </c>
      <c r="Q590" s="7">
        <v>669.78</v>
      </c>
      <c r="R590" s="7">
        <v>16.14</v>
      </c>
      <c r="S590" s="7" t="s">
        <v>159</v>
      </c>
      <c r="T590" s="7" t="s">
        <v>1449</v>
      </c>
      <c r="U590" s="11">
        <v>2</v>
      </c>
      <c r="V590" s="11">
        <v>610</v>
      </c>
      <c r="W590" s="7">
        <v>549</v>
      </c>
      <c r="X590" s="7" t="s">
        <v>83</v>
      </c>
      <c r="Y590" s="32">
        <f t="shared" si="139"/>
        <v>1</v>
      </c>
      <c r="Z590" s="13"/>
      <c r="AC590" s="13">
        <v>3.42</v>
      </c>
      <c r="AD590" s="7">
        <v>0.06</v>
      </c>
      <c r="AE590" s="7">
        <v>0.14000000000000001</v>
      </c>
      <c r="AF590" s="7">
        <v>62.01</v>
      </c>
      <c r="AG590" s="7">
        <v>0.57999999999999996</v>
      </c>
      <c r="AH590" s="7">
        <v>0.02</v>
      </c>
      <c r="AI590" s="7">
        <v>9.73</v>
      </c>
      <c r="AJ590" s="7">
        <v>3.11</v>
      </c>
      <c r="AK590" s="7">
        <v>0.97</v>
      </c>
      <c r="AL590" s="7">
        <v>2.57</v>
      </c>
      <c r="AM590" s="7">
        <v>2.44</v>
      </c>
      <c r="AN590" s="13">
        <v>1.0320499697924417</v>
      </c>
      <c r="AO590" s="7">
        <v>7.2621823108264113E-3</v>
      </c>
      <c r="AP590" s="7">
        <v>2.1416735864015001E-2</v>
      </c>
      <c r="AQ590" s="7">
        <v>9.5428457099367203E-2</v>
      </c>
      <c r="AR590" s="7">
        <v>8.4581617031354408E-4</v>
      </c>
      <c r="AS590" s="7">
        <v>5.5459061939390916E-2</v>
      </c>
      <c r="AT590" s="7">
        <v>6.3764750250592986E-2</v>
      </c>
      <c r="AU590" s="7">
        <v>2.5903435390037793E-2</v>
      </c>
      <c r="AV590" s="7">
        <v>1.5650512755974622E-2</v>
      </c>
      <c r="AW590" s="8">
        <v>9.9861905251024297E-4</v>
      </c>
      <c r="AX590" s="7">
        <v>1164</v>
      </c>
      <c r="AY590" s="7">
        <v>1164</v>
      </c>
      <c r="AZ590" s="7">
        <v>687</v>
      </c>
      <c r="BA590" s="7">
        <v>390</v>
      </c>
      <c r="BB590" s="7">
        <v>356</v>
      </c>
      <c r="BC590" s="7">
        <v>17.383333199999999</v>
      </c>
      <c r="BD590" s="7">
        <v>17.383333199999999</v>
      </c>
      <c r="BE590" s="7">
        <v>20.3888912</v>
      </c>
      <c r="BF590" s="7">
        <v>26.0333328</v>
      </c>
      <c r="BG590" s="7">
        <v>25.566667599999999</v>
      </c>
      <c r="BH590" s="13">
        <f t="shared" si="136"/>
        <v>42.877774802763852</v>
      </c>
      <c r="BI590" s="7">
        <f t="shared" si="137"/>
        <v>57.30129993189064</v>
      </c>
      <c r="BJ590" s="32">
        <f t="shared" si="140"/>
        <v>1</v>
      </c>
      <c r="BK590" s="32">
        <f t="shared" si="141"/>
        <v>7.036657645837564E-3</v>
      </c>
      <c r="BL590" s="32">
        <f t="shared" si="142"/>
        <v>2.0751646229224905E-2</v>
      </c>
      <c r="BM590" s="32">
        <f t="shared" si="143"/>
        <v>9.2464957988961594E-2</v>
      </c>
      <c r="BN590" s="32">
        <f t="shared" si="144"/>
        <v>8.195496294463808E-4</v>
      </c>
      <c r="BO590" s="32">
        <f t="shared" si="145"/>
        <v>5.37367991498943E-2</v>
      </c>
      <c r="BP590" s="32">
        <f t="shared" si="146"/>
        <v>6.1784557063081821E-2</v>
      </c>
      <c r="BQ590" s="32">
        <f t="shared" si="147"/>
        <v>2.5099012788351034E-2</v>
      </c>
      <c r="BR590" s="32">
        <f t="shared" si="148"/>
        <v>1.5164491268888984E-2</v>
      </c>
      <c r="BS590" s="32">
        <f t="shared" si="149"/>
        <v>9.6760726877505548E-4</v>
      </c>
      <c r="BT590" s="7">
        <f t="shared" si="150"/>
        <v>0</v>
      </c>
      <c r="BU590" s="7"/>
      <c r="BZ590" s="7"/>
      <c r="CA590" s="7"/>
      <c r="CB590" s="7"/>
      <c r="CC590" s="7"/>
      <c r="CD590" s="7"/>
      <c r="CE590" s="7"/>
    </row>
    <row r="591" spans="1:83" x14ac:dyDescent="0.2">
      <c r="A591" s="7">
        <v>4</v>
      </c>
      <c r="B591" s="8">
        <v>590</v>
      </c>
      <c r="C591" s="7" t="s">
        <v>341</v>
      </c>
      <c r="D591" s="7" t="s">
        <v>1564</v>
      </c>
      <c r="E591" s="7" t="s">
        <v>1565</v>
      </c>
      <c r="H591" s="9">
        <v>33.106527999999997</v>
      </c>
      <c r="I591" s="9">
        <v>-100.223861</v>
      </c>
      <c r="J591" s="7" t="s">
        <v>1566</v>
      </c>
      <c r="K591" s="7" t="s">
        <v>107</v>
      </c>
      <c r="L591" s="32">
        <f t="shared" si="138"/>
        <v>1</v>
      </c>
      <c r="M591" s="10" t="s">
        <v>113</v>
      </c>
      <c r="N591" s="7">
        <v>13</v>
      </c>
      <c r="O591" s="7">
        <v>38</v>
      </c>
      <c r="P591" s="7" t="s">
        <v>346</v>
      </c>
      <c r="Q591" s="7">
        <v>610.03</v>
      </c>
      <c r="R591" s="7">
        <v>17.295000000000002</v>
      </c>
      <c r="S591" s="7" t="s">
        <v>159</v>
      </c>
      <c r="T591" s="7" t="s">
        <v>1449</v>
      </c>
      <c r="U591" s="11">
        <v>1</v>
      </c>
      <c r="V591" s="11">
        <v>440</v>
      </c>
      <c r="W591" s="7">
        <v>531</v>
      </c>
      <c r="X591" s="7" t="s">
        <v>349</v>
      </c>
      <c r="Y591" s="32">
        <f t="shared" si="139"/>
        <v>1</v>
      </c>
      <c r="Z591" s="13"/>
      <c r="AC591" s="13">
        <v>3.7</v>
      </c>
      <c r="AD591" s="7">
        <v>0.04</v>
      </c>
      <c r="AE591" s="7">
        <v>0.09</v>
      </c>
      <c r="AF591" s="7">
        <v>61.72</v>
      </c>
      <c r="AG591" s="7">
        <v>0.59</v>
      </c>
      <c r="AH591" s="7">
        <v>0.02</v>
      </c>
      <c r="AI591" s="7">
        <v>10.84</v>
      </c>
      <c r="AJ591" s="7">
        <v>6.76</v>
      </c>
      <c r="AK591" s="7">
        <v>0.5</v>
      </c>
      <c r="AL591" s="7">
        <v>1.04</v>
      </c>
      <c r="AM591" s="7">
        <v>2.0699999999999998</v>
      </c>
      <c r="AN591" s="13">
        <v>1.0272234177647073</v>
      </c>
      <c r="AO591" s="7">
        <v>7.3873923506682466E-3</v>
      </c>
      <c r="AP591" s="7">
        <v>2.3170152835337868E-2</v>
      </c>
      <c r="AQ591" s="7">
        <v>0.10631495117750674</v>
      </c>
      <c r="AR591" s="7">
        <v>5.6387744687569612E-4</v>
      </c>
      <c r="AS591" s="7">
        <v>0.12054767161102334</v>
      </c>
      <c r="AT591" s="7">
        <v>2.5803634342652416E-2</v>
      </c>
      <c r="AU591" s="7">
        <v>2.1975455433351734E-2</v>
      </c>
      <c r="AV591" s="7">
        <v>8.0672746164817642E-3</v>
      </c>
      <c r="AW591" s="8">
        <v>6.4196939089944188E-4</v>
      </c>
      <c r="AX591" s="7">
        <v>1175</v>
      </c>
      <c r="AY591" s="7">
        <v>1175</v>
      </c>
      <c r="AZ591" s="7">
        <v>694</v>
      </c>
      <c r="BA591" s="7">
        <v>383</v>
      </c>
      <c r="BB591" s="7">
        <v>355</v>
      </c>
      <c r="BC591" s="7">
        <v>17.066667599999999</v>
      </c>
      <c r="BD591" s="7">
        <v>17.066667599999999</v>
      </c>
      <c r="BE591" s="7">
        <v>20.100000399999999</v>
      </c>
      <c r="BF591" s="7">
        <v>25.833334000000001</v>
      </c>
      <c r="BG591" s="7">
        <v>25.333334000000001</v>
      </c>
      <c r="BH591" s="13">
        <f t="shared" si="136"/>
        <v>44.558333630139281</v>
      </c>
      <c r="BI591" s="7">
        <f t="shared" si="137"/>
        <v>45.253904399499675</v>
      </c>
      <c r="BJ591" s="32">
        <f t="shared" si="140"/>
        <v>1</v>
      </c>
      <c r="BK591" s="32">
        <f t="shared" si="141"/>
        <v>7.1916120903314342E-3</v>
      </c>
      <c r="BL591" s="32">
        <f t="shared" si="142"/>
        <v>2.2556098736297651E-2</v>
      </c>
      <c r="BM591" s="32">
        <f t="shared" si="143"/>
        <v>0.10349739826692592</v>
      </c>
      <c r="BN591" s="32">
        <f t="shared" si="144"/>
        <v>5.4893359820663303E-4</v>
      </c>
      <c r="BO591" s="32">
        <f t="shared" si="145"/>
        <v>0.1173529239367824</v>
      </c>
      <c r="BP591" s="32">
        <f t="shared" si="146"/>
        <v>2.5119787863483969E-2</v>
      </c>
      <c r="BQ591" s="32">
        <f t="shared" si="147"/>
        <v>2.1393063138271801E-2</v>
      </c>
      <c r="BR591" s="32">
        <f t="shared" si="148"/>
        <v>7.853476154229995E-3</v>
      </c>
      <c r="BS591" s="32">
        <f t="shared" si="149"/>
        <v>6.2495595388236118E-4</v>
      </c>
      <c r="BT591" s="7">
        <f t="shared" si="150"/>
        <v>0</v>
      </c>
      <c r="BU591" s="7"/>
      <c r="BZ591" s="7"/>
      <c r="CA591" s="7"/>
      <c r="CB591" s="7"/>
      <c r="CC591" s="7"/>
      <c r="CD591" s="7"/>
      <c r="CE591" s="7"/>
    </row>
    <row r="592" spans="1:83" x14ac:dyDescent="0.2">
      <c r="A592" s="7">
        <v>4</v>
      </c>
      <c r="B592" s="8">
        <v>591</v>
      </c>
      <c r="C592" s="7" t="s">
        <v>59</v>
      </c>
      <c r="D592" s="7" t="s">
        <v>550</v>
      </c>
      <c r="E592" s="7" t="s">
        <v>1567</v>
      </c>
      <c r="H592" s="9">
        <v>46.093665999999999</v>
      </c>
      <c r="I592" s="9">
        <v>-69.658582999999993</v>
      </c>
      <c r="J592" s="7" t="s">
        <v>1568</v>
      </c>
      <c r="K592" s="7" t="s">
        <v>63</v>
      </c>
      <c r="L592" s="32">
        <f t="shared" si="138"/>
        <v>4</v>
      </c>
      <c r="M592" s="10" t="s">
        <v>1456</v>
      </c>
      <c r="N592" s="7">
        <v>13</v>
      </c>
      <c r="O592" s="7">
        <v>33</v>
      </c>
      <c r="P592" s="7" t="s">
        <v>65</v>
      </c>
      <c r="Q592" s="7">
        <v>1043.78</v>
      </c>
      <c r="R592" s="7">
        <v>3.17</v>
      </c>
      <c r="S592" s="7" t="s">
        <v>66</v>
      </c>
      <c r="T592" s="7" t="s">
        <v>1449</v>
      </c>
      <c r="U592" s="11">
        <v>4</v>
      </c>
      <c r="V592" s="11">
        <v>378</v>
      </c>
      <c r="W592" s="7">
        <v>398</v>
      </c>
      <c r="X592" s="7" t="s">
        <v>68</v>
      </c>
      <c r="Y592" s="32">
        <f t="shared" si="139"/>
        <v>1</v>
      </c>
      <c r="Z592" s="13"/>
      <c r="AC592" s="13">
        <v>6.25</v>
      </c>
      <c r="AD592" s="7">
        <v>0.04</v>
      </c>
      <c r="AE592" s="7">
        <v>0.13</v>
      </c>
      <c r="AF592" s="7">
        <v>61.47</v>
      </c>
      <c r="AG592" s="7">
        <v>0.66</v>
      </c>
      <c r="AH592" s="7">
        <v>0.02</v>
      </c>
      <c r="AI592" s="7">
        <v>12.97</v>
      </c>
      <c r="AJ592" s="7">
        <v>0.26</v>
      </c>
      <c r="AK592" s="7">
        <v>1.0900000000000001</v>
      </c>
      <c r="AL592" s="7">
        <v>1.18</v>
      </c>
      <c r="AM592" s="7">
        <v>1.46</v>
      </c>
      <c r="AN592" s="13">
        <v>1.0230625970511431</v>
      </c>
      <c r="AO592" s="7">
        <v>8.2638626295610893E-3</v>
      </c>
      <c r="AP592" s="7">
        <v>3.9138771681313959E-2</v>
      </c>
      <c r="AQ592" s="7">
        <v>0.12720525062474744</v>
      </c>
      <c r="AR592" s="7">
        <v>5.6387744687569612E-4</v>
      </c>
      <c r="AS592" s="7">
        <v>4.6364489081162823E-3</v>
      </c>
      <c r="AT592" s="7">
        <v>2.9277200504163315E-2</v>
      </c>
      <c r="AU592" s="7">
        <v>1.5499596585842287E-2</v>
      </c>
      <c r="AV592" s="7">
        <v>1.7586658663930249E-2</v>
      </c>
      <c r="AW592" s="8">
        <v>9.2728912018808277E-4</v>
      </c>
      <c r="AX592" s="7">
        <v>1171</v>
      </c>
      <c r="AY592" s="7">
        <v>1171</v>
      </c>
      <c r="AZ592" s="7">
        <v>690</v>
      </c>
      <c r="BA592" s="7">
        <v>379</v>
      </c>
      <c r="BB592" s="7">
        <v>353</v>
      </c>
      <c r="BC592" s="7">
        <v>17.125001900000001</v>
      </c>
      <c r="BD592" s="7">
        <v>17.125001900000001</v>
      </c>
      <c r="BE592" s="7">
        <v>20.155557600000002</v>
      </c>
      <c r="BF592" s="7">
        <v>25.899999600000001</v>
      </c>
      <c r="BG592" s="7">
        <v>25.399999600000001</v>
      </c>
      <c r="BH592" s="13">
        <f t="shared" si="136"/>
        <v>21.783660457262279</v>
      </c>
      <c r="BI592" s="7">
        <f t="shared" si="137"/>
        <v>85.127918261151493</v>
      </c>
      <c r="BJ592" s="32">
        <f t="shared" si="140"/>
        <v>1</v>
      </c>
      <c r="BK592" s="32">
        <f t="shared" si="141"/>
        <v>8.07757282240666E-3</v>
      </c>
      <c r="BL592" s="32">
        <f t="shared" si="142"/>
        <v>3.825647794585281E-2</v>
      </c>
      <c r="BM592" s="32">
        <f t="shared" si="143"/>
        <v>0.12433770034346044</v>
      </c>
      <c r="BN592" s="32">
        <f t="shared" si="144"/>
        <v>5.5116612463499901E-4</v>
      </c>
      <c r="BO592" s="32">
        <f t="shared" si="145"/>
        <v>4.5319308138918359E-3</v>
      </c>
      <c r="BP592" s="32">
        <f t="shared" si="146"/>
        <v>2.8617213246336422E-2</v>
      </c>
      <c r="BQ592" s="32">
        <f t="shared" si="147"/>
        <v>1.5150193771640211E-2</v>
      </c>
      <c r="BR592" s="32">
        <f t="shared" si="148"/>
        <v>1.7190207827577426E-2</v>
      </c>
      <c r="BS592" s="32">
        <f t="shared" si="149"/>
        <v>9.0638551625373063E-4</v>
      </c>
      <c r="BT592" s="7">
        <f t="shared" si="150"/>
        <v>0</v>
      </c>
      <c r="BU592" s="7"/>
      <c r="BZ592" s="7"/>
      <c r="CA592" s="7"/>
      <c r="CB592" s="7"/>
      <c r="CC592" s="7"/>
      <c r="CD592" s="7"/>
      <c r="CE592" s="7"/>
    </row>
    <row r="593" spans="1:83" x14ac:dyDescent="0.2">
      <c r="A593" s="7">
        <v>4</v>
      </c>
      <c r="B593" s="8">
        <v>592</v>
      </c>
      <c r="C593" s="7" t="s">
        <v>232</v>
      </c>
      <c r="D593" s="7" t="s">
        <v>233</v>
      </c>
      <c r="E593" s="7" t="s">
        <v>1569</v>
      </c>
      <c r="H593" s="9">
        <v>46.638610999999997</v>
      </c>
      <c r="I593" s="9">
        <v>-110.680277</v>
      </c>
      <c r="J593" s="7" t="s">
        <v>1570</v>
      </c>
      <c r="K593" s="7" t="s">
        <v>92</v>
      </c>
      <c r="L593" s="32">
        <f t="shared" si="138"/>
        <v>6</v>
      </c>
      <c r="M593" s="10" t="s">
        <v>132</v>
      </c>
      <c r="N593" s="7">
        <v>10</v>
      </c>
      <c r="O593" s="7">
        <v>22</v>
      </c>
      <c r="P593" s="7" t="s">
        <v>65</v>
      </c>
      <c r="Q593" s="7">
        <v>432.31</v>
      </c>
      <c r="R593" s="7">
        <v>3.7949999999999999</v>
      </c>
      <c r="S593" s="7" t="s">
        <v>159</v>
      </c>
      <c r="T593" s="7" t="s">
        <v>1449</v>
      </c>
      <c r="U593" s="11">
        <v>3</v>
      </c>
      <c r="V593" s="11">
        <v>1728.2</v>
      </c>
      <c r="W593" s="7">
        <v>1718</v>
      </c>
      <c r="X593" s="7" t="s">
        <v>134</v>
      </c>
      <c r="Y593" s="32">
        <f t="shared" si="139"/>
        <v>1</v>
      </c>
      <c r="Z593" s="13"/>
      <c r="AC593" s="13">
        <v>8.6</v>
      </c>
      <c r="AD593" s="7">
        <v>0.17</v>
      </c>
      <c r="AE593" s="7">
        <v>0.28000000000000003</v>
      </c>
      <c r="AF593" s="7">
        <v>61.4</v>
      </c>
      <c r="AG593" s="7">
        <v>1.79</v>
      </c>
      <c r="AH593" s="7">
        <v>0.03</v>
      </c>
      <c r="AI593" s="7">
        <v>12.89</v>
      </c>
      <c r="AJ593" s="7">
        <v>4.96</v>
      </c>
      <c r="AK593" s="7">
        <v>1.84</v>
      </c>
      <c r="AL593" s="7">
        <v>3.73</v>
      </c>
      <c r="AM593" s="7">
        <v>1.77</v>
      </c>
      <c r="AN593" s="13">
        <v>1.0218975672513453</v>
      </c>
      <c r="AO593" s="7">
        <v>2.241259713168841E-2</v>
      </c>
      <c r="AP593" s="7">
        <v>5.3854949833488007E-2</v>
      </c>
      <c r="AQ593" s="7">
        <v>0.12642063843893558</v>
      </c>
      <c r="AR593" s="7">
        <v>2.3964791492217083E-3</v>
      </c>
      <c r="AS593" s="7">
        <v>8.8449179170218314E-2</v>
      </c>
      <c r="AT593" s="7">
        <v>9.2545727017397605E-2</v>
      </c>
      <c r="AU593" s="7">
        <v>1.8790606819822499E-2</v>
      </c>
      <c r="AV593" s="7">
        <v>2.9687570588652897E-2</v>
      </c>
      <c r="AW593" s="8">
        <v>1.9972381050204859E-3</v>
      </c>
      <c r="AX593" s="7">
        <v>1164</v>
      </c>
      <c r="AY593" s="7">
        <v>1164</v>
      </c>
      <c r="AZ593" s="7">
        <v>687</v>
      </c>
      <c r="BA593" s="7">
        <v>390</v>
      </c>
      <c r="BB593" s="7">
        <v>356</v>
      </c>
      <c r="BC593" s="7">
        <v>17.383333199999999</v>
      </c>
      <c r="BD593" s="7">
        <v>17.383333199999999</v>
      </c>
      <c r="BE593" s="7">
        <v>20.3888912</v>
      </c>
      <c r="BF593" s="7">
        <v>26.0333328</v>
      </c>
      <c r="BG593" s="7">
        <v>25.566667599999999</v>
      </c>
      <c r="BH593" s="13">
        <f t="shared" si="136"/>
        <v>56.373448240198634</v>
      </c>
      <c r="BI593" s="7">
        <f t="shared" si="137"/>
        <v>51.693649237324216</v>
      </c>
      <c r="BJ593" s="32">
        <f t="shared" si="140"/>
        <v>1</v>
      </c>
      <c r="BK593" s="32">
        <f t="shared" si="141"/>
        <v>2.1932332407809542E-2</v>
      </c>
      <c r="BL593" s="32">
        <f t="shared" si="142"/>
        <v>5.2700927724433931E-2</v>
      </c>
      <c r="BM593" s="32">
        <f t="shared" si="143"/>
        <v>0.12371165417193056</v>
      </c>
      <c r="BN593" s="32">
        <f t="shared" si="144"/>
        <v>2.3451265821756006E-3</v>
      </c>
      <c r="BO593" s="32">
        <f t="shared" si="145"/>
        <v>8.6553860195719021E-2</v>
      </c>
      <c r="BP593" s="32">
        <f t="shared" si="146"/>
        <v>9.0562625827873333E-2</v>
      </c>
      <c r="BQ593" s="32">
        <f t="shared" si="147"/>
        <v>1.8387955331339755E-2</v>
      </c>
      <c r="BR593" s="32">
        <f t="shared" si="148"/>
        <v>2.9051415269052069E-2</v>
      </c>
      <c r="BS593" s="32">
        <f t="shared" si="149"/>
        <v>1.9544406103173023E-3</v>
      </c>
      <c r="BT593" s="7">
        <f t="shared" si="150"/>
        <v>0</v>
      </c>
      <c r="BU593" s="7"/>
      <c r="BZ593" s="7"/>
      <c r="CA593" s="7"/>
      <c r="CB593" s="7"/>
      <c r="CC593" s="7"/>
      <c r="CD593" s="7"/>
      <c r="CE593" s="7"/>
    </row>
    <row r="594" spans="1:83" x14ac:dyDescent="0.2">
      <c r="A594" s="7">
        <v>4</v>
      </c>
      <c r="B594" s="8">
        <v>593</v>
      </c>
      <c r="C594" s="7" t="s">
        <v>69</v>
      </c>
      <c r="D594" s="7" t="s">
        <v>844</v>
      </c>
      <c r="E594" s="7" t="s">
        <v>1571</v>
      </c>
      <c r="H594" s="9">
        <v>37.156666999999999</v>
      </c>
      <c r="I594" s="9">
        <v>-114.436111</v>
      </c>
      <c r="J594" s="7" t="s">
        <v>1572</v>
      </c>
      <c r="K594" s="7" t="s">
        <v>80</v>
      </c>
      <c r="L594" s="32">
        <f t="shared" si="138"/>
        <v>7</v>
      </c>
      <c r="M594" s="10" t="s">
        <v>332</v>
      </c>
      <c r="N594" s="7">
        <v>10</v>
      </c>
      <c r="O594" s="7">
        <v>28</v>
      </c>
      <c r="P594" s="7" t="s">
        <v>87</v>
      </c>
      <c r="Q594" s="7">
        <v>217.69</v>
      </c>
      <c r="R594" s="7">
        <v>16.204999999999998</v>
      </c>
      <c r="T594" s="7" t="s">
        <v>1449</v>
      </c>
      <c r="U594" s="11">
        <v>0.371529</v>
      </c>
      <c r="V594" s="11">
        <v>959.70715299999995</v>
      </c>
      <c r="W594" s="7">
        <v>975</v>
      </c>
      <c r="X594" s="7" t="s">
        <v>83</v>
      </c>
      <c r="Y594" s="32">
        <f t="shared" si="139"/>
        <v>1</v>
      </c>
      <c r="Z594" s="13"/>
      <c r="AC594" s="13">
        <v>3.3</v>
      </c>
      <c r="AD594" s="7">
        <v>0.06</v>
      </c>
      <c r="AE594" s="7">
        <v>7.0000000000000007E-2</v>
      </c>
      <c r="AF594" s="7">
        <v>61.26</v>
      </c>
      <c r="AG594" s="7">
        <v>0.44</v>
      </c>
      <c r="AH594" s="7">
        <v>0.01</v>
      </c>
      <c r="AI594" s="7">
        <v>10.27</v>
      </c>
      <c r="AJ594" s="7">
        <v>8.7899999999999991</v>
      </c>
      <c r="AK594" s="7">
        <v>1.79</v>
      </c>
      <c r="AL594" s="7">
        <v>1.48</v>
      </c>
      <c r="AM594" s="7">
        <v>2.88</v>
      </c>
      <c r="AN594" s="13">
        <v>1.0195675076517492</v>
      </c>
      <c r="AO594" s="7">
        <v>5.5092417530407259E-3</v>
      </c>
      <c r="AP594" s="7">
        <v>2.0665271447733769E-2</v>
      </c>
      <c r="AQ594" s="7">
        <v>0.10072458935359724</v>
      </c>
      <c r="AR594" s="7">
        <v>8.4581617031354408E-4</v>
      </c>
      <c r="AS594" s="7">
        <v>0.15674763808593123</v>
      </c>
      <c r="AT594" s="7">
        <v>3.6720556564543823E-2</v>
      </c>
      <c r="AU594" s="7">
        <v>3.0574546689880674E-2</v>
      </c>
      <c r="AV594" s="7">
        <v>2.8880843127004719E-2</v>
      </c>
      <c r="AW594" s="8">
        <v>4.9930952625512148E-4</v>
      </c>
      <c r="AX594" s="7">
        <v>1028</v>
      </c>
      <c r="AY594" s="7">
        <v>579</v>
      </c>
      <c r="AZ594" s="7">
        <v>206</v>
      </c>
      <c r="BA594" s="7">
        <v>309</v>
      </c>
      <c r="BB594" s="7">
        <v>309</v>
      </c>
      <c r="BC594" s="7">
        <v>2.6916663999999999</v>
      </c>
      <c r="BD594" s="7">
        <v>12.3666658</v>
      </c>
      <c r="BE594" s="7">
        <v>14.925000199999999</v>
      </c>
      <c r="BF594" s="7">
        <v>16.166665999999999</v>
      </c>
      <c r="BG594" s="7">
        <v>15.0333328</v>
      </c>
      <c r="BH594" s="13">
        <f t="shared" si="136"/>
        <v>67.297131176866046</v>
      </c>
      <c r="BI594" s="7">
        <f t="shared" si="137"/>
        <v>35.174963954225944</v>
      </c>
      <c r="BJ594" s="32">
        <f t="shared" si="140"/>
        <v>1</v>
      </c>
      <c r="BK594" s="32">
        <f t="shared" si="141"/>
        <v>5.4035085579860415E-3</v>
      </c>
      <c r="BL594" s="32">
        <f t="shared" si="142"/>
        <v>2.0268664205796118E-2</v>
      </c>
      <c r="BM594" s="32">
        <f t="shared" si="143"/>
        <v>9.8791486191615138E-2</v>
      </c>
      <c r="BN594" s="32">
        <f t="shared" si="144"/>
        <v>8.2958329288230625E-4</v>
      </c>
      <c r="BO594" s="32">
        <f t="shared" si="145"/>
        <v>0.15373934232854258</v>
      </c>
      <c r="BP594" s="32">
        <f t="shared" si="146"/>
        <v>3.6015816793846238E-2</v>
      </c>
      <c r="BQ594" s="32">
        <f t="shared" si="147"/>
        <v>2.9987760948070478E-2</v>
      </c>
      <c r="BR594" s="32">
        <f t="shared" si="148"/>
        <v>2.8326562890889483E-2</v>
      </c>
      <c r="BS594" s="32">
        <f t="shared" si="149"/>
        <v>4.8972679347650337E-4</v>
      </c>
      <c r="BT594" s="7">
        <f t="shared" si="150"/>
        <v>0</v>
      </c>
      <c r="BU594" s="7"/>
      <c r="BZ594" s="7"/>
      <c r="CA594" s="7"/>
      <c r="CB594" s="7"/>
      <c r="CC594" s="7"/>
      <c r="CD594" s="7"/>
      <c r="CE594" s="7"/>
    </row>
    <row r="595" spans="1:83" x14ac:dyDescent="0.2">
      <c r="A595" s="7">
        <v>4</v>
      </c>
      <c r="B595" s="8">
        <v>594</v>
      </c>
      <c r="C595" s="7" t="s">
        <v>341</v>
      </c>
      <c r="D595" s="7" t="s">
        <v>1573</v>
      </c>
      <c r="E595" s="7" t="s">
        <v>1574</v>
      </c>
      <c r="H595" s="9">
        <v>33.451250000000002</v>
      </c>
      <c r="I595" s="9">
        <v>-100.26394000000001</v>
      </c>
      <c r="J595" s="7" t="s">
        <v>1575</v>
      </c>
      <c r="K595" s="7" t="s">
        <v>128</v>
      </c>
      <c r="L595" s="32">
        <f t="shared" si="138"/>
        <v>5</v>
      </c>
      <c r="M595" s="10" t="s">
        <v>113</v>
      </c>
      <c r="N595" s="7">
        <v>10</v>
      </c>
      <c r="O595" s="7">
        <v>25</v>
      </c>
      <c r="P595" s="7" t="s">
        <v>346</v>
      </c>
      <c r="Q595" s="7">
        <v>616.77</v>
      </c>
      <c r="R595" s="7">
        <v>17.18</v>
      </c>
      <c r="S595" s="7" t="s">
        <v>159</v>
      </c>
      <c r="T595" s="7" t="s">
        <v>1449</v>
      </c>
      <c r="U595" s="11">
        <v>2</v>
      </c>
      <c r="W595" s="7">
        <v>531</v>
      </c>
      <c r="X595" s="7" t="s">
        <v>134</v>
      </c>
      <c r="Y595" s="32">
        <f t="shared" si="139"/>
        <v>1</v>
      </c>
      <c r="Z595" s="13"/>
      <c r="AC595" s="13">
        <v>5</v>
      </c>
      <c r="AD595" s="7">
        <v>0.06</v>
      </c>
      <c r="AE595" s="7">
        <v>0.1</v>
      </c>
      <c r="AF595" s="7">
        <v>61.19</v>
      </c>
      <c r="AG595" s="7">
        <v>0.73</v>
      </c>
      <c r="AH595" s="7">
        <v>0.03</v>
      </c>
      <c r="AI595" s="7">
        <v>4.95</v>
      </c>
      <c r="AJ595" s="7">
        <v>0.72</v>
      </c>
      <c r="AK595" s="7">
        <v>0.71</v>
      </c>
      <c r="AL595" s="7">
        <v>0.76</v>
      </c>
      <c r="AM595" s="7">
        <v>2.12</v>
      </c>
      <c r="AN595" s="13">
        <v>1.0184024778519514</v>
      </c>
      <c r="AO595" s="7">
        <v>9.1403329084539329E-3</v>
      </c>
      <c r="AP595" s="7">
        <v>3.1311017345051172E-2</v>
      </c>
      <c r="AQ595" s="7">
        <v>4.8547878997108704E-2</v>
      </c>
      <c r="AR595" s="7">
        <v>8.4581617031354408E-4</v>
      </c>
      <c r="AS595" s="7">
        <v>1.2839396976322012E-2</v>
      </c>
      <c r="AT595" s="7">
        <v>1.885650201963061E-2</v>
      </c>
      <c r="AU595" s="7">
        <v>2.250626353560661E-2</v>
      </c>
      <c r="AV595" s="7">
        <v>1.1455529955404106E-2</v>
      </c>
      <c r="AW595" s="8">
        <v>7.1329932322160218E-4</v>
      </c>
      <c r="AX595" s="7">
        <v>911</v>
      </c>
      <c r="AY595" s="7">
        <v>624</v>
      </c>
      <c r="AZ595" s="7">
        <v>271</v>
      </c>
      <c r="BA595" s="7">
        <v>291</v>
      </c>
      <c r="BB595" s="7">
        <v>302</v>
      </c>
      <c r="BC595" s="7">
        <v>6.6333332</v>
      </c>
      <c r="BD595" s="7">
        <v>14.357144399999999</v>
      </c>
      <c r="BE595" s="7">
        <v>17.2600002</v>
      </c>
      <c r="BF595" s="7">
        <v>19.5</v>
      </c>
      <c r="BG595" s="7">
        <v>18.4333344</v>
      </c>
      <c r="BH595" s="13">
        <f t="shared" si="136"/>
        <v>23.042048295400477</v>
      </c>
      <c r="BI595" s="7">
        <f t="shared" si="137"/>
        <v>66.647458699680627</v>
      </c>
      <c r="BJ595" s="32">
        <f t="shared" si="140"/>
        <v>1</v>
      </c>
      <c r="BK595" s="32">
        <f t="shared" si="141"/>
        <v>8.9751675857398048E-3</v>
      </c>
      <c r="BL595" s="32">
        <f t="shared" si="142"/>
        <v>3.0745228950241184E-2</v>
      </c>
      <c r="BM595" s="32">
        <f t="shared" si="143"/>
        <v>4.767062144183655E-2</v>
      </c>
      <c r="BN595" s="32">
        <f t="shared" si="144"/>
        <v>8.305323177311665E-4</v>
      </c>
      <c r="BO595" s="32">
        <f t="shared" si="145"/>
        <v>1.2607389765393441E-2</v>
      </c>
      <c r="BP595" s="32">
        <f t="shared" si="146"/>
        <v>1.8515766045074218E-2</v>
      </c>
      <c r="BQ595" s="32">
        <f t="shared" si="147"/>
        <v>2.2099576567289562E-2</v>
      </c>
      <c r="BR595" s="32">
        <f t="shared" si="148"/>
        <v>1.1248529146911046E-2</v>
      </c>
      <c r="BS595" s="32">
        <f t="shared" si="149"/>
        <v>7.0041004291949191E-4</v>
      </c>
      <c r="BT595" s="7">
        <f t="shared" si="150"/>
        <v>0</v>
      </c>
      <c r="BU595" s="7"/>
      <c r="BZ595" s="7"/>
      <c r="CA595" s="7"/>
      <c r="CB595" s="7"/>
      <c r="CC595" s="7"/>
      <c r="CD595" s="7"/>
      <c r="CE595" s="7"/>
    </row>
    <row r="596" spans="1:83" x14ac:dyDescent="0.2">
      <c r="A596" s="7">
        <v>4</v>
      </c>
      <c r="B596" s="8">
        <v>595</v>
      </c>
      <c r="C596" s="7" t="s">
        <v>960</v>
      </c>
      <c r="D596" s="7" t="s">
        <v>1457</v>
      </c>
      <c r="E596" s="7" t="s">
        <v>1576</v>
      </c>
      <c r="H596" s="9">
        <v>32.529722</v>
      </c>
      <c r="I596" s="9">
        <v>-106.785555</v>
      </c>
      <c r="J596" s="7" t="s">
        <v>1577</v>
      </c>
      <c r="K596" s="7" t="s">
        <v>80</v>
      </c>
      <c r="L596" s="32">
        <f t="shared" si="138"/>
        <v>7</v>
      </c>
      <c r="M596" s="10" t="s">
        <v>280</v>
      </c>
      <c r="N596" s="7">
        <v>48</v>
      </c>
      <c r="O596" s="7">
        <v>75</v>
      </c>
      <c r="P596" s="7" t="s">
        <v>133</v>
      </c>
      <c r="Q596" s="7">
        <v>284.08</v>
      </c>
      <c r="R596" s="7">
        <v>15.65</v>
      </c>
      <c r="T596" s="7" t="s">
        <v>1449</v>
      </c>
      <c r="U596" s="11">
        <v>1.0438799999999999</v>
      </c>
      <c r="V596" s="11">
        <v>1311</v>
      </c>
      <c r="W596" s="7">
        <v>1323</v>
      </c>
      <c r="Y596" s="32">
        <f t="shared" si="139"/>
        <v>-99</v>
      </c>
      <c r="Z596" s="13"/>
      <c r="AC596" s="13">
        <v>4.0599999999999996</v>
      </c>
      <c r="AD596" s="7">
        <v>0.06</v>
      </c>
      <c r="AE596" s="7">
        <v>0.09</v>
      </c>
      <c r="AF596" s="7">
        <v>61.01</v>
      </c>
      <c r="AG596" s="7">
        <v>0.65</v>
      </c>
      <c r="AH596" s="7">
        <v>0.01</v>
      </c>
      <c r="AI596" s="7">
        <v>14.03</v>
      </c>
      <c r="AJ596" s="7">
        <v>2.2400000000000002</v>
      </c>
      <c r="AK596" s="7">
        <v>2.04</v>
      </c>
      <c r="AL596" s="7">
        <v>0.85</v>
      </c>
      <c r="AM596" s="7">
        <v>3.49</v>
      </c>
      <c r="AN596" s="13">
        <v>1.0154066869381853</v>
      </c>
      <c r="AO596" s="7">
        <v>8.1386525897192558E-3</v>
      </c>
      <c r="AP596" s="7">
        <v>2.5424546084181546E-2</v>
      </c>
      <c r="AQ596" s="7">
        <v>0.13760136208675455</v>
      </c>
      <c r="AR596" s="7">
        <v>8.4581617031354408E-4</v>
      </c>
      <c r="AS596" s="7">
        <v>3.9944790593001822E-2</v>
      </c>
      <c r="AT596" s="7">
        <v>2.1089508837744762E-2</v>
      </c>
      <c r="AU596" s="7">
        <v>3.7050405537390127E-2</v>
      </c>
      <c r="AV596" s="7">
        <v>3.2914480435245599E-2</v>
      </c>
      <c r="AW596" s="8">
        <v>6.4196939089944188E-4</v>
      </c>
      <c r="AX596" s="7">
        <v>1155</v>
      </c>
      <c r="AY596" s="7">
        <v>686</v>
      </c>
      <c r="AZ596" s="7">
        <v>299</v>
      </c>
      <c r="BA596" s="7">
        <v>294</v>
      </c>
      <c r="BB596" s="7">
        <v>288</v>
      </c>
      <c r="BC596" s="7">
        <v>8.0250006000000003</v>
      </c>
      <c r="BD596" s="7">
        <v>14.7285719</v>
      </c>
      <c r="BE596" s="7">
        <v>17.380001100000001</v>
      </c>
      <c r="BF596" s="7">
        <v>19.4333344</v>
      </c>
      <c r="BG596" s="7">
        <v>18.9666672</v>
      </c>
      <c r="BH596" s="13">
        <f t="shared" si="136"/>
        <v>46.039546989148285</v>
      </c>
      <c r="BI596" s="7">
        <f t="shared" si="137"/>
        <v>65.381045400336262</v>
      </c>
      <c r="BJ596" s="32">
        <f t="shared" si="140"/>
        <v>1</v>
      </c>
      <c r="BK596" s="32">
        <f t="shared" si="141"/>
        <v>8.0151654449511327E-3</v>
      </c>
      <c r="BL596" s="32">
        <f t="shared" si="142"/>
        <v>2.5038781417567435E-2</v>
      </c>
      <c r="BM596" s="32">
        <f t="shared" si="143"/>
        <v>0.13551354728780832</v>
      </c>
      <c r="BN596" s="32">
        <f t="shared" si="144"/>
        <v>8.3298266713604445E-4</v>
      </c>
      <c r="BO596" s="32">
        <f t="shared" si="145"/>
        <v>3.9338711382184872E-2</v>
      </c>
      <c r="BP596" s="32">
        <f t="shared" si="146"/>
        <v>2.076951935518288E-2</v>
      </c>
      <c r="BQ596" s="32">
        <f t="shared" si="147"/>
        <v>3.6488242606625296E-2</v>
      </c>
      <c r="BR596" s="32">
        <f t="shared" si="148"/>
        <v>3.2415071575404478E-2</v>
      </c>
      <c r="BS596" s="32">
        <f t="shared" si="149"/>
        <v>6.3222883910210343E-4</v>
      </c>
      <c r="BT596" s="7">
        <f t="shared" si="150"/>
        <v>0</v>
      </c>
      <c r="BU596" s="7"/>
      <c r="BZ596" s="7"/>
      <c r="CA596" s="7"/>
      <c r="CB596" s="7"/>
      <c r="CC596" s="7"/>
      <c r="CD596" s="7"/>
      <c r="CE596" s="7"/>
    </row>
    <row r="597" spans="1:83" x14ac:dyDescent="0.2">
      <c r="A597" s="7">
        <v>4</v>
      </c>
      <c r="B597" s="8">
        <v>596</v>
      </c>
      <c r="C597" s="7" t="s">
        <v>173</v>
      </c>
      <c r="D597" s="7" t="s">
        <v>1578</v>
      </c>
      <c r="E597" s="7" t="s">
        <v>1579</v>
      </c>
      <c r="H597" s="9">
        <v>42.085554999999999</v>
      </c>
      <c r="I597" s="9">
        <v>-113.765833</v>
      </c>
      <c r="J597" s="7" t="s">
        <v>1580</v>
      </c>
      <c r="K597" s="7" t="s">
        <v>92</v>
      </c>
      <c r="L597" s="32">
        <f t="shared" si="138"/>
        <v>6</v>
      </c>
      <c r="M597" s="10" t="s">
        <v>132</v>
      </c>
      <c r="N597" s="7">
        <v>30</v>
      </c>
      <c r="O597" s="7">
        <v>71</v>
      </c>
      <c r="P597" s="7" t="s">
        <v>137</v>
      </c>
      <c r="Q597" s="7">
        <v>445.89</v>
      </c>
      <c r="R597" s="7">
        <v>7.2050000000000001</v>
      </c>
      <c r="S597" s="7" t="s">
        <v>159</v>
      </c>
      <c r="T597" s="7" t="s">
        <v>1449</v>
      </c>
      <c r="U597" s="11">
        <v>1</v>
      </c>
      <c r="W597" s="7">
        <v>1892</v>
      </c>
      <c r="X597" s="7" t="s">
        <v>83</v>
      </c>
      <c r="Y597" s="32">
        <f t="shared" si="139"/>
        <v>1</v>
      </c>
      <c r="Z597" s="13"/>
      <c r="AC597" s="13">
        <v>3.23</v>
      </c>
      <c r="AD597" s="7">
        <v>0.06</v>
      </c>
      <c r="AE597" s="7">
        <v>0.17</v>
      </c>
      <c r="AF597" s="7">
        <v>60.92</v>
      </c>
      <c r="AG597" s="7">
        <v>0.49</v>
      </c>
      <c r="AH597" s="7">
        <v>0.02</v>
      </c>
      <c r="AI597" s="7">
        <v>10.06</v>
      </c>
      <c r="AJ597" s="7">
        <v>1.83</v>
      </c>
      <c r="AK597" s="7">
        <v>1.34</v>
      </c>
      <c r="AL597" s="7">
        <v>0.88</v>
      </c>
      <c r="AM597" s="7">
        <v>2.0699999999999998</v>
      </c>
      <c r="AN597" s="13">
        <v>1.0139087914813021</v>
      </c>
      <c r="AO597" s="7">
        <v>6.1352919522498998E-3</v>
      </c>
      <c r="AP597" s="7">
        <v>2.0226917204903057E-2</v>
      </c>
      <c r="AQ597" s="7">
        <v>9.866498236584112E-2</v>
      </c>
      <c r="AR597" s="7">
        <v>8.4581617031354408E-4</v>
      </c>
      <c r="AS597" s="7">
        <v>3.2633467314818448E-2</v>
      </c>
      <c r="AT597" s="7">
        <v>2.1833844443782811E-2</v>
      </c>
      <c r="AU597" s="7">
        <v>2.1975455433351734E-2</v>
      </c>
      <c r="AV597" s="7">
        <v>2.162029597217113E-2</v>
      </c>
      <c r="AW597" s="8">
        <v>1.2126088494767238E-3</v>
      </c>
      <c r="AX597" s="7">
        <v>1287</v>
      </c>
      <c r="AY597" s="7">
        <v>858</v>
      </c>
      <c r="AZ597" s="7">
        <v>521</v>
      </c>
      <c r="BA597" s="7">
        <v>304</v>
      </c>
      <c r="BB597" s="7">
        <v>308</v>
      </c>
      <c r="BC597" s="7">
        <v>9.2500009999999993</v>
      </c>
      <c r="BD597" s="7">
        <v>14.3250008</v>
      </c>
      <c r="BE597" s="7">
        <v>16.866668700000002</v>
      </c>
      <c r="BF597" s="7">
        <v>20.133333199999999</v>
      </c>
      <c r="BG597" s="7">
        <v>19.666665999999999</v>
      </c>
      <c r="BH597" s="13">
        <f t="shared" si="136"/>
        <v>31.569205595594461</v>
      </c>
      <c r="BI597" s="7">
        <f t="shared" si="137"/>
        <v>64.521182111864078</v>
      </c>
      <c r="BJ597" s="32">
        <f t="shared" si="140"/>
        <v>1</v>
      </c>
      <c r="BK597" s="32">
        <f t="shared" si="141"/>
        <v>6.0511280736468918E-3</v>
      </c>
      <c r="BL597" s="32">
        <f t="shared" si="142"/>
        <v>1.9949444540619775E-2</v>
      </c>
      <c r="BM597" s="32">
        <f t="shared" si="143"/>
        <v>9.7311497044712869E-2</v>
      </c>
      <c r="BN597" s="32">
        <f t="shared" si="144"/>
        <v>8.3421327186424942E-4</v>
      </c>
      <c r="BO597" s="32">
        <f t="shared" si="145"/>
        <v>3.2185801710173115E-2</v>
      </c>
      <c r="BP597" s="32">
        <f t="shared" si="146"/>
        <v>2.1534327966408071E-2</v>
      </c>
      <c r="BQ597" s="32">
        <f t="shared" si="147"/>
        <v>2.1673996337723829E-2</v>
      </c>
      <c r="BR597" s="32">
        <f t="shared" si="148"/>
        <v>2.1323708950766938E-2</v>
      </c>
      <c r="BS597" s="32">
        <f t="shared" si="149"/>
        <v>1.1959742924263677E-3</v>
      </c>
      <c r="BT597" s="7">
        <f t="shared" si="150"/>
        <v>0</v>
      </c>
      <c r="BU597" s="7"/>
      <c r="BZ597" s="7"/>
      <c r="CA597" s="7"/>
      <c r="CB597" s="7"/>
      <c r="CC597" s="7"/>
      <c r="CD597" s="7"/>
      <c r="CE597" s="7"/>
    </row>
    <row r="598" spans="1:83" x14ac:dyDescent="0.2">
      <c r="A598" s="7">
        <v>4</v>
      </c>
      <c r="B598" s="8">
        <v>597</v>
      </c>
      <c r="C598" s="7" t="s">
        <v>1532</v>
      </c>
      <c r="D598" s="7" t="s">
        <v>681</v>
      </c>
      <c r="E598" s="7" t="s">
        <v>1581</v>
      </c>
      <c r="H598" s="9">
        <v>33.245333000000002</v>
      </c>
      <c r="I598" s="9">
        <v>-109.858278</v>
      </c>
      <c r="J598" s="7" t="s">
        <v>1582</v>
      </c>
      <c r="K598" s="7" t="s">
        <v>100</v>
      </c>
      <c r="L598" s="32">
        <f t="shared" si="138"/>
        <v>8</v>
      </c>
      <c r="M598" s="10" t="s">
        <v>132</v>
      </c>
      <c r="N598" s="7">
        <v>18</v>
      </c>
      <c r="O598" s="7">
        <v>51</v>
      </c>
      <c r="P598" s="7" t="s">
        <v>346</v>
      </c>
      <c r="Q598" s="7">
        <v>419.52</v>
      </c>
      <c r="R598" s="7">
        <v>13.744999999999999</v>
      </c>
      <c r="S598" s="7" t="s">
        <v>159</v>
      </c>
      <c r="T598" s="7" t="s">
        <v>1449</v>
      </c>
      <c r="U598" s="11">
        <v>2</v>
      </c>
      <c r="V598" s="11">
        <v>1528</v>
      </c>
      <c r="W598" s="7">
        <v>1537</v>
      </c>
      <c r="X598" s="7" t="s">
        <v>83</v>
      </c>
      <c r="Y598" s="32">
        <f t="shared" si="139"/>
        <v>1</v>
      </c>
      <c r="Z598" s="13"/>
      <c r="AC598" s="13">
        <v>6.45</v>
      </c>
      <c r="AD598" s="7">
        <v>0.13</v>
      </c>
      <c r="AE598" s="7">
        <v>0.13</v>
      </c>
      <c r="AF598" s="7">
        <v>60.88</v>
      </c>
      <c r="AG598" s="7">
        <v>0.81</v>
      </c>
      <c r="AH598" s="7">
        <v>0.02</v>
      </c>
      <c r="AI598" s="7">
        <v>16.239999999999998</v>
      </c>
      <c r="AJ598" s="7">
        <v>1.64</v>
      </c>
      <c r="AK598" s="7">
        <v>1.41</v>
      </c>
      <c r="AL598" s="7">
        <v>1.44</v>
      </c>
      <c r="AM598" s="7">
        <v>2.61</v>
      </c>
      <c r="AN598" s="13">
        <v>1.0132430601671318</v>
      </c>
      <c r="AO598" s="7">
        <v>1.014201322718861E-2</v>
      </c>
      <c r="AP598" s="7">
        <v>4.039121237511601E-2</v>
      </c>
      <c r="AQ598" s="7">
        <v>0.15927627371980713</v>
      </c>
      <c r="AR598" s="7">
        <v>1.8326017023460122E-3</v>
      </c>
      <c r="AS598" s="7">
        <v>2.924529311273347E-2</v>
      </c>
      <c r="AT598" s="7">
        <v>3.5728109089826418E-2</v>
      </c>
      <c r="AU598" s="7">
        <v>2.770818293770436E-2</v>
      </c>
      <c r="AV598" s="7">
        <v>2.2749714418478575E-2</v>
      </c>
      <c r="AW598" s="8">
        <v>9.2728912018808277E-4</v>
      </c>
      <c r="AX598" s="7">
        <v>1199</v>
      </c>
      <c r="AY598" s="7">
        <v>785</v>
      </c>
      <c r="AZ598" s="7">
        <v>460</v>
      </c>
      <c r="BA598" s="7">
        <v>272</v>
      </c>
      <c r="BB598" s="7">
        <v>282</v>
      </c>
      <c r="BC598" s="7">
        <v>10.050000199999999</v>
      </c>
      <c r="BD598" s="7">
        <v>14.887499800000001</v>
      </c>
      <c r="BE598" s="7">
        <v>17.383333199999999</v>
      </c>
      <c r="BF598" s="7">
        <v>20.5</v>
      </c>
      <c r="BG598" s="7">
        <v>20.299999199999998</v>
      </c>
      <c r="BH598" s="13">
        <f t="shared" si="136"/>
        <v>36.831364600270767</v>
      </c>
      <c r="BI598" s="7">
        <f t="shared" si="137"/>
        <v>75.389457940838227</v>
      </c>
      <c r="BJ598" s="32">
        <f t="shared" si="140"/>
        <v>1</v>
      </c>
      <c r="BK598" s="32">
        <f t="shared" si="141"/>
        <v>1.0009457380853624E-2</v>
      </c>
      <c r="BL598" s="32">
        <f t="shared" si="142"/>
        <v>3.9863300290903139E-2</v>
      </c>
      <c r="BM598" s="32">
        <f t="shared" si="143"/>
        <v>0.15719453700826228</v>
      </c>
      <c r="BN598" s="32">
        <f t="shared" si="144"/>
        <v>1.808649646259338E-3</v>
      </c>
      <c r="BO598" s="32">
        <f t="shared" si="145"/>
        <v>2.8863057900351704E-2</v>
      </c>
      <c r="BP598" s="32">
        <f t="shared" si="146"/>
        <v>3.5261143643000287E-2</v>
      </c>
      <c r="BQ598" s="32">
        <f t="shared" si="147"/>
        <v>2.7346037714913108E-2</v>
      </c>
      <c r="BR598" s="32">
        <f t="shared" si="148"/>
        <v>2.2452376248919059E-2</v>
      </c>
      <c r="BS598" s="32">
        <f t="shared" si="149"/>
        <v>9.1516947575750367E-4</v>
      </c>
      <c r="BT598" s="7">
        <f t="shared" si="150"/>
        <v>0</v>
      </c>
      <c r="BU598" s="7"/>
      <c r="BZ598" s="7"/>
      <c r="CA598" s="7"/>
      <c r="CB598" s="7"/>
      <c r="CC598" s="7"/>
      <c r="CD598" s="7"/>
      <c r="CE598" s="7"/>
    </row>
    <row r="599" spans="1:83" x14ac:dyDescent="0.2">
      <c r="A599" s="7">
        <v>4</v>
      </c>
      <c r="B599" s="8">
        <v>598</v>
      </c>
      <c r="C599" s="7" t="s">
        <v>173</v>
      </c>
      <c r="D599" s="7" t="s">
        <v>970</v>
      </c>
      <c r="E599" s="7" t="s">
        <v>1583</v>
      </c>
      <c r="H599" s="9">
        <v>45.145555000000002</v>
      </c>
      <c r="I599" s="9">
        <v>-112.8875</v>
      </c>
      <c r="J599" s="7" t="s">
        <v>1584</v>
      </c>
      <c r="K599" s="7" t="s">
        <v>92</v>
      </c>
      <c r="L599" s="32">
        <f t="shared" si="138"/>
        <v>6</v>
      </c>
      <c r="M599" s="10" t="s">
        <v>280</v>
      </c>
      <c r="N599" s="7">
        <v>13</v>
      </c>
      <c r="O599" s="7">
        <v>36</v>
      </c>
      <c r="P599" s="7" t="s">
        <v>133</v>
      </c>
      <c r="Q599" s="7">
        <v>297.45999999999998</v>
      </c>
      <c r="R599" s="7">
        <v>4.3499999999999996</v>
      </c>
      <c r="S599" s="7" t="s">
        <v>159</v>
      </c>
      <c r="T599" s="7" t="s">
        <v>1449</v>
      </c>
      <c r="U599" s="11">
        <v>35</v>
      </c>
      <c r="V599" s="11">
        <v>1972</v>
      </c>
      <c r="W599" s="7">
        <v>1950</v>
      </c>
      <c r="X599" s="7" t="s">
        <v>83</v>
      </c>
      <c r="Y599" s="32">
        <f t="shared" si="139"/>
        <v>1</v>
      </c>
      <c r="Z599" s="13"/>
      <c r="AC599" s="13">
        <v>1.06</v>
      </c>
      <c r="AD599" s="7">
        <v>0</v>
      </c>
      <c r="AE599" s="7">
        <v>0.03</v>
      </c>
      <c r="AF599" s="7">
        <v>60.17</v>
      </c>
      <c r="AG599" s="7">
        <v>0.16</v>
      </c>
      <c r="AH599" s="7">
        <v>0.01</v>
      </c>
      <c r="AI599" s="7">
        <v>4.66</v>
      </c>
      <c r="AJ599" s="7">
        <v>16.600000000000001</v>
      </c>
      <c r="AK599" s="7">
        <v>0.01</v>
      </c>
      <c r="AL599" s="7">
        <v>0.73</v>
      </c>
      <c r="AM599" s="7">
        <v>1.01</v>
      </c>
      <c r="AN599" s="13">
        <v>1.0014263293406098</v>
      </c>
      <c r="AO599" s="7">
        <v>2.0033606374693551E-3</v>
      </c>
      <c r="AP599" s="7">
        <v>6.6379356771508486E-3</v>
      </c>
      <c r="AQ599" s="7">
        <v>4.5703659823540715E-2</v>
      </c>
      <c r="AR599" s="7">
        <v>0</v>
      </c>
      <c r="AS599" s="7">
        <v>0.29601943028742422</v>
      </c>
      <c r="AT599" s="7">
        <v>1.8112166413592558E-2</v>
      </c>
      <c r="AU599" s="7">
        <v>1.0722323665548431E-2</v>
      </c>
      <c r="AV599" s="7">
        <v>1.6134549232963531E-4</v>
      </c>
      <c r="AW599" s="8">
        <v>2.1398979696648062E-4</v>
      </c>
      <c r="AX599" s="7">
        <v>1055</v>
      </c>
      <c r="AY599" s="7">
        <v>511</v>
      </c>
      <c r="AZ599" s="7">
        <v>214</v>
      </c>
      <c r="BA599" s="7">
        <v>323</v>
      </c>
      <c r="BB599" s="7">
        <v>322</v>
      </c>
      <c r="BC599" s="7">
        <v>2.2249997000000001</v>
      </c>
      <c r="BD599" s="7">
        <v>13.399999599999999</v>
      </c>
      <c r="BE599" s="7">
        <v>14.574999800000001</v>
      </c>
      <c r="BF599" s="7">
        <v>15.833333</v>
      </c>
      <c r="BG599" s="7">
        <v>14.7333336</v>
      </c>
      <c r="BH599" s="13">
        <f t="shared" si="136"/>
        <v>69.698535251070609</v>
      </c>
      <c r="BI599" s="7">
        <f t="shared" si="137"/>
        <v>13.368160426166032</v>
      </c>
      <c r="BJ599" s="32">
        <f t="shared" si="140"/>
        <v>1</v>
      </c>
      <c r="BK599" s="32">
        <f t="shared" si="141"/>
        <v>2.0005072552750536E-3</v>
      </c>
      <c r="BL599" s="32">
        <f t="shared" si="142"/>
        <v>6.6284812798177613E-3</v>
      </c>
      <c r="BM599" s="32">
        <f t="shared" si="143"/>
        <v>4.5638564200358438E-2</v>
      </c>
      <c r="BN599" s="32">
        <f t="shared" si="144"/>
        <v>0</v>
      </c>
      <c r="BO599" s="32">
        <f t="shared" si="145"/>
        <v>0.2955978104573489</v>
      </c>
      <c r="BP599" s="32">
        <f t="shared" si="146"/>
        <v>1.8086369294402847E-2</v>
      </c>
      <c r="BQ599" s="32">
        <f t="shared" si="147"/>
        <v>1.0707051883295855E-2</v>
      </c>
      <c r="BR599" s="32">
        <f t="shared" si="148"/>
        <v>1.6111568829618592E-4</v>
      </c>
      <c r="BS599" s="32">
        <f t="shared" si="149"/>
        <v>2.1368501176455228E-4</v>
      </c>
      <c r="BT599" s="7">
        <f t="shared" si="150"/>
        <v>0</v>
      </c>
      <c r="BU599" s="7"/>
      <c r="BZ599" s="7"/>
      <c r="CA599" s="7"/>
      <c r="CB599" s="7"/>
      <c r="CC599" s="7"/>
      <c r="CD599" s="7"/>
      <c r="CE599" s="7"/>
    </row>
    <row r="600" spans="1:83" x14ac:dyDescent="0.2">
      <c r="A600" s="7">
        <v>4</v>
      </c>
      <c r="B600" s="8">
        <v>599</v>
      </c>
      <c r="C600" s="7" t="s">
        <v>69</v>
      </c>
      <c r="D600" s="7" t="s">
        <v>70</v>
      </c>
      <c r="E600" s="7" t="s">
        <v>1585</v>
      </c>
      <c r="H600" s="9">
        <v>40.504361000000003</v>
      </c>
      <c r="I600" s="9">
        <v>-118.69069399999999</v>
      </c>
      <c r="J600" s="7" t="s">
        <v>1586</v>
      </c>
      <c r="K600" s="7" t="s">
        <v>80</v>
      </c>
      <c r="L600" s="32">
        <f t="shared" si="138"/>
        <v>7</v>
      </c>
      <c r="M600" s="10" t="s">
        <v>280</v>
      </c>
      <c r="N600" s="7">
        <v>13</v>
      </c>
      <c r="O600" s="7">
        <v>33</v>
      </c>
      <c r="P600" s="7" t="s">
        <v>244</v>
      </c>
      <c r="Q600" s="7">
        <v>225.83</v>
      </c>
      <c r="R600" s="7">
        <v>9.9649999999999999</v>
      </c>
      <c r="T600" s="7" t="s">
        <v>1449</v>
      </c>
      <c r="U600" s="11">
        <v>4</v>
      </c>
      <c r="V600" s="11">
        <v>1398</v>
      </c>
      <c r="W600" s="7">
        <v>1412</v>
      </c>
      <c r="X600" s="7" t="s">
        <v>83</v>
      </c>
      <c r="Y600" s="32">
        <f t="shared" si="139"/>
        <v>1</v>
      </c>
      <c r="Z600" s="13"/>
      <c r="AC600" s="13">
        <v>5.24</v>
      </c>
      <c r="AD600" s="7">
        <v>7.0000000000000007E-2</v>
      </c>
      <c r="AE600" s="7">
        <v>0.09</v>
      </c>
      <c r="AF600" s="7">
        <v>59.91</v>
      </c>
      <c r="AG600" s="7">
        <v>0.6</v>
      </c>
      <c r="AH600" s="7">
        <v>0.01</v>
      </c>
      <c r="AI600" s="7">
        <v>14.71</v>
      </c>
      <c r="AJ600" s="7">
        <v>2.95</v>
      </c>
      <c r="AK600" s="7">
        <v>2.4</v>
      </c>
      <c r="AL600" s="7">
        <v>2.4</v>
      </c>
      <c r="AM600" s="7">
        <v>3.01</v>
      </c>
      <c r="AN600" s="13">
        <v>0.9970990757985031</v>
      </c>
      <c r="AO600" s="7">
        <v>7.512602390510081E-3</v>
      </c>
      <c r="AP600" s="7">
        <v>3.2813946177613629E-2</v>
      </c>
      <c r="AQ600" s="7">
        <v>0.14427056566615537</v>
      </c>
      <c r="AR600" s="7">
        <v>9.8678553203246822E-4</v>
      </c>
      <c r="AS600" s="7">
        <v>5.2605862611319359E-2</v>
      </c>
      <c r="AT600" s="7">
        <v>5.9546848483044028E-2</v>
      </c>
      <c r="AU600" s="7">
        <v>3.1954647755743339E-2</v>
      </c>
      <c r="AV600" s="7">
        <v>3.8722918159112468E-2</v>
      </c>
      <c r="AW600" s="8">
        <v>6.4196939089944188E-4</v>
      </c>
      <c r="AX600" s="7">
        <v>1271</v>
      </c>
      <c r="AY600" s="7">
        <v>847</v>
      </c>
      <c r="AZ600" s="7">
        <v>512</v>
      </c>
      <c r="BA600" s="7">
        <v>299</v>
      </c>
      <c r="BB600" s="7">
        <v>302</v>
      </c>
      <c r="BC600" s="7">
        <v>9.4583340000000007</v>
      </c>
      <c r="BD600" s="7">
        <v>14.487500199999999</v>
      </c>
      <c r="BE600" s="7">
        <v>17.016666399999998</v>
      </c>
      <c r="BF600" s="7">
        <v>20.266666399999998</v>
      </c>
      <c r="BG600" s="7">
        <v>19.833334000000001</v>
      </c>
      <c r="BH600" s="13">
        <f t="shared" si="136"/>
        <v>54.635479167014822</v>
      </c>
      <c r="BI600" s="7">
        <f t="shared" si="137"/>
        <v>61.235554278155249</v>
      </c>
      <c r="BJ600" s="32">
        <f t="shared" si="140"/>
        <v>1</v>
      </c>
      <c r="BK600" s="32">
        <f t="shared" si="141"/>
        <v>7.5344592857974442E-3</v>
      </c>
      <c r="BL600" s="32">
        <f t="shared" si="142"/>
        <v>3.2909413892832425E-2</v>
      </c>
      <c r="BM600" s="32">
        <f t="shared" si="143"/>
        <v>0.14469030126281054</v>
      </c>
      <c r="BN600" s="32">
        <f t="shared" si="144"/>
        <v>9.8965645038054471E-4</v>
      </c>
      <c r="BO600" s="32">
        <f t="shared" si="145"/>
        <v>5.2758912216613184E-2</v>
      </c>
      <c r="BP600" s="32">
        <f t="shared" si="146"/>
        <v>5.9720091943077321E-2</v>
      </c>
      <c r="BQ600" s="32">
        <f t="shared" si="147"/>
        <v>3.2047615459028699E-2</v>
      </c>
      <c r="BR600" s="32">
        <f t="shared" si="148"/>
        <v>3.8835577224963468E-2</v>
      </c>
      <c r="BS600" s="32">
        <f t="shared" si="149"/>
        <v>6.438371135640016E-4</v>
      </c>
      <c r="BT600" s="7">
        <f t="shared" si="150"/>
        <v>0</v>
      </c>
      <c r="BU600" s="7"/>
      <c r="BZ600" s="7"/>
      <c r="CA600" s="7"/>
      <c r="CB600" s="7"/>
      <c r="CC600" s="7"/>
      <c r="CD600" s="7"/>
      <c r="CE600" s="7"/>
    </row>
    <row r="601" spans="1:83" x14ac:dyDescent="0.2">
      <c r="A601" s="7">
        <v>4</v>
      </c>
      <c r="B601" s="8">
        <v>600</v>
      </c>
      <c r="C601" s="7" t="s">
        <v>276</v>
      </c>
      <c r="D601" s="7" t="s">
        <v>1158</v>
      </c>
      <c r="E601" s="7" t="s">
        <v>1587</v>
      </c>
      <c r="H601" s="9">
        <v>37.146917000000002</v>
      </c>
      <c r="I601" s="9">
        <v>-108.968833</v>
      </c>
      <c r="J601" s="7" t="s">
        <v>1588</v>
      </c>
      <c r="K601" s="7" t="s">
        <v>80</v>
      </c>
      <c r="L601" s="32">
        <f t="shared" si="138"/>
        <v>7</v>
      </c>
      <c r="M601" s="10" t="s">
        <v>280</v>
      </c>
      <c r="N601" s="7">
        <v>8</v>
      </c>
      <c r="O601" s="7">
        <v>23</v>
      </c>
      <c r="P601" s="7" t="s">
        <v>137</v>
      </c>
      <c r="Q601" s="7">
        <v>241.31</v>
      </c>
      <c r="R601" s="7">
        <v>11.675000000000001</v>
      </c>
      <c r="T601" s="7" t="s">
        <v>1449</v>
      </c>
      <c r="U601" s="11">
        <v>2</v>
      </c>
      <c r="V601" s="11">
        <v>1530</v>
      </c>
      <c r="W601" s="7">
        <v>1522</v>
      </c>
      <c r="X601" s="7" t="s">
        <v>83</v>
      </c>
      <c r="Y601" s="32">
        <f t="shared" si="139"/>
        <v>1</v>
      </c>
      <c r="Z601" s="13"/>
      <c r="AC601" s="13">
        <v>2.16</v>
      </c>
      <c r="AD601" s="7">
        <v>0.03</v>
      </c>
      <c r="AE601" s="7">
        <v>0.08</v>
      </c>
      <c r="AF601" s="7">
        <v>59.7</v>
      </c>
      <c r="AG601" s="7">
        <v>0.33</v>
      </c>
      <c r="AH601" s="7">
        <v>0.02</v>
      </c>
      <c r="AI601" s="7">
        <v>7.34</v>
      </c>
      <c r="AJ601" s="7">
        <v>8.94</v>
      </c>
      <c r="AK601" s="7">
        <v>0.7</v>
      </c>
      <c r="AL601" s="7">
        <v>1.2</v>
      </c>
      <c r="AM601" s="7">
        <v>1.63</v>
      </c>
      <c r="AN601" s="13">
        <v>0.9936039863991093</v>
      </c>
      <c r="AO601" s="7">
        <v>4.1319313147805447E-3</v>
      </c>
      <c r="AP601" s="7">
        <v>1.3526359493062107E-2</v>
      </c>
      <c r="AQ601" s="7">
        <v>7.1988168048237947E-2</v>
      </c>
      <c r="AR601" s="7">
        <v>4.2290808515677204E-4</v>
      </c>
      <c r="AS601" s="7">
        <v>0.15942251245599831</v>
      </c>
      <c r="AT601" s="7">
        <v>2.9773424241522014E-2</v>
      </c>
      <c r="AU601" s="7">
        <v>1.7304344133508853E-2</v>
      </c>
      <c r="AV601" s="7">
        <v>1.129418446307447E-2</v>
      </c>
      <c r="AW601" s="8">
        <v>5.7063945857728168E-4</v>
      </c>
      <c r="AX601" s="7">
        <v>1136</v>
      </c>
      <c r="AY601" s="7">
        <v>778</v>
      </c>
      <c r="AZ601" s="7">
        <v>572</v>
      </c>
      <c r="BA601" s="7">
        <v>293</v>
      </c>
      <c r="BB601" s="7">
        <v>303</v>
      </c>
      <c r="BC601" s="7">
        <v>11.625</v>
      </c>
      <c r="BD601" s="7">
        <v>16.6875</v>
      </c>
      <c r="BE601" s="7">
        <v>18</v>
      </c>
      <c r="BF601" s="7">
        <v>22.766666399999998</v>
      </c>
      <c r="BG601" s="7">
        <v>22.133333199999999</v>
      </c>
      <c r="BH601" s="13">
        <f t="shared" si="136"/>
        <v>51.954167602027489</v>
      </c>
      <c r="BI601" s="7">
        <f t="shared" si="137"/>
        <v>29.660784944683265</v>
      </c>
      <c r="BJ601" s="32">
        <f t="shared" si="140"/>
        <v>1</v>
      </c>
      <c r="BK601" s="32">
        <f t="shared" si="141"/>
        <v>4.1585293249023231E-3</v>
      </c>
      <c r="BL601" s="32">
        <f t="shared" si="142"/>
        <v>1.3613431184070209E-2</v>
      </c>
      <c r="BM601" s="32">
        <f t="shared" si="143"/>
        <v>7.245156927069922E-2</v>
      </c>
      <c r="BN601" s="32">
        <f t="shared" si="144"/>
        <v>4.2563042313207769E-4</v>
      </c>
      <c r="BO601" s="32">
        <f t="shared" si="145"/>
        <v>0.16044874481004923</v>
      </c>
      <c r="BP601" s="32">
        <f t="shared" si="146"/>
        <v>2.9965081309126985E-2</v>
      </c>
      <c r="BQ601" s="32">
        <f t="shared" si="147"/>
        <v>1.7415735414086867E-2</v>
      </c>
      <c r="BR601" s="32">
        <f t="shared" si="148"/>
        <v>1.1366887228387024E-2</v>
      </c>
      <c r="BS601" s="32">
        <f t="shared" si="149"/>
        <v>5.743127708709374E-4</v>
      </c>
      <c r="BT601" s="7">
        <f t="shared" si="150"/>
        <v>0</v>
      </c>
      <c r="BU601" s="7"/>
      <c r="BZ601" s="7"/>
      <c r="CA601" s="7"/>
      <c r="CB601" s="7"/>
      <c r="CC601" s="7"/>
      <c r="CD601" s="7"/>
      <c r="CE601" s="7"/>
    </row>
    <row r="602" spans="1:83" x14ac:dyDescent="0.2">
      <c r="A602" s="7">
        <v>4</v>
      </c>
      <c r="B602" s="8">
        <v>601</v>
      </c>
      <c r="C602" s="7" t="s">
        <v>69</v>
      </c>
      <c r="D602" s="7" t="s">
        <v>927</v>
      </c>
      <c r="E602" s="7" t="s">
        <v>1589</v>
      </c>
      <c r="H602" s="9">
        <v>40.565832999999998</v>
      </c>
      <c r="I602" s="9">
        <v>-119.859444</v>
      </c>
      <c r="J602" s="7" t="s">
        <v>1590</v>
      </c>
      <c r="K602" s="7" t="s">
        <v>80</v>
      </c>
      <c r="L602" s="32">
        <f t="shared" si="138"/>
        <v>7</v>
      </c>
      <c r="M602" s="10" t="s">
        <v>93</v>
      </c>
      <c r="N602" s="7">
        <v>10</v>
      </c>
      <c r="O602" s="7">
        <v>23</v>
      </c>
      <c r="Q602" s="7">
        <v>262.33</v>
      </c>
      <c r="R602" s="7">
        <v>9.2200000000000006</v>
      </c>
      <c r="T602" s="7" t="s">
        <v>1449</v>
      </c>
      <c r="U602" s="11">
        <v>0</v>
      </c>
      <c r="W602" s="7">
        <v>1524</v>
      </c>
      <c r="X602" s="7" t="s">
        <v>134</v>
      </c>
      <c r="Y602" s="32">
        <f t="shared" si="139"/>
        <v>1</v>
      </c>
      <c r="Z602" s="13"/>
      <c r="AC602" s="13">
        <v>9.09</v>
      </c>
      <c r="AD602" s="7">
        <v>0.27</v>
      </c>
      <c r="AE602" s="7">
        <v>0.51</v>
      </c>
      <c r="AF602" s="7">
        <v>59.62</v>
      </c>
      <c r="AG602" s="7">
        <v>1.35</v>
      </c>
      <c r="AH602" s="7">
        <v>0.02</v>
      </c>
      <c r="AI602" s="7">
        <v>16.86</v>
      </c>
      <c r="AJ602" s="7">
        <v>4.13</v>
      </c>
      <c r="AK602" s="7">
        <v>3.59</v>
      </c>
      <c r="AL602" s="7">
        <v>1.61</v>
      </c>
      <c r="AM602" s="7">
        <v>1.81</v>
      </c>
      <c r="AN602" s="13">
        <v>0.99227252377076869</v>
      </c>
      <c r="AO602" s="7">
        <v>1.6903355378647685E-2</v>
      </c>
      <c r="AP602" s="7">
        <v>5.6923429533303024E-2</v>
      </c>
      <c r="AQ602" s="7">
        <v>0.16535701815984902</v>
      </c>
      <c r="AR602" s="7">
        <v>3.8061727664109486E-3</v>
      </c>
      <c r="AS602" s="7">
        <v>7.3648207655847092E-2</v>
      </c>
      <c r="AT602" s="7">
        <v>3.9946010857375376E-2</v>
      </c>
      <c r="AU602" s="7">
        <v>1.9215253301626396E-2</v>
      </c>
      <c r="AV602" s="7">
        <v>5.7923031746339067E-2</v>
      </c>
      <c r="AW602" s="8">
        <v>3.6378265484301709E-3</v>
      </c>
      <c r="AX602" s="7">
        <v>1263</v>
      </c>
      <c r="AY602" s="7">
        <v>883</v>
      </c>
      <c r="AZ602" s="7">
        <v>665</v>
      </c>
      <c r="BA602" s="7">
        <v>332</v>
      </c>
      <c r="BB602" s="7">
        <v>344</v>
      </c>
      <c r="BC602" s="7">
        <v>11.3166666</v>
      </c>
      <c r="BD602" s="7">
        <v>16.450000800000002</v>
      </c>
      <c r="BE602" s="7">
        <v>17.785715100000001</v>
      </c>
      <c r="BF602" s="7">
        <v>22.433332400000001</v>
      </c>
      <c r="BG602" s="7">
        <v>21.700000800000002</v>
      </c>
      <c r="BH602" s="13">
        <f t="shared" si="136"/>
        <v>56.701844034336403</v>
      </c>
      <c r="BI602" s="7">
        <f t="shared" si="137"/>
        <v>55.689215811769657</v>
      </c>
      <c r="BJ602" s="32">
        <f t="shared" si="140"/>
        <v>1</v>
      </c>
      <c r="BK602" s="32">
        <f t="shared" si="141"/>
        <v>1.7034992881202301E-2</v>
      </c>
      <c r="BL602" s="32">
        <f t="shared" si="142"/>
        <v>5.7366729572422663E-2</v>
      </c>
      <c r="BM602" s="32">
        <f t="shared" si="143"/>
        <v>0.16664476159379096</v>
      </c>
      <c r="BN602" s="32">
        <f t="shared" si="144"/>
        <v>3.8358139273543335E-3</v>
      </c>
      <c r="BO602" s="32">
        <f t="shared" si="145"/>
        <v>7.4221754499433301E-2</v>
      </c>
      <c r="BP602" s="32">
        <f t="shared" si="146"/>
        <v>4.025709661452196E-2</v>
      </c>
      <c r="BQ602" s="32">
        <f t="shared" si="147"/>
        <v>1.9364895067945503E-2</v>
      </c>
      <c r="BR602" s="32">
        <f t="shared" si="148"/>
        <v>5.8374116342780287E-2</v>
      </c>
      <c r="BS602" s="32">
        <f t="shared" si="149"/>
        <v>3.6661566870822364E-3</v>
      </c>
      <c r="BT602" s="7">
        <f t="shared" si="150"/>
        <v>0</v>
      </c>
      <c r="BU602" s="7"/>
      <c r="BZ602" s="7"/>
      <c r="CA602" s="7"/>
      <c r="CB602" s="7"/>
      <c r="CC602" s="7"/>
      <c r="CD602" s="7"/>
      <c r="CE602" s="7"/>
    </row>
    <row r="603" spans="1:83" x14ac:dyDescent="0.2">
      <c r="A603" s="7">
        <v>4</v>
      </c>
      <c r="B603" s="8">
        <v>602</v>
      </c>
      <c r="C603" s="7" t="s">
        <v>173</v>
      </c>
      <c r="D603" s="7" t="s">
        <v>836</v>
      </c>
      <c r="E603" s="7" t="s">
        <v>1591</v>
      </c>
      <c r="H603" s="9">
        <v>46.975833000000002</v>
      </c>
      <c r="I603" s="9">
        <v>-116.588055</v>
      </c>
      <c r="J603" s="7" t="s">
        <v>1592</v>
      </c>
      <c r="K603" s="7" t="s">
        <v>367</v>
      </c>
      <c r="L603" s="32">
        <f t="shared" si="138"/>
        <v>2</v>
      </c>
      <c r="M603" s="10" t="s">
        <v>108</v>
      </c>
      <c r="N603" s="7">
        <v>13</v>
      </c>
      <c r="O603" s="7">
        <v>32</v>
      </c>
      <c r="P603" s="7" t="s">
        <v>109</v>
      </c>
      <c r="Q603" s="7">
        <v>843.21</v>
      </c>
      <c r="R603" s="7">
        <v>6.33</v>
      </c>
      <c r="T603" s="7" t="s">
        <v>1449</v>
      </c>
      <c r="U603" s="11">
        <v>28</v>
      </c>
      <c r="V603" s="11">
        <v>1021</v>
      </c>
      <c r="W603" s="7">
        <v>999</v>
      </c>
      <c r="X603" s="7" t="s">
        <v>102</v>
      </c>
      <c r="Y603" s="32">
        <f t="shared" si="139"/>
        <v>1</v>
      </c>
      <c r="Z603" s="13"/>
      <c r="AC603" s="13">
        <v>4.58</v>
      </c>
      <c r="AD603" s="7">
        <v>0.26</v>
      </c>
      <c r="AE603" s="7">
        <v>0.45</v>
      </c>
      <c r="AF603" s="7">
        <v>59.57</v>
      </c>
      <c r="AG603" s="7">
        <v>0.78</v>
      </c>
      <c r="AH603" s="7">
        <v>0.02</v>
      </c>
      <c r="AI603" s="7">
        <v>13.08</v>
      </c>
      <c r="AJ603" s="7">
        <v>1.61</v>
      </c>
      <c r="AK603" s="7">
        <v>2.19</v>
      </c>
      <c r="AL603" s="7">
        <v>0.87</v>
      </c>
      <c r="AM603" s="7">
        <v>1.85</v>
      </c>
      <c r="AN603" s="13">
        <v>0.99144035962805599</v>
      </c>
      <c r="AO603" s="7">
        <v>9.7663831076631059E-3</v>
      </c>
      <c r="AP603" s="7">
        <v>2.868089188806687E-2</v>
      </c>
      <c r="AQ603" s="7">
        <v>0.12828409238023875</v>
      </c>
      <c r="AR603" s="7">
        <v>3.6652034046920244E-3</v>
      </c>
      <c r="AS603" s="7">
        <v>2.871031823872006E-2</v>
      </c>
      <c r="AT603" s="7">
        <v>2.1585732575103461E-2</v>
      </c>
      <c r="AU603" s="7">
        <v>1.9639899783430295E-2</v>
      </c>
      <c r="AV603" s="7">
        <v>3.5334662820190127E-2</v>
      </c>
      <c r="AW603" s="8">
        <v>3.2098469544972097E-3</v>
      </c>
      <c r="AX603" s="7">
        <v>1060</v>
      </c>
      <c r="AY603" s="7">
        <v>603</v>
      </c>
      <c r="AZ603" s="7">
        <v>219</v>
      </c>
      <c r="BA603" s="7">
        <v>326</v>
      </c>
      <c r="BB603" s="7">
        <v>316</v>
      </c>
      <c r="BC603" s="7">
        <v>3.1916666</v>
      </c>
      <c r="BD603" s="7">
        <v>12.699999800000001</v>
      </c>
      <c r="BE603" s="7">
        <v>15.274999599999999</v>
      </c>
      <c r="BF603" s="7">
        <v>16.4666672</v>
      </c>
      <c r="BG603" s="7">
        <v>15.399999599999999</v>
      </c>
      <c r="BH603" s="13">
        <f t="shared" si="136"/>
        <v>35.189909710905027</v>
      </c>
      <c r="BI603" s="7">
        <f t="shared" si="137"/>
        <v>66.700312171381924</v>
      </c>
      <c r="BJ603" s="32">
        <f t="shared" si="140"/>
        <v>1</v>
      </c>
      <c r="BK603" s="32">
        <f t="shared" si="141"/>
        <v>9.8507015705180841E-3</v>
      </c>
      <c r="BL603" s="32">
        <f t="shared" si="142"/>
        <v>2.8928509526106701E-2</v>
      </c>
      <c r="BM603" s="32">
        <f t="shared" si="143"/>
        <v>0.12939163827097497</v>
      </c>
      <c r="BN603" s="32">
        <f t="shared" si="144"/>
        <v>3.6968470862604832E-3</v>
      </c>
      <c r="BO603" s="32">
        <f t="shared" si="145"/>
        <v>2.8958189930346274E-2</v>
      </c>
      <c r="BP603" s="32">
        <f t="shared" si="146"/>
        <v>2.1772093868764289E-2</v>
      </c>
      <c r="BQ603" s="32">
        <f t="shared" si="147"/>
        <v>1.9809461651125748E-2</v>
      </c>
      <c r="BR603" s="32">
        <f t="shared" si="148"/>
        <v>3.5639726058202946E-2</v>
      </c>
      <c r="BS603" s="32">
        <f t="shared" si="149"/>
        <v>3.2375592977689554E-3</v>
      </c>
      <c r="BT603" s="7">
        <f t="shared" si="150"/>
        <v>0</v>
      </c>
      <c r="BU603" s="7"/>
      <c r="BZ603" s="7"/>
      <c r="CA603" s="7"/>
      <c r="CB603" s="7"/>
      <c r="CC603" s="7"/>
      <c r="CD603" s="7"/>
      <c r="CE603" s="7"/>
    </row>
    <row r="604" spans="1:83" x14ac:dyDescent="0.2">
      <c r="A604" s="7">
        <v>4</v>
      </c>
      <c r="B604" s="8">
        <v>603</v>
      </c>
      <c r="C604" s="7" t="s">
        <v>960</v>
      </c>
      <c r="D604" s="7" t="s">
        <v>1457</v>
      </c>
      <c r="E604" s="7" t="s">
        <v>1593</v>
      </c>
      <c r="H604" s="9">
        <v>32.529722</v>
      </c>
      <c r="I604" s="9">
        <v>-106.785555</v>
      </c>
      <c r="J604" s="7" t="s">
        <v>1594</v>
      </c>
      <c r="K604" s="7" t="s">
        <v>80</v>
      </c>
      <c r="L604" s="32">
        <f t="shared" si="138"/>
        <v>7</v>
      </c>
      <c r="M604" s="10" t="s">
        <v>280</v>
      </c>
      <c r="N604" s="7">
        <v>27</v>
      </c>
      <c r="O604" s="7">
        <v>48</v>
      </c>
      <c r="P604" s="7" t="s">
        <v>133</v>
      </c>
      <c r="Q604" s="7">
        <v>284.08</v>
      </c>
      <c r="R604" s="7">
        <v>15.65</v>
      </c>
      <c r="T604" s="7" t="s">
        <v>1449</v>
      </c>
      <c r="U604" s="11">
        <v>1.0438799999999999</v>
      </c>
      <c r="V604" s="11">
        <v>1311</v>
      </c>
      <c r="W604" s="7">
        <v>1323</v>
      </c>
      <c r="Y604" s="32">
        <f t="shared" si="139"/>
        <v>-99</v>
      </c>
      <c r="Z604" s="13"/>
      <c r="AC604" s="13">
        <v>4.0999999999999996</v>
      </c>
      <c r="AD604" s="7">
        <v>7.0000000000000007E-2</v>
      </c>
      <c r="AE604" s="7">
        <v>0.1</v>
      </c>
      <c r="AF604" s="7">
        <v>59.56</v>
      </c>
      <c r="AG604" s="7">
        <v>0.65</v>
      </c>
      <c r="AH604" s="7">
        <v>0.01</v>
      </c>
      <c r="AI604" s="7">
        <v>13.59</v>
      </c>
      <c r="AJ604" s="7">
        <v>2.67</v>
      </c>
      <c r="AK604" s="7">
        <v>1.92</v>
      </c>
      <c r="AL604" s="7">
        <v>1.03</v>
      </c>
      <c r="AM604" s="7">
        <v>3.5</v>
      </c>
      <c r="AN604" s="13">
        <v>0.99127392679951343</v>
      </c>
      <c r="AO604" s="7">
        <v>8.1386525897192558E-3</v>
      </c>
      <c r="AP604" s="7">
        <v>2.5675034222941956E-2</v>
      </c>
      <c r="AQ604" s="7">
        <v>0.13328599506478933</v>
      </c>
      <c r="AR604" s="7">
        <v>9.8678553203246822E-4</v>
      </c>
      <c r="AS604" s="7">
        <v>4.7612763787194132E-2</v>
      </c>
      <c r="AT604" s="7">
        <v>2.5555522473973066E-2</v>
      </c>
      <c r="AU604" s="7">
        <v>3.7156567157841096E-2</v>
      </c>
      <c r="AV604" s="7">
        <v>3.0978334527289975E-2</v>
      </c>
      <c r="AW604" s="8">
        <v>7.1329932322160218E-4</v>
      </c>
      <c r="AX604" s="7">
        <v>1042</v>
      </c>
      <c r="AY604" s="7">
        <v>597</v>
      </c>
      <c r="AZ604" s="7">
        <v>209</v>
      </c>
      <c r="BA604" s="7">
        <v>317</v>
      </c>
      <c r="BB604" s="7">
        <v>319</v>
      </c>
      <c r="BC604" s="7">
        <v>2.7750002999999999</v>
      </c>
      <c r="BD604" s="7">
        <v>12.4333334</v>
      </c>
      <c r="BE604" s="7">
        <v>14.9749994</v>
      </c>
      <c r="BF604" s="7">
        <v>16.200000800000002</v>
      </c>
      <c r="BG604" s="7">
        <v>15.100000400000001</v>
      </c>
      <c r="BH604" s="13">
        <f t="shared" si="136"/>
        <v>47.598472013960084</v>
      </c>
      <c r="BI604" s="7">
        <f t="shared" si="137"/>
        <v>62.907222738891797</v>
      </c>
      <c r="BJ604" s="32">
        <f t="shared" si="140"/>
        <v>1</v>
      </c>
      <c r="BK604" s="32">
        <f t="shared" si="141"/>
        <v>8.2102962356693857E-3</v>
      </c>
      <c r="BL604" s="32">
        <f t="shared" si="142"/>
        <v>2.5901048669602272E-2</v>
      </c>
      <c r="BM604" s="32">
        <f t="shared" si="143"/>
        <v>0.13445929673054602</v>
      </c>
      <c r="BN604" s="32">
        <f t="shared" si="144"/>
        <v>9.9547209439722014E-4</v>
      </c>
      <c r="BO604" s="32">
        <f t="shared" si="145"/>
        <v>4.8031893606764742E-2</v>
      </c>
      <c r="BP604" s="32">
        <f t="shared" si="146"/>
        <v>2.5780484872111147E-2</v>
      </c>
      <c r="BQ604" s="32">
        <f t="shared" si="147"/>
        <v>3.7483652251206707E-2</v>
      </c>
      <c r="BR604" s="32">
        <f t="shared" si="148"/>
        <v>3.1251033331733527E-2</v>
      </c>
      <c r="BS604" s="32">
        <f t="shared" si="149"/>
        <v>7.1957841716325903E-4</v>
      </c>
      <c r="BT604" s="7">
        <f t="shared" si="150"/>
        <v>0</v>
      </c>
      <c r="BU604" s="7"/>
      <c r="BZ604" s="7"/>
      <c r="CA604" s="7"/>
      <c r="CB604" s="7"/>
      <c r="CC604" s="7"/>
      <c r="CD604" s="7"/>
      <c r="CE604" s="7"/>
    </row>
    <row r="605" spans="1:83" x14ac:dyDescent="0.2">
      <c r="A605" s="7">
        <v>4</v>
      </c>
      <c r="B605" s="8">
        <v>604</v>
      </c>
      <c r="C605" s="7" t="s">
        <v>276</v>
      </c>
      <c r="D605" s="7" t="s">
        <v>1158</v>
      </c>
      <c r="E605" s="7" t="s">
        <v>1595</v>
      </c>
      <c r="H605" s="9">
        <v>37.142778</v>
      </c>
      <c r="I605" s="9">
        <v>-108.962222</v>
      </c>
      <c r="J605" s="7" t="s">
        <v>1596</v>
      </c>
      <c r="K605" s="7" t="s">
        <v>80</v>
      </c>
      <c r="L605" s="32">
        <f t="shared" si="138"/>
        <v>7</v>
      </c>
      <c r="M605" s="10" t="s">
        <v>280</v>
      </c>
      <c r="N605" s="7">
        <v>15</v>
      </c>
      <c r="O605" s="7">
        <v>33</v>
      </c>
      <c r="P605" s="7" t="s">
        <v>137</v>
      </c>
      <c r="Q605" s="7">
        <v>237.95</v>
      </c>
      <c r="R605" s="7">
        <v>11.63</v>
      </c>
      <c r="T605" s="7" t="s">
        <v>1449</v>
      </c>
      <c r="U605" s="11">
        <v>3</v>
      </c>
      <c r="V605" s="11">
        <v>1542</v>
      </c>
      <c r="W605" s="7">
        <v>1523</v>
      </c>
      <c r="X605" s="7" t="s">
        <v>586</v>
      </c>
      <c r="Y605" s="32">
        <f t="shared" si="139"/>
        <v>1</v>
      </c>
      <c r="Z605" s="13"/>
      <c r="AC605" s="13">
        <v>2.74</v>
      </c>
      <c r="AD605" s="7">
        <v>0.02</v>
      </c>
      <c r="AE605" s="7">
        <v>0.13</v>
      </c>
      <c r="AF605" s="7">
        <v>59.55</v>
      </c>
      <c r="AG605" s="7">
        <v>0.39</v>
      </c>
      <c r="AH605" s="7">
        <v>0.02</v>
      </c>
      <c r="AI605" s="7">
        <v>8.83</v>
      </c>
      <c r="AJ605" s="7">
        <v>6.48</v>
      </c>
      <c r="AK605" s="7">
        <v>0.55000000000000004</v>
      </c>
      <c r="AL605" s="7">
        <v>1.38</v>
      </c>
      <c r="AM605" s="7">
        <v>1.54</v>
      </c>
      <c r="AN605" s="13">
        <v>0.99110749397097075</v>
      </c>
      <c r="AO605" s="7">
        <v>4.8831915538315529E-3</v>
      </c>
      <c r="AP605" s="7">
        <v>1.7158437505088043E-2</v>
      </c>
      <c r="AQ605" s="7">
        <v>8.6601570008983803E-2</v>
      </c>
      <c r="AR605" s="7">
        <v>2.8193872343784806E-4</v>
      </c>
      <c r="AS605" s="7">
        <v>0.11555457278689812</v>
      </c>
      <c r="AT605" s="7">
        <v>3.4239437877750314E-2</v>
      </c>
      <c r="AU605" s="7">
        <v>1.6348889549450085E-2</v>
      </c>
      <c r="AV605" s="7">
        <v>8.8740020781299424E-3</v>
      </c>
      <c r="AW605" s="8">
        <v>9.2728912018808277E-4</v>
      </c>
      <c r="AX605" s="7">
        <v>1107</v>
      </c>
      <c r="AY605" s="7">
        <v>535</v>
      </c>
      <c r="AZ605" s="7">
        <v>233</v>
      </c>
      <c r="BA605" s="7">
        <v>345</v>
      </c>
      <c r="BB605" s="7">
        <v>328</v>
      </c>
      <c r="BC605" s="7">
        <v>2.6500005999999998</v>
      </c>
      <c r="BD605" s="7">
        <v>13.660000800000001</v>
      </c>
      <c r="BE605" s="7">
        <v>14.7750006</v>
      </c>
      <c r="BF605" s="7">
        <v>15.9666672</v>
      </c>
      <c r="BG605" s="7">
        <v>14.866666800000001</v>
      </c>
      <c r="BH605" s="13">
        <f t="shared" si="136"/>
        <v>42.156799792230593</v>
      </c>
      <c r="BI605" s="7">
        <f t="shared" si="137"/>
        <v>41.037535211230711</v>
      </c>
      <c r="BJ605" s="32">
        <f t="shared" si="140"/>
        <v>1</v>
      </c>
      <c r="BK605" s="32">
        <f t="shared" si="141"/>
        <v>4.9270049752792814E-3</v>
      </c>
      <c r="BL605" s="32">
        <f t="shared" si="142"/>
        <v>1.7312388019932182E-2</v>
      </c>
      <c r="BM605" s="32">
        <f t="shared" si="143"/>
        <v>8.7378584599341488E-2</v>
      </c>
      <c r="BN605" s="32">
        <f t="shared" si="144"/>
        <v>2.8446836004461285E-4</v>
      </c>
      <c r="BO605" s="32">
        <f t="shared" si="145"/>
        <v>0.11659136217799872</v>
      </c>
      <c r="BP605" s="32">
        <f t="shared" si="146"/>
        <v>3.4546644118860007E-2</v>
      </c>
      <c r="BQ605" s="32">
        <f t="shared" si="147"/>
        <v>1.649557656349326E-2</v>
      </c>
      <c r="BR605" s="32">
        <f t="shared" si="148"/>
        <v>8.9536222176823336E-3</v>
      </c>
      <c r="BS605" s="32">
        <f t="shared" si="149"/>
        <v>9.3560902912034969E-4</v>
      </c>
      <c r="BT605" s="7">
        <f t="shared" si="150"/>
        <v>0</v>
      </c>
      <c r="BU605" s="7"/>
      <c r="BZ605" s="7"/>
      <c r="CA605" s="7"/>
      <c r="CB605" s="7"/>
      <c r="CC605" s="7"/>
      <c r="CD605" s="7"/>
      <c r="CE605" s="7"/>
    </row>
    <row r="606" spans="1:83" x14ac:dyDescent="0.2">
      <c r="A606" s="7">
        <v>4</v>
      </c>
      <c r="B606" s="8">
        <v>605</v>
      </c>
      <c r="C606" s="7" t="s">
        <v>69</v>
      </c>
      <c r="D606" s="7" t="s">
        <v>70</v>
      </c>
      <c r="E606" s="7" t="s">
        <v>1597</v>
      </c>
      <c r="H606" s="9">
        <v>40.049526999999998</v>
      </c>
      <c r="I606" s="9">
        <v>-118.664417</v>
      </c>
      <c r="J606" s="7" t="s">
        <v>1598</v>
      </c>
      <c r="K606" s="7" t="s">
        <v>73</v>
      </c>
      <c r="L606" s="32">
        <f t="shared" si="138"/>
        <v>3</v>
      </c>
      <c r="M606" s="10" t="s">
        <v>189</v>
      </c>
      <c r="N606" s="7">
        <v>15</v>
      </c>
      <c r="O606" s="7">
        <v>38</v>
      </c>
      <c r="P606" s="7" t="s">
        <v>82</v>
      </c>
      <c r="Q606" s="7">
        <v>148.4</v>
      </c>
      <c r="R606" s="7">
        <v>11.085000000000001</v>
      </c>
      <c r="T606" s="7" t="s">
        <v>1449</v>
      </c>
      <c r="U606" s="11">
        <v>4</v>
      </c>
      <c r="W606" s="7">
        <v>1403</v>
      </c>
      <c r="X606" s="7" t="s">
        <v>83</v>
      </c>
      <c r="Y606" s="32">
        <f t="shared" si="139"/>
        <v>1</v>
      </c>
      <c r="Z606" s="13"/>
      <c r="AC606" s="13">
        <v>4.33</v>
      </c>
      <c r="AD606" s="7">
        <v>0.09</v>
      </c>
      <c r="AE606" s="7">
        <v>0.3</v>
      </c>
      <c r="AF606" s="7">
        <v>59.5</v>
      </c>
      <c r="AG606" s="7">
        <v>0.61</v>
      </c>
      <c r="AH606" s="7">
        <v>0.02</v>
      </c>
      <c r="AI606" s="7">
        <v>13.89</v>
      </c>
      <c r="AJ606" s="7">
        <v>5.23</v>
      </c>
      <c r="AK606" s="7">
        <v>2.93</v>
      </c>
      <c r="AL606" s="7">
        <v>1.32</v>
      </c>
      <c r="AM606" s="7">
        <v>3.64</v>
      </c>
      <c r="AN606" s="13">
        <v>0.99027532982825794</v>
      </c>
      <c r="AO606" s="7">
        <v>7.6378124303519155E-3</v>
      </c>
      <c r="AP606" s="7">
        <v>2.7115341020814313E-2</v>
      </c>
      <c r="AQ606" s="7">
        <v>0.13622829076158383</v>
      </c>
      <c r="AR606" s="7">
        <v>1.2687242554703161E-3</v>
      </c>
      <c r="AS606" s="7">
        <v>9.3263953036339067E-2</v>
      </c>
      <c r="AT606" s="7">
        <v>3.2750766665674218E-2</v>
      </c>
      <c r="AU606" s="7">
        <v>3.8642829844154743E-2</v>
      </c>
      <c r="AV606" s="7">
        <v>4.7274229252583143E-2</v>
      </c>
      <c r="AW606" s="8">
        <v>2.1398979696648063E-3</v>
      </c>
      <c r="AX606" s="7">
        <v>1150</v>
      </c>
      <c r="AY606" s="7">
        <v>782</v>
      </c>
      <c r="AZ606" s="7">
        <v>485</v>
      </c>
      <c r="BA606" s="7">
        <v>283</v>
      </c>
      <c r="BB606" s="7">
        <v>285</v>
      </c>
      <c r="BC606" s="7">
        <v>9.6583328000000002</v>
      </c>
      <c r="BD606" s="7">
        <v>14.999999000000001</v>
      </c>
      <c r="BE606" s="7">
        <v>17.649999600000001</v>
      </c>
      <c r="BF606" s="7">
        <v>21.100000399999999</v>
      </c>
      <c r="BG606" s="7">
        <v>20.399999600000001</v>
      </c>
      <c r="BH606" s="13">
        <f t="shared" si="136"/>
        <v>65.819041658698083</v>
      </c>
      <c r="BI606" s="7">
        <f t="shared" si="137"/>
        <v>49.221384823126343</v>
      </c>
      <c r="BJ606" s="32">
        <f t="shared" si="140"/>
        <v>1</v>
      </c>
      <c r="BK606" s="32">
        <f t="shared" si="141"/>
        <v>7.7128170320839261E-3</v>
      </c>
      <c r="BL606" s="32">
        <f t="shared" si="142"/>
        <v>2.7381618226838881E-2</v>
      </c>
      <c r="BM606" s="32">
        <f t="shared" si="143"/>
        <v>0.13756607547237362</v>
      </c>
      <c r="BN606" s="32">
        <f t="shared" si="144"/>
        <v>1.281183340890002E-3</v>
      </c>
      <c r="BO606" s="32">
        <f t="shared" si="145"/>
        <v>9.4179820729769881E-2</v>
      </c>
      <c r="BP606" s="32">
        <f t="shared" si="146"/>
        <v>3.3072384698661673E-2</v>
      </c>
      <c r="BQ606" s="32">
        <f t="shared" si="147"/>
        <v>3.9022308927817592E-2</v>
      </c>
      <c r="BR606" s="32">
        <f t="shared" si="148"/>
        <v>4.7738470129092124E-2</v>
      </c>
      <c r="BS606" s="32">
        <f t="shared" si="149"/>
        <v>2.1609121273736326E-3</v>
      </c>
      <c r="BT606" s="7">
        <f t="shared" si="150"/>
        <v>0</v>
      </c>
      <c r="BU606" s="7"/>
      <c r="BZ606" s="7"/>
      <c r="CA606" s="7"/>
      <c r="CB606" s="7"/>
      <c r="CC606" s="7"/>
      <c r="CD606" s="7"/>
      <c r="CE606" s="7"/>
    </row>
    <row r="607" spans="1:83" x14ac:dyDescent="0.2">
      <c r="A607" s="7">
        <v>4</v>
      </c>
      <c r="B607" s="8">
        <v>606</v>
      </c>
      <c r="C607" s="7" t="s">
        <v>69</v>
      </c>
      <c r="D607" s="7" t="s">
        <v>70</v>
      </c>
      <c r="E607" s="7" t="s">
        <v>1599</v>
      </c>
      <c r="H607" s="9">
        <v>40.421388999999998</v>
      </c>
      <c r="I607" s="9">
        <v>-119.332778</v>
      </c>
      <c r="J607" s="7" t="s">
        <v>1600</v>
      </c>
      <c r="K607" s="7" t="s">
        <v>80</v>
      </c>
      <c r="L607" s="32">
        <f t="shared" si="138"/>
        <v>7</v>
      </c>
      <c r="M607" s="10" t="s">
        <v>132</v>
      </c>
      <c r="N607" s="7">
        <v>18</v>
      </c>
      <c r="O607" s="7">
        <v>32</v>
      </c>
      <c r="Q607" s="7">
        <v>243.18</v>
      </c>
      <c r="R607" s="7">
        <v>10.34</v>
      </c>
      <c r="T607" s="7" t="s">
        <v>1449</v>
      </c>
      <c r="U607" s="11">
        <v>2.026459</v>
      </c>
      <c r="W607" s="7">
        <v>1452</v>
      </c>
      <c r="X607" s="7" t="s">
        <v>83</v>
      </c>
      <c r="Y607" s="32">
        <f t="shared" si="139"/>
        <v>1</v>
      </c>
      <c r="Z607" s="13"/>
      <c r="AC607" s="13">
        <v>5.12</v>
      </c>
      <c r="AD607" s="7">
        <v>0.1</v>
      </c>
      <c r="AE607" s="7">
        <v>0.13</v>
      </c>
      <c r="AF607" s="7">
        <v>59.33</v>
      </c>
      <c r="AG607" s="7">
        <v>0.66</v>
      </c>
      <c r="AH607" s="7">
        <v>0.01</v>
      </c>
      <c r="AI607" s="7">
        <v>13.26</v>
      </c>
      <c r="AJ607" s="7">
        <v>3.34</v>
      </c>
      <c r="AK607" s="7">
        <v>2.95</v>
      </c>
      <c r="AL607" s="7">
        <v>1.67</v>
      </c>
      <c r="AM607" s="7">
        <v>1.89</v>
      </c>
      <c r="AN607" s="13">
        <v>0.98744597174303439</v>
      </c>
      <c r="AO607" s="7">
        <v>8.2638626295610893E-3</v>
      </c>
      <c r="AP607" s="7">
        <v>3.2062481761332397E-2</v>
      </c>
      <c r="AQ607" s="7">
        <v>0.13004946979831544</v>
      </c>
      <c r="AR607" s="7">
        <v>1.4096936171892403E-3</v>
      </c>
      <c r="AS607" s="7">
        <v>5.9560535973493776E-2</v>
      </c>
      <c r="AT607" s="7">
        <v>4.1434682069451473E-2</v>
      </c>
      <c r="AU607" s="7">
        <v>2.0064546265234191E-2</v>
      </c>
      <c r="AV607" s="7">
        <v>4.7596920237242414E-2</v>
      </c>
      <c r="AW607" s="8">
        <v>9.2728912018808277E-4</v>
      </c>
      <c r="AX607" s="7">
        <v>1269</v>
      </c>
      <c r="AY607" s="7">
        <v>846</v>
      </c>
      <c r="AZ607" s="7">
        <v>513</v>
      </c>
      <c r="BA607" s="7">
        <v>300</v>
      </c>
      <c r="BB607" s="7">
        <v>304</v>
      </c>
      <c r="BC607" s="7">
        <v>9.4000006000000003</v>
      </c>
      <c r="BD607" s="7">
        <v>14.4749994</v>
      </c>
      <c r="BE607" s="7">
        <v>17.016666399999998</v>
      </c>
      <c r="BF607" s="7">
        <v>20.233333600000002</v>
      </c>
      <c r="BG607" s="7">
        <v>19.866666800000001</v>
      </c>
      <c r="BH607" s="13">
        <f t="shared" si="136"/>
        <v>50.194532228676728</v>
      </c>
      <c r="BI607" s="7">
        <f t="shared" si="137"/>
        <v>54.825325713024441</v>
      </c>
      <c r="BJ607" s="32">
        <f t="shared" si="140"/>
        <v>1</v>
      </c>
      <c r="BK607" s="32">
        <f t="shared" si="141"/>
        <v>8.3689263676611728E-3</v>
      </c>
      <c r="BL607" s="32">
        <f t="shared" si="142"/>
        <v>3.2470112470797639E-2</v>
      </c>
      <c r="BM607" s="32">
        <f t="shared" si="143"/>
        <v>0.13170287136698003</v>
      </c>
      <c r="BN607" s="32">
        <f t="shared" si="144"/>
        <v>1.4276159481423137E-3</v>
      </c>
      <c r="BO607" s="32">
        <f t="shared" si="145"/>
        <v>6.0317766923852892E-2</v>
      </c>
      <c r="BP607" s="32">
        <f t="shared" si="146"/>
        <v>4.1961467518380972E-2</v>
      </c>
      <c r="BQ607" s="32">
        <f t="shared" si="147"/>
        <v>2.0319639594879667E-2</v>
      </c>
      <c r="BR607" s="32">
        <f t="shared" si="148"/>
        <v>4.820205013670225E-2</v>
      </c>
      <c r="BS607" s="32">
        <f t="shared" si="149"/>
        <v>9.3907833615568552E-4</v>
      </c>
      <c r="BT607" s="7">
        <f t="shared" si="150"/>
        <v>0</v>
      </c>
      <c r="BU607" s="7"/>
      <c r="BZ607" s="7"/>
      <c r="CA607" s="7"/>
      <c r="CB607" s="7"/>
      <c r="CC607" s="7"/>
      <c r="CD607" s="7"/>
      <c r="CE607" s="7"/>
    </row>
    <row r="608" spans="1:83" x14ac:dyDescent="0.2">
      <c r="A608" s="7">
        <v>4</v>
      </c>
      <c r="B608" s="8">
        <v>607</v>
      </c>
      <c r="C608" s="7" t="s">
        <v>1532</v>
      </c>
      <c r="D608" s="7" t="s">
        <v>1601</v>
      </c>
      <c r="E608" s="7" t="s">
        <v>1602</v>
      </c>
      <c r="H608" s="9">
        <v>31.717777000000002</v>
      </c>
      <c r="I608" s="9">
        <v>-109.47749899999999</v>
      </c>
      <c r="J608" s="7" t="s">
        <v>1603</v>
      </c>
      <c r="K608" s="7" t="s">
        <v>92</v>
      </c>
      <c r="L608" s="32">
        <f t="shared" si="138"/>
        <v>6</v>
      </c>
      <c r="M608" s="10" t="s">
        <v>132</v>
      </c>
      <c r="N608" s="7">
        <v>10</v>
      </c>
      <c r="O608" s="7">
        <v>38</v>
      </c>
      <c r="P608" s="7" t="s">
        <v>346</v>
      </c>
      <c r="Q608" s="7">
        <v>448.97</v>
      </c>
      <c r="R608" s="7">
        <v>15.33</v>
      </c>
      <c r="S608" s="7" t="s">
        <v>159</v>
      </c>
      <c r="T608" s="7" t="s">
        <v>1449</v>
      </c>
      <c r="U608" s="11">
        <v>0.71699500000000005</v>
      </c>
      <c r="V608" s="11">
        <v>1531.8393550000001</v>
      </c>
      <c r="W608" s="7">
        <v>1539</v>
      </c>
      <c r="X608" s="7" t="s">
        <v>83</v>
      </c>
      <c r="Y608" s="32">
        <f t="shared" si="139"/>
        <v>1</v>
      </c>
      <c r="Z608" s="13"/>
      <c r="AC608" s="13">
        <v>4.5599999999999996</v>
      </c>
      <c r="AD608" s="7">
        <v>0.06</v>
      </c>
      <c r="AE608" s="7">
        <v>7.0000000000000007E-2</v>
      </c>
      <c r="AF608" s="7">
        <v>59.15</v>
      </c>
      <c r="AG608" s="7">
        <v>0.55000000000000004</v>
      </c>
      <c r="AH608" s="7">
        <v>0.03</v>
      </c>
      <c r="AI608" s="7">
        <v>8.25</v>
      </c>
      <c r="AJ608" s="7">
        <v>0.95</v>
      </c>
      <c r="AK608" s="7">
        <v>1.55</v>
      </c>
      <c r="AL608" s="7">
        <v>0.38</v>
      </c>
      <c r="AM608" s="7">
        <v>2.44</v>
      </c>
      <c r="AN608" s="13">
        <v>0.98445018082926816</v>
      </c>
      <c r="AO608" s="7">
        <v>6.8865521913009081E-3</v>
      </c>
      <c r="AP608" s="7">
        <v>2.8555647818686664E-2</v>
      </c>
      <c r="AQ608" s="7">
        <v>8.091313166184784E-2</v>
      </c>
      <c r="AR608" s="7">
        <v>8.4581617031354408E-4</v>
      </c>
      <c r="AS608" s="7">
        <v>1.6940871010424876E-2</v>
      </c>
      <c r="AT608" s="7">
        <v>9.4282510098153052E-3</v>
      </c>
      <c r="AU608" s="7">
        <v>2.5903435390037793E-2</v>
      </c>
      <c r="AV608" s="7">
        <v>2.5008551311093471E-2</v>
      </c>
      <c r="AW608" s="8">
        <v>4.9930952625512148E-4</v>
      </c>
      <c r="AX608" s="7">
        <v>1275</v>
      </c>
      <c r="AY608" s="7">
        <v>754</v>
      </c>
      <c r="AZ608" s="7">
        <v>333</v>
      </c>
      <c r="BA608" s="7">
        <v>329</v>
      </c>
      <c r="BB608" s="7">
        <v>316</v>
      </c>
      <c r="BC608" s="7">
        <v>6.5166664000000001</v>
      </c>
      <c r="BD608" s="7">
        <v>13.485713000000001</v>
      </c>
      <c r="BE608" s="7">
        <v>16.200000800000002</v>
      </c>
      <c r="BF608" s="7">
        <v>18.266666399999998</v>
      </c>
      <c r="BG608" s="7">
        <v>17.4666672</v>
      </c>
      <c r="BH608" s="13">
        <f t="shared" si="136"/>
        <v>29.892062981506633</v>
      </c>
      <c r="BI608" s="7">
        <f t="shared" si="137"/>
        <v>65.856625178736152</v>
      </c>
      <c r="BJ608" s="32">
        <f t="shared" si="140"/>
        <v>1</v>
      </c>
      <c r="BK608" s="32">
        <f t="shared" si="141"/>
        <v>6.9953282811121079E-3</v>
      </c>
      <c r="BL608" s="32">
        <f t="shared" si="142"/>
        <v>2.9006696707224264E-2</v>
      </c>
      <c r="BM608" s="32">
        <f t="shared" si="143"/>
        <v>8.2191189800675649E-2</v>
      </c>
      <c r="BN608" s="32">
        <f t="shared" si="144"/>
        <v>8.5917620493609599E-4</v>
      </c>
      <c r="BO608" s="32">
        <f t="shared" si="145"/>
        <v>1.720845944296993E-2</v>
      </c>
      <c r="BP608" s="32">
        <f t="shared" si="146"/>
        <v>9.5771743389525908E-3</v>
      </c>
      <c r="BQ608" s="32">
        <f t="shared" si="147"/>
        <v>2.6312591428666911E-2</v>
      </c>
      <c r="BR608" s="32">
        <f t="shared" si="148"/>
        <v>2.540357226612229E-2</v>
      </c>
      <c r="BS608" s="32">
        <f t="shared" si="149"/>
        <v>5.0719633758868293E-4</v>
      </c>
      <c r="BT608" s="7">
        <f t="shared" si="150"/>
        <v>0</v>
      </c>
      <c r="BU608" s="7"/>
      <c r="BZ608" s="7"/>
      <c r="CA608" s="7"/>
      <c r="CB608" s="7"/>
      <c r="CC608" s="7"/>
      <c r="CD608" s="7"/>
      <c r="CE608" s="7"/>
    </row>
    <row r="609" spans="1:83" x14ac:dyDescent="0.2">
      <c r="A609" s="7">
        <v>4</v>
      </c>
      <c r="B609" s="8">
        <v>608</v>
      </c>
      <c r="C609" s="7" t="s">
        <v>145</v>
      </c>
      <c r="D609" s="7" t="s">
        <v>482</v>
      </c>
      <c r="E609" s="7" t="s">
        <v>1604</v>
      </c>
      <c r="H609" s="9">
        <v>35.563333</v>
      </c>
      <c r="I609" s="9">
        <v>-83.727777000000003</v>
      </c>
      <c r="J609" s="7" t="s">
        <v>1605</v>
      </c>
      <c r="K609" s="7" t="s">
        <v>107</v>
      </c>
      <c r="L609" s="32">
        <f t="shared" si="138"/>
        <v>1</v>
      </c>
      <c r="M609" s="10" t="s">
        <v>108</v>
      </c>
      <c r="N609" s="7">
        <v>18</v>
      </c>
      <c r="O609" s="7">
        <v>33</v>
      </c>
      <c r="P609" s="7" t="s">
        <v>65</v>
      </c>
      <c r="Q609" s="7">
        <v>1923.48</v>
      </c>
      <c r="R609" s="7">
        <v>9.85</v>
      </c>
      <c r="S609" s="7" t="s">
        <v>159</v>
      </c>
      <c r="T609" s="7" t="s">
        <v>1449</v>
      </c>
      <c r="U609" s="11">
        <v>18</v>
      </c>
      <c r="V609" s="11">
        <v>1519</v>
      </c>
      <c r="W609" s="7">
        <v>1378</v>
      </c>
      <c r="X609" s="7" t="s">
        <v>134</v>
      </c>
      <c r="Y609" s="32">
        <f t="shared" si="139"/>
        <v>1</v>
      </c>
      <c r="Z609" s="13"/>
      <c r="AC609" s="13">
        <v>5.96</v>
      </c>
      <c r="AD609" s="7">
        <v>0.08</v>
      </c>
      <c r="AE609" s="7">
        <v>0.15</v>
      </c>
      <c r="AF609" s="7">
        <v>58.96</v>
      </c>
      <c r="AG609" s="7">
        <v>0.81</v>
      </c>
      <c r="AH609" s="7">
        <v>0.02</v>
      </c>
      <c r="AI609" s="7">
        <v>13.39</v>
      </c>
      <c r="AJ609" s="7">
        <v>0.1</v>
      </c>
      <c r="AK609" s="7">
        <v>0.79</v>
      </c>
      <c r="AL609" s="7">
        <v>1.06</v>
      </c>
      <c r="AM609" s="7">
        <v>2.2799999999999998</v>
      </c>
      <c r="AN609" s="13">
        <v>0.98128795708695948</v>
      </c>
      <c r="AO609" s="7">
        <v>1.014201322718861E-2</v>
      </c>
      <c r="AP609" s="7">
        <v>3.7322732675300993E-2</v>
      </c>
      <c r="AQ609" s="7">
        <v>0.1313244646002597</v>
      </c>
      <c r="AR609" s="7">
        <v>1.1277548937513922E-3</v>
      </c>
      <c r="AS609" s="7">
        <v>1.783249580044724E-3</v>
      </c>
      <c r="AT609" s="7">
        <v>2.6299858080011115E-2</v>
      </c>
      <c r="AU609" s="7">
        <v>2.4204849462822198E-2</v>
      </c>
      <c r="AV609" s="7">
        <v>1.2746293894041189E-2</v>
      </c>
      <c r="AW609" s="8">
        <v>1.0699489848324032E-3</v>
      </c>
      <c r="AX609" s="7">
        <v>1274</v>
      </c>
      <c r="AY609" s="7">
        <v>739</v>
      </c>
      <c r="AZ609" s="7">
        <v>312</v>
      </c>
      <c r="BA609" s="7">
        <v>309</v>
      </c>
      <c r="BB609" s="7">
        <v>309</v>
      </c>
      <c r="BC609" s="7">
        <v>7.9833331000000003</v>
      </c>
      <c r="BD609" s="7">
        <v>14.528571100000001</v>
      </c>
      <c r="BE609" s="7">
        <v>17.139999400000001</v>
      </c>
      <c r="BF609" s="7">
        <v>19.200000800000002</v>
      </c>
      <c r="BG609" s="7">
        <v>18.700000800000002</v>
      </c>
      <c r="BH609" s="13">
        <f t="shared" si="136"/>
        <v>23.494272643091811</v>
      </c>
      <c r="BI609" s="7">
        <f t="shared" si="137"/>
        <v>90.038296742123251</v>
      </c>
      <c r="BJ609" s="32">
        <f t="shared" si="140"/>
        <v>1</v>
      </c>
      <c r="BK609" s="32">
        <f t="shared" si="141"/>
        <v>1.0335409860013037E-2</v>
      </c>
      <c r="BL609" s="32">
        <f t="shared" si="142"/>
        <v>3.8034434648619192E-2</v>
      </c>
      <c r="BM609" s="32">
        <f t="shared" si="143"/>
        <v>0.13382867246237082</v>
      </c>
      <c r="BN609" s="32">
        <f t="shared" si="144"/>
        <v>1.1492598942100878E-3</v>
      </c>
      <c r="BO609" s="32">
        <f t="shared" si="145"/>
        <v>1.8172541170671849E-3</v>
      </c>
      <c r="BP609" s="32">
        <f t="shared" si="146"/>
        <v>2.6801366398182019E-2</v>
      </c>
      <c r="BQ609" s="32">
        <f t="shared" si="147"/>
        <v>2.4666408354461461E-2</v>
      </c>
      <c r="BR609" s="32">
        <f t="shared" si="148"/>
        <v>1.2989351190938586E-2</v>
      </c>
      <c r="BS609" s="32">
        <f t="shared" si="149"/>
        <v>1.0903516924926316E-3</v>
      </c>
      <c r="BT609" s="7">
        <f t="shared" si="150"/>
        <v>0</v>
      </c>
      <c r="BU609" s="7"/>
      <c r="BZ609" s="7"/>
      <c r="CA609" s="7"/>
      <c r="CB609" s="7"/>
      <c r="CC609" s="7"/>
      <c r="CD609" s="7"/>
      <c r="CE609" s="7"/>
    </row>
    <row r="610" spans="1:83" x14ac:dyDescent="0.2">
      <c r="A610" s="7">
        <v>4</v>
      </c>
      <c r="B610" s="8">
        <v>609</v>
      </c>
      <c r="C610" s="7" t="s">
        <v>1532</v>
      </c>
      <c r="D610" s="7" t="s">
        <v>681</v>
      </c>
      <c r="E610" s="7" t="s">
        <v>1606</v>
      </c>
      <c r="H610" s="9">
        <v>33.399000000000001</v>
      </c>
      <c r="I610" s="9">
        <v>-110.015778</v>
      </c>
      <c r="J610" s="7" t="s">
        <v>1607</v>
      </c>
      <c r="K610" s="7" t="s">
        <v>92</v>
      </c>
      <c r="L610" s="32">
        <f t="shared" si="138"/>
        <v>6</v>
      </c>
      <c r="M610" s="10" t="s">
        <v>132</v>
      </c>
      <c r="N610" s="7">
        <v>3</v>
      </c>
      <c r="O610" s="7">
        <v>28</v>
      </c>
      <c r="P610" s="7" t="s">
        <v>346</v>
      </c>
      <c r="Q610" s="7">
        <v>481.93</v>
      </c>
      <c r="R610" s="7">
        <v>13.705</v>
      </c>
      <c r="S610" s="7" t="s">
        <v>159</v>
      </c>
      <c r="T610" s="7" t="s">
        <v>1449</v>
      </c>
      <c r="U610" s="11">
        <v>4</v>
      </c>
      <c r="V610" s="11">
        <v>1499.3</v>
      </c>
      <c r="W610" s="7">
        <v>1476</v>
      </c>
      <c r="X610" s="7" t="s">
        <v>83</v>
      </c>
      <c r="Y610" s="32">
        <f t="shared" si="139"/>
        <v>1</v>
      </c>
      <c r="Z610" s="13"/>
      <c r="AC610" s="13">
        <v>10.11</v>
      </c>
      <c r="AD610" s="7">
        <v>0.2</v>
      </c>
      <c r="AE610" s="7">
        <v>0.19</v>
      </c>
      <c r="AF610" s="7">
        <v>57.99</v>
      </c>
      <c r="AG610" s="7">
        <v>1.72</v>
      </c>
      <c r="AH610" s="7">
        <v>0.03</v>
      </c>
      <c r="AI610" s="7">
        <v>14.69</v>
      </c>
      <c r="AJ610" s="7">
        <v>1.59</v>
      </c>
      <c r="AK610" s="7">
        <v>0.79</v>
      </c>
      <c r="AL610" s="7">
        <v>2.25</v>
      </c>
      <c r="AM610" s="7">
        <v>1.4</v>
      </c>
      <c r="AN610" s="13">
        <v>0.96514397271833074</v>
      </c>
      <c r="AO610" s="7">
        <v>2.1536126852795566E-2</v>
      </c>
      <c r="AP610" s="7">
        <v>6.3310877071693458E-2</v>
      </c>
      <c r="AQ610" s="7">
        <v>0.14407441261970239</v>
      </c>
      <c r="AR610" s="7">
        <v>2.8193872343784806E-3</v>
      </c>
      <c r="AS610" s="7">
        <v>2.8353668322711113E-2</v>
      </c>
      <c r="AT610" s="7">
        <v>5.5825170452853783E-2</v>
      </c>
      <c r="AU610" s="7">
        <v>1.4862626863136438E-2</v>
      </c>
      <c r="AV610" s="7">
        <v>1.2746293894041189E-2</v>
      </c>
      <c r="AW610" s="8">
        <v>1.355268714121044E-3</v>
      </c>
      <c r="AX610" s="7">
        <v>1123</v>
      </c>
      <c r="AY610" s="7">
        <v>602</v>
      </c>
      <c r="AZ610" s="7">
        <v>210</v>
      </c>
      <c r="BA610" s="7">
        <v>316</v>
      </c>
      <c r="BB610" s="7">
        <v>310</v>
      </c>
      <c r="BC610" s="7">
        <v>3.3833332</v>
      </c>
      <c r="BD610" s="7">
        <v>12.5499992</v>
      </c>
      <c r="BE610" s="7">
        <v>15.149999599999999</v>
      </c>
      <c r="BF610" s="7">
        <v>16.299999199999998</v>
      </c>
      <c r="BG610" s="7">
        <v>15.333333</v>
      </c>
      <c r="BH610" s="13">
        <f t="shared" si="136"/>
        <v>28.666819019004393</v>
      </c>
      <c r="BI610" s="7">
        <f t="shared" si="137"/>
        <v>77.804724734158469</v>
      </c>
      <c r="BJ610" s="32">
        <f t="shared" si="140"/>
        <v>1</v>
      </c>
      <c r="BK610" s="32">
        <f t="shared" si="141"/>
        <v>2.23139007874017E-2</v>
      </c>
      <c r="BL610" s="32">
        <f t="shared" si="142"/>
        <v>6.5597339735105217E-2</v>
      </c>
      <c r="BM610" s="32">
        <f t="shared" si="143"/>
        <v>0.14927763804390384</v>
      </c>
      <c r="BN610" s="32">
        <f t="shared" si="144"/>
        <v>2.9212089740742703E-3</v>
      </c>
      <c r="BO610" s="32">
        <f t="shared" si="145"/>
        <v>2.937765672706107E-2</v>
      </c>
      <c r="BP610" s="32">
        <f t="shared" si="146"/>
        <v>5.7841287964138691E-2</v>
      </c>
      <c r="BQ610" s="32">
        <f t="shared" si="147"/>
        <v>1.5399388364075679E-2</v>
      </c>
      <c r="BR610" s="32">
        <f t="shared" si="148"/>
        <v>1.3206624352780463E-2</v>
      </c>
      <c r="BS610" s="32">
        <f t="shared" si="149"/>
        <v>1.4042140369005525E-3</v>
      </c>
      <c r="BT610" s="7">
        <f t="shared" si="150"/>
        <v>0</v>
      </c>
      <c r="BU610" s="7"/>
      <c r="BZ610" s="7"/>
      <c r="CA610" s="7"/>
      <c r="CB610" s="7"/>
      <c r="CC610" s="7"/>
      <c r="CD610" s="7"/>
      <c r="CE610" s="7"/>
    </row>
    <row r="611" spans="1:83" x14ac:dyDescent="0.2">
      <c r="A611" s="7">
        <v>4</v>
      </c>
      <c r="B611" s="8">
        <v>610</v>
      </c>
      <c r="C611" s="7" t="s">
        <v>173</v>
      </c>
      <c r="D611" s="7" t="s">
        <v>1065</v>
      </c>
      <c r="E611" s="7" t="s">
        <v>1608</v>
      </c>
      <c r="H611" s="9">
        <v>47.544389000000002</v>
      </c>
      <c r="I611" s="9">
        <v>-116.343361</v>
      </c>
      <c r="J611" s="7" t="s">
        <v>1609</v>
      </c>
      <c r="K611" s="7" t="s">
        <v>107</v>
      </c>
      <c r="L611" s="32">
        <f t="shared" si="138"/>
        <v>1</v>
      </c>
      <c r="M611" s="10" t="s">
        <v>1068</v>
      </c>
      <c r="N611" s="7">
        <v>15</v>
      </c>
      <c r="O611" s="7">
        <v>31</v>
      </c>
      <c r="P611" s="7" t="s">
        <v>109</v>
      </c>
      <c r="Q611" s="7">
        <v>644.98</v>
      </c>
      <c r="R611" s="7">
        <v>8.57</v>
      </c>
      <c r="S611" s="7" t="s">
        <v>159</v>
      </c>
      <c r="T611" s="7" t="s">
        <v>1449</v>
      </c>
      <c r="U611" s="11">
        <v>1</v>
      </c>
      <c r="V611" s="11">
        <v>654</v>
      </c>
      <c r="W611" s="7">
        <v>672</v>
      </c>
      <c r="X611" s="7" t="s">
        <v>83</v>
      </c>
      <c r="Y611" s="32">
        <f t="shared" si="139"/>
        <v>1</v>
      </c>
      <c r="Z611" s="13"/>
      <c r="AC611" s="13">
        <v>6.86</v>
      </c>
      <c r="AD611" s="7">
        <v>0.42</v>
      </c>
      <c r="AE611" s="7">
        <v>0.11</v>
      </c>
      <c r="AF611" s="7">
        <v>57.68</v>
      </c>
      <c r="AG611" s="7">
        <v>0.49</v>
      </c>
      <c r="AH611" s="7">
        <v>0.02</v>
      </c>
      <c r="AI611" s="7">
        <v>10.09</v>
      </c>
      <c r="AJ611" s="7">
        <v>0.48</v>
      </c>
      <c r="AK611" s="7">
        <v>0.82</v>
      </c>
      <c r="AL611" s="7">
        <v>0.89</v>
      </c>
      <c r="AM611" s="7">
        <v>2.25</v>
      </c>
      <c r="AN611" s="13">
        <v>0.95998455503351121</v>
      </c>
      <c r="AO611" s="7">
        <v>6.1352919522498998E-3</v>
      </c>
      <c r="AP611" s="7">
        <v>4.2958715797410209E-2</v>
      </c>
      <c r="AQ611" s="7">
        <v>9.8959211935520569E-2</v>
      </c>
      <c r="AR611" s="7">
        <v>5.9207131921948089E-3</v>
      </c>
      <c r="AS611" s="7">
        <v>8.5595979842146754E-3</v>
      </c>
      <c r="AT611" s="7">
        <v>2.2081956312462164E-2</v>
      </c>
      <c r="AU611" s="7">
        <v>2.3886364601469277E-2</v>
      </c>
      <c r="AV611" s="7">
        <v>1.3230330371030094E-2</v>
      </c>
      <c r="AW611" s="8">
        <v>7.8462925554376238E-4</v>
      </c>
      <c r="AX611" s="7">
        <v>1189</v>
      </c>
      <c r="AY611" s="7">
        <v>810</v>
      </c>
      <c r="AZ611" s="7">
        <v>503</v>
      </c>
      <c r="BA611" s="7">
        <v>294</v>
      </c>
      <c r="BB611" s="7">
        <v>297</v>
      </c>
      <c r="BC611" s="7">
        <v>8.9333334000000004</v>
      </c>
      <c r="BD611" s="7">
        <v>14.300001099999999</v>
      </c>
      <c r="BE611" s="7">
        <v>16.966669100000001</v>
      </c>
      <c r="BF611" s="7">
        <v>20.333334000000001</v>
      </c>
      <c r="BG611" s="7">
        <v>19.733333600000002</v>
      </c>
      <c r="BH611" s="13">
        <f t="shared" si="136"/>
        <v>24.210107079679343</v>
      </c>
      <c r="BI611" s="7">
        <f t="shared" si="137"/>
        <v>81.954382198685337</v>
      </c>
      <c r="BJ611" s="32">
        <f t="shared" si="140"/>
        <v>1</v>
      </c>
      <c r="BK611" s="32">
        <f t="shared" si="141"/>
        <v>6.3910319390875292E-3</v>
      </c>
      <c r="BL611" s="32">
        <f t="shared" si="142"/>
        <v>4.4749382239707598E-2</v>
      </c>
      <c r="BM611" s="32">
        <f t="shared" si="143"/>
        <v>0.10308417090321427</v>
      </c>
      <c r="BN611" s="32">
        <f t="shared" si="144"/>
        <v>6.1675088012099616E-3</v>
      </c>
      <c r="BO611" s="32">
        <f t="shared" si="145"/>
        <v>8.9163913516461489E-3</v>
      </c>
      <c r="BP611" s="32">
        <f t="shared" si="146"/>
        <v>2.3002407899876395E-2</v>
      </c>
      <c r="BQ611" s="32">
        <f t="shared" si="147"/>
        <v>2.4882030107906735E-2</v>
      </c>
      <c r="BR611" s="32">
        <f t="shared" si="148"/>
        <v>1.3781815865327384E-2</v>
      </c>
      <c r="BS611" s="32">
        <f t="shared" si="149"/>
        <v>8.1733529089577121E-4</v>
      </c>
      <c r="BT611" s="7">
        <f t="shared" si="150"/>
        <v>0</v>
      </c>
      <c r="BU611" s="7"/>
      <c r="BZ611" s="7"/>
      <c r="CA611" s="7"/>
      <c r="CB611" s="7"/>
      <c r="CC611" s="7"/>
      <c r="CD611" s="7"/>
      <c r="CE611" s="7"/>
    </row>
    <row r="612" spans="1:83" x14ac:dyDescent="0.2">
      <c r="A612" s="7">
        <v>4</v>
      </c>
      <c r="B612" s="8">
        <v>611</v>
      </c>
      <c r="C612" s="7" t="s">
        <v>69</v>
      </c>
      <c r="D612" s="7" t="s">
        <v>927</v>
      </c>
      <c r="E612" s="7" t="s">
        <v>1610</v>
      </c>
      <c r="H612" s="9">
        <v>40.562221999999998</v>
      </c>
      <c r="I612" s="9">
        <v>-119.865556</v>
      </c>
      <c r="J612" s="7" t="s">
        <v>1611</v>
      </c>
      <c r="K612" s="7" t="s">
        <v>92</v>
      </c>
      <c r="L612" s="32">
        <f t="shared" si="138"/>
        <v>6</v>
      </c>
      <c r="M612" s="10" t="s">
        <v>132</v>
      </c>
      <c r="N612" s="7">
        <v>8</v>
      </c>
      <c r="O612" s="7">
        <v>18</v>
      </c>
      <c r="P612" s="7" t="s">
        <v>65</v>
      </c>
      <c r="Q612" s="7">
        <v>267.3</v>
      </c>
      <c r="R612" s="7">
        <v>9.0850000000000009</v>
      </c>
      <c r="T612" s="7" t="s">
        <v>1449</v>
      </c>
      <c r="U612" s="11">
        <v>7</v>
      </c>
      <c r="V612" s="11">
        <v>1510</v>
      </c>
      <c r="W612" s="7">
        <v>1503</v>
      </c>
      <c r="X612" s="7" t="s">
        <v>83</v>
      </c>
      <c r="Y612" s="32">
        <f t="shared" si="139"/>
        <v>1</v>
      </c>
      <c r="Z612" s="13"/>
      <c r="AC612" s="13">
        <v>6.99</v>
      </c>
      <c r="AD612" s="7">
        <v>0.26</v>
      </c>
      <c r="AE612" s="7">
        <v>0.17</v>
      </c>
      <c r="AF612" s="7">
        <v>57.46</v>
      </c>
      <c r="AG612" s="7">
        <v>1.21</v>
      </c>
      <c r="AH612" s="7">
        <v>0.02</v>
      </c>
      <c r="AI612" s="7">
        <v>17.21</v>
      </c>
      <c r="AJ612" s="7">
        <v>3.31</v>
      </c>
      <c r="AK612" s="7">
        <v>3.78</v>
      </c>
      <c r="AL612" s="7">
        <v>1.26</v>
      </c>
      <c r="AM612" s="7">
        <v>1.86</v>
      </c>
      <c r="AN612" s="13">
        <v>0.95632303280557485</v>
      </c>
      <c r="AO612" s="7">
        <v>1.5150414820861997E-2</v>
      </c>
      <c r="AP612" s="7">
        <v>4.3772802248381537E-2</v>
      </c>
      <c r="AQ612" s="7">
        <v>0.16878969647277592</v>
      </c>
      <c r="AR612" s="7">
        <v>3.6652034046920244E-3</v>
      </c>
      <c r="AS612" s="7">
        <v>5.9025561099480366E-2</v>
      </c>
      <c r="AT612" s="7">
        <v>3.1262095453598121E-2</v>
      </c>
      <c r="AU612" s="7">
        <v>1.9746061403881271E-2</v>
      </c>
      <c r="AV612" s="7">
        <v>6.0988596100602137E-2</v>
      </c>
      <c r="AW612" s="8">
        <v>1.2126088494767238E-3</v>
      </c>
      <c r="AX612" s="7">
        <v>1248</v>
      </c>
      <c r="AY612" s="7">
        <v>843</v>
      </c>
      <c r="AZ612" s="7">
        <v>521</v>
      </c>
      <c r="BA612" s="7">
        <v>304</v>
      </c>
      <c r="BB612" s="7">
        <v>309</v>
      </c>
      <c r="BC612" s="7">
        <v>8.7083329999999997</v>
      </c>
      <c r="BD612" s="7">
        <v>13.975000400000001</v>
      </c>
      <c r="BE612" s="7">
        <v>16.550001099999999</v>
      </c>
      <c r="BF612" s="7">
        <v>19.833334000000001</v>
      </c>
      <c r="BG612" s="7">
        <v>19.366666800000001</v>
      </c>
      <c r="BH612" s="13">
        <f t="shared" si="136"/>
        <v>53.844276250693881</v>
      </c>
      <c r="BI612" s="7">
        <f t="shared" si="137"/>
        <v>58.444405892163708</v>
      </c>
      <c r="BJ612" s="32">
        <f t="shared" si="140"/>
        <v>1</v>
      </c>
      <c r="BK612" s="32">
        <f t="shared" si="141"/>
        <v>1.5842361107224479E-2</v>
      </c>
      <c r="BL612" s="32">
        <f t="shared" si="142"/>
        <v>4.5771983677905165E-2</v>
      </c>
      <c r="BM612" s="32">
        <f t="shared" si="143"/>
        <v>0.17649862094986443</v>
      </c>
      <c r="BN612" s="32">
        <f t="shared" si="144"/>
        <v>3.8325997377051339E-3</v>
      </c>
      <c r="BO612" s="32">
        <f t="shared" si="145"/>
        <v>6.1721363048546952E-2</v>
      </c>
      <c r="BP612" s="32">
        <f t="shared" si="146"/>
        <v>3.2689890738994525E-2</v>
      </c>
      <c r="BQ612" s="32">
        <f t="shared" si="147"/>
        <v>2.0647899011646771E-2</v>
      </c>
      <c r="BR612" s="32">
        <f t="shared" si="148"/>
        <v>6.3774053336014769E-2</v>
      </c>
      <c r="BS612" s="32">
        <f t="shared" si="149"/>
        <v>1.2679908439717075E-3</v>
      </c>
      <c r="BT612" s="7">
        <f t="shared" si="150"/>
        <v>0</v>
      </c>
      <c r="BU612" s="7"/>
      <c r="BZ612" s="7"/>
      <c r="CA612" s="7"/>
      <c r="CB612" s="7"/>
      <c r="CC612" s="7"/>
      <c r="CD612" s="7"/>
      <c r="CE612" s="7"/>
    </row>
    <row r="613" spans="1:83" x14ac:dyDescent="0.2">
      <c r="A613" s="7">
        <v>4</v>
      </c>
      <c r="B613" s="8">
        <v>612</v>
      </c>
      <c r="C613" s="7" t="s">
        <v>1532</v>
      </c>
      <c r="D613" s="7" t="s">
        <v>1601</v>
      </c>
      <c r="E613" s="7" t="s">
        <v>1612</v>
      </c>
      <c r="H613" s="9">
        <v>31.716111000000001</v>
      </c>
      <c r="I613" s="9">
        <v>-109.47916600000001</v>
      </c>
      <c r="J613" s="7" t="s">
        <v>1613</v>
      </c>
      <c r="K613" s="7" t="s">
        <v>100</v>
      </c>
      <c r="L613" s="32">
        <f t="shared" si="138"/>
        <v>8</v>
      </c>
      <c r="M613" s="10" t="s">
        <v>132</v>
      </c>
      <c r="N613" s="7">
        <v>8</v>
      </c>
      <c r="O613" s="7">
        <v>28</v>
      </c>
      <c r="P613" s="7" t="s">
        <v>346</v>
      </c>
      <c r="Q613" s="7">
        <v>448.52</v>
      </c>
      <c r="R613" s="7">
        <v>15.33</v>
      </c>
      <c r="S613" s="7" t="s">
        <v>159</v>
      </c>
      <c r="T613" s="7" t="s">
        <v>1449</v>
      </c>
      <c r="U613" s="11">
        <v>4.6025840000000002</v>
      </c>
      <c r="V613" s="11">
        <v>1536.5234379999999</v>
      </c>
      <c r="W613" s="7">
        <v>1557</v>
      </c>
      <c r="Y613" s="32">
        <f t="shared" si="139"/>
        <v>-99</v>
      </c>
      <c r="Z613" s="13"/>
      <c r="AC613" s="13">
        <v>6.83</v>
      </c>
      <c r="AD613" s="7">
        <v>7.0000000000000007E-2</v>
      </c>
      <c r="AE613" s="7">
        <v>0.09</v>
      </c>
      <c r="AF613" s="7">
        <v>57.2</v>
      </c>
      <c r="AG613" s="7">
        <v>0.8</v>
      </c>
      <c r="AH613" s="7">
        <v>0.02</v>
      </c>
      <c r="AI613" s="7">
        <v>17.940000000000001</v>
      </c>
      <c r="AJ613" s="7">
        <v>1.03</v>
      </c>
      <c r="AK613" s="7">
        <v>0.69</v>
      </c>
      <c r="AL613" s="7">
        <v>1.26</v>
      </c>
      <c r="AM613" s="7">
        <v>2.08</v>
      </c>
      <c r="AN613" s="13">
        <v>0.95199577926346823</v>
      </c>
      <c r="AO613" s="7">
        <v>1.0016803187346776E-2</v>
      </c>
      <c r="AP613" s="7">
        <v>4.2770849693339899E-2</v>
      </c>
      <c r="AQ613" s="7">
        <v>0.17594928266830911</v>
      </c>
      <c r="AR613" s="7">
        <v>9.8678553203246822E-4</v>
      </c>
      <c r="AS613" s="7">
        <v>1.8367470674460658E-2</v>
      </c>
      <c r="AT613" s="7">
        <v>3.1262095453598121E-2</v>
      </c>
      <c r="AU613" s="7">
        <v>2.208161705380271E-2</v>
      </c>
      <c r="AV613" s="7">
        <v>1.1132838970744834E-2</v>
      </c>
      <c r="AW613" s="8">
        <v>6.4196939089944188E-4</v>
      </c>
      <c r="AX613" s="7">
        <v>1075</v>
      </c>
      <c r="AY613" s="7">
        <v>588</v>
      </c>
      <c r="AZ613" s="7">
        <v>206</v>
      </c>
      <c r="BA613" s="7">
        <v>309</v>
      </c>
      <c r="BB613" s="7">
        <v>302</v>
      </c>
      <c r="BC613" s="7">
        <v>4.0499996999999999</v>
      </c>
      <c r="BD613" s="7">
        <v>13.2666664</v>
      </c>
      <c r="BE613" s="7">
        <v>15.875</v>
      </c>
      <c r="BF613" s="7">
        <v>17.0333328</v>
      </c>
      <c r="BG613" s="7">
        <v>16.0666656</v>
      </c>
      <c r="BH613" s="13">
        <f t="shared" si="136"/>
        <v>25.863847549081253</v>
      </c>
      <c r="BI613" s="7">
        <f t="shared" si="137"/>
        <v>85.641096040634523</v>
      </c>
      <c r="BJ613" s="32">
        <f t="shared" si="140"/>
        <v>1</v>
      </c>
      <c r="BK613" s="32">
        <f t="shared" si="141"/>
        <v>1.0521898736879368E-2</v>
      </c>
      <c r="BL613" s="32">
        <f t="shared" si="142"/>
        <v>4.4927562311705284E-2</v>
      </c>
      <c r="BM613" s="32">
        <f t="shared" si="143"/>
        <v>0.18482149448649449</v>
      </c>
      <c r="BN613" s="32">
        <f t="shared" si="144"/>
        <v>1.0365440199702522E-3</v>
      </c>
      <c r="BO613" s="32">
        <f t="shared" si="145"/>
        <v>1.9293647172124062E-2</v>
      </c>
      <c r="BP613" s="32">
        <f t="shared" si="146"/>
        <v>3.2838481151444499E-2</v>
      </c>
      <c r="BQ613" s="32">
        <f t="shared" si="147"/>
        <v>2.3195078733318147E-2</v>
      </c>
      <c r="BR613" s="32">
        <f t="shared" si="148"/>
        <v>1.1694210429544123E-2</v>
      </c>
      <c r="BS613" s="32">
        <f t="shared" si="149"/>
        <v>6.7434058520313513E-4</v>
      </c>
      <c r="BT613" s="7">
        <f t="shared" si="150"/>
        <v>0</v>
      </c>
      <c r="BU613" s="7"/>
      <c r="BZ613" s="7"/>
      <c r="CA613" s="7"/>
      <c r="CB613" s="7"/>
      <c r="CC613" s="7"/>
      <c r="CD613" s="7"/>
      <c r="CE613" s="7"/>
    </row>
    <row r="614" spans="1:83" x14ac:dyDescent="0.2">
      <c r="A614" s="7">
        <v>4</v>
      </c>
      <c r="B614" s="8">
        <v>613</v>
      </c>
      <c r="C614" s="7" t="s">
        <v>310</v>
      </c>
      <c r="D614" s="7" t="s">
        <v>892</v>
      </c>
      <c r="E614" s="7" t="s">
        <v>1614</v>
      </c>
      <c r="H614" s="9">
        <v>40.489193999999998</v>
      </c>
      <c r="I614" s="9">
        <v>-121.43677700000001</v>
      </c>
      <c r="J614" s="7" t="s">
        <v>1615</v>
      </c>
      <c r="K614" s="7" t="s">
        <v>367</v>
      </c>
      <c r="L614" s="32">
        <f t="shared" si="138"/>
        <v>2</v>
      </c>
      <c r="M614" s="10" t="s">
        <v>108</v>
      </c>
      <c r="N614" s="7">
        <v>22</v>
      </c>
      <c r="O614" s="7">
        <v>42</v>
      </c>
      <c r="P614" s="7" t="s">
        <v>87</v>
      </c>
      <c r="Q614" s="7">
        <v>2166.13</v>
      </c>
      <c r="R614" s="7">
        <v>6.0049999999999999</v>
      </c>
      <c r="S614" s="7" t="s">
        <v>66</v>
      </c>
      <c r="T614" s="7" t="s">
        <v>1449</v>
      </c>
      <c r="U614" s="11">
        <v>15</v>
      </c>
      <c r="V614" s="11">
        <v>2117.8000000000002</v>
      </c>
      <c r="W614" s="7">
        <v>2171</v>
      </c>
      <c r="X614" s="7" t="s">
        <v>369</v>
      </c>
      <c r="Y614" s="32">
        <f t="shared" si="139"/>
        <v>2</v>
      </c>
      <c r="Z614" s="13"/>
      <c r="AC614" s="13">
        <v>4.8499999999999996</v>
      </c>
      <c r="AD614" s="7">
        <v>0.08</v>
      </c>
      <c r="AE614" s="7">
        <v>0.17</v>
      </c>
      <c r="AF614" s="7">
        <v>57.01</v>
      </c>
      <c r="AG614" s="7">
        <v>0.55000000000000004</v>
      </c>
      <c r="AH614" s="7">
        <v>0.01</v>
      </c>
      <c r="AI614" s="7">
        <v>13.59</v>
      </c>
      <c r="AJ614" s="7">
        <v>2.4300000000000002</v>
      </c>
      <c r="AK614" s="7">
        <v>2.66</v>
      </c>
      <c r="AL614" s="7">
        <v>1.85</v>
      </c>
      <c r="AM614" s="7">
        <v>1.74</v>
      </c>
      <c r="AN614" s="13">
        <v>0.94883355552115944</v>
      </c>
      <c r="AO614" s="7">
        <v>6.8865521913009081E-3</v>
      </c>
      <c r="AP614" s="7">
        <v>3.0371686824699633E-2</v>
      </c>
      <c r="AQ614" s="7">
        <v>0.13328599506478933</v>
      </c>
      <c r="AR614" s="7">
        <v>1.1277548937513922E-3</v>
      </c>
      <c r="AS614" s="7">
        <v>4.3332964795086797E-2</v>
      </c>
      <c r="AT614" s="7">
        <v>4.5900695705679777E-2</v>
      </c>
      <c r="AU614" s="7">
        <v>1.8472121958469576E-2</v>
      </c>
      <c r="AV614" s="7">
        <v>4.2917900959682988E-2</v>
      </c>
      <c r="AW614" s="8">
        <v>1.2126088494767238E-3</v>
      </c>
      <c r="AX614" s="7">
        <v>1099</v>
      </c>
      <c r="AY614" s="7">
        <v>646</v>
      </c>
      <c r="AZ614" s="7">
        <v>234</v>
      </c>
      <c r="BA614" s="7">
        <v>353</v>
      </c>
      <c r="BB614" s="7">
        <v>334</v>
      </c>
      <c r="BC614" s="7">
        <v>2.6833331999999999</v>
      </c>
      <c r="BD614" s="7">
        <v>12.2166672</v>
      </c>
      <c r="BE614" s="7">
        <v>14.750000999999999</v>
      </c>
      <c r="BF614" s="7">
        <v>15.9333334</v>
      </c>
      <c r="BG614" s="7">
        <v>14.866666800000001</v>
      </c>
      <c r="BH614" s="13">
        <f t="shared" si="136"/>
        <v>44.76184723819464</v>
      </c>
      <c r="BI614" s="7">
        <f t="shared" si="137"/>
        <v>60.712353527883977</v>
      </c>
      <c r="BJ614" s="32">
        <f t="shared" si="140"/>
        <v>1</v>
      </c>
      <c r="BK614" s="32">
        <f t="shared" si="141"/>
        <v>7.2579138366563965E-3</v>
      </c>
      <c r="BL614" s="32">
        <f t="shared" si="142"/>
        <v>3.2009499082289075E-2</v>
      </c>
      <c r="BM614" s="32">
        <f t="shared" si="143"/>
        <v>0.14047352593003545</v>
      </c>
      <c r="BN614" s="32">
        <f t="shared" si="144"/>
        <v>1.1885697835928219E-3</v>
      </c>
      <c r="BO614" s="32">
        <f t="shared" si="145"/>
        <v>4.5669722095026025E-2</v>
      </c>
      <c r="BP614" s="32">
        <f t="shared" si="146"/>
        <v>4.8375919505153048E-2</v>
      </c>
      <c r="BQ614" s="32">
        <f t="shared" si="147"/>
        <v>1.9468242718633108E-2</v>
      </c>
      <c r="BR614" s="32">
        <f t="shared" si="148"/>
        <v>4.5232275682018604E-2</v>
      </c>
      <c r="BS614" s="32">
        <f t="shared" si="149"/>
        <v>1.2779995420911124E-3</v>
      </c>
      <c r="BT614" s="7">
        <f t="shared" si="150"/>
        <v>0</v>
      </c>
      <c r="BU614" s="7"/>
      <c r="BZ614" s="7"/>
      <c r="CA614" s="7"/>
      <c r="CB614" s="7"/>
      <c r="CC614" s="7"/>
      <c r="CD614" s="7"/>
      <c r="CE614" s="7"/>
    </row>
    <row r="615" spans="1:83" x14ac:dyDescent="0.2">
      <c r="A615" s="7">
        <v>4</v>
      </c>
      <c r="B615" s="8">
        <v>614</v>
      </c>
      <c r="C615" s="7" t="s">
        <v>341</v>
      </c>
      <c r="D615" s="7" t="s">
        <v>1116</v>
      </c>
      <c r="E615" s="7" t="s">
        <v>1616</v>
      </c>
      <c r="H615" s="9">
        <v>31.532596999999999</v>
      </c>
      <c r="I615" s="9">
        <v>-104.24187499999999</v>
      </c>
      <c r="J615" s="7" t="s">
        <v>1617</v>
      </c>
      <c r="K615" s="7" t="s">
        <v>80</v>
      </c>
      <c r="L615" s="32">
        <f t="shared" si="138"/>
        <v>7</v>
      </c>
      <c r="M615" s="10" t="s">
        <v>113</v>
      </c>
      <c r="N615" s="7">
        <v>66</v>
      </c>
      <c r="O615" s="7">
        <v>99</v>
      </c>
      <c r="P615" s="7" t="s">
        <v>75</v>
      </c>
      <c r="Q615" s="7">
        <v>341.04</v>
      </c>
      <c r="R615" s="7">
        <v>16.93</v>
      </c>
      <c r="T615" s="7" t="s">
        <v>1449</v>
      </c>
      <c r="U615" s="11">
        <v>0.44703999999999999</v>
      </c>
      <c r="V615" s="11">
        <v>1096.2818600000001</v>
      </c>
      <c r="W615" s="7">
        <v>1130</v>
      </c>
      <c r="X615" s="7" t="s">
        <v>83</v>
      </c>
      <c r="Y615" s="32">
        <f t="shared" si="139"/>
        <v>1</v>
      </c>
      <c r="Z615" s="13"/>
      <c r="AC615" s="13">
        <v>3.33</v>
      </c>
      <c r="AD615" s="7">
        <v>7.0000000000000007E-2</v>
      </c>
      <c r="AE615" s="7">
        <v>0.21</v>
      </c>
      <c r="AF615" s="7">
        <v>56.5</v>
      </c>
      <c r="AG615" s="7">
        <v>0.49</v>
      </c>
      <c r="AH615" s="7">
        <v>0.02</v>
      </c>
      <c r="AI615" s="7">
        <v>10.02</v>
      </c>
      <c r="AJ615" s="7">
        <v>10.94</v>
      </c>
      <c r="AK615" s="7">
        <v>0.87</v>
      </c>
      <c r="AL615" s="7">
        <v>1.45</v>
      </c>
      <c r="AM615" s="7">
        <v>2.21</v>
      </c>
      <c r="AN615" s="13">
        <v>0.94034548126548867</v>
      </c>
      <c r="AO615" s="7">
        <v>6.1352919522498998E-3</v>
      </c>
      <c r="AP615" s="7">
        <v>2.0853137551804079E-2</v>
      </c>
      <c r="AQ615" s="7">
        <v>9.8272676272935192E-2</v>
      </c>
      <c r="AR615" s="7">
        <v>9.8678553203246822E-4</v>
      </c>
      <c r="AS615" s="7">
        <v>0.19508750405689279</v>
      </c>
      <c r="AT615" s="7">
        <v>3.5976220958505771E-2</v>
      </c>
      <c r="AU615" s="7">
        <v>2.3461718119665378E-2</v>
      </c>
      <c r="AV615" s="7">
        <v>1.403705783267827E-2</v>
      </c>
      <c r="AW615" s="8">
        <v>1.4979285787653643E-3</v>
      </c>
      <c r="AX615" s="7">
        <v>981</v>
      </c>
      <c r="AY615" s="7">
        <v>663</v>
      </c>
      <c r="AZ615" s="7">
        <v>289</v>
      </c>
      <c r="BA615" s="7">
        <v>310</v>
      </c>
      <c r="BB615" s="7">
        <v>307</v>
      </c>
      <c r="BC615" s="7">
        <v>6.6749996999999999</v>
      </c>
      <c r="BD615" s="7">
        <v>14.1285715</v>
      </c>
      <c r="BE615" s="7">
        <v>16.920002</v>
      </c>
      <c r="BF615" s="7">
        <v>19.066667599999999</v>
      </c>
      <c r="BG615" s="7">
        <v>18.0333328</v>
      </c>
      <c r="BH615" s="13">
        <f t="shared" si="136"/>
        <v>64.858347138794471</v>
      </c>
      <c r="BI615" s="7">
        <f t="shared" si="137"/>
        <v>31.969277557719344</v>
      </c>
      <c r="BJ615" s="32">
        <f t="shared" si="140"/>
        <v>1</v>
      </c>
      <c r="BK615" s="32">
        <f t="shared" si="141"/>
        <v>6.5245083583463474E-3</v>
      </c>
      <c r="BL615" s="32">
        <f t="shared" si="142"/>
        <v>2.2176038453165695E-2</v>
      </c>
      <c r="BM615" s="32">
        <f t="shared" si="143"/>
        <v>0.10450699049532601</v>
      </c>
      <c r="BN615" s="32">
        <f t="shared" si="144"/>
        <v>1.0493861582707687E-3</v>
      </c>
      <c r="BO615" s="32">
        <f t="shared" si="145"/>
        <v>0.20746364814169138</v>
      </c>
      <c r="BP615" s="32">
        <f t="shared" si="146"/>
        <v>3.8258514211276962E-2</v>
      </c>
      <c r="BQ615" s="32">
        <f t="shared" si="147"/>
        <v>2.4950104602078062E-2</v>
      </c>
      <c r="BR615" s="32">
        <f t="shared" si="148"/>
        <v>1.4927553874973291E-2</v>
      </c>
      <c r="BS615" s="32">
        <f t="shared" si="149"/>
        <v>1.5929555770816245E-3</v>
      </c>
      <c r="BT615" s="7">
        <f t="shared" si="150"/>
        <v>0</v>
      </c>
      <c r="BU615" s="7"/>
      <c r="BZ615" s="7"/>
      <c r="CA615" s="7"/>
      <c r="CB615" s="7"/>
      <c r="CC615" s="7"/>
      <c r="CD615" s="7"/>
      <c r="CE615" s="7"/>
    </row>
    <row r="616" spans="1:83" x14ac:dyDescent="0.2">
      <c r="A616" s="7">
        <v>4</v>
      </c>
      <c r="B616" s="8">
        <v>615</v>
      </c>
      <c r="C616" s="7" t="s">
        <v>69</v>
      </c>
      <c r="D616" s="7" t="s">
        <v>936</v>
      </c>
      <c r="E616" s="7" t="s">
        <v>1618</v>
      </c>
      <c r="H616" s="9">
        <v>40.897416</v>
      </c>
      <c r="I616" s="9">
        <v>-114.853639</v>
      </c>
      <c r="J616" s="7" t="s">
        <v>1619</v>
      </c>
      <c r="K616" s="7" t="s">
        <v>80</v>
      </c>
      <c r="L616" s="32">
        <f t="shared" si="138"/>
        <v>7</v>
      </c>
      <c r="M616" s="10" t="s">
        <v>108</v>
      </c>
      <c r="N616" s="7">
        <v>20</v>
      </c>
      <c r="O616" s="7">
        <v>32</v>
      </c>
      <c r="P616" s="7" t="s">
        <v>87</v>
      </c>
      <c r="Q616" s="7">
        <v>273.07</v>
      </c>
      <c r="R616" s="7">
        <v>6.89</v>
      </c>
      <c r="S616" s="7" t="s">
        <v>900</v>
      </c>
      <c r="T616" s="7" t="s">
        <v>1449</v>
      </c>
      <c r="U616" s="11">
        <v>2</v>
      </c>
      <c r="V616" s="11">
        <v>1750</v>
      </c>
      <c r="W616" s="7">
        <v>1751</v>
      </c>
      <c r="X616" s="7" t="s">
        <v>83</v>
      </c>
      <c r="Y616" s="32">
        <f t="shared" si="139"/>
        <v>1</v>
      </c>
      <c r="Z616" s="13"/>
      <c r="AC616" s="13">
        <v>2.46</v>
      </c>
      <c r="AD616" s="7">
        <v>0.05</v>
      </c>
      <c r="AE616" s="7">
        <v>0.08</v>
      </c>
      <c r="AF616" s="7">
        <v>55.68</v>
      </c>
      <c r="AG616" s="7">
        <v>0.33</v>
      </c>
      <c r="AH616" s="7">
        <v>0.01</v>
      </c>
      <c r="AI616" s="7">
        <v>8.56</v>
      </c>
      <c r="AJ616" s="7">
        <v>14.15</v>
      </c>
      <c r="AK616" s="7">
        <v>1.34</v>
      </c>
      <c r="AL616" s="7">
        <v>2.4500000000000002</v>
      </c>
      <c r="AM616" s="7">
        <v>2.06</v>
      </c>
      <c r="AN616" s="13">
        <v>0.92669798932499836</v>
      </c>
      <c r="AO616" s="7">
        <v>4.1319313147805447E-3</v>
      </c>
      <c r="AP616" s="7">
        <v>1.5405020533765175E-2</v>
      </c>
      <c r="AQ616" s="7">
        <v>8.3953503881868785E-2</v>
      </c>
      <c r="AR616" s="7">
        <v>7.0484680859462016E-4</v>
      </c>
      <c r="AS616" s="7">
        <v>0.25232981557632844</v>
      </c>
      <c r="AT616" s="7">
        <v>6.0787407826440785E-2</v>
      </c>
      <c r="AU616" s="7">
        <v>2.1869293812900762E-2</v>
      </c>
      <c r="AV616" s="7">
        <v>2.162029597217113E-2</v>
      </c>
      <c r="AW616" s="8">
        <v>5.7063945857728168E-4</v>
      </c>
      <c r="AX616" s="7">
        <v>1227</v>
      </c>
      <c r="AY616" s="7">
        <v>828</v>
      </c>
      <c r="AZ616" s="7">
        <v>511</v>
      </c>
      <c r="BA616" s="7">
        <v>299</v>
      </c>
      <c r="BB616" s="7">
        <v>303</v>
      </c>
      <c r="BC616" s="7">
        <v>9.0833329999999997</v>
      </c>
      <c r="BD616" s="7">
        <v>14.337499599999999</v>
      </c>
      <c r="BE616" s="7">
        <v>16.916665999999999</v>
      </c>
      <c r="BF616" s="7">
        <v>20.233333600000002</v>
      </c>
      <c r="BG616" s="7">
        <v>19.666665999999999</v>
      </c>
      <c r="BH616" s="13">
        <f t="shared" si="136"/>
        <v>83.014434972995389</v>
      </c>
      <c r="BI616" s="7">
        <f t="shared" si="137"/>
        <v>23.457014755471864</v>
      </c>
      <c r="BJ616" s="32">
        <f t="shared" si="140"/>
        <v>1</v>
      </c>
      <c r="BK616" s="32">
        <f t="shared" si="141"/>
        <v>4.4587679722821244E-3</v>
      </c>
      <c r="BL616" s="32">
        <f t="shared" si="142"/>
        <v>1.6623560978033528E-2</v>
      </c>
      <c r="BM616" s="32">
        <f t="shared" si="143"/>
        <v>9.0594244132352175E-2</v>
      </c>
      <c r="BN616" s="32">
        <f t="shared" si="144"/>
        <v>7.6060034306109445E-4</v>
      </c>
      <c r="BO616" s="32">
        <f t="shared" si="145"/>
        <v>0.2722891583698418</v>
      </c>
      <c r="BP616" s="32">
        <f t="shared" si="146"/>
        <v>6.5595704886246692E-2</v>
      </c>
      <c r="BQ616" s="32">
        <f t="shared" si="147"/>
        <v>2.3599159666711087E-2</v>
      </c>
      <c r="BR616" s="32">
        <f t="shared" si="148"/>
        <v>2.3330466043116411E-2</v>
      </c>
      <c r="BS616" s="32">
        <f t="shared" si="149"/>
        <v>6.1577716273338663E-4</v>
      </c>
      <c r="BT616" s="7">
        <f t="shared" si="150"/>
        <v>0</v>
      </c>
      <c r="BU616" s="7"/>
      <c r="BZ616" s="7"/>
      <c r="CA616" s="7"/>
      <c r="CB616" s="7"/>
      <c r="CC616" s="7"/>
      <c r="CD616" s="7"/>
      <c r="CE616" s="7"/>
    </row>
    <row r="617" spans="1:83" x14ac:dyDescent="0.2">
      <c r="A617" s="7">
        <v>4</v>
      </c>
      <c r="B617" s="8">
        <v>616</v>
      </c>
      <c r="C617" s="7" t="s">
        <v>960</v>
      </c>
      <c r="D617" s="7" t="s">
        <v>1457</v>
      </c>
      <c r="E617" s="7" t="s">
        <v>1620</v>
      </c>
      <c r="H617" s="9">
        <v>32.531109999999998</v>
      </c>
      <c r="I617" s="9">
        <v>-106.79083300000001</v>
      </c>
      <c r="J617" s="7" t="s">
        <v>1621</v>
      </c>
      <c r="K617" s="7" t="s">
        <v>128</v>
      </c>
      <c r="L617" s="32">
        <f t="shared" si="138"/>
        <v>5</v>
      </c>
      <c r="M617" s="10" t="s">
        <v>332</v>
      </c>
      <c r="N617" s="7">
        <v>20</v>
      </c>
      <c r="O617" s="7">
        <v>35</v>
      </c>
      <c r="P617" s="7" t="s">
        <v>346</v>
      </c>
      <c r="Q617" s="7">
        <v>285.11</v>
      </c>
      <c r="R617" s="7">
        <v>15.654999999999999</v>
      </c>
      <c r="T617" s="7" t="s">
        <v>1449</v>
      </c>
      <c r="U617" s="11">
        <v>1.9224920000000001</v>
      </c>
      <c r="V617" s="11">
        <v>1320</v>
      </c>
      <c r="W617" s="7">
        <v>1323</v>
      </c>
      <c r="Y617" s="32">
        <f t="shared" si="139"/>
        <v>-99</v>
      </c>
      <c r="Z617" s="13"/>
      <c r="AC617" s="13">
        <v>5.83</v>
      </c>
      <c r="AD617" s="7">
        <v>0.11</v>
      </c>
      <c r="AE617" s="7">
        <v>0.3</v>
      </c>
      <c r="AF617" s="7">
        <v>55.26</v>
      </c>
      <c r="AG617" s="7">
        <v>0.7</v>
      </c>
      <c r="AH617" s="7">
        <v>0.01</v>
      </c>
      <c r="AI617" s="7">
        <v>15.68</v>
      </c>
      <c r="AJ617" s="7">
        <v>2.66</v>
      </c>
      <c r="AK617" s="7">
        <v>0.91</v>
      </c>
      <c r="AL617" s="7">
        <v>1.96</v>
      </c>
      <c r="AM617" s="7">
        <v>3.23</v>
      </c>
      <c r="AN617" s="13">
        <v>0.91970781052621065</v>
      </c>
      <c r="AO617" s="7">
        <v>8.764702788928427E-3</v>
      </c>
      <c r="AP617" s="7">
        <v>3.6508646224329665E-2</v>
      </c>
      <c r="AQ617" s="7">
        <v>0.15378398841912413</v>
      </c>
      <c r="AR617" s="7">
        <v>1.5506629789081641E-3</v>
      </c>
      <c r="AS617" s="7">
        <v>4.7434438829189664E-2</v>
      </c>
      <c r="AT617" s="7">
        <v>4.8629926261152624E-2</v>
      </c>
      <c r="AU617" s="7">
        <v>3.4290203405664785E-2</v>
      </c>
      <c r="AV617" s="7">
        <v>1.4682439801996813E-2</v>
      </c>
      <c r="AW617" s="8">
        <v>2.1398979696648063E-3</v>
      </c>
      <c r="AX617" s="7">
        <v>1096</v>
      </c>
      <c r="AY617" s="7">
        <v>591</v>
      </c>
      <c r="AZ617" s="7">
        <v>207</v>
      </c>
      <c r="BA617" s="7">
        <v>311</v>
      </c>
      <c r="BB617" s="7">
        <v>301</v>
      </c>
      <c r="BC617" s="7">
        <v>3.7916669999999999</v>
      </c>
      <c r="BD617" s="7">
        <v>12.9500008</v>
      </c>
      <c r="BE617" s="7">
        <v>15.550001099999999</v>
      </c>
      <c r="BF617" s="7">
        <v>16.700000800000002</v>
      </c>
      <c r="BG617" s="7">
        <v>15.7333336</v>
      </c>
      <c r="BH617" s="13">
        <f t="shared" si="136"/>
        <v>42.960025122912171</v>
      </c>
      <c r="BI617" s="7">
        <f t="shared" si="137"/>
        <v>71.228981393246741</v>
      </c>
      <c r="BJ617" s="32">
        <f t="shared" si="140"/>
        <v>1</v>
      </c>
      <c r="BK617" s="32">
        <f t="shared" si="141"/>
        <v>9.5298775204634874E-3</v>
      </c>
      <c r="BL617" s="32">
        <f t="shared" si="142"/>
        <v>3.96959184280943E-2</v>
      </c>
      <c r="BM617" s="32">
        <f t="shared" si="143"/>
        <v>0.16720961446563845</v>
      </c>
      <c r="BN617" s="32">
        <f t="shared" si="144"/>
        <v>1.6860387192112161E-3</v>
      </c>
      <c r="BO617" s="32">
        <f t="shared" si="145"/>
        <v>5.1575552894402472E-2</v>
      </c>
      <c r="BP617" s="32">
        <f t="shared" si="146"/>
        <v>5.2875408585830126E-2</v>
      </c>
      <c r="BQ617" s="32">
        <f t="shared" si="147"/>
        <v>3.728380145651438E-2</v>
      </c>
      <c r="BR617" s="32">
        <f t="shared" si="148"/>
        <v>1.5964243897848663E-2</v>
      </c>
      <c r="BS617" s="32">
        <f t="shared" si="149"/>
        <v>2.3267150122825032E-3</v>
      </c>
      <c r="BT617" s="7">
        <f t="shared" si="150"/>
        <v>0</v>
      </c>
      <c r="BU617" s="7"/>
      <c r="BZ617" s="7"/>
      <c r="CA617" s="7"/>
      <c r="CB617" s="7"/>
      <c r="CC617" s="7"/>
      <c r="CD617" s="7"/>
      <c r="CE617" s="7"/>
    </row>
    <row r="618" spans="1:83" x14ac:dyDescent="0.2">
      <c r="A618" s="7">
        <v>4</v>
      </c>
      <c r="B618" s="8">
        <v>617</v>
      </c>
      <c r="C618" s="7" t="s">
        <v>69</v>
      </c>
      <c r="D618" s="7" t="s">
        <v>70</v>
      </c>
      <c r="E618" s="7" t="s">
        <v>1622</v>
      </c>
      <c r="H618" s="9">
        <v>40.270415999999997</v>
      </c>
      <c r="I618" s="9">
        <v>-118.671083</v>
      </c>
      <c r="J618" s="7" t="s">
        <v>1623</v>
      </c>
      <c r="K618" s="7" t="s">
        <v>80</v>
      </c>
      <c r="L618" s="32">
        <f t="shared" si="138"/>
        <v>7</v>
      </c>
      <c r="M618" s="10" t="s">
        <v>132</v>
      </c>
      <c r="N618" s="7">
        <v>10</v>
      </c>
      <c r="O618" s="7">
        <v>20</v>
      </c>
      <c r="P618" s="7" t="s">
        <v>137</v>
      </c>
      <c r="Q618" s="7">
        <v>284.81</v>
      </c>
      <c r="R618" s="7">
        <v>9.06</v>
      </c>
      <c r="T618" s="7" t="s">
        <v>1449</v>
      </c>
      <c r="U618" s="11">
        <v>18</v>
      </c>
      <c r="V618" s="11">
        <v>1648</v>
      </c>
      <c r="W618" s="7">
        <v>1641</v>
      </c>
      <c r="X618" s="7" t="s">
        <v>134</v>
      </c>
      <c r="Y618" s="32">
        <f t="shared" si="139"/>
        <v>1</v>
      </c>
      <c r="Z618" s="13"/>
      <c r="AC618" s="13">
        <v>7.4</v>
      </c>
      <c r="AD618" s="7">
        <v>0.15</v>
      </c>
      <c r="AE618" s="7">
        <v>0.25</v>
      </c>
      <c r="AF618" s="7">
        <v>55.03</v>
      </c>
      <c r="AG618" s="7">
        <v>0.99</v>
      </c>
      <c r="AH618" s="7">
        <v>0.02</v>
      </c>
      <c r="AI618" s="7">
        <v>16.77</v>
      </c>
      <c r="AJ618" s="7">
        <v>4.45</v>
      </c>
      <c r="AK618" s="7">
        <v>2.63</v>
      </c>
      <c r="AL618" s="7">
        <v>2.59</v>
      </c>
      <c r="AM618" s="7">
        <v>2.19</v>
      </c>
      <c r="AN618" s="13">
        <v>0.91587985546973172</v>
      </c>
      <c r="AO618" s="7">
        <v>1.2395793944341635E-2</v>
      </c>
      <c r="AP618" s="7">
        <v>4.6340305670675735E-2</v>
      </c>
      <c r="AQ618" s="7">
        <v>0.1644743294508107</v>
      </c>
      <c r="AR618" s="7">
        <v>2.1145404257838602E-3</v>
      </c>
      <c r="AS618" s="7">
        <v>7.935460631199022E-2</v>
      </c>
      <c r="AT618" s="7">
        <v>6.4260973987951678E-2</v>
      </c>
      <c r="AU618" s="7">
        <v>2.324939487876343E-2</v>
      </c>
      <c r="AV618" s="7">
        <v>4.2433864482694081E-2</v>
      </c>
      <c r="AW618" s="8">
        <v>1.7832483080540053E-3</v>
      </c>
      <c r="AX618" s="7">
        <v>1239</v>
      </c>
      <c r="AY618" s="7">
        <v>747</v>
      </c>
      <c r="AZ618" s="7">
        <v>330</v>
      </c>
      <c r="BA618" s="7">
        <v>325</v>
      </c>
      <c r="BB618" s="7">
        <v>322</v>
      </c>
      <c r="BC618" s="7">
        <v>7.4416675999999997</v>
      </c>
      <c r="BD618" s="7">
        <v>14.2142859</v>
      </c>
      <c r="BE618" s="7">
        <v>16.840000199999999</v>
      </c>
      <c r="BF618" s="7">
        <v>18.799999199999998</v>
      </c>
      <c r="BG618" s="7">
        <v>18.0333328</v>
      </c>
      <c r="BH618" s="13">
        <f t="shared" si="136"/>
        <v>57.637403821524423</v>
      </c>
      <c r="BI618" s="7">
        <f t="shared" si="137"/>
        <v>57.455711782935047</v>
      </c>
      <c r="BJ618" s="32">
        <f t="shared" si="140"/>
        <v>1</v>
      </c>
      <c r="BK618" s="32">
        <f t="shared" si="141"/>
        <v>1.3534301328184737E-2</v>
      </c>
      <c r="BL618" s="32">
        <f t="shared" si="142"/>
        <v>5.0596489696685121E-2</v>
      </c>
      <c r="BM618" s="32">
        <f t="shared" si="143"/>
        <v>0.17958068240998265</v>
      </c>
      <c r="BN618" s="32">
        <f t="shared" si="144"/>
        <v>2.3087530675072721E-3</v>
      </c>
      <c r="BO618" s="32">
        <f t="shared" si="145"/>
        <v>8.6643030565718954E-2</v>
      </c>
      <c r="BP618" s="32">
        <f t="shared" si="146"/>
        <v>7.0163104477272129E-2</v>
      </c>
      <c r="BQ618" s="32">
        <f t="shared" si="147"/>
        <v>2.5384764977541076E-2</v>
      </c>
      <c r="BR618" s="32">
        <f t="shared" si="148"/>
        <v>4.6331256473515096E-2</v>
      </c>
      <c r="BS618" s="32">
        <f t="shared" si="149"/>
        <v>1.9470330059169411E-3</v>
      </c>
      <c r="BT618" s="7">
        <f t="shared" si="150"/>
        <v>0</v>
      </c>
      <c r="BU618" s="7"/>
      <c r="BZ618" s="7"/>
      <c r="CA618" s="7"/>
      <c r="CB618" s="7"/>
      <c r="CC618" s="7"/>
      <c r="CD618" s="7"/>
      <c r="CE618" s="7"/>
    </row>
    <row r="619" spans="1:83" x14ac:dyDescent="0.2">
      <c r="A619" s="7">
        <v>4</v>
      </c>
      <c r="B619" s="8">
        <v>618</v>
      </c>
      <c r="C619" s="7" t="s">
        <v>960</v>
      </c>
      <c r="D619" s="7" t="s">
        <v>990</v>
      </c>
      <c r="E619" s="7" t="s">
        <v>1624</v>
      </c>
      <c r="H619" s="9">
        <v>35.178694</v>
      </c>
      <c r="I619" s="9">
        <v>-105.806167</v>
      </c>
      <c r="J619" s="7" t="s">
        <v>1625</v>
      </c>
      <c r="K619" s="7" t="s">
        <v>128</v>
      </c>
      <c r="L619" s="32">
        <f t="shared" si="138"/>
        <v>5</v>
      </c>
      <c r="M619" s="10" t="s">
        <v>230</v>
      </c>
      <c r="N619" s="7">
        <v>8</v>
      </c>
      <c r="O619" s="7">
        <v>38</v>
      </c>
      <c r="P619" s="7" t="s">
        <v>346</v>
      </c>
      <c r="Q619" s="7">
        <v>411.24</v>
      </c>
      <c r="R619" s="7">
        <v>9.8350000000000009</v>
      </c>
      <c r="T619" s="7" t="s">
        <v>1449</v>
      </c>
      <c r="U619" s="11">
        <v>1</v>
      </c>
      <c r="V619" s="11">
        <v>2089</v>
      </c>
      <c r="W619" s="7">
        <v>2073</v>
      </c>
      <c r="X619" s="7" t="s">
        <v>76</v>
      </c>
      <c r="Y619" s="32">
        <f t="shared" si="139"/>
        <v>1</v>
      </c>
      <c r="Z619" s="13"/>
      <c r="AC619" s="13">
        <v>4.74</v>
      </c>
      <c r="AD619" s="7">
        <v>0.08</v>
      </c>
      <c r="AE619" s="7">
        <v>0.17</v>
      </c>
      <c r="AF619" s="7">
        <v>54.59</v>
      </c>
      <c r="AG619" s="7">
        <v>0.56000000000000005</v>
      </c>
      <c r="AH619" s="7">
        <v>0.01</v>
      </c>
      <c r="AI619" s="7">
        <v>12.62</v>
      </c>
      <c r="AJ619" s="7">
        <v>11.17</v>
      </c>
      <c r="AK619" s="7">
        <v>0.71</v>
      </c>
      <c r="AL619" s="7">
        <v>2.4300000000000002</v>
      </c>
      <c r="AM619" s="7">
        <v>2.66</v>
      </c>
      <c r="AN619" s="13">
        <v>0.90855681101385899</v>
      </c>
      <c r="AO619" s="7">
        <v>7.0117622311427433E-3</v>
      </c>
      <c r="AP619" s="7">
        <v>2.9682844443108512E-2</v>
      </c>
      <c r="AQ619" s="7">
        <v>0.12377257231182057</v>
      </c>
      <c r="AR619" s="7">
        <v>1.1277548937513922E-3</v>
      </c>
      <c r="AS619" s="7">
        <v>0.19918897809099567</v>
      </c>
      <c r="AT619" s="7">
        <v>6.0291184089082087E-2</v>
      </c>
      <c r="AU619" s="7">
        <v>2.8238991039959235E-2</v>
      </c>
      <c r="AV619" s="7">
        <v>1.1455529955404106E-2</v>
      </c>
      <c r="AW619" s="8">
        <v>1.2126088494767238E-3</v>
      </c>
      <c r="AX619" s="7">
        <v>1197</v>
      </c>
      <c r="AY619" s="7">
        <v>702</v>
      </c>
      <c r="AZ619" s="7">
        <v>303</v>
      </c>
      <c r="BA619" s="7">
        <v>297</v>
      </c>
      <c r="BB619" s="7">
        <v>291</v>
      </c>
      <c r="BC619" s="7">
        <v>8.0000009999999993</v>
      </c>
      <c r="BD619" s="7">
        <v>14.657143599999999</v>
      </c>
      <c r="BE619" s="7">
        <v>17.280000699999999</v>
      </c>
      <c r="BF619" s="7">
        <v>19.333334000000001</v>
      </c>
      <c r="BG619" s="7">
        <v>18.833334000000001</v>
      </c>
      <c r="BH619" s="13">
        <f t="shared" si="136"/>
        <v>71.29780068484888</v>
      </c>
      <c r="BI619" s="7">
        <f t="shared" si="137"/>
        <v>37.011438584188951</v>
      </c>
      <c r="BJ619" s="32">
        <f t="shared" si="140"/>
        <v>1</v>
      </c>
      <c r="BK619" s="32">
        <f t="shared" si="141"/>
        <v>7.7174725302189022E-3</v>
      </c>
      <c r="BL619" s="32">
        <f t="shared" si="142"/>
        <v>3.2670322959755714E-2</v>
      </c>
      <c r="BM619" s="32">
        <f t="shared" si="143"/>
        <v>0.1362298656632189</v>
      </c>
      <c r="BN619" s="32">
        <f t="shared" si="144"/>
        <v>1.2412596329479167E-3</v>
      </c>
      <c r="BO619" s="32">
        <f t="shared" si="145"/>
        <v>0.2192366791777397</v>
      </c>
      <c r="BP619" s="32">
        <f t="shared" si="146"/>
        <v>6.635928910356538E-2</v>
      </c>
      <c r="BQ619" s="32">
        <f t="shared" si="147"/>
        <v>3.1081150564979346E-2</v>
      </c>
      <c r="BR619" s="32">
        <f t="shared" si="148"/>
        <v>1.2608490538550775E-2</v>
      </c>
      <c r="BS619" s="32">
        <f t="shared" si="149"/>
        <v>1.3346538540870911E-3</v>
      </c>
      <c r="BT619" s="7">
        <f t="shared" si="150"/>
        <v>0</v>
      </c>
      <c r="BU619" s="7"/>
      <c r="BZ619" s="7"/>
      <c r="CA619" s="7"/>
      <c r="CB619" s="7"/>
      <c r="CC619" s="7"/>
      <c r="CD619" s="7"/>
      <c r="CE619" s="7"/>
    </row>
    <row r="620" spans="1:83" x14ac:dyDescent="0.2">
      <c r="A620" s="7">
        <v>4</v>
      </c>
      <c r="B620" s="8">
        <v>619</v>
      </c>
      <c r="C620" s="7" t="s">
        <v>69</v>
      </c>
      <c r="D620" s="7" t="s">
        <v>844</v>
      </c>
      <c r="E620" s="7" t="s">
        <v>1626</v>
      </c>
      <c r="H620" s="9">
        <v>37.771388000000002</v>
      </c>
      <c r="I620" s="9">
        <v>-114.640277</v>
      </c>
      <c r="J620" s="7" t="s">
        <v>1627</v>
      </c>
      <c r="K620" s="7" t="s">
        <v>80</v>
      </c>
      <c r="L620" s="32">
        <f t="shared" si="138"/>
        <v>7</v>
      </c>
      <c r="M620" s="10" t="s">
        <v>743</v>
      </c>
      <c r="N620" s="7">
        <v>18</v>
      </c>
      <c r="O620" s="7">
        <v>36</v>
      </c>
      <c r="P620" s="7" t="s">
        <v>87</v>
      </c>
      <c r="Q620" s="7">
        <v>303.16000000000003</v>
      </c>
      <c r="R620" s="7">
        <v>11.035</v>
      </c>
      <c r="S620" s="7" t="s">
        <v>900</v>
      </c>
      <c r="T620" s="7" t="s">
        <v>1449</v>
      </c>
      <c r="U620" s="11">
        <v>4</v>
      </c>
      <c r="V620" s="11">
        <v>1609</v>
      </c>
      <c r="W620" s="7">
        <v>1629</v>
      </c>
      <c r="X620" s="7" t="s">
        <v>83</v>
      </c>
      <c r="Y620" s="32">
        <f t="shared" si="139"/>
        <v>1</v>
      </c>
      <c r="Z620" s="13"/>
      <c r="AC620" s="13">
        <v>3.82</v>
      </c>
      <c r="AD620" s="7">
        <v>7.0000000000000007E-2</v>
      </c>
      <c r="AE620" s="7">
        <v>0.12</v>
      </c>
      <c r="AF620" s="7">
        <v>53.89</v>
      </c>
      <c r="AG620" s="7">
        <v>0.48</v>
      </c>
      <c r="AH620" s="7">
        <v>0.01</v>
      </c>
      <c r="AI620" s="7">
        <v>9.6999999999999993</v>
      </c>
      <c r="AJ620" s="7">
        <v>13.12</v>
      </c>
      <c r="AK620" s="7">
        <v>1.89</v>
      </c>
      <c r="AL620" s="7">
        <v>2.19</v>
      </c>
      <c r="AM620" s="7">
        <v>2.0299999999999998</v>
      </c>
      <c r="AN620" s="13">
        <v>0.89690651301587943</v>
      </c>
      <c r="AO620" s="7">
        <v>6.0100819124080645E-3</v>
      </c>
      <c r="AP620" s="7">
        <v>2.3921617251619093E-2</v>
      </c>
      <c r="AQ620" s="7">
        <v>9.5134227529687754E-2</v>
      </c>
      <c r="AR620" s="7">
        <v>9.8678553203246822E-4</v>
      </c>
      <c r="AS620" s="7">
        <v>0.23396234490186776</v>
      </c>
      <c r="AT620" s="7">
        <v>5.4336499240777679E-2</v>
      </c>
      <c r="AU620" s="7">
        <v>2.1550808951547835E-2</v>
      </c>
      <c r="AV620" s="7">
        <v>3.0494298050301068E-2</v>
      </c>
      <c r="AW620" s="8">
        <v>8.5595918786592247E-4</v>
      </c>
      <c r="AX620" s="7">
        <v>1248</v>
      </c>
      <c r="AY620" s="7">
        <v>728</v>
      </c>
      <c r="AZ620" s="7">
        <v>311</v>
      </c>
      <c r="BA620" s="7">
        <v>307</v>
      </c>
      <c r="BB620" s="7">
        <v>305</v>
      </c>
      <c r="BC620" s="7">
        <v>7.8666663000000003</v>
      </c>
      <c r="BD620" s="7">
        <v>14.4714279</v>
      </c>
      <c r="BE620" s="7">
        <v>17.079999900000001</v>
      </c>
      <c r="BF620" s="7">
        <v>19.100000399999999</v>
      </c>
      <c r="BG620" s="7">
        <v>18.5666656</v>
      </c>
      <c r="BH620" s="13">
        <f t="shared" si="136"/>
        <v>81.72889291913593</v>
      </c>
      <c r="BI620" s="7">
        <f t="shared" si="137"/>
        <v>26.456241061461487</v>
      </c>
      <c r="BJ620" s="32">
        <f t="shared" si="140"/>
        <v>1</v>
      </c>
      <c r="BK620" s="32">
        <f t="shared" si="141"/>
        <v>6.7009011811040983E-3</v>
      </c>
      <c r="BL620" s="32">
        <f t="shared" si="142"/>
        <v>2.6671249349256947E-2</v>
      </c>
      <c r="BM620" s="32">
        <f t="shared" si="143"/>
        <v>0.10606927940549299</v>
      </c>
      <c r="BN620" s="32">
        <f t="shared" si="144"/>
        <v>1.1002100193412215E-3</v>
      </c>
      <c r="BO620" s="32">
        <f t="shared" si="145"/>
        <v>0.26085477305227855</v>
      </c>
      <c r="BP620" s="32">
        <f t="shared" si="146"/>
        <v>6.0582121383051739E-2</v>
      </c>
      <c r="BQ620" s="32">
        <f t="shared" si="147"/>
        <v>2.4027932274772415E-2</v>
      </c>
      <c r="BR620" s="32">
        <f t="shared" si="148"/>
        <v>3.3999416447276012E-2</v>
      </c>
      <c r="BS620" s="32">
        <f t="shared" si="149"/>
        <v>9.5434604994419083E-4</v>
      </c>
      <c r="BT620" s="7">
        <f t="shared" si="150"/>
        <v>0</v>
      </c>
      <c r="BU620" s="7"/>
      <c r="BZ620" s="7"/>
      <c r="CA620" s="7"/>
      <c r="CB620" s="7"/>
      <c r="CC620" s="7"/>
      <c r="CD620" s="7"/>
      <c r="CE620" s="7"/>
    </row>
    <row r="621" spans="1:83" x14ac:dyDescent="0.2">
      <c r="A621" s="7">
        <v>4</v>
      </c>
      <c r="B621" s="8">
        <v>620</v>
      </c>
      <c r="C621" s="7" t="s">
        <v>69</v>
      </c>
      <c r="D621" s="7" t="s">
        <v>927</v>
      </c>
      <c r="E621" s="7" t="s">
        <v>1628</v>
      </c>
      <c r="H621" s="9">
        <v>40.270555999999999</v>
      </c>
      <c r="I621" s="9">
        <v>-119.92666699999999</v>
      </c>
      <c r="J621" s="7" t="s">
        <v>1629</v>
      </c>
      <c r="K621" s="7" t="s">
        <v>80</v>
      </c>
      <c r="L621" s="32">
        <f t="shared" si="138"/>
        <v>7</v>
      </c>
      <c r="M621" s="10" t="s">
        <v>93</v>
      </c>
      <c r="N621" s="7">
        <v>8</v>
      </c>
      <c r="O621" s="7">
        <v>20</v>
      </c>
      <c r="P621" s="7" t="s">
        <v>65</v>
      </c>
      <c r="Q621" s="7">
        <v>254.22</v>
      </c>
      <c r="R621" s="7">
        <v>10.435</v>
      </c>
      <c r="T621" s="7" t="s">
        <v>1449</v>
      </c>
      <c r="U621" s="11">
        <v>34</v>
      </c>
      <c r="V621" s="11">
        <v>1479.2</v>
      </c>
      <c r="W621" s="7">
        <v>1452</v>
      </c>
      <c r="X621" s="7" t="s">
        <v>349</v>
      </c>
      <c r="Y621" s="32">
        <f t="shared" si="139"/>
        <v>1</v>
      </c>
      <c r="Z621" s="13"/>
      <c r="AC621" s="13">
        <v>6.49</v>
      </c>
      <c r="AD621" s="7">
        <v>0.14000000000000001</v>
      </c>
      <c r="AE621" s="7">
        <v>0.23</v>
      </c>
      <c r="AF621" s="7">
        <v>53.59</v>
      </c>
      <c r="AG621" s="7">
        <v>0.92</v>
      </c>
      <c r="AH621" s="7">
        <v>0.02</v>
      </c>
      <c r="AI621" s="7">
        <v>15.16</v>
      </c>
      <c r="AJ621" s="7">
        <v>3.79</v>
      </c>
      <c r="AK621" s="7">
        <v>2.84</v>
      </c>
      <c r="AL621" s="7">
        <v>1.88</v>
      </c>
      <c r="AM621" s="7">
        <v>1.91</v>
      </c>
      <c r="AN621" s="13">
        <v>0.89191352815960245</v>
      </c>
      <c r="AO621" s="7">
        <v>1.1519323665448791E-2</v>
      </c>
      <c r="AP621" s="7">
        <v>4.0641700513876416E-2</v>
      </c>
      <c r="AQ621" s="7">
        <v>0.14868400921134706</v>
      </c>
      <c r="AR621" s="7">
        <v>1.9735710640649364E-3</v>
      </c>
      <c r="AS621" s="7">
        <v>6.7585159083695043E-2</v>
      </c>
      <c r="AT621" s="7">
        <v>4.6645031311717822E-2</v>
      </c>
      <c r="AU621" s="7">
        <v>2.0276869506136143E-2</v>
      </c>
      <c r="AV621" s="7">
        <v>4.5822119821616422E-2</v>
      </c>
      <c r="AW621" s="8">
        <v>1.640588443409685E-3</v>
      </c>
      <c r="AX621" s="7">
        <v>1251</v>
      </c>
      <c r="AY621" s="7">
        <v>845</v>
      </c>
      <c r="AZ621" s="7">
        <v>520</v>
      </c>
      <c r="BA621" s="7">
        <v>303</v>
      </c>
      <c r="BB621" s="7">
        <v>304</v>
      </c>
      <c r="BC621" s="7">
        <v>9.6166668000000008</v>
      </c>
      <c r="BD621" s="7">
        <v>14.787500400000001</v>
      </c>
      <c r="BE621" s="7">
        <v>17.400001499999998</v>
      </c>
      <c r="BF621" s="7">
        <v>20.800001099999999</v>
      </c>
      <c r="BG621" s="7">
        <v>20.066667599999999</v>
      </c>
      <c r="BH621" s="13">
        <f t="shared" si="136"/>
        <v>52.076708841380956</v>
      </c>
      <c r="BI621" s="7">
        <f t="shared" si="137"/>
        <v>56.729855570463229</v>
      </c>
      <c r="BJ621" s="32">
        <f t="shared" si="140"/>
        <v>1</v>
      </c>
      <c r="BK621" s="32">
        <f t="shared" si="141"/>
        <v>1.2915292011791842E-2</v>
      </c>
      <c r="BL621" s="32">
        <f t="shared" si="142"/>
        <v>4.5566861843364524E-2</v>
      </c>
      <c r="BM621" s="32">
        <f t="shared" si="143"/>
        <v>0.16670226935356111</v>
      </c>
      <c r="BN621" s="32">
        <f t="shared" si="144"/>
        <v>2.2127381206306562E-3</v>
      </c>
      <c r="BO621" s="32">
        <f t="shared" si="145"/>
        <v>7.5775461353470006E-2</v>
      </c>
      <c r="BP621" s="32">
        <f t="shared" si="146"/>
        <v>5.2297705819045477E-2</v>
      </c>
      <c r="BQ621" s="32">
        <f t="shared" si="147"/>
        <v>2.2734120367000107E-2</v>
      </c>
      <c r="BR621" s="32">
        <f t="shared" si="148"/>
        <v>5.1375069863742254E-2</v>
      </c>
      <c r="BS621" s="32">
        <f t="shared" si="149"/>
        <v>1.8394030268774125E-3</v>
      </c>
      <c r="BT621" s="7">
        <f t="shared" si="150"/>
        <v>0</v>
      </c>
      <c r="BU621" s="7"/>
      <c r="BZ621" s="7"/>
      <c r="CA621" s="7"/>
      <c r="CB621" s="7"/>
      <c r="CC621" s="7"/>
      <c r="CD621" s="7"/>
      <c r="CE621" s="7"/>
    </row>
    <row r="622" spans="1:83" x14ac:dyDescent="0.2">
      <c r="A622" s="7">
        <v>4</v>
      </c>
      <c r="B622" s="8">
        <v>621</v>
      </c>
      <c r="C622" s="7" t="s">
        <v>310</v>
      </c>
      <c r="D622" s="7" t="s">
        <v>853</v>
      </c>
      <c r="E622" s="7" t="s">
        <v>1630</v>
      </c>
      <c r="H622" s="9">
        <v>38.936360999999998</v>
      </c>
      <c r="I622" s="9">
        <v>-120.04430600000001</v>
      </c>
      <c r="J622" s="7" t="s">
        <v>1631</v>
      </c>
      <c r="K622" s="7" t="s">
        <v>107</v>
      </c>
      <c r="L622" s="32">
        <f t="shared" si="138"/>
        <v>1</v>
      </c>
      <c r="M622" s="10" t="s">
        <v>113</v>
      </c>
      <c r="N622" s="7">
        <v>43</v>
      </c>
      <c r="O622" s="7">
        <v>66</v>
      </c>
      <c r="P622" s="7" t="s">
        <v>87</v>
      </c>
      <c r="Q622" s="7">
        <v>759.66</v>
      </c>
      <c r="R622" s="7">
        <v>6.47</v>
      </c>
      <c r="S622" s="7" t="s">
        <v>900</v>
      </c>
      <c r="T622" s="7" t="s">
        <v>1449</v>
      </c>
      <c r="U622" s="11">
        <v>0.5</v>
      </c>
      <c r="V622" s="11">
        <v>1906.5</v>
      </c>
      <c r="W622" s="7">
        <v>2015</v>
      </c>
      <c r="X622" s="7" t="s">
        <v>83</v>
      </c>
      <c r="Y622" s="32">
        <f t="shared" si="139"/>
        <v>1</v>
      </c>
      <c r="Z622" s="13"/>
      <c r="AC622" s="13">
        <v>4.7</v>
      </c>
      <c r="AD622" s="7">
        <v>0.08</v>
      </c>
      <c r="AE622" s="7">
        <v>0.19</v>
      </c>
      <c r="AF622" s="7">
        <v>53.09</v>
      </c>
      <c r="AG622" s="7">
        <v>0.52</v>
      </c>
      <c r="AH622" s="7">
        <v>0.01</v>
      </c>
      <c r="AI622" s="7">
        <v>8.7899999999999991</v>
      </c>
      <c r="AJ622" s="7">
        <v>3.52</v>
      </c>
      <c r="AK622" s="7">
        <v>2.09</v>
      </c>
      <c r="AL622" s="7">
        <v>1.57</v>
      </c>
      <c r="AM622" s="7">
        <v>2.19</v>
      </c>
      <c r="AN622" s="13">
        <v>0.88359188673247424</v>
      </c>
      <c r="AO622" s="7">
        <v>6.5109220717754039E-3</v>
      </c>
      <c r="AP622" s="7">
        <v>2.9432356304348102E-2</v>
      </c>
      <c r="AQ622" s="7">
        <v>8.6209263916077875E-2</v>
      </c>
      <c r="AR622" s="7">
        <v>1.1277548937513922E-3</v>
      </c>
      <c r="AS622" s="7">
        <v>6.277038521757429E-2</v>
      </c>
      <c r="AT622" s="7">
        <v>3.8953563382657971E-2</v>
      </c>
      <c r="AU622" s="7">
        <v>2.324939487876343E-2</v>
      </c>
      <c r="AV622" s="7">
        <v>3.3721207896893778E-2</v>
      </c>
      <c r="AW622" s="8">
        <v>1.355268714121044E-3</v>
      </c>
      <c r="AX622" s="7">
        <v>1254</v>
      </c>
      <c r="AY622" s="7">
        <v>751</v>
      </c>
      <c r="AZ622" s="7">
        <v>327</v>
      </c>
      <c r="BA622" s="7">
        <v>323</v>
      </c>
      <c r="BB622" s="7">
        <v>323</v>
      </c>
      <c r="BC622" s="7">
        <v>8.0583334000000004</v>
      </c>
      <c r="BD622" s="7">
        <v>14.728570899999999</v>
      </c>
      <c r="BE622" s="7">
        <v>17.360000599999999</v>
      </c>
      <c r="BF622" s="7">
        <v>19.366666800000001</v>
      </c>
      <c r="BG622" s="7">
        <v>18.600000399999999</v>
      </c>
      <c r="BH622" s="13">
        <f t="shared" si="136"/>
        <v>46.377292570654269</v>
      </c>
      <c r="BI622" s="7">
        <f t="shared" si="137"/>
        <v>47.186020535012844</v>
      </c>
      <c r="BJ622" s="32">
        <f t="shared" si="140"/>
        <v>1</v>
      </c>
      <c r="BK622" s="32">
        <f t="shared" si="141"/>
        <v>7.3686983431375946E-3</v>
      </c>
      <c r="BL622" s="32">
        <f t="shared" si="142"/>
        <v>3.330989877373032E-2</v>
      </c>
      <c r="BM622" s="32">
        <f t="shared" si="143"/>
        <v>9.7566835108547703E-2</v>
      </c>
      <c r="BN622" s="32">
        <f t="shared" si="144"/>
        <v>1.2763300689890144E-3</v>
      </c>
      <c r="BO622" s="32">
        <f t="shared" si="145"/>
        <v>7.1040019900702564E-2</v>
      </c>
      <c r="BP622" s="32">
        <f t="shared" si="146"/>
        <v>4.4085469737288309E-2</v>
      </c>
      <c r="BQ622" s="32">
        <f t="shared" si="147"/>
        <v>2.6312367992354219E-2</v>
      </c>
      <c r="BR622" s="32">
        <f t="shared" si="148"/>
        <v>3.8163781722345726E-2</v>
      </c>
      <c r="BS622" s="32">
        <f t="shared" si="149"/>
        <v>1.5338175174206636E-3</v>
      </c>
      <c r="BT622" s="7">
        <f t="shared" si="150"/>
        <v>0</v>
      </c>
      <c r="BU622" s="7"/>
      <c r="BZ622" s="7"/>
      <c r="CA622" s="7"/>
      <c r="CB622" s="7"/>
      <c r="CC622" s="7"/>
      <c r="CD622" s="7"/>
      <c r="CE622" s="7"/>
    </row>
    <row r="623" spans="1:83" x14ac:dyDescent="0.2">
      <c r="A623" s="7">
        <v>4</v>
      </c>
      <c r="B623" s="8">
        <v>622</v>
      </c>
      <c r="C623" s="7" t="s">
        <v>69</v>
      </c>
      <c r="D623" s="7" t="s">
        <v>1632</v>
      </c>
      <c r="E623" s="7" t="s">
        <v>1633</v>
      </c>
      <c r="H623" s="9">
        <v>39.084111</v>
      </c>
      <c r="I623" s="9">
        <v>-119.888194</v>
      </c>
      <c r="J623" s="7" t="s">
        <v>1634</v>
      </c>
      <c r="K623" s="7" t="s">
        <v>73</v>
      </c>
      <c r="L623" s="32">
        <f t="shared" si="138"/>
        <v>3</v>
      </c>
      <c r="M623" s="10" t="s">
        <v>81</v>
      </c>
      <c r="N623" s="7">
        <v>8</v>
      </c>
      <c r="O623" s="7">
        <v>20</v>
      </c>
      <c r="P623" s="7" t="s">
        <v>109</v>
      </c>
      <c r="Q623" s="7">
        <v>812.52</v>
      </c>
      <c r="R623" s="7">
        <v>5.35</v>
      </c>
      <c r="S623" s="7" t="s">
        <v>66</v>
      </c>
      <c r="T623" s="7" t="s">
        <v>1449</v>
      </c>
      <c r="U623" s="11">
        <v>16</v>
      </c>
      <c r="V623" s="11">
        <v>2609</v>
      </c>
      <c r="W623" s="7">
        <v>2301</v>
      </c>
      <c r="X623" s="7" t="s">
        <v>349</v>
      </c>
      <c r="Y623" s="32">
        <f t="shared" si="139"/>
        <v>1</v>
      </c>
      <c r="Z623" s="13"/>
      <c r="AC623" s="13">
        <v>6.24</v>
      </c>
      <c r="AD623" s="7">
        <v>0.18</v>
      </c>
      <c r="AE623" s="7">
        <v>7.0000000000000007E-2</v>
      </c>
      <c r="AF623" s="7">
        <v>52.97</v>
      </c>
      <c r="AG623" s="7">
        <v>0.87</v>
      </c>
      <c r="AH623" s="7">
        <v>0.01</v>
      </c>
      <c r="AI623" s="7">
        <v>6.76</v>
      </c>
      <c r="AJ623" s="7">
        <v>0.55000000000000004</v>
      </c>
      <c r="AK623" s="7">
        <v>0.68</v>
      </c>
      <c r="AL623" s="7">
        <v>0.75</v>
      </c>
      <c r="AM623" s="7">
        <v>1.69</v>
      </c>
      <c r="AN623" s="13">
        <v>0.88159469278996339</v>
      </c>
      <c r="AO623" s="7">
        <v>1.0893273466239618E-2</v>
      </c>
      <c r="AP623" s="7">
        <v>3.9076149646623863E-2</v>
      </c>
      <c r="AQ623" s="7">
        <v>6.6299729701101984E-2</v>
      </c>
      <c r="AR623" s="7">
        <v>2.5374485109406321E-3</v>
      </c>
      <c r="AS623" s="7">
        <v>9.8078726902459824E-3</v>
      </c>
      <c r="AT623" s="7">
        <v>1.8608390150951261E-2</v>
      </c>
      <c r="AU623" s="7">
        <v>1.79413138562147E-2</v>
      </c>
      <c r="AV623" s="7">
        <v>1.09714934784152E-2</v>
      </c>
      <c r="AW623" s="8">
        <v>4.9930952625512148E-4</v>
      </c>
      <c r="AX623" s="7">
        <v>1072</v>
      </c>
      <c r="AY623" s="7">
        <v>692</v>
      </c>
      <c r="AZ623" s="7">
        <v>305</v>
      </c>
      <c r="BA623" s="7">
        <v>329</v>
      </c>
      <c r="BB623" s="7">
        <v>320</v>
      </c>
      <c r="BC623" s="7">
        <v>5.9333339</v>
      </c>
      <c r="BD623" s="7">
        <v>13.2857132</v>
      </c>
      <c r="BE623" s="7">
        <v>16.039999000000002</v>
      </c>
      <c r="BF623" s="7">
        <v>18.133333199999999</v>
      </c>
      <c r="BG623" s="7">
        <v>17.133333199999999</v>
      </c>
      <c r="BH623" s="13">
        <f t="shared" si="136"/>
        <v>19.647121803835663</v>
      </c>
      <c r="BI623" s="7">
        <f t="shared" si="137"/>
        <v>76.137365735010491</v>
      </c>
      <c r="BJ623" s="32">
        <f t="shared" si="140"/>
        <v>1</v>
      </c>
      <c r="BK623" s="32">
        <f t="shared" si="141"/>
        <v>1.2356328316548634E-2</v>
      </c>
      <c r="BL623" s="32">
        <f t="shared" si="142"/>
        <v>4.4324393018928494E-2</v>
      </c>
      <c r="BM623" s="32">
        <f t="shared" si="143"/>
        <v>7.5204320356426699E-2</v>
      </c>
      <c r="BN623" s="32">
        <f t="shared" si="144"/>
        <v>2.8782483965623983E-3</v>
      </c>
      <c r="BO623" s="32">
        <f t="shared" si="145"/>
        <v>1.1125149425760745E-2</v>
      </c>
      <c r="BP623" s="32">
        <f t="shared" si="146"/>
        <v>2.1107647656160109E-2</v>
      </c>
      <c r="BQ623" s="32">
        <f t="shared" si="147"/>
        <v>2.0350977612440268E-2</v>
      </c>
      <c r="BR623" s="32">
        <f t="shared" si="148"/>
        <v>1.2445053909857324E-2</v>
      </c>
      <c r="BS623" s="32">
        <f t="shared" si="149"/>
        <v>5.6637083950104958E-4</v>
      </c>
      <c r="BT623" s="7">
        <f t="shared" si="150"/>
        <v>0</v>
      </c>
      <c r="BU623" s="7"/>
      <c r="BZ623" s="7"/>
      <c r="CA623" s="7"/>
      <c r="CB623" s="7"/>
      <c r="CC623" s="7"/>
      <c r="CD623" s="7"/>
      <c r="CE623" s="7"/>
    </row>
    <row r="624" spans="1:83" x14ac:dyDescent="0.2">
      <c r="A624" s="7">
        <v>4</v>
      </c>
      <c r="B624" s="8">
        <v>623</v>
      </c>
      <c r="C624" s="7" t="s">
        <v>960</v>
      </c>
      <c r="D624" s="7" t="s">
        <v>1457</v>
      </c>
      <c r="E624" s="7" t="s">
        <v>1635</v>
      </c>
      <c r="H624" s="9">
        <v>32.513610999999997</v>
      </c>
      <c r="I624" s="9">
        <v>-106.796111</v>
      </c>
      <c r="J624" s="7" t="s">
        <v>1636</v>
      </c>
      <c r="K624" s="7" t="s">
        <v>80</v>
      </c>
      <c r="L624" s="32">
        <f t="shared" si="138"/>
        <v>7</v>
      </c>
      <c r="M624" s="10" t="s">
        <v>189</v>
      </c>
      <c r="N624" s="7">
        <v>10</v>
      </c>
      <c r="O624" s="7">
        <v>50</v>
      </c>
      <c r="P624" s="7" t="s">
        <v>87</v>
      </c>
      <c r="Q624" s="7">
        <v>292.04000000000002</v>
      </c>
      <c r="R624" s="7">
        <v>15.83</v>
      </c>
      <c r="T624" s="7" t="s">
        <v>1449</v>
      </c>
      <c r="U624" s="11">
        <v>3</v>
      </c>
      <c r="V624" s="11">
        <v>1381</v>
      </c>
      <c r="W624" s="7">
        <v>1385</v>
      </c>
      <c r="X624" s="7" t="s">
        <v>83</v>
      </c>
      <c r="Y624" s="32">
        <f t="shared" si="139"/>
        <v>1</v>
      </c>
      <c r="Z624" s="13"/>
      <c r="AC624" s="13">
        <v>4.7699999999999996</v>
      </c>
      <c r="AD624" s="7">
        <v>7.0000000000000007E-2</v>
      </c>
      <c r="AE624" s="7">
        <v>0.13</v>
      </c>
      <c r="AF624" s="7">
        <v>52.92</v>
      </c>
      <c r="AG624" s="7">
        <v>0.85</v>
      </c>
      <c r="AH624" s="7">
        <v>0</v>
      </c>
      <c r="AI624" s="7">
        <v>10.52</v>
      </c>
      <c r="AJ624" s="7">
        <v>11.51</v>
      </c>
      <c r="AK624" s="7">
        <v>2.66</v>
      </c>
      <c r="AL624" s="7">
        <v>1.47</v>
      </c>
      <c r="AM624" s="7">
        <v>2.97</v>
      </c>
      <c r="AN624" s="13">
        <v>0.88076252864725069</v>
      </c>
      <c r="AO624" s="7">
        <v>1.0642853386555948E-2</v>
      </c>
      <c r="AP624" s="7">
        <v>2.9870710547178814E-2</v>
      </c>
      <c r="AQ624" s="7">
        <v>0.1031765024342593</v>
      </c>
      <c r="AR624" s="7">
        <v>9.8678553203246822E-4</v>
      </c>
      <c r="AS624" s="7">
        <v>0.20525202666314774</v>
      </c>
      <c r="AT624" s="7">
        <v>3.647244469586447E-2</v>
      </c>
      <c r="AU624" s="7">
        <v>3.1530001273939449E-2</v>
      </c>
      <c r="AV624" s="7">
        <v>4.2917900959682988E-2</v>
      </c>
      <c r="AW624" s="8">
        <v>9.2728912018808277E-4</v>
      </c>
      <c r="AX624" s="7">
        <v>1237</v>
      </c>
      <c r="AY624" s="7">
        <v>744</v>
      </c>
      <c r="AZ624" s="7">
        <v>333</v>
      </c>
      <c r="BA624" s="7">
        <v>326</v>
      </c>
      <c r="BB624" s="7">
        <v>322</v>
      </c>
      <c r="BC624" s="7">
        <v>6.9083332999999998</v>
      </c>
      <c r="BD624" s="7">
        <v>13.757142099999999</v>
      </c>
      <c r="BE624" s="7">
        <v>16.380001100000001</v>
      </c>
      <c r="BF624" s="7">
        <v>18.299999199999998</v>
      </c>
      <c r="BG624" s="7">
        <v>17.5</v>
      </c>
      <c r="BH624" s="13">
        <f t="shared" si="136"/>
        <v>83.624230394288105</v>
      </c>
      <c r="BI624" s="7">
        <f t="shared" si="137"/>
        <v>29.36603124656602</v>
      </c>
      <c r="BJ624" s="32">
        <f t="shared" si="140"/>
        <v>1</v>
      </c>
      <c r="BK624" s="32">
        <f t="shared" si="141"/>
        <v>1.208368094735154E-2</v>
      </c>
      <c r="BL624" s="32">
        <f t="shared" si="142"/>
        <v>3.3914601922332879E-2</v>
      </c>
      <c r="BM624" s="32">
        <f t="shared" si="143"/>
        <v>0.11714451861698347</v>
      </c>
      <c r="BN624" s="32">
        <f t="shared" si="144"/>
        <v>1.1203763783503105E-3</v>
      </c>
      <c r="BO624" s="32">
        <f t="shared" si="145"/>
        <v>0.23303900879887693</v>
      </c>
      <c r="BP624" s="32">
        <f t="shared" si="146"/>
        <v>4.1410077642474098E-2</v>
      </c>
      <c r="BQ624" s="32">
        <f t="shared" si="147"/>
        <v>3.5798527126677249E-2</v>
      </c>
      <c r="BR624" s="32">
        <f t="shared" si="148"/>
        <v>4.8728118606044604E-2</v>
      </c>
      <c r="BS624" s="32">
        <f t="shared" si="149"/>
        <v>1.0528253530634319E-3</v>
      </c>
      <c r="BT624" s="7">
        <f t="shared" si="150"/>
        <v>0</v>
      </c>
      <c r="BU624" s="7"/>
      <c r="BZ624" s="7"/>
      <c r="CA624" s="7"/>
      <c r="CB624" s="7"/>
      <c r="CC624" s="7"/>
      <c r="CD624" s="7"/>
      <c r="CE624" s="7"/>
    </row>
    <row r="625" spans="1:83" x14ac:dyDescent="0.2">
      <c r="A625" s="7">
        <v>4</v>
      </c>
      <c r="B625" s="8">
        <v>624</v>
      </c>
      <c r="C625" s="7" t="s">
        <v>960</v>
      </c>
      <c r="D625" s="7" t="s">
        <v>1457</v>
      </c>
      <c r="E625" s="7" t="s">
        <v>1637</v>
      </c>
      <c r="H625" s="9">
        <v>32.546944000000003</v>
      </c>
      <c r="I625" s="9">
        <v>-106.710556</v>
      </c>
      <c r="J625" s="7" t="s">
        <v>1638</v>
      </c>
      <c r="K625" s="7" t="s">
        <v>80</v>
      </c>
      <c r="L625" s="32">
        <f t="shared" si="138"/>
        <v>7</v>
      </c>
      <c r="M625" s="10" t="s">
        <v>189</v>
      </c>
      <c r="N625" s="7">
        <v>8</v>
      </c>
      <c r="O625" s="7">
        <v>35</v>
      </c>
      <c r="P625" s="7" t="s">
        <v>137</v>
      </c>
      <c r="Q625" s="7">
        <v>284.57</v>
      </c>
      <c r="R625" s="7">
        <v>15.605</v>
      </c>
      <c r="T625" s="7" t="s">
        <v>1449</v>
      </c>
      <c r="U625" s="11">
        <v>0.54861400000000005</v>
      </c>
      <c r="V625" s="11">
        <v>1322.8</v>
      </c>
      <c r="W625" s="7">
        <v>1327</v>
      </c>
      <c r="Y625" s="32">
        <f t="shared" si="139"/>
        <v>-99</v>
      </c>
      <c r="Z625" s="13"/>
      <c r="AC625" s="13">
        <v>2.65</v>
      </c>
      <c r="AD625" s="7">
        <v>0.03</v>
      </c>
      <c r="AE625" s="7">
        <v>0.09</v>
      </c>
      <c r="AF625" s="7">
        <v>52.83</v>
      </c>
      <c r="AG625" s="7">
        <v>0.38</v>
      </c>
      <c r="AH625" s="7">
        <v>0</v>
      </c>
      <c r="AI625" s="7">
        <v>8.6300000000000008</v>
      </c>
      <c r="AJ625" s="7">
        <v>11.01</v>
      </c>
      <c r="AK625" s="7">
        <v>0.88</v>
      </c>
      <c r="AL625" s="7">
        <v>1.1100000000000001</v>
      </c>
      <c r="AM625" s="7">
        <v>2.2799999999999998</v>
      </c>
      <c r="AN625" s="13">
        <v>0.87926463319036752</v>
      </c>
      <c r="AO625" s="7">
        <v>4.7579815139897185E-3</v>
      </c>
      <c r="AP625" s="7">
        <v>1.6594839192877121E-2</v>
      </c>
      <c r="AQ625" s="7">
        <v>8.4640039544454163E-2</v>
      </c>
      <c r="AR625" s="7">
        <v>4.2290808515677204E-4</v>
      </c>
      <c r="AS625" s="7">
        <v>0.1963357787629241</v>
      </c>
      <c r="AT625" s="7">
        <v>2.7540417423407869E-2</v>
      </c>
      <c r="AU625" s="7">
        <v>2.4204849462822198E-2</v>
      </c>
      <c r="AV625" s="7">
        <v>1.4198403325007906E-2</v>
      </c>
      <c r="AW625" s="8">
        <v>6.4196939089944188E-4</v>
      </c>
      <c r="AX625" s="7">
        <v>1201</v>
      </c>
      <c r="AY625" s="7">
        <v>934</v>
      </c>
      <c r="AZ625" s="7">
        <v>616</v>
      </c>
      <c r="BA625" s="7">
        <v>313</v>
      </c>
      <c r="BB625" s="7">
        <v>323</v>
      </c>
      <c r="BC625" s="7">
        <v>12.100001300000001</v>
      </c>
      <c r="BD625" s="7">
        <v>15.788889899999999</v>
      </c>
      <c r="BE625" s="7">
        <v>18.414285700000001</v>
      </c>
      <c r="BF625" s="7">
        <v>23.100000399999999</v>
      </c>
      <c r="BG625" s="7">
        <v>22.4666672</v>
      </c>
      <c r="BH625" s="13">
        <f t="shared" si="136"/>
        <v>64.193359937591964</v>
      </c>
      <c r="BI625" s="7">
        <f t="shared" si="137"/>
        <v>28.674604129172899</v>
      </c>
      <c r="BJ625" s="32">
        <f t="shared" si="140"/>
        <v>1</v>
      </c>
      <c r="BK625" s="32">
        <f t="shared" si="141"/>
        <v>5.4113191118874207E-3</v>
      </c>
      <c r="BL625" s="32">
        <f t="shared" si="142"/>
        <v>1.8873543375290305E-2</v>
      </c>
      <c r="BM625" s="32">
        <f t="shared" si="143"/>
        <v>9.6262304145387986E-2</v>
      </c>
      <c r="BN625" s="32">
        <f t="shared" si="144"/>
        <v>4.8097929700899181E-4</v>
      </c>
      <c r="BO625" s="32">
        <f t="shared" si="145"/>
        <v>0.2232954350165656</v>
      </c>
      <c r="BP625" s="32">
        <f t="shared" si="146"/>
        <v>3.1322103020883313E-2</v>
      </c>
      <c r="BQ625" s="32">
        <f t="shared" si="147"/>
        <v>2.752851479422767E-2</v>
      </c>
      <c r="BR625" s="32">
        <f t="shared" si="148"/>
        <v>1.6148043250061944E-2</v>
      </c>
      <c r="BS625" s="32">
        <f t="shared" si="149"/>
        <v>7.3012079261062536E-4</v>
      </c>
      <c r="BT625" s="7">
        <f t="shared" si="150"/>
        <v>0</v>
      </c>
      <c r="BU625" s="7"/>
      <c r="BZ625" s="7"/>
      <c r="CA625" s="7"/>
      <c r="CB625" s="7"/>
      <c r="CC625" s="7"/>
      <c r="CD625" s="7"/>
      <c r="CE625" s="7"/>
    </row>
    <row r="626" spans="1:83" x14ac:dyDescent="0.2">
      <c r="A626" s="7">
        <v>4</v>
      </c>
      <c r="B626" s="8">
        <v>625</v>
      </c>
      <c r="C626" s="7" t="s">
        <v>960</v>
      </c>
      <c r="D626" s="7" t="s">
        <v>990</v>
      </c>
      <c r="E626" s="7" t="s">
        <v>1639</v>
      </c>
      <c r="H626" s="9">
        <v>35.179194000000003</v>
      </c>
      <c r="I626" s="9">
        <v>-105.805583</v>
      </c>
      <c r="J626" s="7" t="s">
        <v>1640</v>
      </c>
      <c r="K626" s="7" t="s">
        <v>128</v>
      </c>
      <c r="L626" s="32">
        <f t="shared" si="138"/>
        <v>5</v>
      </c>
      <c r="M626" s="10" t="s">
        <v>230</v>
      </c>
      <c r="N626" s="7">
        <v>8</v>
      </c>
      <c r="O626" s="7">
        <v>43</v>
      </c>
      <c r="P626" s="7" t="s">
        <v>346</v>
      </c>
      <c r="Q626" s="7">
        <v>411.4</v>
      </c>
      <c r="R626" s="7">
        <v>9.84</v>
      </c>
      <c r="T626" s="7" t="s">
        <v>1449</v>
      </c>
      <c r="U626" s="11">
        <v>1</v>
      </c>
      <c r="V626" s="11">
        <v>2089</v>
      </c>
      <c r="W626" s="7">
        <v>2073</v>
      </c>
      <c r="X626" s="7" t="s">
        <v>76</v>
      </c>
      <c r="Y626" s="32">
        <f t="shared" si="139"/>
        <v>1</v>
      </c>
      <c r="Z626" s="13"/>
      <c r="AC626" s="13">
        <v>4.68</v>
      </c>
      <c r="AD626" s="7">
        <v>0.09</v>
      </c>
      <c r="AE626" s="7">
        <v>0.17</v>
      </c>
      <c r="AF626" s="7">
        <v>52.71</v>
      </c>
      <c r="AG626" s="7">
        <v>0.55000000000000004</v>
      </c>
      <c r="AH626" s="7">
        <v>0.01</v>
      </c>
      <c r="AI626" s="7">
        <v>12.51</v>
      </c>
      <c r="AJ626" s="7">
        <v>11.31</v>
      </c>
      <c r="AK626" s="7">
        <v>0.72</v>
      </c>
      <c r="AL626" s="7">
        <v>2.37</v>
      </c>
      <c r="AM626" s="7">
        <v>2.78</v>
      </c>
      <c r="AN626" s="13">
        <v>0.87726743924785677</v>
      </c>
      <c r="AO626" s="7">
        <v>6.8865521913009081E-3</v>
      </c>
      <c r="AP626" s="7">
        <v>2.9307112234967892E-2</v>
      </c>
      <c r="AQ626" s="7">
        <v>0.12269373055632926</v>
      </c>
      <c r="AR626" s="7">
        <v>1.2687242554703161E-3</v>
      </c>
      <c r="AS626" s="7">
        <v>0.20168552750305829</v>
      </c>
      <c r="AT626" s="7">
        <v>5.8802512877005983E-2</v>
      </c>
      <c r="AU626" s="7">
        <v>2.9512930485370927E-2</v>
      </c>
      <c r="AV626" s="7">
        <v>1.1616875447733741E-2</v>
      </c>
      <c r="AW626" s="8">
        <v>1.2126088494767238E-3</v>
      </c>
      <c r="AX626" s="7">
        <v>1215</v>
      </c>
      <c r="AY626" s="7">
        <v>945</v>
      </c>
      <c r="AZ626" s="7">
        <v>624</v>
      </c>
      <c r="BA626" s="7">
        <v>316</v>
      </c>
      <c r="BB626" s="7">
        <v>327</v>
      </c>
      <c r="BC626" s="7">
        <v>12.1416664</v>
      </c>
      <c r="BD626" s="7">
        <v>15.777775800000001</v>
      </c>
      <c r="BE626" s="7">
        <v>18.3857155</v>
      </c>
      <c r="BF626" s="7">
        <v>23.0333328</v>
      </c>
      <c r="BG626" s="7">
        <v>22.399999600000001</v>
      </c>
      <c r="BH626" s="13">
        <f t="shared" si="136"/>
        <v>72.336001452653591</v>
      </c>
      <c r="BI626" s="7">
        <f t="shared" si="137"/>
        <v>36.516411446659944</v>
      </c>
      <c r="BJ626" s="32">
        <f t="shared" si="140"/>
        <v>1</v>
      </c>
      <c r="BK626" s="32">
        <f t="shared" si="141"/>
        <v>7.8500031839837062E-3</v>
      </c>
      <c r="BL626" s="32">
        <f t="shared" si="142"/>
        <v>3.3407272313782606E-2</v>
      </c>
      <c r="BM626" s="32">
        <f t="shared" si="143"/>
        <v>0.13985898150001241</v>
      </c>
      <c r="BN626" s="32">
        <f t="shared" si="144"/>
        <v>1.4462228947629504E-3</v>
      </c>
      <c r="BO626" s="32">
        <f t="shared" si="145"/>
        <v>0.22990198710210596</v>
      </c>
      <c r="BP626" s="32">
        <f t="shared" si="146"/>
        <v>6.7029175193623419E-2</v>
      </c>
      <c r="BQ626" s="32">
        <f t="shared" si="147"/>
        <v>3.3641885205125635E-2</v>
      </c>
      <c r="BR626" s="32">
        <f t="shared" si="148"/>
        <v>1.3242114009946279E-2</v>
      </c>
      <c r="BS626" s="32">
        <f t="shared" si="149"/>
        <v>1.3822567614231514E-3</v>
      </c>
      <c r="BT626" s="7">
        <f t="shared" si="150"/>
        <v>0</v>
      </c>
      <c r="BU626" s="7"/>
      <c r="BZ626" s="7"/>
      <c r="CA626" s="7"/>
      <c r="CB626" s="7"/>
      <c r="CC626" s="7"/>
      <c r="CD626" s="7"/>
      <c r="CE626" s="7"/>
    </row>
    <row r="627" spans="1:83" x14ac:dyDescent="0.2">
      <c r="A627" s="7">
        <v>4</v>
      </c>
      <c r="B627" s="8">
        <v>626</v>
      </c>
      <c r="C627" s="7" t="s">
        <v>69</v>
      </c>
      <c r="D627" s="7" t="s">
        <v>927</v>
      </c>
      <c r="E627" s="7" t="s">
        <v>1641</v>
      </c>
      <c r="H627" s="9">
        <v>39.995916999999999</v>
      </c>
      <c r="I627" s="9">
        <v>-119.894278</v>
      </c>
      <c r="J627" s="7" t="s">
        <v>1642</v>
      </c>
      <c r="K627" s="7" t="s">
        <v>73</v>
      </c>
      <c r="L627" s="32">
        <f t="shared" si="138"/>
        <v>3</v>
      </c>
      <c r="M627" s="10" t="s">
        <v>113</v>
      </c>
      <c r="N627" s="7">
        <v>20</v>
      </c>
      <c r="O627" s="7">
        <v>46</v>
      </c>
      <c r="P627" s="7" t="s">
        <v>368</v>
      </c>
      <c r="Q627" s="7">
        <v>450.2</v>
      </c>
      <c r="R627" s="7">
        <v>10.1</v>
      </c>
      <c r="S627" s="7" t="s">
        <v>66</v>
      </c>
      <c r="T627" s="7" t="s">
        <v>1449</v>
      </c>
      <c r="U627" s="11">
        <v>40</v>
      </c>
      <c r="V627" s="11">
        <v>2415.5</v>
      </c>
      <c r="W627" s="7">
        <v>1544</v>
      </c>
      <c r="X627" s="7" t="s">
        <v>349</v>
      </c>
      <c r="Y627" s="32">
        <f t="shared" si="139"/>
        <v>1</v>
      </c>
      <c r="Z627" s="13"/>
      <c r="AC627" s="13">
        <v>5.45</v>
      </c>
      <c r="AD627" s="7">
        <v>7.0000000000000007E-2</v>
      </c>
      <c r="AE627" s="7">
        <v>0.11</v>
      </c>
      <c r="AF627" s="7">
        <v>51.84</v>
      </c>
      <c r="AG627" s="7">
        <v>0.69</v>
      </c>
      <c r="AH627" s="7">
        <v>0</v>
      </c>
      <c r="AI627" s="7">
        <v>10.36</v>
      </c>
      <c r="AJ627" s="7">
        <v>3.33</v>
      </c>
      <c r="AK627" s="7">
        <v>2.74</v>
      </c>
      <c r="AL627" s="7">
        <v>2.1</v>
      </c>
      <c r="AM627" s="7">
        <v>2.4300000000000002</v>
      </c>
      <c r="AN627" s="13">
        <v>0.86278778316465377</v>
      </c>
      <c r="AO627" s="7">
        <v>8.6394927490865935E-3</v>
      </c>
      <c r="AP627" s="7">
        <v>3.4129008906105776E-2</v>
      </c>
      <c r="AQ627" s="7">
        <v>0.10160727806263559</v>
      </c>
      <c r="AR627" s="7">
        <v>9.8678553203246822E-4</v>
      </c>
      <c r="AS627" s="7">
        <v>5.9382211015489308E-2</v>
      </c>
      <c r="AT627" s="7">
        <v>5.210349242266353E-2</v>
      </c>
      <c r="AU627" s="7">
        <v>2.579727376958682E-2</v>
      </c>
      <c r="AV627" s="7">
        <v>4.4208664898320073E-2</v>
      </c>
      <c r="AW627" s="8">
        <v>7.8462925554376238E-4</v>
      </c>
      <c r="AX627" s="7">
        <v>1201</v>
      </c>
      <c r="AY627" s="7">
        <v>934</v>
      </c>
      <c r="AZ627" s="7">
        <v>616</v>
      </c>
      <c r="BA627" s="7">
        <v>313</v>
      </c>
      <c r="BB627" s="7">
        <v>323</v>
      </c>
      <c r="BC627" s="7">
        <v>12.100001300000001</v>
      </c>
      <c r="BD627" s="7">
        <v>15.788889899999999</v>
      </c>
      <c r="BE627" s="7">
        <v>18.414285700000001</v>
      </c>
      <c r="BF627" s="7">
        <v>23.100000399999999</v>
      </c>
      <c r="BG627" s="7">
        <v>22.4666672</v>
      </c>
      <c r="BH627" s="13">
        <f t="shared" si="136"/>
        <v>53.681861925982986</v>
      </c>
      <c r="BI627" s="7">
        <f t="shared" si="137"/>
        <v>49.516662842054252</v>
      </c>
      <c r="BJ627" s="32">
        <f t="shared" si="140"/>
        <v>1</v>
      </c>
      <c r="BK627" s="32">
        <f t="shared" si="141"/>
        <v>1.0013462079165578E-2</v>
      </c>
      <c r="BL627" s="32">
        <f t="shared" si="142"/>
        <v>3.9556666856040333E-2</v>
      </c>
      <c r="BM627" s="32">
        <f t="shared" si="143"/>
        <v>0.11776624570406664</v>
      </c>
      <c r="BN627" s="32">
        <f t="shared" si="144"/>
        <v>1.1437175528992752E-3</v>
      </c>
      <c r="BO627" s="32">
        <f t="shared" si="145"/>
        <v>6.8825975719868135E-2</v>
      </c>
      <c r="BP627" s="32">
        <f t="shared" si="146"/>
        <v>6.0389696561941396E-2</v>
      </c>
      <c r="BQ627" s="32">
        <f t="shared" si="147"/>
        <v>2.9899906179667923E-2</v>
      </c>
      <c r="BR627" s="32">
        <f t="shared" si="148"/>
        <v>5.1239326472803479E-2</v>
      </c>
      <c r="BS627" s="32">
        <f t="shared" si="149"/>
        <v>9.0941164311088112E-4</v>
      </c>
      <c r="BT627" s="7">
        <f t="shared" si="150"/>
        <v>0</v>
      </c>
      <c r="BU627" s="7"/>
      <c r="BZ627" s="7"/>
      <c r="CA627" s="7"/>
      <c r="CB627" s="7"/>
      <c r="CC627" s="7"/>
      <c r="CD627" s="7"/>
      <c r="CE627" s="7"/>
    </row>
    <row r="628" spans="1:83" x14ac:dyDescent="0.2">
      <c r="A628" s="7">
        <v>4</v>
      </c>
      <c r="B628" s="8">
        <v>627</v>
      </c>
      <c r="C628" s="7" t="s">
        <v>310</v>
      </c>
      <c r="D628" s="7" t="s">
        <v>1643</v>
      </c>
      <c r="E628" s="7" t="s">
        <v>1644</v>
      </c>
      <c r="H628" s="9">
        <v>40.228611000000001</v>
      </c>
      <c r="I628" s="9">
        <v>-120.03611100000001</v>
      </c>
      <c r="J628" s="7" t="s">
        <v>1645</v>
      </c>
      <c r="K628" s="7" t="s">
        <v>80</v>
      </c>
      <c r="L628" s="32">
        <f t="shared" si="138"/>
        <v>7</v>
      </c>
      <c r="M628" s="10" t="s">
        <v>973</v>
      </c>
      <c r="N628" s="7">
        <v>14</v>
      </c>
      <c r="O628" s="7">
        <v>25</v>
      </c>
      <c r="P628" s="7" t="s">
        <v>133</v>
      </c>
      <c r="Q628" s="7">
        <v>173.64</v>
      </c>
      <c r="R628" s="7">
        <v>10.465</v>
      </c>
      <c r="T628" s="7" t="s">
        <v>1449</v>
      </c>
      <c r="U628" s="11">
        <v>0.29506100000000002</v>
      </c>
      <c r="V628" s="11">
        <v>1225.6961670000001</v>
      </c>
      <c r="W628" s="7">
        <v>1403</v>
      </c>
      <c r="X628" s="7" t="s">
        <v>83</v>
      </c>
      <c r="Y628" s="32">
        <f t="shared" si="139"/>
        <v>1</v>
      </c>
      <c r="Z628" s="13"/>
      <c r="AC628" s="13">
        <v>6.21</v>
      </c>
      <c r="AD628" s="7">
        <v>0.14000000000000001</v>
      </c>
      <c r="AE628" s="7">
        <v>0.3</v>
      </c>
      <c r="AF628" s="7">
        <v>51.41</v>
      </c>
      <c r="AG628" s="7">
        <v>0.81</v>
      </c>
      <c r="AH628" s="7">
        <v>0.02</v>
      </c>
      <c r="AI628" s="7">
        <v>10.16</v>
      </c>
      <c r="AJ628" s="7">
        <v>3.99</v>
      </c>
      <c r="AK628" s="7">
        <v>2.86</v>
      </c>
      <c r="AL628" s="7">
        <v>1.18</v>
      </c>
      <c r="AM628" s="7">
        <v>1.47</v>
      </c>
      <c r="AN628" s="13">
        <v>0.85563117153732338</v>
      </c>
      <c r="AO628" s="7">
        <v>1.014201322718861E-2</v>
      </c>
      <c r="AP628" s="7">
        <v>3.8888283542553553E-2</v>
      </c>
      <c r="AQ628" s="7">
        <v>9.9645747598105947E-2</v>
      </c>
      <c r="AR628" s="7">
        <v>1.9735710640649364E-3</v>
      </c>
      <c r="AS628" s="7">
        <v>7.1151658243784485E-2</v>
      </c>
      <c r="AT628" s="7">
        <v>2.9277200504163315E-2</v>
      </c>
      <c r="AU628" s="7">
        <v>1.5605758206293261E-2</v>
      </c>
      <c r="AV628" s="7">
        <v>4.6144810806275693E-2</v>
      </c>
      <c r="AW628" s="8">
        <v>2.1398979696648063E-3</v>
      </c>
      <c r="AX628" s="7">
        <v>1174</v>
      </c>
      <c r="AY628" s="7">
        <v>812</v>
      </c>
      <c r="AZ628" s="7">
        <v>603</v>
      </c>
      <c r="BA628" s="7">
        <v>303</v>
      </c>
      <c r="BB628" s="7">
        <v>313</v>
      </c>
      <c r="BC628" s="7">
        <v>11.649998699999999</v>
      </c>
      <c r="BD628" s="7">
        <v>16.712501499999998</v>
      </c>
      <c r="BE628" s="7">
        <v>18.000001900000001</v>
      </c>
      <c r="BF628" s="7">
        <v>22.700000800000002</v>
      </c>
      <c r="BG628" s="7">
        <v>22.066667599999999</v>
      </c>
      <c r="BH628" s="13">
        <f t="shared" si="136"/>
        <v>47.472515808589186</v>
      </c>
      <c r="BI628" s="7">
        <f t="shared" si="137"/>
        <v>45.931930233620704</v>
      </c>
      <c r="BJ628" s="32">
        <f t="shared" si="140"/>
        <v>1</v>
      </c>
      <c r="BK628" s="32">
        <f t="shared" si="141"/>
        <v>1.1853253556630396E-2</v>
      </c>
      <c r="BL628" s="32">
        <f t="shared" si="142"/>
        <v>4.5449820946427751E-2</v>
      </c>
      <c r="BM628" s="32">
        <f t="shared" si="143"/>
        <v>0.11645876273893946</v>
      </c>
      <c r="BN628" s="32">
        <f t="shared" si="144"/>
        <v>2.3065675138027012E-3</v>
      </c>
      <c r="BO628" s="32">
        <f t="shared" si="145"/>
        <v>8.3156926267594244E-2</v>
      </c>
      <c r="BP628" s="32">
        <f t="shared" si="146"/>
        <v>3.4217080300569927E-2</v>
      </c>
      <c r="BQ628" s="32">
        <f t="shared" si="147"/>
        <v>1.8238884609888859E-2</v>
      </c>
      <c r="BR628" s="32">
        <f t="shared" si="148"/>
        <v>5.3930726627650472E-2</v>
      </c>
      <c r="BS628" s="32">
        <f t="shared" si="149"/>
        <v>2.5009584045658649E-3</v>
      </c>
      <c r="BT628" s="7">
        <f t="shared" si="150"/>
        <v>0</v>
      </c>
      <c r="BU628" s="7"/>
      <c r="BZ628" s="7"/>
      <c r="CA628" s="7"/>
      <c r="CB628" s="7"/>
      <c r="CC628" s="7"/>
      <c r="CD628" s="7"/>
      <c r="CE628" s="7"/>
    </row>
    <row r="629" spans="1:83" x14ac:dyDescent="0.2">
      <c r="A629" s="7">
        <v>4</v>
      </c>
      <c r="B629" s="8">
        <v>628</v>
      </c>
      <c r="C629" s="7" t="s">
        <v>69</v>
      </c>
      <c r="D629" s="7" t="s">
        <v>844</v>
      </c>
      <c r="E629" s="7" t="s">
        <v>1646</v>
      </c>
      <c r="H629" s="9">
        <v>38.676943999999999</v>
      </c>
      <c r="I629" s="9">
        <v>-114.34611099999999</v>
      </c>
      <c r="J629" s="7" t="s">
        <v>1647</v>
      </c>
      <c r="K629" s="7" t="s">
        <v>80</v>
      </c>
      <c r="L629" s="32">
        <f t="shared" si="138"/>
        <v>7</v>
      </c>
      <c r="M629" s="10" t="s">
        <v>189</v>
      </c>
      <c r="N629" s="7">
        <v>13</v>
      </c>
      <c r="O629" s="7">
        <v>28</v>
      </c>
      <c r="P629" s="7" t="s">
        <v>87</v>
      </c>
      <c r="Q629" s="7">
        <v>282.69</v>
      </c>
      <c r="R629" s="7">
        <v>8.3800000000000008</v>
      </c>
      <c r="S629" s="7" t="s">
        <v>900</v>
      </c>
      <c r="T629" s="7" t="s">
        <v>1449</v>
      </c>
      <c r="U629" s="11">
        <v>2</v>
      </c>
      <c r="V629" s="11">
        <v>1862</v>
      </c>
      <c r="W629" s="7">
        <v>1857</v>
      </c>
      <c r="X629" s="7" t="s">
        <v>83</v>
      </c>
      <c r="Y629" s="32">
        <f t="shared" si="139"/>
        <v>1</v>
      </c>
      <c r="Z629" s="13"/>
      <c r="AC629" s="13">
        <v>3.35</v>
      </c>
      <c r="AD629" s="7">
        <v>0.05</v>
      </c>
      <c r="AE629" s="7">
        <v>0.08</v>
      </c>
      <c r="AF629" s="7">
        <v>51.14</v>
      </c>
      <c r="AG629" s="7">
        <v>0.42</v>
      </c>
      <c r="AH629" s="7">
        <v>0.01</v>
      </c>
      <c r="AI629" s="7">
        <v>9.64</v>
      </c>
      <c r="AJ629" s="7">
        <v>15.47</v>
      </c>
      <c r="AK629" s="7">
        <v>1.54</v>
      </c>
      <c r="AL629" s="7">
        <v>1.95</v>
      </c>
      <c r="AM629" s="7">
        <v>2.2400000000000002</v>
      </c>
      <c r="AN629" s="13">
        <v>0.8511374851666742</v>
      </c>
      <c r="AO629" s="7">
        <v>5.2588216733570571E-3</v>
      </c>
      <c r="AP629" s="7">
        <v>2.0978381621184285E-2</v>
      </c>
      <c r="AQ629" s="7">
        <v>9.4545768390328869E-2</v>
      </c>
      <c r="AR629" s="7">
        <v>7.0484680859462016E-4</v>
      </c>
      <c r="AS629" s="7">
        <v>0.2758687100329188</v>
      </c>
      <c r="AT629" s="7">
        <v>4.8381814392473278E-2</v>
      </c>
      <c r="AU629" s="7">
        <v>2.3780202981018305E-2</v>
      </c>
      <c r="AV629" s="7">
        <v>2.4847205818763835E-2</v>
      </c>
      <c r="AW629" s="8">
        <v>5.7063945857728168E-4</v>
      </c>
      <c r="AX629" s="7">
        <v>989</v>
      </c>
      <c r="AY629" s="7">
        <v>652</v>
      </c>
      <c r="AZ629" s="7">
        <v>281</v>
      </c>
      <c r="BA629" s="7">
        <v>298</v>
      </c>
      <c r="BB629" s="7">
        <v>301</v>
      </c>
      <c r="BC629" s="7">
        <v>6.7999996999999999</v>
      </c>
      <c r="BD629" s="7">
        <v>14.185715699999999</v>
      </c>
      <c r="BE629" s="7">
        <v>16.960000999999998</v>
      </c>
      <c r="BF629" s="7">
        <v>19.066667599999999</v>
      </c>
      <c r="BG629" s="7">
        <v>18.0333328</v>
      </c>
      <c r="BH629" s="13">
        <f t="shared" si="136"/>
        <v>88.194525641263866</v>
      </c>
      <c r="BI629" s="7">
        <f t="shared" si="137"/>
        <v>23.919790902990798</v>
      </c>
      <c r="BJ629" s="32">
        <f t="shared" si="140"/>
        <v>1</v>
      </c>
      <c r="BK629" s="32">
        <f t="shared" si="141"/>
        <v>6.1785807404866524E-3</v>
      </c>
      <c r="BL629" s="32">
        <f t="shared" si="142"/>
        <v>2.4647465288262081E-2</v>
      </c>
      <c r="BM629" s="32">
        <f t="shared" si="143"/>
        <v>0.11108166428813133</v>
      </c>
      <c r="BN629" s="32">
        <f t="shared" si="144"/>
        <v>8.2812333010640852E-4</v>
      </c>
      <c r="BO629" s="32">
        <f t="shared" si="145"/>
        <v>0.32411768350079978</v>
      </c>
      <c r="BP629" s="32">
        <f t="shared" si="146"/>
        <v>5.6843712368042275E-2</v>
      </c>
      <c r="BQ629" s="32">
        <f t="shared" si="147"/>
        <v>2.7939320492225226E-2</v>
      </c>
      <c r="BR629" s="32">
        <f t="shared" si="148"/>
        <v>2.9192940331958385E-2</v>
      </c>
      <c r="BS629" s="32">
        <f t="shared" si="149"/>
        <v>6.7044334026192731E-4</v>
      </c>
      <c r="BT629" s="7">
        <f t="shared" si="150"/>
        <v>0</v>
      </c>
      <c r="BU629" s="7"/>
      <c r="BZ629" s="7"/>
      <c r="CA629" s="7"/>
      <c r="CB629" s="7"/>
      <c r="CC629" s="7"/>
      <c r="CD629" s="7"/>
      <c r="CE629" s="7"/>
    </row>
    <row r="630" spans="1:83" x14ac:dyDescent="0.2">
      <c r="A630" s="7">
        <v>4</v>
      </c>
      <c r="B630" s="8">
        <v>629</v>
      </c>
      <c r="C630" s="7" t="s">
        <v>145</v>
      </c>
      <c r="D630" s="7" t="s">
        <v>482</v>
      </c>
      <c r="E630" s="7" t="s">
        <v>1648</v>
      </c>
      <c r="H630" s="9">
        <v>35.562778000000002</v>
      </c>
      <c r="I630" s="9">
        <v>-83.727221999999998</v>
      </c>
      <c r="J630" s="7" t="s">
        <v>1649</v>
      </c>
      <c r="K630" s="7" t="s">
        <v>107</v>
      </c>
      <c r="L630" s="32">
        <f t="shared" si="138"/>
        <v>1</v>
      </c>
      <c r="M630" s="10" t="s">
        <v>108</v>
      </c>
      <c r="N630" s="7">
        <v>18</v>
      </c>
      <c r="O630" s="7">
        <v>30</v>
      </c>
      <c r="P630" s="7" t="s">
        <v>65</v>
      </c>
      <c r="Q630" s="7">
        <v>1963.48</v>
      </c>
      <c r="R630" s="7">
        <v>9.85</v>
      </c>
      <c r="S630" s="7" t="s">
        <v>159</v>
      </c>
      <c r="T630" s="7" t="s">
        <v>1449</v>
      </c>
      <c r="U630" s="11">
        <v>15</v>
      </c>
      <c r="V630" s="11">
        <v>1530</v>
      </c>
      <c r="W630" s="7">
        <v>1378</v>
      </c>
      <c r="X630" s="7" t="s">
        <v>134</v>
      </c>
      <c r="Y630" s="32">
        <f t="shared" si="139"/>
        <v>1</v>
      </c>
      <c r="Z630" s="13"/>
      <c r="AC630" s="13">
        <v>6.63</v>
      </c>
      <c r="AD630" s="7">
        <v>0.08</v>
      </c>
      <c r="AE630" s="7">
        <v>0.21</v>
      </c>
      <c r="AF630" s="7">
        <v>51.06</v>
      </c>
      <c r="AG630" s="7">
        <v>0.87</v>
      </c>
      <c r="AH630" s="7">
        <v>0.02</v>
      </c>
      <c r="AI630" s="7">
        <v>13.67</v>
      </c>
      <c r="AJ630" s="7">
        <v>0.08</v>
      </c>
      <c r="AK630" s="7">
        <v>0.71</v>
      </c>
      <c r="AL630" s="7">
        <v>0.83</v>
      </c>
      <c r="AM630" s="7">
        <v>2.78</v>
      </c>
      <c r="AN630" s="13">
        <v>0.84980602253833371</v>
      </c>
      <c r="AO630" s="7">
        <v>1.0893273466239618E-2</v>
      </c>
      <c r="AP630" s="7">
        <v>4.1518408999537848E-2</v>
      </c>
      <c r="AQ630" s="7">
        <v>0.13407060725060121</v>
      </c>
      <c r="AR630" s="7">
        <v>1.1277548937513922E-3</v>
      </c>
      <c r="AS630" s="7">
        <v>1.4265996640357792E-3</v>
      </c>
      <c r="AT630" s="7">
        <v>2.059328510038606E-2</v>
      </c>
      <c r="AU630" s="7">
        <v>2.9512930485370927E-2</v>
      </c>
      <c r="AV630" s="7">
        <v>1.1455529955404106E-2</v>
      </c>
      <c r="AW630" s="8">
        <v>1.4979285787653643E-3</v>
      </c>
      <c r="AX630" s="7">
        <v>890</v>
      </c>
      <c r="AY630" s="7">
        <v>612</v>
      </c>
      <c r="AZ630" s="7">
        <v>267</v>
      </c>
      <c r="BA630" s="7">
        <v>286</v>
      </c>
      <c r="BB630" s="7">
        <v>296</v>
      </c>
      <c r="BC630" s="7">
        <v>6.6916671000000001</v>
      </c>
      <c r="BD630" s="7">
        <v>14.399999599999999</v>
      </c>
      <c r="BE630" s="7">
        <v>17.299999199999998</v>
      </c>
      <c r="BF630" s="7">
        <v>19.5333328</v>
      </c>
      <c r="BG630" s="7">
        <v>18.5666656</v>
      </c>
      <c r="BH630" s="13">
        <f t="shared" si="136"/>
        <v>24.872424327956637</v>
      </c>
      <c r="BI630" s="7">
        <f t="shared" si="137"/>
        <v>91.233828036266999</v>
      </c>
      <c r="BJ630" s="32">
        <f t="shared" si="140"/>
        <v>1</v>
      </c>
      <c r="BK630" s="32">
        <f t="shared" si="141"/>
        <v>1.2818541146251097E-2</v>
      </c>
      <c r="BL630" s="32">
        <f t="shared" si="142"/>
        <v>4.8856336503151819E-2</v>
      </c>
      <c r="BM630" s="32">
        <f t="shared" si="143"/>
        <v>0.15776612979293572</v>
      </c>
      <c r="BN630" s="32">
        <f t="shared" si="144"/>
        <v>1.3270733130165838E-3</v>
      </c>
      <c r="BO630" s="32">
        <f t="shared" si="145"/>
        <v>1.6787356481360158E-3</v>
      </c>
      <c r="BP630" s="32">
        <f t="shared" si="146"/>
        <v>2.4232924401823855E-2</v>
      </c>
      <c r="BQ630" s="32">
        <f t="shared" si="147"/>
        <v>3.4729020155937568E-2</v>
      </c>
      <c r="BR630" s="32">
        <f t="shared" si="148"/>
        <v>1.348017035839183E-2</v>
      </c>
      <c r="BS630" s="32">
        <f t="shared" si="149"/>
        <v>1.7626711732297645E-3</v>
      </c>
      <c r="BT630" s="7">
        <f t="shared" si="150"/>
        <v>0</v>
      </c>
      <c r="BU630" s="7"/>
      <c r="BZ630" s="7"/>
      <c r="CA630" s="7"/>
      <c r="CB630" s="7"/>
      <c r="CC630" s="7"/>
      <c r="CD630" s="7"/>
      <c r="CE630" s="7"/>
    </row>
    <row r="631" spans="1:83" x14ac:dyDescent="0.2">
      <c r="A631" s="7">
        <v>4</v>
      </c>
      <c r="B631" s="8">
        <v>630</v>
      </c>
      <c r="C631" s="7" t="s">
        <v>69</v>
      </c>
      <c r="D631" s="7" t="s">
        <v>1650</v>
      </c>
      <c r="E631" s="7" t="s">
        <v>1651</v>
      </c>
      <c r="H631" s="9">
        <v>39.087249999999997</v>
      </c>
      <c r="I631" s="9">
        <v>-118.695527</v>
      </c>
      <c r="J631" s="7" t="s">
        <v>1652</v>
      </c>
      <c r="K631" s="7" t="s">
        <v>80</v>
      </c>
      <c r="L631" s="32">
        <f t="shared" si="138"/>
        <v>7</v>
      </c>
      <c r="M631" s="10" t="s">
        <v>93</v>
      </c>
      <c r="N631" s="7">
        <v>5</v>
      </c>
      <c r="O631" s="7">
        <v>18</v>
      </c>
      <c r="P631" s="7" t="s">
        <v>133</v>
      </c>
      <c r="Q631" s="7">
        <v>175.59</v>
      </c>
      <c r="R631" s="7">
        <v>11.39</v>
      </c>
      <c r="T631" s="7" t="s">
        <v>1449</v>
      </c>
      <c r="U631" s="11">
        <v>16</v>
      </c>
      <c r="V631" s="11">
        <v>1341</v>
      </c>
      <c r="W631" s="7">
        <v>1403</v>
      </c>
      <c r="X631" s="7" t="s">
        <v>349</v>
      </c>
      <c r="Y631" s="32">
        <f t="shared" si="139"/>
        <v>1</v>
      </c>
      <c r="Z631" s="13"/>
      <c r="AC631" s="13">
        <v>5.68</v>
      </c>
      <c r="AD631" s="7">
        <v>0.16</v>
      </c>
      <c r="AE631" s="7">
        <v>0.18</v>
      </c>
      <c r="AF631" s="7">
        <v>50.65</v>
      </c>
      <c r="AG631" s="7">
        <v>0.61</v>
      </c>
      <c r="AH631" s="7">
        <v>0.01</v>
      </c>
      <c r="AI631" s="7">
        <v>14.63</v>
      </c>
      <c r="AJ631" s="7">
        <v>9.02</v>
      </c>
      <c r="AK631" s="7">
        <v>3</v>
      </c>
      <c r="AL631" s="7">
        <v>2.6</v>
      </c>
      <c r="AM631" s="7">
        <v>2.27</v>
      </c>
      <c r="AN631" s="13">
        <v>0.84298227656808844</v>
      </c>
      <c r="AO631" s="7">
        <v>7.6378124303519155E-3</v>
      </c>
      <c r="AP631" s="7">
        <v>3.556931570397813E-2</v>
      </c>
      <c r="AQ631" s="7">
        <v>0.14348595348034351</v>
      </c>
      <c r="AR631" s="7">
        <v>2.2555097875027845E-3</v>
      </c>
      <c r="AS631" s="7">
        <v>0.16084911212003408</v>
      </c>
      <c r="AT631" s="7">
        <v>6.4509085856631038E-2</v>
      </c>
      <c r="AU631" s="7">
        <v>2.4098687842371225E-2</v>
      </c>
      <c r="AV631" s="7">
        <v>4.8403647698890585E-2</v>
      </c>
      <c r="AW631" s="8">
        <v>1.2839387817988838E-3</v>
      </c>
      <c r="AX631" s="7">
        <v>1241</v>
      </c>
      <c r="AY631" s="7">
        <v>834</v>
      </c>
      <c r="AZ631" s="7">
        <v>510</v>
      </c>
      <c r="BA631" s="7">
        <v>296</v>
      </c>
      <c r="BB631" s="7">
        <v>298</v>
      </c>
      <c r="BC631" s="7">
        <v>9.625</v>
      </c>
      <c r="BD631" s="7">
        <v>14.712499599999999</v>
      </c>
      <c r="BE631" s="7">
        <v>17.25</v>
      </c>
      <c r="BF631" s="7">
        <v>20.5666656</v>
      </c>
      <c r="BG631" s="7">
        <v>20.0333328</v>
      </c>
      <c r="BH631" s="13">
        <f t="shared" si="136"/>
        <v>77.362781335015441</v>
      </c>
      <c r="BI631" s="7">
        <f t="shared" si="137"/>
        <v>40.677688064992211</v>
      </c>
      <c r="BJ631" s="32">
        <f t="shared" si="140"/>
        <v>1</v>
      </c>
      <c r="BK631" s="32">
        <f t="shared" si="141"/>
        <v>9.0604662074825985E-3</v>
      </c>
      <c r="BL631" s="32">
        <f t="shared" si="142"/>
        <v>4.2194618668361959E-2</v>
      </c>
      <c r="BM631" s="32">
        <f t="shared" si="143"/>
        <v>0.17021230157352427</v>
      </c>
      <c r="BN631" s="32">
        <f t="shared" si="144"/>
        <v>2.6756313272508106E-3</v>
      </c>
      <c r="BO631" s="32">
        <f t="shared" si="145"/>
        <v>0.19080960132978805</v>
      </c>
      <c r="BP631" s="32">
        <f t="shared" si="146"/>
        <v>7.6524842395569129E-2</v>
      </c>
      <c r="BQ631" s="32">
        <f t="shared" si="147"/>
        <v>2.8587419347036239E-2</v>
      </c>
      <c r="BR631" s="32">
        <f t="shared" si="148"/>
        <v>5.7419531874322839E-2</v>
      </c>
      <c r="BS631" s="32">
        <f t="shared" si="149"/>
        <v>1.5230910749701614E-3</v>
      </c>
      <c r="BT631" s="7">
        <f t="shared" si="150"/>
        <v>0</v>
      </c>
      <c r="BU631" s="7"/>
      <c r="BZ631" s="7"/>
      <c r="CA631" s="7"/>
      <c r="CB631" s="7"/>
      <c r="CC631" s="7"/>
      <c r="CD631" s="7"/>
      <c r="CE631" s="7"/>
    </row>
    <row r="632" spans="1:83" x14ac:dyDescent="0.2">
      <c r="A632" s="7">
        <v>4</v>
      </c>
      <c r="B632" s="8">
        <v>631</v>
      </c>
      <c r="C632" s="7" t="s">
        <v>173</v>
      </c>
      <c r="D632" s="7" t="s">
        <v>1653</v>
      </c>
      <c r="E632" s="7" t="s">
        <v>1654</v>
      </c>
      <c r="H632" s="9">
        <v>46.656666999999999</v>
      </c>
      <c r="I632" s="9">
        <v>-116.329444</v>
      </c>
      <c r="J632" s="7" t="s">
        <v>1655</v>
      </c>
      <c r="K632" s="7" t="s">
        <v>367</v>
      </c>
      <c r="L632" s="32">
        <f t="shared" si="138"/>
        <v>2</v>
      </c>
      <c r="M632" s="10" t="s">
        <v>108</v>
      </c>
      <c r="N632" s="7">
        <v>5</v>
      </c>
      <c r="O632" s="7">
        <v>23</v>
      </c>
      <c r="P632" s="7" t="s">
        <v>109</v>
      </c>
      <c r="Q632" s="7">
        <v>911.66</v>
      </c>
      <c r="R632" s="7">
        <v>7.4</v>
      </c>
      <c r="S632" s="7" t="s">
        <v>66</v>
      </c>
      <c r="T632" s="7" t="s">
        <v>1449</v>
      </c>
      <c r="U632" s="11">
        <v>22</v>
      </c>
      <c r="V632" s="11">
        <v>893</v>
      </c>
      <c r="W632" s="7">
        <v>913</v>
      </c>
      <c r="X632" s="7" t="s">
        <v>102</v>
      </c>
      <c r="Y632" s="32">
        <f t="shared" si="139"/>
        <v>1</v>
      </c>
      <c r="Z632" s="13"/>
      <c r="AC632" s="13">
        <v>4.83</v>
      </c>
      <c r="AD632" s="7">
        <v>0.17</v>
      </c>
      <c r="AE632" s="7">
        <v>0.39</v>
      </c>
      <c r="AF632" s="7">
        <v>49.98</v>
      </c>
      <c r="AG632" s="7">
        <v>0.94</v>
      </c>
      <c r="AH632" s="7">
        <v>0.02</v>
      </c>
      <c r="AI632" s="7">
        <v>14.48</v>
      </c>
      <c r="AJ632" s="7">
        <v>1.54</v>
      </c>
      <c r="AK632" s="7">
        <v>2.1</v>
      </c>
      <c r="AL632" s="7">
        <v>0.93</v>
      </c>
      <c r="AM632" s="7">
        <v>1.65</v>
      </c>
      <c r="AN632" s="13">
        <v>0.83183127705573667</v>
      </c>
      <c r="AO632" s="7">
        <v>1.176974374513246E-2</v>
      </c>
      <c r="AP632" s="7">
        <v>3.024644275531943E-2</v>
      </c>
      <c r="AQ632" s="7">
        <v>0.14201480563194627</v>
      </c>
      <c r="AR632" s="7">
        <v>2.3964791492217083E-3</v>
      </c>
      <c r="AS632" s="7">
        <v>2.7462043532688749E-2</v>
      </c>
      <c r="AT632" s="7">
        <v>2.3074403787179565E-2</v>
      </c>
      <c r="AU632" s="7">
        <v>1.7516667374410804E-2</v>
      </c>
      <c r="AV632" s="7">
        <v>3.3882553389223413E-2</v>
      </c>
      <c r="AW632" s="8">
        <v>2.7818673605642485E-3</v>
      </c>
      <c r="AX632" s="7">
        <v>1235</v>
      </c>
      <c r="AY632" s="7">
        <v>829</v>
      </c>
      <c r="AZ632" s="7">
        <v>506</v>
      </c>
      <c r="BA632" s="7">
        <v>292</v>
      </c>
      <c r="BB632" s="7">
        <v>292</v>
      </c>
      <c r="BC632" s="7">
        <v>10.000000999999999</v>
      </c>
      <c r="BD632" s="7">
        <v>15.037501300000001</v>
      </c>
      <c r="BE632" s="7">
        <v>17.583334000000001</v>
      </c>
      <c r="BF632" s="7">
        <v>20.899999600000001</v>
      </c>
      <c r="BG632" s="7">
        <v>20.399999600000001</v>
      </c>
      <c r="BH632" s="13">
        <f t="shared" si="136"/>
        <v>33.394976101770418</v>
      </c>
      <c r="BI632" s="7">
        <f t="shared" si="137"/>
        <v>69.834393614691393</v>
      </c>
      <c r="BJ632" s="32">
        <f t="shared" si="140"/>
        <v>1</v>
      </c>
      <c r="BK632" s="32">
        <f t="shared" si="141"/>
        <v>1.4149195960497445E-2</v>
      </c>
      <c r="BL632" s="32">
        <f t="shared" si="142"/>
        <v>3.6361271317395742E-2</v>
      </c>
      <c r="BM632" s="32">
        <f t="shared" si="143"/>
        <v>0.17072549391819827</v>
      </c>
      <c r="BN632" s="32">
        <f t="shared" si="144"/>
        <v>2.8809678300436552E-3</v>
      </c>
      <c r="BO632" s="32">
        <f t="shared" si="145"/>
        <v>3.3013958828153875E-2</v>
      </c>
      <c r="BP632" s="32">
        <f t="shared" si="146"/>
        <v>2.7739283702881815E-2</v>
      </c>
      <c r="BQ632" s="32">
        <f t="shared" si="147"/>
        <v>2.1057957133339557E-2</v>
      </c>
      <c r="BR632" s="32">
        <f t="shared" si="148"/>
        <v>4.0732483045300451E-2</v>
      </c>
      <c r="BS632" s="32">
        <f t="shared" si="149"/>
        <v>3.3442687685544315E-3</v>
      </c>
      <c r="BT632" s="7">
        <f t="shared" si="150"/>
        <v>0</v>
      </c>
      <c r="BU632" s="7"/>
      <c r="BZ632" s="7"/>
      <c r="CA632" s="7"/>
      <c r="CB632" s="7"/>
      <c r="CC632" s="7"/>
      <c r="CD632" s="7"/>
      <c r="CE632" s="7"/>
    </row>
    <row r="633" spans="1:83" x14ac:dyDescent="0.2">
      <c r="A633" s="7">
        <v>4</v>
      </c>
      <c r="B633" s="8">
        <v>632</v>
      </c>
      <c r="C633" s="7" t="s">
        <v>69</v>
      </c>
      <c r="D633" s="7" t="s">
        <v>927</v>
      </c>
      <c r="E633" s="7" t="s">
        <v>1656</v>
      </c>
      <c r="H633" s="9">
        <v>40.358611000000003</v>
      </c>
      <c r="I633" s="9">
        <v>-119.973333</v>
      </c>
      <c r="J633" s="7" t="s">
        <v>1657</v>
      </c>
      <c r="K633" s="7" t="s">
        <v>92</v>
      </c>
      <c r="L633" s="32">
        <f t="shared" si="138"/>
        <v>6</v>
      </c>
      <c r="M633" s="10" t="s">
        <v>132</v>
      </c>
      <c r="N633" s="7">
        <v>5</v>
      </c>
      <c r="O633" s="7">
        <v>13</v>
      </c>
      <c r="P633" s="7" t="s">
        <v>137</v>
      </c>
      <c r="Q633" s="7">
        <v>301</v>
      </c>
      <c r="R633" s="7">
        <v>9.4600000000000009</v>
      </c>
      <c r="T633" s="7" t="s">
        <v>1449</v>
      </c>
      <c r="U633" s="11">
        <v>15</v>
      </c>
      <c r="V633" s="11">
        <v>1528</v>
      </c>
      <c r="W633" s="7">
        <v>1474</v>
      </c>
      <c r="X633" s="7" t="s">
        <v>83</v>
      </c>
      <c r="Y633" s="32">
        <f t="shared" si="139"/>
        <v>1</v>
      </c>
      <c r="Z633" s="13"/>
      <c r="AC633" s="13">
        <v>9.2899999999999991</v>
      </c>
      <c r="AD633" s="7">
        <v>0.22</v>
      </c>
      <c r="AE633" s="7">
        <v>0.47</v>
      </c>
      <c r="AF633" s="7">
        <v>50.01</v>
      </c>
      <c r="AG633" s="7">
        <v>1.36</v>
      </c>
      <c r="AH633" s="7">
        <v>0.03</v>
      </c>
      <c r="AI633" s="7">
        <v>14.51</v>
      </c>
      <c r="AJ633" s="7">
        <v>3.03</v>
      </c>
      <c r="AK633" s="7">
        <v>1.99</v>
      </c>
      <c r="AL633" s="7">
        <v>1.68</v>
      </c>
      <c r="AM633" s="7">
        <v>1.0900000000000001</v>
      </c>
      <c r="AN633" s="13">
        <v>0.83233057554136436</v>
      </c>
      <c r="AO633" s="7">
        <v>1.702856541848952E-2</v>
      </c>
      <c r="AP633" s="7">
        <v>5.8175870227105068E-2</v>
      </c>
      <c r="AQ633" s="7">
        <v>0.14230903520162572</v>
      </c>
      <c r="AR633" s="7">
        <v>3.1013259578163282E-3</v>
      </c>
      <c r="AS633" s="7">
        <v>5.4032462275355131E-2</v>
      </c>
      <c r="AT633" s="7">
        <v>4.1682793938130819E-2</v>
      </c>
      <c r="AU633" s="7">
        <v>1.1571616629156229E-2</v>
      </c>
      <c r="AV633" s="7">
        <v>3.2107752973597421E-2</v>
      </c>
      <c r="AW633" s="8">
        <v>3.3525068191415297E-3</v>
      </c>
      <c r="AX633" s="7">
        <v>1266</v>
      </c>
      <c r="AY633" s="7">
        <v>844</v>
      </c>
      <c r="AZ633" s="7">
        <v>511</v>
      </c>
      <c r="BA633" s="7">
        <v>297</v>
      </c>
      <c r="BB633" s="7">
        <v>301</v>
      </c>
      <c r="BC633" s="7">
        <v>9.5749998000000005</v>
      </c>
      <c r="BD633" s="7">
        <v>14.5875006</v>
      </c>
      <c r="BE633" s="7">
        <v>17.116666800000001</v>
      </c>
      <c r="BF633" s="7">
        <v>20.366666800000001</v>
      </c>
      <c r="BG633" s="7">
        <v>19.9333344</v>
      </c>
      <c r="BH633" s="13">
        <f t="shared" si="136"/>
        <v>37.891930421640986</v>
      </c>
      <c r="BI633" s="7">
        <f t="shared" si="137"/>
        <v>62.293500600656273</v>
      </c>
      <c r="BJ633" s="32">
        <f t="shared" si="140"/>
        <v>1</v>
      </c>
      <c r="BK633" s="32">
        <f t="shared" si="141"/>
        <v>2.0458896884106178E-2</v>
      </c>
      <c r="BL633" s="32">
        <f t="shared" si="142"/>
        <v>6.9895149759777023E-2</v>
      </c>
      <c r="BM633" s="32">
        <f t="shared" si="143"/>
        <v>0.17097657995930896</v>
      </c>
      <c r="BN633" s="32">
        <f t="shared" si="144"/>
        <v>3.7260747699904744E-3</v>
      </c>
      <c r="BO633" s="32">
        <f t="shared" si="145"/>
        <v>6.4917070047812844E-2</v>
      </c>
      <c r="BP633" s="32">
        <f t="shared" si="146"/>
        <v>5.0079613993537962E-2</v>
      </c>
      <c r="BQ633" s="32">
        <f t="shared" si="147"/>
        <v>1.3902669166790874E-2</v>
      </c>
      <c r="BR633" s="32">
        <f t="shared" si="148"/>
        <v>3.8575722095411311E-2</v>
      </c>
      <c r="BS633" s="32">
        <f t="shared" si="149"/>
        <v>4.0278549384792127E-3</v>
      </c>
      <c r="BT633" s="7">
        <f t="shared" si="150"/>
        <v>0</v>
      </c>
      <c r="BU633" s="7"/>
      <c r="BZ633" s="7"/>
      <c r="CA633" s="7"/>
      <c r="CB633" s="7"/>
      <c r="CC633" s="7"/>
      <c r="CD633" s="7"/>
      <c r="CE633" s="7"/>
    </row>
    <row r="634" spans="1:83" x14ac:dyDescent="0.2">
      <c r="A634" s="7">
        <v>4</v>
      </c>
      <c r="B634" s="8">
        <v>633</v>
      </c>
      <c r="C634" s="7" t="s">
        <v>69</v>
      </c>
      <c r="D634" s="7" t="s">
        <v>927</v>
      </c>
      <c r="E634" s="7" t="s">
        <v>1658</v>
      </c>
      <c r="H634" s="9">
        <v>39.946666999999998</v>
      </c>
      <c r="I634" s="9">
        <v>-119.445556</v>
      </c>
      <c r="J634" s="7" t="s">
        <v>1659</v>
      </c>
      <c r="K634" s="7" t="s">
        <v>73</v>
      </c>
      <c r="L634" s="32">
        <f t="shared" si="138"/>
        <v>3</v>
      </c>
      <c r="M634" s="10" t="s">
        <v>193</v>
      </c>
      <c r="N634" s="7">
        <v>8</v>
      </c>
      <c r="O634" s="7">
        <v>18</v>
      </c>
      <c r="P634" s="7" t="s">
        <v>87</v>
      </c>
      <c r="Q634" s="7">
        <v>209.96</v>
      </c>
      <c r="R634" s="7">
        <v>11.225</v>
      </c>
      <c r="T634" s="7" t="s">
        <v>1449</v>
      </c>
      <c r="U634" s="11">
        <v>5</v>
      </c>
      <c r="V634" s="11">
        <v>1219</v>
      </c>
      <c r="W634" s="7">
        <v>1403</v>
      </c>
      <c r="X634" s="7" t="s">
        <v>83</v>
      </c>
      <c r="Y634" s="32">
        <f t="shared" si="139"/>
        <v>1</v>
      </c>
      <c r="Z634" s="13"/>
      <c r="AC634" s="13">
        <v>6.93</v>
      </c>
      <c r="AD634" s="7">
        <v>0.14000000000000001</v>
      </c>
      <c r="AE634" s="7">
        <v>0.4</v>
      </c>
      <c r="AF634" s="7">
        <v>49.94</v>
      </c>
      <c r="AG634" s="7">
        <v>1.1299999999999999</v>
      </c>
      <c r="AH634" s="7">
        <v>0.03</v>
      </c>
      <c r="AI634" s="7">
        <v>12.62</v>
      </c>
      <c r="AJ634" s="7">
        <v>5.32</v>
      </c>
      <c r="AK634" s="7">
        <v>2.79</v>
      </c>
      <c r="AL634" s="7">
        <v>1.6</v>
      </c>
      <c r="AM634" s="7">
        <v>1.9</v>
      </c>
      <c r="AN634" s="13">
        <v>0.83116554574156642</v>
      </c>
      <c r="AO634" s="7">
        <v>1.4148734502127319E-2</v>
      </c>
      <c r="AP634" s="7">
        <v>4.3397070040240918E-2</v>
      </c>
      <c r="AQ634" s="7">
        <v>0.12377257231182057</v>
      </c>
      <c r="AR634" s="7">
        <v>1.9735710640649364E-3</v>
      </c>
      <c r="AS634" s="7">
        <v>9.4868877658379328E-2</v>
      </c>
      <c r="AT634" s="7">
        <v>3.9697898988696023E-2</v>
      </c>
      <c r="AU634" s="7">
        <v>2.0170707885685167E-2</v>
      </c>
      <c r="AV634" s="7">
        <v>4.5015392359968251E-2</v>
      </c>
      <c r="AW634" s="8">
        <v>2.8531972928864087E-3</v>
      </c>
      <c r="AX634" s="7">
        <v>1048</v>
      </c>
      <c r="AY634" s="7">
        <v>499</v>
      </c>
      <c r="AZ634" s="7">
        <v>208</v>
      </c>
      <c r="BA634" s="7">
        <v>313</v>
      </c>
      <c r="BB634" s="7">
        <v>313</v>
      </c>
      <c r="BC634" s="7">
        <v>2.3999999000000001</v>
      </c>
      <c r="BD634" s="7">
        <v>13.600000400000001</v>
      </c>
      <c r="BE634" s="7">
        <v>14.75</v>
      </c>
      <c r="BF634" s="7">
        <v>16</v>
      </c>
      <c r="BG634" s="7">
        <v>14.899999599999999</v>
      </c>
      <c r="BH634" s="13">
        <f t="shared" si="136"/>
        <v>56.119008111947544</v>
      </c>
      <c r="BI634" s="7">
        <f t="shared" si="137"/>
        <v>46.944570532641265</v>
      </c>
      <c r="BJ634" s="32">
        <f t="shared" si="140"/>
        <v>1</v>
      </c>
      <c r="BK634" s="32">
        <f t="shared" si="141"/>
        <v>1.7022763485105497E-2</v>
      </c>
      <c r="BL634" s="32">
        <f t="shared" si="142"/>
        <v>5.2212306275908039E-2</v>
      </c>
      <c r="BM634" s="32">
        <f t="shared" si="143"/>
        <v>0.14891446468872888</v>
      </c>
      <c r="BN634" s="32">
        <f t="shared" si="144"/>
        <v>2.3744620721785517E-3</v>
      </c>
      <c r="BO634" s="32">
        <f t="shared" si="145"/>
        <v>0.11413956960130879</v>
      </c>
      <c r="BP634" s="32">
        <f t="shared" si="146"/>
        <v>4.7761723512344985E-2</v>
      </c>
      <c r="BQ634" s="32">
        <f t="shared" si="147"/>
        <v>2.4267978850938593E-2</v>
      </c>
      <c r="BR634" s="32">
        <f t="shared" si="148"/>
        <v>5.4159358013096522E-2</v>
      </c>
      <c r="BS634" s="32">
        <f t="shared" si="149"/>
        <v>3.4327665619738657E-3</v>
      </c>
      <c r="BT634" s="7">
        <f t="shared" si="150"/>
        <v>0</v>
      </c>
      <c r="BU634" s="7"/>
      <c r="BZ634" s="7"/>
      <c r="CA634" s="7"/>
      <c r="CB634" s="7"/>
      <c r="CC634" s="7"/>
      <c r="CD634" s="7"/>
      <c r="CE634" s="7"/>
    </row>
    <row r="635" spans="1:83" x14ac:dyDescent="0.2">
      <c r="A635" s="7">
        <v>4</v>
      </c>
      <c r="B635" s="8">
        <v>634</v>
      </c>
      <c r="C635" s="7" t="s">
        <v>960</v>
      </c>
      <c r="D635" s="7" t="s">
        <v>1457</v>
      </c>
      <c r="E635" s="7" t="s">
        <v>1660</v>
      </c>
      <c r="H635" s="9">
        <v>32.489165999999997</v>
      </c>
      <c r="I635" s="9">
        <v>-106.781666</v>
      </c>
      <c r="J635" s="7" t="s">
        <v>1661</v>
      </c>
      <c r="K635" s="7" t="s">
        <v>80</v>
      </c>
      <c r="L635" s="32">
        <f t="shared" si="138"/>
        <v>7</v>
      </c>
      <c r="M635" s="10" t="s">
        <v>1662</v>
      </c>
      <c r="N635" s="7">
        <v>20</v>
      </c>
      <c r="O635" s="7">
        <v>52</v>
      </c>
      <c r="P635" s="7" t="s">
        <v>87</v>
      </c>
      <c r="Q635" s="7">
        <v>293.01</v>
      </c>
      <c r="R635" s="7">
        <v>15.95</v>
      </c>
      <c r="T635" s="7" t="s">
        <v>1449</v>
      </c>
      <c r="U635" s="11">
        <v>2.252129</v>
      </c>
      <c r="V635" s="11">
        <v>1379.834961</v>
      </c>
      <c r="W635" s="7">
        <v>1400</v>
      </c>
      <c r="X635" s="7" t="s">
        <v>83</v>
      </c>
      <c r="Y635" s="32">
        <f t="shared" si="139"/>
        <v>1</v>
      </c>
      <c r="Z635" s="13"/>
      <c r="AC635" s="13">
        <v>2.73</v>
      </c>
      <c r="AD635" s="7">
        <v>0.04</v>
      </c>
      <c r="AE635" s="7">
        <v>0.11</v>
      </c>
      <c r="AF635" s="7">
        <v>49.51</v>
      </c>
      <c r="AG635" s="7">
        <v>0.51</v>
      </c>
      <c r="AH635" s="7">
        <v>0.01</v>
      </c>
      <c r="AI635" s="7">
        <v>9.9600000000000009</v>
      </c>
      <c r="AJ635" s="7">
        <v>15.25</v>
      </c>
      <c r="AK635" s="7">
        <v>2.14</v>
      </c>
      <c r="AL635" s="7">
        <v>0.82</v>
      </c>
      <c r="AM635" s="7">
        <v>2.99</v>
      </c>
      <c r="AN635" s="13">
        <v>0.82400893411423615</v>
      </c>
      <c r="AO635" s="7">
        <v>6.3857120319335695E-3</v>
      </c>
      <c r="AP635" s="7">
        <v>1.709581547039794E-2</v>
      </c>
      <c r="AQ635" s="7">
        <v>9.7684217133576307E-2</v>
      </c>
      <c r="AR635" s="7">
        <v>5.6387744687569612E-4</v>
      </c>
      <c r="AS635" s="7">
        <v>0.27194556095682043</v>
      </c>
      <c r="AT635" s="7">
        <v>2.034517323170671E-2</v>
      </c>
      <c r="AU635" s="7">
        <v>3.1742324514841394E-2</v>
      </c>
      <c r="AV635" s="7">
        <v>3.4527935358541956E-2</v>
      </c>
      <c r="AW635" s="8">
        <v>7.8462925554376238E-4</v>
      </c>
      <c r="AX635" s="7">
        <v>1043</v>
      </c>
      <c r="AY635" s="7">
        <v>581</v>
      </c>
      <c r="AZ635" s="7">
        <v>203</v>
      </c>
      <c r="BA635" s="7">
        <v>305</v>
      </c>
      <c r="BB635" s="7">
        <v>297</v>
      </c>
      <c r="BC635" s="7">
        <v>4.0583328999999999</v>
      </c>
      <c r="BD635" s="7">
        <v>13.333333</v>
      </c>
      <c r="BE635" s="7">
        <v>15.949999800000001</v>
      </c>
      <c r="BF635" s="7">
        <v>17.100000399999999</v>
      </c>
      <c r="BG635" s="7">
        <v>16.133333199999999</v>
      </c>
      <c r="BH635" s="13">
        <f t="shared" si="136"/>
        <v>91.213119384421248</v>
      </c>
      <c r="BI635" s="7">
        <f t="shared" si="137"/>
        <v>24.169826254205027</v>
      </c>
      <c r="BJ635" s="32">
        <f t="shared" si="140"/>
        <v>1</v>
      </c>
      <c r="BK635" s="32">
        <f t="shared" si="141"/>
        <v>7.7495665005111328E-3</v>
      </c>
      <c r="BL635" s="32">
        <f t="shared" si="142"/>
        <v>2.0747123923813997E-2</v>
      </c>
      <c r="BM635" s="32">
        <f t="shared" si="143"/>
        <v>0.11854752186465237</v>
      </c>
      <c r="BN635" s="32">
        <f t="shared" si="144"/>
        <v>6.8430987035575418E-4</v>
      </c>
      <c r="BO635" s="32">
        <f t="shared" si="145"/>
        <v>0.33002744229848285</v>
      </c>
      <c r="BP635" s="32">
        <f t="shared" si="146"/>
        <v>2.4690476509913867E-2</v>
      </c>
      <c r="BQ635" s="32">
        <f t="shared" si="147"/>
        <v>3.8521820820987374E-2</v>
      </c>
      <c r="BR635" s="32">
        <f t="shared" si="148"/>
        <v>4.190237985181261E-2</v>
      </c>
      <c r="BS635" s="32">
        <f t="shared" si="149"/>
        <v>9.5220964610923217E-4</v>
      </c>
      <c r="BT635" s="7">
        <f t="shared" si="150"/>
        <v>0</v>
      </c>
      <c r="BU635" s="7"/>
      <c r="BZ635" s="7"/>
      <c r="CA635" s="7"/>
      <c r="CB635" s="7"/>
      <c r="CC635" s="7"/>
      <c r="CD635" s="7"/>
      <c r="CE635" s="7"/>
    </row>
    <row r="636" spans="1:83" x14ac:dyDescent="0.2">
      <c r="A636" s="7">
        <v>4</v>
      </c>
      <c r="B636" s="8">
        <v>635</v>
      </c>
      <c r="C636" s="7" t="s">
        <v>69</v>
      </c>
      <c r="D636" s="7" t="s">
        <v>1632</v>
      </c>
      <c r="E636" s="7" t="s">
        <v>1663</v>
      </c>
      <c r="H636" s="9">
        <v>38.802778000000004</v>
      </c>
      <c r="I636" s="9">
        <v>-119.619444</v>
      </c>
      <c r="J636" s="7" t="s">
        <v>1664</v>
      </c>
      <c r="K636" s="7" t="s">
        <v>92</v>
      </c>
      <c r="L636" s="32">
        <f t="shared" si="138"/>
        <v>6</v>
      </c>
      <c r="M636" s="10" t="s">
        <v>1665</v>
      </c>
      <c r="N636" s="7">
        <v>20</v>
      </c>
      <c r="O636" s="7">
        <v>38</v>
      </c>
      <c r="P636" s="7" t="s">
        <v>65</v>
      </c>
      <c r="Q636" s="7">
        <v>576.23</v>
      </c>
      <c r="R636" s="7">
        <v>8.69</v>
      </c>
      <c r="S636" s="7" t="s">
        <v>159</v>
      </c>
      <c r="T636" s="7" t="s">
        <v>1449</v>
      </c>
      <c r="U636" s="11">
        <v>15</v>
      </c>
      <c r="V636" s="11">
        <v>1860</v>
      </c>
      <c r="W636" s="7">
        <v>1828</v>
      </c>
      <c r="X636" s="7" t="s">
        <v>349</v>
      </c>
      <c r="Y636" s="32">
        <f t="shared" si="139"/>
        <v>1</v>
      </c>
      <c r="Z636" s="13"/>
      <c r="AC636" s="13">
        <v>5.87</v>
      </c>
      <c r="AD636" s="7">
        <v>0.12</v>
      </c>
      <c r="AE636" s="7">
        <v>0.28000000000000003</v>
      </c>
      <c r="AF636" s="7">
        <v>49.45</v>
      </c>
      <c r="AG636" s="7">
        <v>0.8</v>
      </c>
      <c r="AH636" s="7">
        <v>0.02</v>
      </c>
      <c r="AI636" s="7">
        <v>15.93</v>
      </c>
      <c r="AJ636" s="7">
        <v>4.0199999999999996</v>
      </c>
      <c r="AK636" s="7">
        <v>2.99</v>
      </c>
      <c r="AL636" s="7">
        <v>1.66</v>
      </c>
      <c r="AM636" s="7">
        <v>1.64</v>
      </c>
      <c r="AN636" s="13">
        <v>0.82301033714298089</v>
      </c>
      <c r="AO636" s="7">
        <v>1.0016803187346776E-2</v>
      </c>
      <c r="AP636" s="7">
        <v>3.6759134363090071E-2</v>
      </c>
      <c r="AQ636" s="7">
        <v>0.1562359014997862</v>
      </c>
      <c r="AR636" s="7">
        <v>1.6916323406270882E-3</v>
      </c>
      <c r="AS636" s="7">
        <v>7.1686633117797896E-2</v>
      </c>
      <c r="AT636" s="7">
        <v>4.118657020077212E-2</v>
      </c>
      <c r="AU636" s="7">
        <v>1.7410505753959828E-2</v>
      </c>
      <c r="AV636" s="7">
        <v>4.8242302206560957E-2</v>
      </c>
      <c r="AW636" s="8">
        <v>1.9972381050204859E-3</v>
      </c>
      <c r="AX636" s="7">
        <v>1104</v>
      </c>
      <c r="AY636" s="7">
        <v>625</v>
      </c>
      <c r="AZ636" s="7">
        <v>229</v>
      </c>
      <c r="BA636" s="7">
        <v>341</v>
      </c>
      <c r="BB636" s="7">
        <v>328</v>
      </c>
      <c r="BC636" s="7">
        <v>2.8083331999999999</v>
      </c>
      <c r="BD636" s="7">
        <v>12.3499994</v>
      </c>
      <c r="BE636" s="7">
        <v>14.899999599999999</v>
      </c>
      <c r="BF636" s="7">
        <v>16.0666656</v>
      </c>
      <c r="BG636" s="7">
        <v>15.0333328</v>
      </c>
      <c r="BH636" s="13">
        <f t="shared" si="136"/>
        <v>51.439917556926083</v>
      </c>
      <c r="BI636" s="7">
        <f t="shared" si="137"/>
        <v>56.57342306735211</v>
      </c>
      <c r="BJ636" s="32">
        <f t="shared" si="140"/>
        <v>1</v>
      </c>
      <c r="BK636" s="32">
        <f t="shared" si="141"/>
        <v>1.2170932411516681E-2</v>
      </c>
      <c r="BL636" s="32">
        <f t="shared" si="142"/>
        <v>4.4664243818244943E-2</v>
      </c>
      <c r="BM636" s="32">
        <f t="shared" si="143"/>
        <v>0.1898346769764126</v>
      </c>
      <c r="BN636" s="32">
        <f t="shared" si="144"/>
        <v>2.0554205266721968E-3</v>
      </c>
      <c r="BO636" s="32">
        <f t="shared" si="145"/>
        <v>8.7102955919913114E-2</v>
      </c>
      <c r="BP636" s="32">
        <f t="shared" si="146"/>
        <v>5.0043806671673449E-2</v>
      </c>
      <c r="BQ636" s="32">
        <f t="shared" si="147"/>
        <v>2.1154662302783588E-2</v>
      </c>
      <c r="BR636" s="32">
        <f t="shared" si="148"/>
        <v>5.861688490333003E-2</v>
      </c>
      <c r="BS636" s="32">
        <f t="shared" si="149"/>
        <v>2.4267472896558617E-3</v>
      </c>
      <c r="BT636" s="7">
        <f t="shared" si="150"/>
        <v>0</v>
      </c>
      <c r="BU636" s="7"/>
      <c r="BZ636" s="7"/>
      <c r="CA636" s="7"/>
      <c r="CB636" s="7"/>
      <c r="CC636" s="7"/>
      <c r="CD636" s="7"/>
      <c r="CE636" s="7"/>
    </row>
    <row r="637" spans="1:83" x14ac:dyDescent="0.2">
      <c r="A637" s="7">
        <v>4</v>
      </c>
      <c r="B637" s="8">
        <v>636</v>
      </c>
      <c r="C637" s="7" t="s">
        <v>69</v>
      </c>
      <c r="D637" s="7" t="s">
        <v>927</v>
      </c>
      <c r="E637" s="7" t="s">
        <v>1666</v>
      </c>
      <c r="H637" s="9">
        <v>40.565832999999998</v>
      </c>
      <c r="I637" s="9">
        <v>-119.859444</v>
      </c>
      <c r="J637" s="7" t="s">
        <v>1667</v>
      </c>
      <c r="K637" s="7" t="s">
        <v>80</v>
      </c>
      <c r="L637" s="32">
        <f t="shared" si="138"/>
        <v>7</v>
      </c>
      <c r="M637" s="10" t="s">
        <v>93</v>
      </c>
      <c r="N637" s="7">
        <v>10</v>
      </c>
      <c r="O637" s="7">
        <v>23</v>
      </c>
      <c r="P637" s="7" t="s">
        <v>137</v>
      </c>
      <c r="Q637" s="7">
        <v>262.33</v>
      </c>
      <c r="R637" s="7">
        <v>9.2200000000000006</v>
      </c>
      <c r="S637" s="7" t="s">
        <v>159</v>
      </c>
      <c r="T637" s="7" t="s">
        <v>1449</v>
      </c>
      <c r="U637" s="11">
        <v>20</v>
      </c>
      <c r="V637" s="11">
        <v>1458</v>
      </c>
      <c r="W637" s="7">
        <v>1524</v>
      </c>
      <c r="X637" s="7" t="s">
        <v>134</v>
      </c>
      <c r="Y637" s="32">
        <f t="shared" si="139"/>
        <v>1</v>
      </c>
      <c r="Z637" s="13"/>
      <c r="AC637" s="13">
        <v>7.86</v>
      </c>
      <c r="AD637" s="7">
        <v>0.18</v>
      </c>
      <c r="AE637" s="7">
        <v>0.36</v>
      </c>
      <c r="AF637" s="7">
        <v>49.32</v>
      </c>
      <c r="AG637" s="7">
        <v>1.17</v>
      </c>
      <c r="AH637" s="7">
        <v>0.03</v>
      </c>
      <c r="AI637" s="7">
        <v>8.5500000000000007</v>
      </c>
      <c r="AJ637" s="7">
        <v>2.78</v>
      </c>
      <c r="AK637" s="7">
        <v>2.73</v>
      </c>
      <c r="AL637" s="7">
        <v>1.08</v>
      </c>
      <c r="AM637" s="7">
        <v>1.44</v>
      </c>
      <c r="AN637" s="13">
        <v>0.82084671037192747</v>
      </c>
      <c r="AO637" s="7">
        <v>1.4649574661494658E-2</v>
      </c>
      <c r="AP637" s="7">
        <v>4.9220919266420443E-2</v>
      </c>
      <c r="AQ637" s="7">
        <v>8.3855427358642307E-2</v>
      </c>
      <c r="AR637" s="7">
        <v>2.5374485109406321E-3</v>
      </c>
      <c r="AS637" s="7">
        <v>4.9574338325243321E-2</v>
      </c>
      <c r="AT637" s="7">
        <v>2.6796081817369817E-2</v>
      </c>
      <c r="AU637" s="7">
        <v>1.5287273344940337E-2</v>
      </c>
      <c r="AV637" s="7">
        <v>4.4047319405990437E-2</v>
      </c>
      <c r="AW637" s="8">
        <v>2.5678775635977675E-3</v>
      </c>
      <c r="AX637" s="7">
        <v>1257</v>
      </c>
      <c r="AY637" s="7">
        <v>728</v>
      </c>
      <c r="AZ637" s="7">
        <v>309</v>
      </c>
      <c r="BA637" s="7">
        <v>303</v>
      </c>
      <c r="BB637" s="7">
        <v>301</v>
      </c>
      <c r="BC637" s="7">
        <v>8.1583337999999994</v>
      </c>
      <c r="BD637" s="7">
        <v>14.6714296</v>
      </c>
      <c r="BE637" s="7">
        <v>17.299999199999998</v>
      </c>
      <c r="BF637" s="7">
        <v>19.333334000000001</v>
      </c>
      <c r="BG637" s="7">
        <v>18.9333344</v>
      </c>
      <c r="BH637" s="13">
        <f t="shared" si="136"/>
        <v>41.579912521971195</v>
      </c>
      <c r="BI637" s="7">
        <f t="shared" si="137"/>
        <v>47.248593989571738</v>
      </c>
      <c r="BJ637" s="32">
        <f t="shared" si="140"/>
        <v>1</v>
      </c>
      <c r="BK637" s="32">
        <f t="shared" si="141"/>
        <v>1.7846906707900314E-2</v>
      </c>
      <c r="BL637" s="32">
        <f t="shared" si="142"/>
        <v>5.99635944744401E-2</v>
      </c>
      <c r="BM637" s="32">
        <f t="shared" si="143"/>
        <v>0.10215723142832263</v>
      </c>
      <c r="BN637" s="32">
        <f t="shared" si="144"/>
        <v>3.0912574526745788E-3</v>
      </c>
      <c r="BO637" s="32">
        <f t="shared" si="145"/>
        <v>6.0394148747676749E-2</v>
      </c>
      <c r="BP637" s="32">
        <f t="shared" si="146"/>
        <v>3.2644440769249661E-2</v>
      </c>
      <c r="BQ637" s="32">
        <f t="shared" si="147"/>
        <v>1.8623785844270047E-2</v>
      </c>
      <c r="BR637" s="32">
        <f t="shared" si="148"/>
        <v>5.3660834415761374E-2</v>
      </c>
      <c r="BS637" s="32">
        <f t="shared" si="149"/>
        <v>3.1283277756382266E-3</v>
      </c>
      <c r="BT637" s="7">
        <f t="shared" si="150"/>
        <v>0</v>
      </c>
      <c r="BU637" s="7"/>
      <c r="BZ637" s="7"/>
      <c r="CA637" s="7"/>
      <c r="CB637" s="7"/>
      <c r="CC637" s="7"/>
      <c r="CD637" s="7"/>
      <c r="CE637" s="7"/>
    </row>
    <row r="638" spans="1:83" x14ac:dyDescent="0.2">
      <c r="A638" s="7">
        <v>4</v>
      </c>
      <c r="B638" s="8">
        <v>637</v>
      </c>
      <c r="C638" s="7" t="s">
        <v>69</v>
      </c>
      <c r="D638" s="7" t="s">
        <v>927</v>
      </c>
      <c r="E638" s="7" t="s">
        <v>1668</v>
      </c>
      <c r="H638" s="9">
        <v>39.946389000000003</v>
      </c>
      <c r="I638" s="9">
        <v>-119.445556</v>
      </c>
      <c r="J638" s="7" t="s">
        <v>1669</v>
      </c>
      <c r="K638" s="7" t="s">
        <v>73</v>
      </c>
      <c r="L638" s="32">
        <f t="shared" si="138"/>
        <v>3</v>
      </c>
      <c r="M638" s="10" t="s">
        <v>113</v>
      </c>
      <c r="N638" s="7">
        <v>8</v>
      </c>
      <c r="O638" s="7">
        <v>20</v>
      </c>
      <c r="Q638" s="7">
        <v>209.96</v>
      </c>
      <c r="R638" s="7">
        <v>11.225</v>
      </c>
      <c r="T638" s="7" t="s">
        <v>1449</v>
      </c>
      <c r="U638" s="11">
        <v>6.8234310000000002</v>
      </c>
      <c r="W638" s="7">
        <v>1403</v>
      </c>
      <c r="Y638" s="32">
        <f t="shared" si="139"/>
        <v>-99</v>
      </c>
      <c r="Z638" s="13"/>
      <c r="AC638" s="13">
        <v>7.26</v>
      </c>
      <c r="AD638" s="7">
        <v>0.13</v>
      </c>
      <c r="AE638" s="7">
        <v>0.52</v>
      </c>
      <c r="AF638" s="7">
        <v>49.04</v>
      </c>
      <c r="AG638" s="7">
        <v>1.1499999999999999</v>
      </c>
      <c r="AH638" s="7">
        <v>0.02</v>
      </c>
      <c r="AI638" s="7">
        <v>16.41</v>
      </c>
      <c r="AJ638" s="7">
        <v>8.48</v>
      </c>
      <c r="AK638" s="7">
        <v>2.94</v>
      </c>
      <c r="AL638" s="7">
        <v>2.59</v>
      </c>
      <c r="AM638" s="7">
        <v>1.98</v>
      </c>
      <c r="AN638" s="13">
        <v>0.81618659117273562</v>
      </c>
      <c r="AO638" s="7">
        <v>1.4399154581810987E-2</v>
      </c>
      <c r="AP638" s="7">
        <v>4.5463597185014297E-2</v>
      </c>
      <c r="AQ638" s="7">
        <v>0.16094357461465733</v>
      </c>
      <c r="AR638" s="7">
        <v>1.8326017023460122E-3</v>
      </c>
      <c r="AS638" s="7">
        <v>0.1512195643877926</v>
      </c>
      <c r="AT638" s="7">
        <v>6.4260973987951678E-2</v>
      </c>
      <c r="AU638" s="7">
        <v>2.1020000849292963E-2</v>
      </c>
      <c r="AV638" s="7">
        <v>4.7435574744912778E-2</v>
      </c>
      <c r="AW638" s="8">
        <v>3.7091564807523311E-3</v>
      </c>
      <c r="AX638" s="7">
        <v>907</v>
      </c>
      <c r="AY638" s="7">
        <v>611</v>
      </c>
      <c r="AZ638" s="7">
        <v>264</v>
      </c>
      <c r="BA638" s="7">
        <v>282</v>
      </c>
      <c r="BB638" s="7">
        <v>285</v>
      </c>
      <c r="BC638" s="7">
        <v>7.0333332999999998</v>
      </c>
      <c r="BD638" s="7">
        <v>14.5</v>
      </c>
      <c r="BE638" s="7">
        <v>17.340000199999999</v>
      </c>
      <c r="BF638" s="7">
        <v>19.5333328</v>
      </c>
      <c r="BG638" s="7">
        <v>18.5</v>
      </c>
      <c r="BH638" s="13">
        <f t="shared" si="136"/>
        <v>73.235354244869129</v>
      </c>
      <c r="BI638" s="7">
        <f t="shared" si="137"/>
        <v>44.756437790744933</v>
      </c>
      <c r="BJ638" s="32">
        <f t="shared" si="140"/>
        <v>1</v>
      </c>
      <c r="BK638" s="32">
        <f t="shared" si="141"/>
        <v>1.7641988654973611E-2</v>
      </c>
      <c r="BL638" s="32">
        <f t="shared" si="142"/>
        <v>5.5702455390366119E-2</v>
      </c>
      <c r="BM638" s="32">
        <f t="shared" si="143"/>
        <v>0.19718968230463815</v>
      </c>
      <c r="BN638" s="32">
        <f t="shared" si="144"/>
        <v>2.2453219915226042E-3</v>
      </c>
      <c r="BO638" s="32">
        <f t="shared" si="145"/>
        <v>0.18527572741732151</v>
      </c>
      <c r="BP638" s="32">
        <f t="shared" si="146"/>
        <v>7.8733190036384279E-2</v>
      </c>
      <c r="BQ638" s="32">
        <f t="shared" si="147"/>
        <v>2.5753915926369764E-2</v>
      </c>
      <c r="BR638" s="32">
        <f t="shared" si="148"/>
        <v>5.8118542080867926E-2</v>
      </c>
      <c r="BS638" s="32">
        <f t="shared" si="149"/>
        <v>4.5444957327990887E-3</v>
      </c>
      <c r="BT638" s="7">
        <f t="shared" si="150"/>
        <v>0</v>
      </c>
      <c r="BU638" s="7"/>
      <c r="BZ638" s="7"/>
      <c r="CA638" s="7"/>
      <c r="CB638" s="7"/>
      <c r="CC638" s="7"/>
      <c r="CD638" s="7"/>
      <c r="CE638" s="7"/>
    </row>
    <row r="639" spans="1:83" x14ac:dyDescent="0.2">
      <c r="A639" s="7">
        <v>4</v>
      </c>
      <c r="B639" s="8">
        <v>638</v>
      </c>
      <c r="C639" s="7" t="s">
        <v>69</v>
      </c>
      <c r="D639" s="7" t="s">
        <v>1650</v>
      </c>
      <c r="E639" s="7" t="s">
        <v>1670</v>
      </c>
      <c r="H639" s="9">
        <v>39.548999999999999</v>
      </c>
      <c r="I639" s="9">
        <v>-119.01433299999999</v>
      </c>
      <c r="J639" s="7" t="s">
        <v>1671</v>
      </c>
      <c r="K639" s="7" t="s">
        <v>80</v>
      </c>
      <c r="L639" s="32">
        <f t="shared" si="138"/>
        <v>7</v>
      </c>
      <c r="M639" s="10" t="s">
        <v>74</v>
      </c>
      <c r="N639" s="7">
        <v>8</v>
      </c>
      <c r="O639" s="7">
        <v>20</v>
      </c>
      <c r="P639" s="7" t="s">
        <v>346</v>
      </c>
      <c r="Q639" s="7">
        <v>135.32</v>
      </c>
      <c r="R639" s="7">
        <v>11.85</v>
      </c>
      <c r="T639" s="7" t="s">
        <v>1449</v>
      </c>
      <c r="U639" s="11">
        <v>2</v>
      </c>
      <c r="V639" s="11">
        <v>1217</v>
      </c>
      <c r="W639" s="7">
        <v>1403</v>
      </c>
      <c r="X639" s="7" t="s">
        <v>76</v>
      </c>
      <c r="Y639" s="32">
        <f t="shared" si="139"/>
        <v>1</v>
      </c>
      <c r="Z639" s="13"/>
      <c r="AC639" s="13">
        <v>5.13</v>
      </c>
      <c r="AD639" s="7">
        <v>0.11</v>
      </c>
      <c r="AE639" s="7">
        <v>0.24</v>
      </c>
      <c r="AF639" s="7">
        <v>47.5</v>
      </c>
      <c r="AG639" s="7">
        <v>0.6</v>
      </c>
      <c r="AH639" s="7">
        <v>0.01</v>
      </c>
      <c r="AI639" s="7">
        <v>14.89</v>
      </c>
      <c r="AJ639" s="7">
        <v>4.25</v>
      </c>
      <c r="AK639" s="7">
        <v>6.58</v>
      </c>
      <c r="AL639" s="7">
        <v>2.4700000000000002</v>
      </c>
      <c r="AM639" s="7">
        <v>2.97</v>
      </c>
      <c r="AN639" s="13">
        <v>0.79055593557718074</v>
      </c>
      <c r="AO639" s="7">
        <v>7.512602390510081E-3</v>
      </c>
      <c r="AP639" s="7">
        <v>3.21251037960225E-2</v>
      </c>
      <c r="AQ639" s="7">
        <v>0.14603594308423204</v>
      </c>
      <c r="AR639" s="7">
        <v>1.5506629789081641E-3</v>
      </c>
      <c r="AS639" s="7">
        <v>7.5788107151900763E-2</v>
      </c>
      <c r="AT639" s="7">
        <v>6.1283631563799491E-2</v>
      </c>
      <c r="AU639" s="7">
        <v>3.1530001273939449E-2</v>
      </c>
      <c r="AV639" s="7">
        <v>0.10616533395290002</v>
      </c>
      <c r="AW639" s="8">
        <v>1.7119183757318449E-3</v>
      </c>
      <c r="AX639" s="7">
        <v>1150</v>
      </c>
      <c r="AY639" s="7">
        <v>684</v>
      </c>
      <c r="AZ639" s="7">
        <v>299</v>
      </c>
      <c r="BA639" s="7">
        <v>295</v>
      </c>
      <c r="BB639" s="7">
        <v>288</v>
      </c>
      <c r="BC639" s="7">
        <v>8.0083331999999992</v>
      </c>
      <c r="BD639" s="7">
        <v>14.728570899999999</v>
      </c>
      <c r="BE639" s="7">
        <v>17.399999600000001</v>
      </c>
      <c r="BF639" s="7">
        <v>19.4666672</v>
      </c>
      <c r="BG639" s="7">
        <v>19</v>
      </c>
      <c r="BH639" s="13">
        <f t="shared" si="136"/>
        <v>87.766705771710846</v>
      </c>
      <c r="BI639" s="7">
        <f t="shared" si="137"/>
        <v>44.52459443018617</v>
      </c>
      <c r="BJ639" s="32">
        <f t="shared" si="140"/>
        <v>1</v>
      </c>
      <c r="BK639" s="32">
        <f t="shared" si="141"/>
        <v>9.5029359118342076E-3</v>
      </c>
      <c r="BL639" s="32">
        <f t="shared" si="142"/>
        <v>4.0636092084449571E-2</v>
      </c>
      <c r="BM639" s="32">
        <f t="shared" si="143"/>
        <v>0.18472562979065102</v>
      </c>
      <c r="BN639" s="32">
        <f t="shared" si="144"/>
        <v>1.9614842026023536E-3</v>
      </c>
      <c r="BO639" s="32">
        <f t="shared" si="145"/>
        <v>9.5866849822041078E-2</v>
      </c>
      <c r="BP639" s="32">
        <f t="shared" si="146"/>
        <v>7.7519665346711536E-2</v>
      </c>
      <c r="BQ639" s="32">
        <f t="shared" si="147"/>
        <v>3.9883327485131792E-2</v>
      </c>
      <c r="BR639" s="32">
        <f t="shared" si="148"/>
        <v>0.13429199525949959</v>
      </c>
      <c r="BS639" s="32">
        <f t="shared" si="149"/>
        <v>2.1654614160628396E-3</v>
      </c>
      <c r="BT639" s="7">
        <f t="shared" si="150"/>
        <v>0</v>
      </c>
      <c r="BU639" s="7"/>
      <c r="BZ639" s="7"/>
      <c r="CA639" s="7"/>
      <c r="CB639" s="7"/>
      <c r="CC639" s="7"/>
      <c r="CD639" s="7"/>
      <c r="CE639" s="7"/>
    </row>
    <row r="640" spans="1:83" x14ac:dyDescent="0.2">
      <c r="A640" s="7">
        <v>4</v>
      </c>
      <c r="B640" s="8">
        <v>639</v>
      </c>
      <c r="C640" s="7" t="s">
        <v>310</v>
      </c>
      <c r="D640" s="7" t="s">
        <v>1643</v>
      </c>
      <c r="E640" s="7" t="s">
        <v>1672</v>
      </c>
      <c r="H640" s="9">
        <v>40.226111000000003</v>
      </c>
      <c r="I640" s="9">
        <v>-120.03611100000001</v>
      </c>
      <c r="J640" s="7" t="s">
        <v>1673</v>
      </c>
      <c r="K640" s="7" t="s">
        <v>80</v>
      </c>
      <c r="L640" s="32">
        <f t="shared" si="138"/>
        <v>7</v>
      </c>
      <c r="M640" s="10" t="s">
        <v>973</v>
      </c>
      <c r="N640" s="7">
        <v>14</v>
      </c>
      <c r="O640" s="7">
        <v>25</v>
      </c>
      <c r="Q640" s="7">
        <v>173.64</v>
      </c>
      <c r="R640" s="7">
        <v>10.465</v>
      </c>
      <c r="T640" s="7" t="s">
        <v>1449</v>
      </c>
      <c r="U640" s="11">
        <v>0.78600099999999995</v>
      </c>
      <c r="W640" s="7">
        <v>1403</v>
      </c>
      <c r="X640" s="7" t="s">
        <v>83</v>
      </c>
      <c r="Y640" s="32">
        <f t="shared" si="139"/>
        <v>1</v>
      </c>
      <c r="Z640" s="13"/>
      <c r="AC640" s="13">
        <v>6.4</v>
      </c>
      <c r="AD640" s="7">
        <v>0.14000000000000001</v>
      </c>
      <c r="AE640" s="7">
        <v>0.28999999999999998</v>
      </c>
      <c r="AF640" s="7">
        <v>46.57</v>
      </c>
      <c r="AG640" s="7">
        <v>0.83</v>
      </c>
      <c r="AH640" s="7">
        <v>0.02</v>
      </c>
      <c r="AI640" s="7">
        <v>14.41</v>
      </c>
      <c r="AJ640" s="7">
        <v>3.88</v>
      </c>
      <c r="AK640" s="7">
        <v>2.72</v>
      </c>
      <c r="AL640" s="7">
        <v>1.6</v>
      </c>
      <c r="AM640" s="7">
        <v>1.64</v>
      </c>
      <c r="AN640" s="13">
        <v>0.77507768252272224</v>
      </c>
      <c r="AO640" s="7">
        <v>1.0392433306872279E-2</v>
      </c>
      <c r="AP640" s="7">
        <v>4.0078102201665501E-2</v>
      </c>
      <c r="AQ640" s="7">
        <v>0.14132826996936088</v>
      </c>
      <c r="AR640" s="7">
        <v>1.9735710640649364E-3</v>
      </c>
      <c r="AS640" s="7">
        <v>6.9190083705735289E-2</v>
      </c>
      <c r="AT640" s="7">
        <v>3.9697898988696023E-2</v>
      </c>
      <c r="AU640" s="7">
        <v>1.7410505753959828E-2</v>
      </c>
      <c r="AV640" s="7">
        <v>4.3885973913660802E-2</v>
      </c>
      <c r="AW640" s="8">
        <v>2.0685680373426461E-3</v>
      </c>
      <c r="AX640" s="7">
        <v>999</v>
      </c>
      <c r="AY640" s="7">
        <v>564</v>
      </c>
      <c r="AZ640" s="7">
        <v>197</v>
      </c>
      <c r="BA640" s="7">
        <v>300</v>
      </c>
      <c r="BB640" s="7">
        <v>302</v>
      </c>
      <c r="BC640" s="7">
        <v>3.1583331000000001</v>
      </c>
      <c r="BD640" s="7">
        <v>12.8166666</v>
      </c>
      <c r="BE640" s="7">
        <v>15.399999599999999</v>
      </c>
      <c r="BF640" s="7">
        <v>16.600000399999999</v>
      </c>
      <c r="BG640" s="7">
        <v>15.5666666</v>
      </c>
      <c r="BH640" s="13">
        <f t="shared" si="136"/>
        <v>48.851347623230559</v>
      </c>
      <c r="BI640" s="7">
        <f t="shared" si="137"/>
        <v>55.552620236011528</v>
      </c>
      <c r="BJ640" s="32">
        <f t="shared" si="140"/>
        <v>1</v>
      </c>
      <c r="BK640" s="32">
        <f t="shared" si="141"/>
        <v>1.3408247381148939E-2</v>
      </c>
      <c r="BL640" s="32">
        <f t="shared" si="142"/>
        <v>5.1708497232457171E-2</v>
      </c>
      <c r="BM640" s="32">
        <f t="shared" si="143"/>
        <v>0.18234078100322246</v>
      </c>
      <c r="BN640" s="32">
        <f t="shared" si="144"/>
        <v>2.5462880799784595E-3</v>
      </c>
      <c r="BO640" s="32">
        <f t="shared" si="145"/>
        <v>8.9268579480363125E-2</v>
      </c>
      <c r="BP640" s="32">
        <f t="shared" si="146"/>
        <v>5.1217961610618604E-2</v>
      </c>
      <c r="BQ640" s="32">
        <f t="shared" si="147"/>
        <v>2.2462917132760329E-2</v>
      </c>
      <c r="BR640" s="32">
        <f t="shared" si="148"/>
        <v>5.6621387640553356E-2</v>
      </c>
      <c r="BS640" s="32">
        <f t="shared" si="149"/>
        <v>2.6688525343806476E-3</v>
      </c>
      <c r="BT640" s="7">
        <f t="shared" si="150"/>
        <v>0</v>
      </c>
      <c r="BU640" s="7"/>
      <c r="BZ640" s="7"/>
      <c r="CA640" s="7"/>
      <c r="CB640" s="7"/>
      <c r="CC640" s="7"/>
      <c r="CD640" s="7"/>
      <c r="CE640" s="7"/>
    </row>
    <row r="641" spans="1:83" x14ac:dyDescent="0.2">
      <c r="A641" s="7">
        <v>4</v>
      </c>
      <c r="B641" s="8">
        <v>640</v>
      </c>
      <c r="C641" s="7" t="s">
        <v>310</v>
      </c>
      <c r="D641" s="7" t="s">
        <v>930</v>
      </c>
      <c r="E641" s="7" t="s">
        <v>1674</v>
      </c>
      <c r="H641" s="9">
        <v>39.013981000000001</v>
      </c>
      <c r="I641" s="9">
        <v>-120.74342300000001</v>
      </c>
      <c r="J641" s="7" t="s">
        <v>1675</v>
      </c>
      <c r="K641" s="7" t="s">
        <v>107</v>
      </c>
      <c r="L641" s="32">
        <f t="shared" si="138"/>
        <v>1</v>
      </c>
      <c r="M641" s="10" t="s">
        <v>108</v>
      </c>
      <c r="N641" s="7">
        <v>23</v>
      </c>
      <c r="O641" s="7">
        <v>48</v>
      </c>
      <c r="P641" s="7" t="s">
        <v>87</v>
      </c>
      <c r="Q641" s="7">
        <v>1112.5899999999999</v>
      </c>
      <c r="R641" s="7">
        <v>14.62</v>
      </c>
      <c r="T641" s="7" t="s">
        <v>1449</v>
      </c>
      <c r="U641" s="11">
        <v>38</v>
      </c>
      <c r="V641" s="11">
        <v>2301</v>
      </c>
      <c r="W641" s="7">
        <v>673</v>
      </c>
      <c r="Y641" s="32">
        <f t="shared" si="139"/>
        <v>-99</v>
      </c>
      <c r="Z641" s="13"/>
      <c r="AC641" s="13">
        <v>6.8</v>
      </c>
      <c r="AD641" s="7">
        <v>0.12</v>
      </c>
      <c r="AE641" s="7">
        <v>0.19</v>
      </c>
      <c r="AF641" s="7">
        <v>46.45</v>
      </c>
      <c r="AG641" s="7">
        <v>0.68</v>
      </c>
      <c r="AH641" s="7">
        <v>0.01</v>
      </c>
      <c r="AI641" s="7">
        <v>14.2</v>
      </c>
      <c r="AJ641" s="7">
        <v>4.67</v>
      </c>
      <c r="AK641" s="7">
        <v>2.8</v>
      </c>
      <c r="AL641" s="7">
        <v>3.29</v>
      </c>
      <c r="AM641" s="7">
        <v>0.95</v>
      </c>
      <c r="AN641" s="13">
        <v>0.7730804885802115</v>
      </c>
      <c r="AO641" s="7">
        <v>8.5142827092447599E-3</v>
      </c>
      <c r="AP641" s="7">
        <v>4.2582983589269589E-2</v>
      </c>
      <c r="AQ641" s="7">
        <v>0.13926866298160476</v>
      </c>
      <c r="AR641" s="7">
        <v>1.6916323406270882E-3</v>
      </c>
      <c r="AS641" s="7">
        <v>8.3277755388088612E-2</v>
      </c>
      <c r="AT641" s="7">
        <v>8.1628804795506202E-2</v>
      </c>
      <c r="AU641" s="7">
        <v>1.0085353942842584E-2</v>
      </c>
      <c r="AV641" s="7">
        <v>4.517673785229788E-2</v>
      </c>
      <c r="AW641" s="8">
        <v>1.355268714121044E-3</v>
      </c>
      <c r="AX641" s="7">
        <v>907</v>
      </c>
      <c r="AY641" s="7">
        <v>611</v>
      </c>
      <c r="AZ641" s="7">
        <v>264</v>
      </c>
      <c r="BA641" s="7">
        <v>282</v>
      </c>
      <c r="BB641" s="7">
        <v>285</v>
      </c>
      <c r="BC641" s="7">
        <v>7.0333332999999998</v>
      </c>
      <c r="BD641" s="7">
        <v>14.5</v>
      </c>
      <c r="BE641" s="7">
        <v>17.340000199999999</v>
      </c>
      <c r="BF641" s="7">
        <v>19.5333328</v>
      </c>
      <c r="BG641" s="7">
        <v>18.5</v>
      </c>
      <c r="BH641" s="13">
        <f t="shared" si="136"/>
        <v>55.1838374329121</v>
      </c>
      <c r="BI641" s="7">
        <f t="shared" si="137"/>
        <v>52.019655283805818</v>
      </c>
      <c r="BJ641" s="32">
        <f t="shared" si="140"/>
        <v>1</v>
      </c>
      <c r="BK641" s="32">
        <f t="shared" si="141"/>
        <v>1.1013449226847685E-2</v>
      </c>
      <c r="BL641" s="32">
        <f t="shared" si="142"/>
        <v>5.5082212290048456E-2</v>
      </c>
      <c r="BM641" s="32">
        <f t="shared" si="143"/>
        <v>0.18014768842164983</v>
      </c>
      <c r="BN641" s="32">
        <f t="shared" si="144"/>
        <v>2.1881710450794433E-3</v>
      </c>
      <c r="BO641" s="32">
        <f t="shared" si="145"/>
        <v>0.10772197283239036</v>
      </c>
      <c r="BP641" s="32">
        <f t="shared" si="146"/>
        <v>0.1055890117540287</v>
      </c>
      <c r="BQ641" s="32">
        <f t="shared" si="147"/>
        <v>1.3045671300493791E-2</v>
      </c>
      <c r="BR641" s="32">
        <f t="shared" si="148"/>
        <v>5.843730183291327E-2</v>
      </c>
      <c r="BS641" s="32">
        <f t="shared" si="149"/>
        <v>1.753075823463144E-3</v>
      </c>
      <c r="BT641" s="7">
        <f t="shared" si="150"/>
        <v>0</v>
      </c>
      <c r="BU641" s="7"/>
      <c r="BZ641" s="7"/>
      <c r="CA641" s="7"/>
      <c r="CB641" s="7"/>
      <c r="CC641" s="7"/>
      <c r="CD641" s="7"/>
      <c r="CE641" s="7"/>
    </row>
    <row r="642" spans="1:83" x14ac:dyDescent="0.2">
      <c r="A642" s="7">
        <v>4</v>
      </c>
      <c r="B642" s="8">
        <v>641</v>
      </c>
      <c r="C642" s="7" t="s">
        <v>960</v>
      </c>
      <c r="D642" s="7" t="s">
        <v>990</v>
      </c>
      <c r="E642" s="7" t="s">
        <v>1676</v>
      </c>
      <c r="H642" s="9">
        <v>35.179833000000002</v>
      </c>
      <c r="I642" s="9">
        <v>-105.80325000000001</v>
      </c>
      <c r="J642" s="7" t="s">
        <v>1677</v>
      </c>
      <c r="K642" s="7" t="s">
        <v>80</v>
      </c>
      <c r="L642" s="32">
        <f t="shared" si="138"/>
        <v>7</v>
      </c>
      <c r="M642" s="10" t="s">
        <v>1678</v>
      </c>
      <c r="N642" s="7">
        <v>35</v>
      </c>
      <c r="O642" s="7">
        <v>68</v>
      </c>
      <c r="P642" s="7" t="s">
        <v>346</v>
      </c>
      <c r="Q642" s="7">
        <v>411.89</v>
      </c>
      <c r="R642" s="7">
        <v>9.8350000000000009</v>
      </c>
      <c r="T642" s="7" t="s">
        <v>1449</v>
      </c>
      <c r="U642" s="11">
        <v>1</v>
      </c>
      <c r="W642" s="7">
        <v>2073</v>
      </c>
      <c r="X642" s="7" t="s">
        <v>586</v>
      </c>
      <c r="Y642" s="32">
        <f t="shared" si="139"/>
        <v>1</v>
      </c>
      <c r="Z642" s="13"/>
      <c r="AC642" s="13">
        <v>4.57</v>
      </c>
      <c r="AD642" s="7">
        <v>0.08</v>
      </c>
      <c r="AE642" s="7">
        <v>0.15</v>
      </c>
      <c r="AF642" s="7">
        <v>46.38</v>
      </c>
      <c r="AG642" s="7">
        <v>0.53</v>
      </c>
      <c r="AH642" s="7">
        <v>0.01</v>
      </c>
      <c r="AI642" s="7">
        <v>12.14</v>
      </c>
      <c r="AJ642" s="7">
        <v>13.98</v>
      </c>
      <c r="AK642" s="7">
        <v>0.95</v>
      </c>
      <c r="AL642" s="7">
        <v>2.5299999999999998</v>
      </c>
      <c r="AM642" s="7">
        <v>2.37</v>
      </c>
      <c r="AN642" s="13">
        <v>0.77191545878041357</v>
      </c>
      <c r="AO642" s="7">
        <v>6.6361321116172392E-3</v>
      </c>
      <c r="AP642" s="7">
        <v>2.861826985337677E-2</v>
      </c>
      <c r="AQ642" s="7">
        <v>0.11906489919694943</v>
      </c>
      <c r="AR642" s="7">
        <v>1.1277548937513922E-3</v>
      </c>
      <c r="AS642" s="7">
        <v>0.24929829129025241</v>
      </c>
      <c r="AT642" s="7">
        <v>6.2772302775875574E-2</v>
      </c>
      <c r="AU642" s="7">
        <v>2.5160304046880973E-2</v>
      </c>
      <c r="AV642" s="7">
        <v>1.5327821771315352E-2</v>
      </c>
      <c r="AW642" s="8">
        <v>1.0699489848324032E-3</v>
      </c>
      <c r="AX642" s="7">
        <v>1074</v>
      </c>
      <c r="AY642" s="7">
        <v>521</v>
      </c>
      <c r="AZ642" s="7">
        <v>216</v>
      </c>
      <c r="BA642" s="7">
        <v>327</v>
      </c>
      <c r="BB642" s="7">
        <v>327</v>
      </c>
      <c r="BC642" s="7">
        <v>2.4916668</v>
      </c>
      <c r="BD642" s="7">
        <v>13.660000800000001</v>
      </c>
      <c r="BE642" s="7">
        <v>14.774999599999999</v>
      </c>
      <c r="BF642" s="7">
        <v>16.0333328</v>
      </c>
      <c r="BG642" s="7">
        <v>14.899999599999999</v>
      </c>
      <c r="BH642" s="13">
        <f t="shared" ref="BH642:BH686" si="151">100*((4.2*AV642)+(1.66*AT642)+(5.54*AU642)+(2.05*AS642))</f>
        <v>81.902845561221582</v>
      </c>
      <c r="BI642" s="7">
        <f t="shared" ref="BI642:BI686" si="152">(AQ642/(AQ642+AS642+AV642))*100</f>
        <v>31.031453798226522</v>
      </c>
      <c r="BJ642" s="32">
        <f t="shared" si="140"/>
        <v>1</v>
      </c>
      <c r="BK642" s="32">
        <f t="shared" si="141"/>
        <v>8.5969674996559647E-3</v>
      </c>
      <c r="BL642" s="32">
        <f t="shared" si="142"/>
        <v>3.7074357726417546E-2</v>
      </c>
      <c r="BM642" s="32">
        <f t="shared" si="143"/>
        <v>0.1542460354208553</v>
      </c>
      <c r="BN642" s="32">
        <f t="shared" si="144"/>
        <v>1.4609823924671577E-3</v>
      </c>
      <c r="BO642" s="32">
        <f t="shared" si="145"/>
        <v>0.32296061499290452</v>
      </c>
      <c r="BP642" s="32">
        <f t="shared" si="146"/>
        <v>8.1320178345764133E-2</v>
      </c>
      <c r="BQ642" s="32">
        <f t="shared" si="147"/>
        <v>3.2594636835791516E-2</v>
      </c>
      <c r="BR642" s="32">
        <f t="shared" si="148"/>
        <v>1.9856865926137193E-2</v>
      </c>
      <c r="BS642" s="32">
        <f t="shared" si="149"/>
        <v>1.3860960713532892E-3</v>
      </c>
      <c r="BT642" s="7">
        <f t="shared" si="150"/>
        <v>0</v>
      </c>
      <c r="BU642" s="7"/>
      <c r="BZ642" s="7"/>
      <c r="CA642" s="7"/>
      <c r="CB642" s="7"/>
      <c r="CC642" s="7"/>
      <c r="CD642" s="7"/>
      <c r="CE642" s="7"/>
    </row>
    <row r="643" spans="1:83" x14ac:dyDescent="0.2">
      <c r="A643" s="7">
        <v>4</v>
      </c>
      <c r="B643" s="8">
        <v>642</v>
      </c>
      <c r="C643" s="7" t="s">
        <v>341</v>
      </c>
      <c r="D643" s="7" t="s">
        <v>1116</v>
      </c>
      <c r="E643" s="7" t="s">
        <v>1679</v>
      </c>
      <c r="H643" s="9">
        <v>31.616139</v>
      </c>
      <c r="I643" s="9">
        <v>-104.41274199999999</v>
      </c>
      <c r="J643" s="7" t="s">
        <v>1680</v>
      </c>
      <c r="K643" s="7" t="s">
        <v>80</v>
      </c>
      <c r="L643" s="32">
        <f t="shared" ref="L643:L706" si="153">IF(K643="Inceptisols",1, IF(K643="Andisols",2, IF(K643="Entisols",3,IF(K643="Spodosols",4,IF(K643="Vertisols",5,IF(K643="Mollisols",6,IF(K643="Aridisols",7,IF(K643="Alfisols",8,IF(K643="Histosols",9,IF(K643="Ultisols",10,IF(K643="Oxisols",11,-99)))))))))))</f>
        <v>7</v>
      </c>
      <c r="M643" s="10" t="s">
        <v>86</v>
      </c>
      <c r="N643" s="7">
        <v>21</v>
      </c>
      <c r="O643" s="7">
        <v>30</v>
      </c>
      <c r="P643" s="7" t="s">
        <v>65</v>
      </c>
      <c r="Q643" s="7">
        <v>353.66</v>
      </c>
      <c r="R643" s="7">
        <v>16.25</v>
      </c>
      <c r="T643" s="7" t="s">
        <v>1449</v>
      </c>
      <c r="U643" s="11">
        <v>1</v>
      </c>
      <c r="W643" s="7">
        <v>1217</v>
      </c>
      <c r="X643" s="7" t="s">
        <v>83</v>
      </c>
      <c r="Y643" s="32">
        <f t="shared" ref="Y643:Y706" si="154">IF(OR(X643="Till",X643="Lacustrine",X643="Alluvium",X643="Loess",X643="Residuum",X643="Glacial",X643="Colluvium",X643="Eolian", X643="Unknown Sedimentary"),1,IF(OR(X643="Ash", X643="Plutonic, undivided granitic rocks",X643="Volcanic, interlayered sedimentary and volcanic rocks"), 2, IF(X643= "Metamorphic and undivided crystalline, orthogneiss",3,-99)))</f>
        <v>1</v>
      </c>
      <c r="Z643" s="13"/>
      <c r="AC643" s="13">
        <v>2.09</v>
      </c>
      <c r="AD643" s="7">
        <v>0.04</v>
      </c>
      <c r="AE643" s="7">
        <v>7.0000000000000007E-2</v>
      </c>
      <c r="AF643" s="7">
        <v>46.31</v>
      </c>
      <c r="AG643" s="7">
        <v>0.37</v>
      </c>
      <c r="AH643" s="7">
        <v>0.01</v>
      </c>
      <c r="AI643" s="7">
        <v>6.77</v>
      </c>
      <c r="AJ643" s="7">
        <v>18.350000000000001</v>
      </c>
      <c r="AK643" s="7">
        <v>0.99</v>
      </c>
      <c r="AL643" s="7">
        <v>1.0900000000000001</v>
      </c>
      <c r="AM643" s="7">
        <v>1.54</v>
      </c>
      <c r="AN643" s="13">
        <v>0.77075042898061563</v>
      </c>
      <c r="AO643" s="7">
        <v>4.6327714741478832E-3</v>
      </c>
      <c r="AP643" s="7">
        <v>1.3088005250231387E-2</v>
      </c>
      <c r="AQ643" s="7">
        <v>6.6397806224328462E-2</v>
      </c>
      <c r="AR643" s="7">
        <v>5.6387744687569612E-4</v>
      </c>
      <c r="AS643" s="7">
        <v>0.3272262979382069</v>
      </c>
      <c r="AT643" s="7">
        <v>2.7044193686049166E-2</v>
      </c>
      <c r="AU643" s="7">
        <v>1.6348889549450085E-2</v>
      </c>
      <c r="AV643" s="7">
        <v>1.5973203740633893E-2</v>
      </c>
      <c r="AW643" s="8">
        <v>4.9930952625512148E-4</v>
      </c>
      <c r="AX643" s="7">
        <v>1243</v>
      </c>
      <c r="AY643" s="7">
        <v>746</v>
      </c>
      <c r="AZ643" s="7">
        <v>330</v>
      </c>
      <c r="BA643" s="7">
        <v>326</v>
      </c>
      <c r="BB643" s="7">
        <v>322</v>
      </c>
      <c r="BC643" s="7">
        <v>7.1916661</v>
      </c>
      <c r="BD643" s="7">
        <v>13.985713000000001</v>
      </c>
      <c r="BE643" s="7">
        <v>16.640001300000002</v>
      </c>
      <c r="BF643" s="7">
        <v>18.633333199999999</v>
      </c>
      <c r="BG643" s="7">
        <v>17.866666800000001</v>
      </c>
      <c r="BH643" s="13">
        <f t="shared" si="151"/>
        <v>87.336757610678148</v>
      </c>
      <c r="BI643" s="7">
        <f t="shared" si="152"/>
        <v>16.210508453836134</v>
      </c>
      <c r="BJ643" s="32">
        <f t="shared" ref="BJ643:BJ706" si="155">AN643/$AN643</f>
        <v>1</v>
      </c>
      <c r="BK643" s="32">
        <f t="shared" ref="BK643:BK706" si="156">AO643/$AN643</f>
        <v>6.0107283758182601E-3</v>
      </c>
      <c r="BL643" s="32">
        <f t="shared" ref="BL643:BL706" si="157">AP643/$AN643</f>
        <v>1.6980860156693537E-2</v>
      </c>
      <c r="BM643" s="32">
        <f t="shared" ref="BM643:BM706" si="158">AQ643/$AN643</f>
        <v>8.6146959804025439E-2</v>
      </c>
      <c r="BN643" s="32">
        <f t="shared" ref="BN643:BN706" si="159">AR643/$AN643</f>
        <v>7.3159537208623165E-4</v>
      </c>
      <c r="BO643" s="32">
        <f t="shared" ref="BO643:BO706" si="160">AS643/$AN643</f>
        <v>0.42455545353505947</v>
      </c>
      <c r="BP643" s="32">
        <f t="shared" ref="BP643:BP706" si="161">AT643/$AN643</f>
        <v>3.5088133161103083E-2</v>
      </c>
      <c r="BQ643" s="32">
        <f t="shared" ref="BQ643:BQ706" si="162">AU643/$AN643</f>
        <v>2.1211651573224435E-2</v>
      </c>
      <c r="BR643" s="32">
        <f t="shared" ref="BR643:BR706" si="163">AV643/$AN643</f>
        <v>2.0724222965091101E-2</v>
      </c>
      <c r="BS643" s="32">
        <f t="shared" ref="BS643:BS706" si="164">AW643/$AN643</f>
        <v>6.4782257327511536E-4</v>
      </c>
      <c r="BT643" s="7">
        <f t="shared" ref="BT643:BT706" si="165">IF(T643="Cultivated Crops",1,IF(T643 =" Pasture Hay", 1, IF(T643 ="Developed, Low Int", 1, IF(T643 ="Developed, Medium", 1, IF(T643 ="Developed, Open Sp", 1,  IF(T643 ="Developed, High In", 1, 0))))))</f>
        <v>0</v>
      </c>
      <c r="BU643" s="7"/>
      <c r="BZ643" s="7"/>
      <c r="CA643" s="7"/>
      <c r="CB643" s="7"/>
      <c r="CC643" s="7"/>
      <c r="CD643" s="7"/>
      <c r="CE643" s="7"/>
    </row>
    <row r="644" spans="1:83" x14ac:dyDescent="0.2">
      <c r="A644" s="7">
        <v>4</v>
      </c>
      <c r="B644" s="8">
        <v>643</v>
      </c>
      <c r="C644" s="7" t="s">
        <v>310</v>
      </c>
      <c r="D644" s="7" t="s">
        <v>1643</v>
      </c>
      <c r="E644" s="7" t="s">
        <v>1681</v>
      </c>
      <c r="H644" s="9">
        <v>40.252499999999998</v>
      </c>
      <c r="I644" s="9">
        <v>-120.054444</v>
      </c>
      <c r="J644" s="7" t="s">
        <v>1682</v>
      </c>
      <c r="K644" s="7" t="s">
        <v>80</v>
      </c>
      <c r="L644" s="32">
        <f t="shared" si="153"/>
        <v>7</v>
      </c>
      <c r="M644" s="10" t="s">
        <v>1683</v>
      </c>
      <c r="N644" s="7">
        <v>8</v>
      </c>
      <c r="O644" s="7">
        <v>15</v>
      </c>
      <c r="Q644" s="7">
        <v>170.85</v>
      </c>
      <c r="R644" s="7">
        <v>10.220000000000001</v>
      </c>
      <c r="T644" s="7" t="s">
        <v>1449</v>
      </c>
      <c r="U644" s="11">
        <v>0.87838099999999997</v>
      </c>
      <c r="V644" s="11">
        <v>1230.499634</v>
      </c>
      <c r="W644" s="7">
        <v>1403</v>
      </c>
      <c r="X644" s="7" t="s">
        <v>102</v>
      </c>
      <c r="Y644" s="32">
        <f t="shared" si="154"/>
        <v>1</v>
      </c>
      <c r="Z644" s="13"/>
      <c r="AC644" s="13">
        <v>5.64</v>
      </c>
      <c r="AD644" s="7">
        <v>0.15</v>
      </c>
      <c r="AE644" s="7">
        <v>0.37</v>
      </c>
      <c r="AF644" s="7">
        <v>46.08</v>
      </c>
      <c r="AG644" s="7">
        <v>0.71</v>
      </c>
      <c r="AH644" s="7">
        <v>0.01</v>
      </c>
      <c r="AI644" s="7">
        <v>14.73</v>
      </c>
      <c r="AJ644" s="7">
        <v>10.87</v>
      </c>
      <c r="AK644" s="7">
        <v>2.3199999999999998</v>
      </c>
      <c r="AL644" s="7">
        <v>2.4300000000000002</v>
      </c>
      <c r="AM644" s="7">
        <v>2.08</v>
      </c>
      <c r="AN644" s="13">
        <v>0.76692247392413659</v>
      </c>
      <c r="AO644" s="7">
        <v>8.8899128287702623E-3</v>
      </c>
      <c r="AP644" s="7">
        <v>3.5318827565217717E-2</v>
      </c>
      <c r="AQ644" s="7">
        <v>0.14446671871260833</v>
      </c>
      <c r="AR644" s="7">
        <v>2.1145404257838602E-3</v>
      </c>
      <c r="AS644" s="7">
        <v>0.19383922935086148</v>
      </c>
      <c r="AT644" s="7">
        <v>6.0291184089082087E-2</v>
      </c>
      <c r="AU644" s="7">
        <v>2.208161705380271E-2</v>
      </c>
      <c r="AV644" s="7">
        <v>3.7432154220475383E-2</v>
      </c>
      <c r="AW644" s="8">
        <v>2.6392074959199277E-3</v>
      </c>
      <c r="AX644" s="7">
        <v>1062</v>
      </c>
      <c r="AY644" s="7">
        <v>566</v>
      </c>
      <c r="AZ644" s="7">
        <v>287</v>
      </c>
      <c r="BA644" s="7">
        <v>291</v>
      </c>
      <c r="BB644" s="7">
        <v>288</v>
      </c>
      <c r="BC644" s="7">
        <v>4.8916668999999997</v>
      </c>
      <c r="BD644" s="7">
        <v>13.9333334</v>
      </c>
      <c r="BE644" s="7">
        <v>15.339999199999999</v>
      </c>
      <c r="BF644" s="7">
        <v>17.633333199999999</v>
      </c>
      <c r="BG644" s="7">
        <v>16.666665999999999</v>
      </c>
      <c r="BH644" s="13">
        <f t="shared" si="151"/>
        <v>77.70009919612059</v>
      </c>
      <c r="BI644" s="7">
        <f t="shared" si="152"/>
        <v>38.448780635889527</v>
      </c>
      <c r="BJ644" s="32">
        <f t="shared" si="155"/>
        <v>1</v>
      </c>
      <c r="BK644" s="32">
        <f t="shared" si="156"/>
        <v>1.159167077642537E-2</v>
      </c>
      <c r="BL644" s="32">
        <f t="shared" si="157"/>
        <v>4.6052669945243291E-2</v>
      </c>
      <c r="BM644" s="32">
        <f t="shared" si="158"/>
        <v>0.18837199798489523</v>
      </c>
      <c r="BN644" s="32">
        <f t="shared" si="159"/>
        <v>2.7571762435964669E-3</v>
      </c>
      <c r="BO644" s="32">
        <f t="shared" si="160"/>
        <v>0.25274944461992116</v>
      </c>
      <c r="BP644" s="32">
        <f t="shared" si="161"/>
        <v>7.8614444274384437E-2</v>
      </c>
      <c r="BQ644" s="32">
        <f t="shared" si="162"/>
        <v>2.8792502247087633E-2</v>
      </c>
      <c r="BR644" s="32">
        <f t="shared" si="163"/>
        <v>4.8808263537962436E-2</v>
      </c>
      <c r="BS644" s="32">
        <f t="shared" si="164"/>
        <v>3.4412963313173116E-3</v>
      </c>
      <c r="BT644" s="7">
        <f t="shared" si="165"/>
        <v>0</v>
      </c>
      <c r="BU644" s="7"/>
      <c r="BZ644" s="7"/>
      <c r="CA644" s="7"/>
      <c r="CB644" s="7"/>
      <c r="CC644" s="7"/>
      <c r="CD644" s="7"/>
      <c r="CE644" s="7"/>
    </row>
    <row r="645" spans="1:83" x14ac:dyDescent="0.2">
      <c r="A645" s="7">
        <v>4</v>
      </c>
      <c r="B645" s="8">
        <v>644</v>
      </c>
      <c r="C645" s="7" t="s">
        <v>69</v>
      </c>
      <c r="D645" s="7" t="s">
        <v>1632</v>
      </c>
      <c r="E645" s="7" t="s">
        <v>1684</v>
      </c>
      <c r="H645" s="9">
        <v>38.824404999999999</v>
      </c>
      <c r="I645" s="9">
        <v>-119.65690499999999</v>
      </c>
      <c r="J645" s="7" t="s">
        <v>1685</v>
      </c>
      <c r="K645" s="7" t="s">
        <v>73</v>
      </c>
      <c r="L645" s="32">
        <f t="shared" si="153"/>
        <v>3</v>
      </c>
      <c r="M645" s="10" t="s">
        <v>108</v>
      </c>
      <c r="N645" s="7">
        <v>23</v>
      </c>
      <c r="O645" s="7">
        <v>48</v>
      </c>
      <c r="P645" s="7" t="s">
        <v>82</v>
      </c>
      <c r="Q645" s="7">
        <v>607.01</v>
      </c>
      <c r="R645" s="7">
        <v>9.01</v>
      </c>
      <c r="S645" s="7" t="s">
        <v>66</v>
      </c>
      <c r="T645" s="7" t="s">
        <v>1449</v>
      </c>
      <c r="U645" s="11">
        <v>27</v>
      </c>
      <c r="V645" s="11">
        <v>2304</v>
      </c>
      <c r="W645" s="7">
        <v>1747</v>
      </c>
      <c r="Y645" s="32">
        <f t="shared" si="154"/>
        <v>-99</v>
      </c>
      <c r="Z645" s="13"/>
      <c r="AC645" s="13">
        <v>9.84</v>
      </c>
      <c r="AD645" s="7">
        <v>0.2</v>
      </c>
      <c r="AE645" s="7">
        <v>0.36</v>
      </c>
      <c r="AF645" s="7">
        <v>46.03</v>
      </c>
      <c r="AG645" s="7">
        <v>1.32</v>
      </c>
      <c r="AH645" s="7">
        <v>0</v>
      </c>
      <c r="AI645" s="7">
        <v>13.69</v>
      </c>
      <c r="AJ645" s="7">
        <v>5.3</v>
      </c>
      <c r="AK645" s="7">
        <v>2.58</v>
      </c>
      <c r="AL645" s="7">
        <v>2.75</v>
      </c>
      <c r="AM645" s="7">
        <v>0.8</v>
      </c>
      <c r="AN645" s="13">
        <v>0.76609030978142378</v>
      </c>
      <c r="AO645" s="7">
        <v>1.6527725259122179E-2</v>
      </c>
      <c r="AP645" s="7">
        <v>6.1620082135060698E-2</v>
      </c>
      <c r="AQ645" s="7">
        <v>0.13426676029705417</v>
      </c>
      <c r="AR645" s="7">
        <v>2.8193872343784806E-3</v>
      </c>
      <c r="AS645" s="7">
        <v>9.4512227742370364E-2</v>
      </c>
      <c r="AT645" s="7">
        <v>6.8230763886821283E-2</v>
      </c>
      <c r="AU645" s="7">
        <v>8.4929296360779661E-3</v>
      </c>
      <c r="AV645" s="7">
        <v>4.162713702104591E-2</v>
      </c>
      <c r="AW645" s="8">
        <v>2.5678775635977675E-3</v>
      </c>
      <c r="AX645" s="7">
        <v>1055</v>
      </c>
      <c r="AY645" s="7">
        <v>585</v>
      </c>
      <c r="AZ645" s="7">
        <v>206</v>
      </c>
      <c r="BA645" s="7">
        <v>309</v>
      </c>
      <c r="BB645" s="7">
        <v>300</v>
      </c>
      <c r="BC645" s="7">
        <v>3.9499998000000001</v>
      </c>
      <c r="BD645" s="7">
        <v>13.216666200000001</v>
      </c>
      <c r="BE645" s="7">
        <v>15.8250008</v>
      </c>
      <c r="BF645" s="7">
        <v>16.9666672</v>
      </c>
      <c r="BG645" s="7">
        <v>16.0333328</v>
      </c>
      <c r="BH645" s="13">
        <f t="shared" si="151"/>
        <v>52.889794059624727</v>
      </c>
      <c r="BI645" s="7">
        <f t="shared" si="152"/>
        <v>49.653742224599505</v>
      </c>
      <c r="BJ645" s="32">
        <f t="shared" si="155"/>
        <v>1</v>
      </c>
      <c r="BK645" s="32">
        <f t="shared" si="156"/>
        <v>2.1574121285828259E-2</v>
      </c>
      <c r="BL645" s="32">
        <f t="shared" si="157"/>
        <v>8.0434488399470511E-2</v>
      </c>
      <c r="BM645" s="32">
        <f t="shared" si="158"/>
        <v>0.17526231383263724</v>
      </c>
      <c r="BN645" s="32">
        <f t="shared" si="159"/>
        <v>3.6802282947331509E-3</v>
      </c>
      <c r="BO645" s="32">
        <f t="shared" si="160"/>
        <v>0.12336956431329359</v>
      </c>
      <c r="BP645" s="32">
        <f t="shared" si="161"/>
        <v>8.9063603880185443E-2</v>
      </c>
      <c r="BQ645" s="32">
        <f t="shared" si="162"/>
        <v>1.108606847996957E-2</v>
      </c>
      <c r="BR645" s="32">
        <f t="shared" si="163"/>
        <v>5.4337114684197885E-2</v>
      </c>
      <c r="BS645" s="32">
        <f t="shared" si="164"/>
        <v>3.3519253941880806E-3</v>
      </c>
      <c r="BT645" s="7">
        <f t="shared" si="165"/>
        <v>0</v>
      </c>
      <c r="BU645" s="7"/>
      <c r="BZ645" s="7"/>
      <c r="CA645" s="7"/>
      <c r="CB645" s="7"/>
      <c r="CC645" s="7"/>
      <c r="CD645" s="7"/>
      <c r="CE645" s="7"/>
    </row>
    <row r="646" spans="1:83" x14ac:dyDescent="0.2">
      <c r="A646" s="7">
        <v>4</v>
      </c>
      <c r="B646" s="8">
        <v>645</v>
      </c>
      <c r="C646" s="7" t="s">
        <v>355</v>
      </c>
      <c r="D646" s="7" t="s">
        <v>364</v>
      </c>
      <c r="E646" s="7" t="s">
        <v>1686</v>
      </c>
      <c r="H646" s="9">
        <v>19.440555</v>
      </c>
      <c r="I646" s="9">
        <v>-155.28972200000001</v>
      </c>
      <c r="J646" s="7" t="s">
        <v>1687</v>
      </c>
      <c r="K646" s="7" t="s">
        <v>367</v>
      </c>
      <c r="L646" s="32">
        <f t="shared" si="153"/>
        <v>2</v>
      </c>
      <c r="M646" s="10" t="s">
        <v>113</v>
      </c>
      <c r="N646" s="7">
        <v>3</v>
      </c>
      <c r="O646" s="7">
        <v>10</v>
      </c>
      <c r="Q646" s="7">
        <v>1950.99</v>
      </c>
      <c r="R646" s="7">
        <v>16.105</v>
      </c>
      <c r="T646" s="7" t="s">
        <v>1449</v>
      </c>
      <c r="U646" s="11">
        <v>2</v>
      </c>
      <c r="V646" s="11">
        <v>1219</v>
      </c>
      <c r="W646" s="14">
        <v>-9999</v>
      </c>
      <c r="X646" s="7" t="s">
        <v>369</v>
      </c>
      <c r="Y646" s="32">
        <f t="shared" si="154"/>
        <v>2</v>
      </c>
      <c r="Z646" s="13"/>
      <c r="AC646" s="13">
        <v>10.94</v>
      </c>
      <c r="AD646" s="7">
        <v>0.15</v>
      </c>
      <c r="AE646" s="7">
        <v>0.17</v>
      </c>
      <c r="AF646" s="7">
        <v>44.92</v>
      </c>
      <c r="AG646" s="7">
        <v>1.71</v>
      </c>
      <c r="AH646" s="7">
        <v>0.01</v>
      </c>
      <c r="AI646" s="7">
        <v>9.66</v>
      </c>
      <c r="AJ646" s="7">
        <v>7.48</v>
      </c>
      <c r="AK646" s="7">
        <v>1.46</v>
      </c>
      <c r="AL646" s="7">
        <v>9.94</v>
      </c>
      <c r="AM646" s="7">
        <v>0.28999999999999998</v>
      </c>
      <c r="AN646" s="13">
        <v>0.74761626581319918</v>
      </c>
      <c r="AO646" s="7">
        <v>2.1410916812953731E-2</v>
      </c>
      <c r="AP646" s="7">
        <v>6.8508505950971951E-2</v>
      </c>
      <c r="AQ646" s="7">
        <v>9.4741921436781826E-2</v>
      </c>
      <c r="AR646" s="7">
        <v>2.1145404257838602E-3</v>
      </c>
      <c r="AS646" s="7">
        <v>0.13338706858734536</v>
      </c>
      <c r="AT646" s="7">
        <v>0.24662319746727401</v>
      </c>
      <c r="AU646" s="7">
        <v>3.0786869930782622E-3</v>
      </c>
      <c r="AV646" s="7">
        <v>2.3556441880126754E-2</v>
      </c>
      <c r="AW646" s="8">
        <v>1.2126088494767238E-3</v>
      </c>
      <c r="AX646" s="7">
        <v>1238</v>
      </c>
      <c r="AY646" s="7">
        <v>739</v>
      </c>
      <c r="AZ646" s="7">
        <v>327</v>
      </c>
      <c r="BA646" s="7">
        <v>323</v>
      </c>
      <c r="BB646" s="7">
        <v>318</v>
      </c>
      <c r="BC646" s="7">
        <v>7.1833328999999999</v>
      </c>
      <c r="BD646" s="7">
        <v>13.971428899999999</v>
      </c>
      <c r="BE646" s="7">
        <v>16.600000399999999</v>
      </c>
      <c r="BF646" s="7">
        <v>18.566667599999999</v>
      </c>
      <c r="BG646" s="7">
        <v>17.833334000000001</v>
      </c>
      <c r="BH646" s="13">
        <f t="shared" si="151"/>
        <v>79.883098023791874</v>
      </c>
      <c r="BI646" s="7">
        <f t="shared" si="152"/>
        <v>37.642989790852695</v>
      </c>
      <c r="BJ646" s="32">
        <f t="shared" si="155"/>
        <v>1</v>
      </c>
      <c r="BK646" s="32">
        <f t="shared" si="156"/>
        <v>2.8638912490306229E-2</v>
      </c>
      <c r="BL646" s="32">
        <f t="shared" si="157"/>
        <v>9.1635922175199988E-2</v>
      </c>
      <c r="BM646" s="32">
        <f t="shared" si="158"/>
        <v>0.12672533459893209</v>
      </c>
      <c r="BN646" s="32">
        <f t="shared" si="159"/>
        <v>2.8283766986848882E-3</v>
      </c>
      <c r="BO646" s="32">
        <f t="shared" si="160"/>
        <v>0.17841648809266772</v>
      </c>
      <c r="BP646" s="32">
        <f t="shared" si="161"/>
        <v>0.3298793896612407</v>
      </c>
      <c r="BQ646" s="32">
        <f t="shared" si="162"/>
        <v>4.1180042942611803E-3</v>
      </c>
      <c r="BR646" s="32">
        <f t="shared" si="163"/>
        <v>3.1508733767989752E-2</v>
      </c>
      <c r="BS646" s="32">
        <f t="shared" si="164"/>
        <v>1.6219669166209775E-3</v>
      </c>
      <c r="BT646" s="7">
        <f t="shared" si="165"/>
        <v>0</v>
      </c>
      <c r="BU646" s="7"/>
      <c r="BZ646" s="7"/>
      <c r="CA646" s="7"/>
      <c r="CB646" s="7"/>
      <c r="CC646" s="7"/>
      <c r="CD646" s="7"/>
      <c r="CE646" s="7"/>
    </row>
    <row r="647" spans="1:83" x14ac:dyDescent="0.2">
      <c r="A647" s="7">
        <v>4</v>
      </c>
      <c r="B647" s="8">
        <v>646</v>
      </c>
      <c r="C647" s="7" t="s">
        <v>960</v>
      </c>
      <c r="D647" s="7" t="s">
        <v>1457</v>
      </c>
      <c r="E647" s="7" t="s">
        <v>1688</v>
      </c>
      <c r="H647" s="9">
        <v>32.667777000000001</v>
      </c>
      <c r="I647" s="9">
        <v>-106.771944</v>
      </c>
      <c r="J647" s="7" t="s">
        <v>1689</v>
      </c>
      <c r="K647" s="7" t="s">
        <v>80</v>
      </c>
      <c r="L647" s="32">
        <f t="shared" si="153"/>
        <v>7</v>
      </c>
      <c r="M647" s="10" t="s">
        <v>108</v>
      </c>
      <c r="N647" s="7">
        <v>14</v>
      </c>
      <c r="O647" s="7">
        <v>28</v>
      </c>
      <c r="P647" s="7" t="s">
        <v>346</v>
      </c>
      <c r="Q647" s="7">
        <v>285.56</v>
      </c>
      <c r="R647" s="7">
        <v>15.365</v>
      </c>
      <c r="T647" s="7" t="s">
        <v>1449</v>
      </c>
      <c r="U647" s="11">
        <v>0.21424299999999999</v>
      </c>
      <c r="V647" s="11">
        <v>1327</v>
      </c>
      <c r="W647" s="7">
        <v>1326</v>
      </c>
      <c r="Y647" s="32">
        <f t="shared" si="154"/>
        <v>-99</v>
      </c>
      <c r="Z647" s="13"/>
      <c r="AC647" s="13">
        <v>3.12</v>
      </c>
      <c r="AD647" s="7">
        <v>0.04</v>
      </c>
      <c r="AE647" s="7">
        <v>0.11</v>
      </c>
      <c r="AF647" s="7">
        <v>39.590000000000003</v>
      </c>
      <c r="AG647" s="7">
        <v>0.37</v>
      </c>
      <c r="AH647" s="7">
        <v>0</v>
      </c>
      <c r="AI647" s="7">
        <v>9.19</v>
      </c>
      <c r="AJ647" s="7">
        <v>15.77</v>
      </c>
      <c r="AK647" s="7">
        <v>0.7</v>
      </c>
      <c r="AL647" s="7">
        <v>2.17</v>
      </c>
      <c r="AM647" s="7">
        <v>1.88</v>
      </c>
      <c r="AN647" s="13">
        <v>0.65890756820001239</v>
      </c>
      <c r="AO647" s="7">
        <v>4.6327714741478832E-3</v>
      </c>
      <c r="AP647" s="7">
        <v>1.9538074823311932E-2</v>
      </c>
      <c r="AQ647" s="7">
        <v>9.0132324845137154E-2</v>
      </c>
      <c r="AR647" s="7">
        <v>5.6387744687569612E-4</v>
      </c>
      <c r="AS647" s="7">
        <v>0.28121845877305296</v>
      </c>
      <c r="AT647" s="7">
        <v>5.384027550341898E-2</v>
      </c>
      <c r="AU647" s="7">
        <v>1.9958384644783216E-2</v>
      </c>
      <c r="AV647" s="7">
        <v>1.129418446307447E-2</v>
      </c>
      <c r="AW647" s="8">
        <v>7.8462925554376238E-4</v>
      </c>
      <c r="AX647" s="7">
        <v>1223</v>
      </c>
      <c r="AY647" s="7">
        <v>803</v>
      </c>
      <c r="AZ647" s="7">
        <v>473</v>
      </c>
      <c r="BA647" s="7">
        <v>280</v>
      </c>
      <c r="BB647" s="7">
        <v>288</v>
      </c>
      <c r="BC647" s="7">
        <v>9.7749995999999992</v>
      </c>
      <c r="BD647" s="7">
        <v>14.687500999999999</v>
      </c>
      <c r="BE647" s="7">
        <v>17.183332400000001</v>
      </c>
      <c r="BF647" s="7">
        <v>20.333334000000001</v>
      </c>
      <c r="BG647" s="7">
        <v>20.0666656</v>
      </c>
      <c r="BH647" s="13">
        <f t="shared" si="151"/>
        <v>82.38777234974458</v>
      </c>
      <c r="BI647" s="7">
        <f t="shared" si="152"/>
        <v>23.555079084692217</v>
      </c>
      <c r="BJ647" s="32">
        <f t="shared" si="155"/>
        <v>1</v>
      </c>
      <c r="BK647" s="32">
        <f t="shared" si="156"/>
        <v>7.0309884082885481E-3</v>
      </c>
      <c r="BL647" s="32">
        <f t="shared" si="157"/>
        <v>2.965222402390303E-2</v>
      </c>
      <c r="BM647" s="32">
        <f t="shared" si="158"/>
        <v>0.13679054422057776</v>
      </c>
      <c r="BN647" s="32">
        <f t="shared" si="159"/>
        <v>8.5577624858078772E-4</v>
      </c>
      <c r="BO647" s="32">
        <f t="shared" si="160"/>
        <v>0.42679500486127164</v>
      </c>
      <c r="BP647" s="32">
        <f t="shared" si="161"/>
        <v>8.17114237289739E-2</v>
      </c>
      <c r="BQ647" s="32">
        <f t="shared" si="162"/>
        <v>3.0290112920246224E-2</v>
      </c>
      <c r="BR647" s="32">
        <f t="shared" si="163"/>
        <v>1.714077210241741E-2</v>
      </c>
      <c r="BS647" s="32">
        <f t="shared" si="164"/>
        <v>1.190803222502351E-3</v>
      </c>
      <c r="BT647" s="7">
        <f t="shared" si="165"/>
        <v>0</v>
      </c>
      <c r="BU647" s="7"/>
      <c r="BZ647" s="7"/>
      <c r="CA647" s="7"/>
      <c r="CB647" s="7"/>
      <c r="CC647" s="7"/>
      <c r="CD647" s="7"/>
      <c r="CE647" s="7"/>
    </row>
    <row r="648" spans="1:83" x14ac:dyDescent="0.2">
      <c r="A648" s="7">
        <v>4</v>
      </c>
      <c r="B648" s="8">
        <v>647</v>
      </c>
      <c r="C648" s="7" t="s">
        <v>69</v>
      </c>
      <c r="D648" s="7" t="s">
        <v>844</v>
      </c>
      <c r="E648" s="7" t="s">
        <v>1690</v>
      </c>
      <c r="H648" s="9">
        <v>37.905000000000001</v>
      </c>
      <c r="I648" s="9">
        <v>-114.68638900000001</v>
      </c>
      <c r="J648" s="7" t="s">
        <v>1691</v>
      </c>
      <c r="K648" s="7" t="s">
        <v>73</v>
      </c>
      <c r="L648" s="32">
        <f t="shared" si="153"/>
        <v>3</v>
      </c>
      <c r="M648" s="10" t="s">
        <v>332</v>
      </c>
      <c r="N648" s="7">
        <v>10</v>
      </c>
      <c r="O648" s="7">
        <v>28</v>
      </c>
      <c r="P648" s="7" t="s">
        <v>65</v>
      </c>
      <c r="Q648" s="7">
        <v>307.8</v>
      </c>
      <c r="R648" s="7">
        <v>11.5</v>
      </c>
      <c r="S648" s="7" t="s">
        <v>900</v>
      </c>
      <c r="T648" s="7" t="s">
        <v>1449</v>
      </c>
      <c r="U648" s="11">
        <v>25</v>
      </c>
      <c r="V648" s="11">
        <v>1582</v>
      </c>
      <c r="W648" s="7">
        <v>1595</v>
      </c>
      <c r="X648" s="7" t="s">
        <v>349</v>
      </c>
      <c r="Y648" s="32">
        <f t="shared" si="154"/>
        <v>1</v>
      </c>
      <c r="Z648" s="13"/>
      <c r="AC648" s="13">
        <v>2.5099999999999998</v>
      </c>
      <c r="AD648" s="7">
        <v>7.0000000000000007E-2</v>
      </c>
      <c r="AE648" s="7">
        <v>0.11</v>
      </c>
      <c r="AF648" s="7">
        <v>35.299999999999997</v>
      </c>
      <c r="AG648" s="7">
        <v>0.35</v>
      </c>
      <c r="AH648" s="7">
        <v>0.01</v>
      </c>
      <c r="AI648" s="7">
        <v>7.15</v>
      </c>
      <c r="AJ648" s="7">
        <v>18</v>
      </c>
      <c r="AK648" s="7">
        <v>0.89</v>
      </c>
      <c r="AL648" s="7">
        <v>8.94</v>
      </c>
      <c r="AM648" s="7">
        <v>1.54</v>
      </c>
      <c r="AN648" s="13">
        <v>0.58750788475525217</v>
      </c>
      <c r="AO648" s="7">
        <v>4.3823513944642135E-3</v>
      </c>
      <c r="AP648" s="7">
        <v>1.5718130707215686E-2</v>
      </c>
      <c r="AQ648" s="7">
        <v>7.0124714106934799E-2</v>
      </c>
      <c r="AR648" s="7">
        <v>9.8678553203246822E-4</v>
      </c>
      <c r="AS648" s="7">
        <v>0.32098492440805032</v>
      </c>
      <c r="AT648" s="7">
        <v>0.221812010599339</v>
      </c>
      <c r="AU648" s="7">
        <v>1.6348889549450085E-2</v>
      </c>
      <c r="AV648" s="7">
        <v>1.4359748817337542E-2</v>
      </c>
      <c r="AW648" s="8">
        <v>7.8462925554376238E-4</v>
      </c>
      <c r="AX648" s="7">
        <v>953</v>
      </c>
      <c r="AY648" s="7">
        <v>645</v>
      </c>
      <c r="AZ648" s="7">
        <v>281</v>
      </c>
      <c r="BA648" s="7">
        <v>300</v>
      </c>
      <c r="BB648" s="7">
        <v>299</v>
      </c>
      <c r="BC648" s="7">
        <v>6.8749995000000004</v>
      </c>
      <c r="BD648" s="7">
        <v>14.357141499999999</v>
      </c>
      <c r="BE648" s="7">
        <v>17.159999800000001</v>
      </c>
      <c r="BF648" s="7">
        <v>19.333334000000001</v>
      </c>
      <c r="BG648" s="7">
        <v>18.266666399999998</v>
      </c>
      <c r="BH648" s="13">
        <f t="shared" si="151"/>
        <v>117.7110825768177</v>
      </c>
      <c r="BI648" s="7">
        <f t="shared" si="152"/>
        <v>17.294699994073927</v>
      </c>
      <c r="BJ648" s="32">
        <f t="shared" si="155"/>
        <v>1</v>
      </c>
      <c r="BK648" s="32">
        <f t="shared" si="156"/>
        <v>7.4592214133259536E-3</v>
      </c>
      <c r="BL648" s="32">
        <f t="shared" si="157"/>
        <v>2.6753905973131997E-2</v>
      </c>
      <c r="BM648" s="32">
        <f t="shared" si="158"/>
        <v>0.1193596135925015</v>
      </c>
      <c r="BN648" s="32">
        <f t="shared" si="159"/>
        <v>1.6796124062974061E-3</v>
      </c>
      <c r="BO648" s="32">
        <f t="shared" si="160"/>
        <v>0.54634998565469173</v>
      </c>
      <c r="BP648" s="32">
        <f t="shared" si="161"/>
        <v>0.37754729145761656</v>
      </c>
      <c r="BQ648" s="32">
        <f t="shared" si="162"/>
        <v>2.7827523636147981E-2</v>
      </c>
      <c r="BR648" s="32">
        <f t="shared" si="163"/>
        <v>2.4441797616587935E-2</v>
      </c>
      <c r="BS648" s="32">
        <f t="shared" si="164"/>
        <v>1.3355212345288409E-3</v>
      </c>
      <c r="BT648" s="7">
        <f t="shared" si="165"/>
        <v>0</v>
      </c>
      <c r="BU648" s="7"/>
      <c r="BZ648" s="7"/>
      <c r="CA648" s="7"/>
      <c r="CB648" s="7"/>
      <c r="CC648" s="7"/>
      <c r="CD648" s="7"/>
      <c r="CE648" s="7"/>
    </row>
    <row r="649" spans="1:83" x14ac:dyDescent="0.2">
      <c r="A649" s="7">
        <v>4</v>
      </c>
      <c r="B649" s="8">
        <v>648</v>
      </c>
      <c r="C649" s="7" t="s">
        <v>69</v>
      </c>
      <c r="D649" s="7" t="s">
        <v>1650</v>
      </c>
      <c r="E649" s="7" t="s">
        <v>1692</v>
      </c>
      <c r="H649" s="9">
        <v>39.461388999999997</v>
      </c>
      <c r="I649" s="9">
        <v>-118.939722</v>
      </c>
      <c r="J649" s="7" t="s">
        <v>1693</v>
      </c>
      <c r="K649" s="7" t="s">
        <v>80</v>
      </c>
      <c r="L649" s="32">
        <f t="shared" si="153"/>
        <v>7</v>
      </c>
      <c r="M649" s="10" t="s">
        <v>280</v>
      </c>
      <c r="N649" s="7">
        <v>25</v>
      </c>
      <c r="O649" s="7">
        <v>40</v>
      </c>
      <c r="P649" s="7" t="s">
        <v>87</v>
      </c>
      <c r="Q649" s="7">
        <v>130.18</v>
      </c>
      <c r="R649" s="7">
        <v>11.595000000000001</v>
      </c>
      <c r="T649" s="7" t="s">
        <v>1449</v>
      </c>
      <c r="U649" s="11">
        <v>0</v>
      </c>
      <c r="V649" s="11">
        <v>1218</v>
      </c>
      <c r="W649" s="7">
        <v>1403</v>
      </c>
      <c r="X649" s="7" t="s">
        <v>83</v>
      </c>
      <c r="Y649" s="32">
        <f t="shared" si="154"/>
        <v>1</v>
      </c>
      <c r="Z649" s="13"/>
      <c r="AC649" s="13">
        <v>1.94</v>
      </c>
      <c r="AD649" s="7">
        <v>0.05</v>
      </c>
      <c r="AE649" s="7">
        <v>0.2</v>
      </c>
      <c r="AF649" s="7">
        <v>34.590000000000003</v>
      </c>
      <c r="AG649" s="7">
        <v>0.28999999999999998</v>
      </c>
      <c r="AH649" s="7">
        <v>0.01</v>
      </c>
      <c r="AI649" s="7">
        <v>6.22</v>
      </c>
      <c r="AJ649" s="7">
        <v>16.510000000000002</v>
      </c>
      <c r="AK649" s="7">
        <v>1.65</v>
      </c>
      <c r="AL649" s="7">
        <v>5.73</v>
      </c>
      <c r="AM649" s="7">
        <v>1.83</v>
      </c>
      <c r="AN649" s="13">
        <v>0.57569115392873016</v>
      </c>
      <c r="AO649" s="7">
        <v>3.6310911554132057E-3</v>
      </c>
      <c r="AP649" s="7">
        <v>1.2148674729879853E-2</v>
      </c>
      <c r="AQ649" s="7">
        <v>6.1003597446871942E-2</v>
      </c>
      <c r="AR649" s="7">
        <v>7.0484680859462016E-4</v>
      </c>
      <c r="AS649" s="7">
        <v>0.29441450566538396</v>
      </c>
      <c r="AT649" s="7">
        <v>0.14216810075326763</v>
      </c>
      <c r="AU649" s="7">
        <v>1.9427576542528347E-2</v>
      </c>
      <c r="AV649" s="7">
        <v>2.6622006234389824E-2</v>
      </c>
      <c r="AW649" s="8">
        <v>1.4265986464432044E-3</v>
      </c>
      <c r="AX649" s="7">
        <v>911</v>
      </c>
      <c r="AY649" s="7">
        <v>624</v>
      </c>
      <c r="AZ649" s="7">
        <v>271</v>
      </c>
      <c r="BA649" s="7">
        <v>291</v>
      </c>
      <c r="BB649" s="7">
        <v>302</v>
      </c>
      <c r="BC649" s="7">
        <v>6.6333332</v>
      </c>
      <c r="BD649" s="7">
        <v>14.357144399999999</v>
      </c>
      <c r="BE649" s="7">
        <v>17.2600002</v>
      </c>
      <c r="BF649" s="7">
        <v>19.5</v>
      </c>
      <c r="BG649" s="7">
        <v>18.4333344</v>
      </c>
      <c r="BH649" s="13">
        <f t="shared" si="151"/>
        <v>105.89899840945056</v>
      </c>
      <c r="BI649" s="7">
        <f t="shared" si="152"/>
        <v>15.967851530353339</v>
      </c>
      <c r="BJ649" s="32">
        <f t="shared" si="155"/>
        <v>1</v>
      </c>
      <c r="BK649" s="32">
        <f t="shared" si="156"/>
        <v>6.307359650453705E-3</v>
      </c>
      <c r="BL649" s="32">
        <f t="shared" si="157"/>
        <v>2.1102764298135877E-2</v>
      </c>
      <c r="BM649" s="32">
        <f t="shared" si="158"/>
        <v>0.1059658412858366</v>
      </c>
      <c r="BN649" s="32">
        <f t="shared" si="159"/>
        <v>1.2243488609899316E-3</v>
      </c>
      <c r="BO649" s="32">
        <f t="shared" si="160"/>
        <v>0.51141050831889645</v>
      </c>
      <c r="BP649" s="32">
        <f t="shared" si="161"/>
        <v>0.24695203284445094</v>
      </c>
      <c r="BQ649" s="32">
        <f t="shared" si="162"/>
        <v>3.3746526084250821E-2</v>
      </c>
      <c r="BR649" s="32">
        <f t="shared" si="163"/>
        <v>4.6243556206676736E-2</v>
      </c>
      <c r="BS649" s="32">
        <f t="shared" si="164"/>
        <v>2.4780624762210878E-3</v>
      </c>
      <c r="BT649" s="7">
        <f t="shared" si="165"/>
        <v>0</v>
      </c>
      <c r="BU649" s="7"/>
      <c r="BZ649" s="7"/>
      <c r="CA649" s="7"/>
      <c r="CB649" s="7"/>
      <c r="CC649" s="7"/>
      <c r="CD649" s="7"/>
      <c r="CE649" s="7"/>
    </row>
    <row r="650" spans="1:83" x14ac:dyDescent="0.2">
      <c r="A650" s="7">
        <v>4</v>
      </c>
      <c r="B650" s="8">
        <v>649</v>
      </c>
      <c r="C650" s="7" t="s">
        <v>960</v>
      </c>
      <c r="D650" s="7" t="s">
        <v>1474</v>
      </c>
      <c r="E650" s="7" t="s">
        <v>1694</v>
      </c>
      <c r="H650" s="9">
        <v>32.736555000000003</v>
      </c>
      <c r="I650" s="9">
        <v>-106.186277</v>
      </c>
      <c r="J650" s="7" t="s">
        <v>1695</v>
      </c>
      <c r="K650" s="7" t="s">
        <v>80</v>
      </c>
      <c r="L650" s="32">
        <f t="shared" si="153"/>
        <v>7</v>
      </c>
      <c r="M650" s="10" t="s">
        <v>189</v>
      </c>
      <c r="N650" s="7">
        <v>25</v>
      </c>
      <c r="O650" s="7">
        <v>48</v>
      </c>
      <c r="Q650" s="7">
        <v>254.13</v>
      </c>
      <c r="R650" s="7">
        <v>16.125</v>
      </c>
      <c r="S650" s="7" t="s">
        <v>159</v>
      </c>
      <c r="T650" s="7" t="s">
        <v>1449</v>
      </c>
      <c r="U650" s="11">
        <v>1</v>
      </c>
      <c r="V650" s="11">
        <v>1208.5</v>
      </c>
      <c r="W650" s="7">
        <v>1213</v>
      </c>
      <c r="X650" s="7" t="s">
        <v>83</v>
      </c>
      <c r="Y650" s="32">
        <f t="shared" si="154"/>
        <v>1</v>
      </c>
      <c r="Z650" s="13"/>
      <c r="AC650" s="13">
        <v>1.85</v>
      </c>
      <c r="AD650" s="7">
        <v>0.03</v>
      </c>
      <c r="AE650" s="7">
        <v>0.1</v>
      </c>
      <c r="AF650" s="7">
        <v>31.72</v>
      </c>
      <c r="AG650" s="7">
        <v>0.27</v>
      </c>
      <c r="AH650" s="7">
        <v>0.01</v>
      </c>
      <c r="AI650" s="7">
        <v>5.13</v>
      </c>
      <c r="AJ650" s="7">
        <v>21.42</v>
      </c>
      <c r="AK650" s="7">
        <v>0.53</v>
      </c>
      <c r="AL650" s="7">
        <v>1.71</v>
      </c>
      <c r="AM650" s="7">
        <v>1.35</v>
      </c>
      <c r="AN650" s="13">
        <v>0.52792493213701419</v>
      </c>
      <c r="AO650" s="7">
        <v>3.3806710757295368E-3</v>
      </c>
      <c r="AP650" s="7">
        <v>1.1585076417668934E-2</v>
      </c>
      <c r="AQ650" s="7">
        <v>5.031325641518538E-2</v>
      </c>
      <c r="AR650" s="7">
        <v>4.2290808515677204E-4</v>
      </c>
      <c r="AS650" s="7">
        <v>0.38197206004557993</v>
      </c>
      <c r="AT650" s="7">
        <v>4.2427129544168871E-2</v>
      </c>
      <c r="AU650" s="7">
        <v>1.4331818760881567E-2</v>
      </c>
      <c r="AV650" s="7">
        <v>8.5513110934706711E-3</v>
      </c>
      <c r="AW650" s="8">
        <v>7.1329932322160218E-4</v>
      </c>
      <c r="AX650" s="7">
        <v>980</v>
      </c>
      <c r="AY650" s="7">
        <v>661</v>
      </c>
      <c r="AZ650" s="7">
        <v>289</v>
      </c>
      <c r="BA650" s="7">
        <v>309</v>
      </c>
      <c r="BB650" s="7">
        <v>305</v>
      </c>
      <c r="BC650" s="7">
        <v>6.6666675</v>
      </c>
      <c r="BD650" s="7">
        <v>14.114286399999999</v>
      </c>
      <c r="BE650" s="7">
        <v>16.899999600000001</v>
      </c>
      <c r="BF650" s="7">
        <v>19.0333328</v>
      </c>
      <c r="BG650" s="7">
        <v>18</v>
      </c>
      <c r="BH650" s="13">
        <f t="shared" si="151"/>
        <v>96.878554066461987</v>
      </c>
      <c r="BI650" s="7">
        <f t="shared" si="152"/>
        <v>11.413129778785306</v>
      </c>
      <c r="BJ650" s="32">
        <f t="shared" si="155"/>
        <v>1</v>
      </c>
      <c r="BK650" s="32">
        <f t="shared" si="156"/>
        <v>6.4036965673220743E-3</v>
      </c>
      <c r="BL650" s="32">
        <f t="shared" si="157"/>
        <v>2.1944552553661584E-2</v>
      </c>
      <c r="BM650" s="32">
        <f t="shared" si="158"/>
        <v>9.5303808084077013E-2</v>
      </c>
      <c r="BN650" s="32">
        <f t="shared" si="159"/>
        <v>8.0107617468426972E-4</v>
      </c>
      <c r="BO650" s="32">
        <f t="shared" si="160"/>
        <v>0.72353479972877166</v>
      </c>
      <c r="BP650" s="32">
        <f t="shared" si="161"/>
        <v>8.0365837946743554E-2</v>
      </c>
      <c r="BQ650" s="32">
        <f t="shared" si="162"/>
        <v>2.7147455799950704E-2</v>
      </c>
      <c r="BR650" s="32">
        <f t="shared" si="163"/>
        <v>1.6197967879363801E-2</v>
      </c>
      <c r="BS650" s="32">
        <f t="shared" si="164"/>
        <v>1.351137784560016E-3</v>
      </c>
      <c r="BT650" s="7">
        <f t="shared" si="165"/>
        <v>0</v>
      </c>
      <c r="BU650" s="7"/>
      <c r="BZ650" s="7"/>
      <c r="CA650" s="7"/>
      <c r="CB650" s="7"/>
      <c r="CC650" s="7"/>
      <c r="CD650" s="7"/>
      <c r="CE650" s="7"/>
    </row>
    <row r="651" spans="1:83" x14ac:dyDescent="0.2">
      <c r="A651" s="7">
        <v>4</v>
      </c>
      <c r="B651" s="8">
        <v>650</v>
      </c>
      <c r="C651" s="7" t="s">
        <v>69</v>
      </c>
      <c r="D651" s="7" t="s">
        <v>936</v>
      </c>
      <c r="E651" s="7" t="s">
        <v>1696</v>
      </c>
      <c r="H651" s="9">
        <v>41.084305000000001</v>
      </c>
      <c r="I651" s="9">
        <v>-114.773972</v>
      </c>
      <c r="J651" s="7" t="s">
        <v>1697</v>
      </c>
      <c r="K651" s="7" t="s">
        <v>92</v>
      </c>
      <c r="L651" s="32">
        <f t="shared" si="153"/>
        <v>6</v>
      </c>
      <c r="M651" s="10" t="s">
        <v>743</v>
      </c>
      <c r="N651" s="7">
        <v>25</v>
      </c>
      <c r="O651" s="7">
        <v>38</v>
      </c>
      <c r="P651" s="7" t="s">
        <v>65</v>
      </c>
      <c r="Q651" s="7">
        <v>311.38</v>
      </c>
      <c r="R651" s="7">
        <v>6.875</v>
      </c>
      <c r="S651" s="7" t="s">
        <v>900</v>
      </c>
      <c r="T651" s="7" t="s">
        <v>1449</v>
      </c>
      <c r="U651" s="11">
        <v>8</v>
      </c>
      <c r="V651" s="11">
        <v>1810</v>
      </c>
      <c r="W651" s="7">
        <v>1851</v>
      </c>
      <c r="X651" s="7" t="s">
        <v>83</v>
      </c>
      <c r="Y651" s="32">
        <f t="shared" si="154"/>
        <v>1</v>
      </c>
      <c r="Z651" s="13"/>
      <c r="AC651" s="13">
        <v>2.0099999999999998</v>
      </c>
      <c r="AD651" s="7">
        <v>0.04</v>
      </c>
      <c r="AE651" s="7">
        <v>0.06</v>
      </c>
      <c r="AF651" s="7">
        <v>30.34</v>
      </c>
      <c r="AG651" s="7">
        <v>0.25</v>
      </c>
      <c r="AH651" s="7">
        <v>0.01</v>
      </c>
      <c r="AI651" s="7">
        <v>5.55</v>
      </c>
      <c r="AJ651" s="7">
        <v>27.13</v>
      </c>
      <c r="AK651" s="7">
        <v>0.69</v>
      </c>
      <c r="AL651" s="7">
        <v>4.0599999999999996</v>
      </c>
      <c r="AM651" s="7">
        <v>1.1000000000000001</v>
      </c>
      <c r="AN651" s="13">
        <v>0.5049572017981403</v>
      </c>
      <c r="AO651" s="7">
        <v>3.1302509960458671E-3</v>
      </c>
      <c r="AP651" s="7">
        <v>1.2587028972710568E-2</v>
      </c>
      <c r="AQ651" s="7">
        <v>5.4432470390697631E-2</v>
      </c>
      <c r="AR651" s="7">
        <v>5.6387744687569612E-4</v>
      </c>
      <c r="AS651" s="7">
        <v>0.48379561106613361</v>
      </c>
      <c r="AT651" s="7">
        <v>0.10073341868381615</v>
      </c>
      <c r="AU651" s="7">
        <v>1.1677778249607203E-2</v>
      </c>
      <c r="AV651" s="7">
        <v>1.1132838970744834E-2</v>
      </c>
      <c r="AW651" s="8">
        <v>4.2797959393296123E-4</v>
      </c>
      <c r="AX651" s="7">
        <v>1050</v>
      </c>
      <c r="AY651" s="7">
        <v>600</v>
      </c>
      <c r="AZ651" s="7">
        <v>217</v>
      </c>
      <c r="BA651" s="7">
        <v>324</v>
      </c>
      <c r="BB651" s="7">
        <v>314</v>
      </c>
      <c r="BC651" s="7">
        <v>3.2666664000000001</v>
      </c>
      <c r="BD651" s="7">
        <v>12.800000199999999</v>
      </c>
      <c r="BE651" s="7">
        <v>15.374999000000001</v>
      </c>
      <c r="BF651" s="7">
        <v>16.5666656</v>
      </c>
      <c r="BG651" s="7">
        <v>15.5</v>
      </c>
      <c r="BH651" s="13">
        <f t="shared" si="151"/>
        <v>127.04512928806608</v>
      </c>
      <c r="BI651" s="7">
        <f t="shared" si="152"/>
        <v>9.9083259050046752</v>
      </c>
      <c r="BJ651" s="32">
        <f t="shared" si="155"/>
        <v>1</v>
      </c>
      <c r="BK651" s="32">
        <f t="shared" si="156"/>
        <v>6.199042185949858E-3</v>
      </c>
      <c r="BL651" s="32">
        <f t="shared" si="157"/>
        <v>2.4926922376566695E-2</v>
      </c>
      <c r="BM651" s="32">
        <f t="shared" si="158"/>
        <v>0.10779620569201692</v>
      </c>
      <c r="BN651" s="32">
        <f t="shared" si="159"/>
        <v>1.116683641440784E-3</v>
      </c>
      <c r="BO651" s="32">
        <f t="shared" si="160"/>
        <v>0.95809230830523706</v>
      </c>
      <c r="BP651" s="32">
        <f t="shared" si="161"/>
        <v>0.19948902268371835</v>
      </c>
      <c r="BQ651" s="32">
        <f t="shared" si="162"/>
        <v>2.3126273292118457E-2</v>
      </c>
      <c r="BR651" s="32">
        <f t="shared" si="163"/>
        <v>2.2047094151942118E-2</v>
      </c>
      <c r="BS651" s="32">
        <f t="shared" si="164"/>
        <v>8.4755617388748261E-4</v>
      </c>
      <c r="BT651" s="7">
        <f t="shared" si="165"/>
        <v>0</v>
      </c>
      <c r="BU651" s="7"/>
      <c r="BZ651" s="7"/>
      <c r="CA651" s="7"/>
      <c r="CB651" s="7"/>
      <c r="CC651" s="7"/>
      <c r="CD651" s="7"/>
      <c r="CE651" s="7"/>
    </row>
    <row r="652" spans="1:83" x14ac:dyDescent="0.2">
      <c r="A652" s="7">
        <v>4</v>
      </c>
      <c r="B652" s="8">
        <v>651</v>
      </c>
      <c r="C652" s="7" t="s">
        <v>960</v>
      </c>
      <c r="D652" s="7" t="s">
        <v>1474</v>
      </c>
      <c r="E652" s="7" t="s">
        <v>1698</v>
      </c>
      <c r="H652" s="9">
        <v>32.481498999999999</v>
      </c>
      <c r="I652" s="9">
        <v>-106.35680600000001</v>
      </c>
      <c r="J652" s="7" t="s">
        <v>1699</v>
      </c>
      <c r="K652" s="7" t="s">
        <v>80</v>
      </c>
      <c r="L652" s="32">
        <f t="shared" si="153"/>
        <v>7</v>
      </c>
      <c r="M652" s="10" t="s">
        <v>1700</v>
      </c>
      <c r="N652" s="7">
        <v>0</v>
      </c>
      <c r="O652" s="7">
        <v>15</v>
      </c>
      <c r="Q652" s="7">
        <v>255.1</v>
      </c>
      <c r="R652" s="7">
        <v>16.87</v>
      </c>
      <c r="T652" s="7" t="s">
        <v>1449</v>
      </c>
      <c r="U652" s="11">
        <v>2</v>
      </c>
      <c r="V652" s="11">
        <v>1196</v>
      </c>
      <c r="W652" s="7">
        <v>1211</v>
      </c>
      <c r="X652" s="7" t="s">
        <v>76</v>
      </c>
      <c r="Y652" s="32">
        <f t="shared" si="154"/>
        <v>1</v>
      </c>
      <c r="Z652" s="13"/>
      <c r="AC652" s="13">
        <v>0.2</v>
      </c>
      <c r="AD652" s="7">
        <v>0.01</v>
      </c>
      <c r="AE652" s="7">
        <v>0.02</v>
      </c>
      <c r="AF652" s="7">
        <v>7.81</v>
      </c>
      <c r="AG652" s="7">
        <v>0.04</v>
      </c>
      <c r="AH652" s="7">
        <v>0</v>
      </c>
      <c r="AI652" s="7">
        <v>0.86</v>
      </c>
      <c r="AJ652" s="7">
        <v>28.15</v>
      </c>
      <c r="AK652" s="7">
        <v>0.17</v>
      </c>
      <c r="AL652" s="7">
        <v>0.17</v>
      </c>
      <c r="AM652" s="7">
        <v>0.31</v>
      </c>
      <c r="AN652" s="13">
        <v>0.12998403909174278</v>
      </c>
      <c r="AO652" s="7">
        <v>5.0084015936733878E-4</v>
      </c>
      <c r="AP652" s="7">
        <v>1.2524406938020469E-3</v>
      </c>
      <c r="AQ652" s="7">
        <v>8.434580997477471E-3</v>
      </c>
      <c r="AR652" s="7">
        <v>1.4096936171892403E-4</v>
      </c>
      <c r="AS652" s="7">
        <v>0.5019847567825898</v>
      </c>
      <c r="AT652" s="7">
        <v>4.2179017675489528E-3</v>
      </c>
      <c r="AU652" s="7">
        <v>3.2910102339802115E-3</v>
      </c>
      <c r="AV652" s="7">
        <v>2.7428733696038001E-3</v>
      </c>
      <c r="AW652" s="8">
        <v>1.4265986464432042E-4</v>
      </c>
      <c r="AX652" s="7">
        <v>1024</v>
      </c>
      <c r="AY652" s="7">
        <v>598</v>
      </c>
      <c r="AZ652" s="7">
        <v>211</v>
      </c>
      <c r="BA652" s="7">
        <v>320</v>
      </c>
      <c r="BB652" s="7">
        <v>320</v>
      </c>
      <c r="BC652" s="7">
        <v>3.0666668000000001</v>
      </c>
      <c r="BD652" s="7">
        <v>12.583333</v>
      </c>
      <c r="BE652" s="7">
        <v>15.149999599999999</v>
      </c>
      <c r="BF652" s="7">
        <v>16.333334000000001</v>
      </c>
      <c r="BG652" s="7">
        <v>15.266667399999999</v>
      </c>
      <c r="BH652" s="13">
        <f t="shared" si="151"/>
        <v>106.58227331870268</v>
      </c>
      <c r="BI652" s="7">
        <f t="shared" si="152"/>
        <v>1.6436481124712834</v>
      </c>
      <c r="BJ652" s="32">
        <f t="shared" si="155"/>
        <v>1</v>
      </c>
      <c r="BK652" s="32">
        <f t="shared" si="156"/>
        <v>3.853089678293853E-3</v>
      </c>
      <c r="BL652" s="32">
        <f t="shared" si="157"/>
        <v>9.6353421739577873E-3</v>
      </c>
      <c r="BM652" s="32">
        <f t="shared" si="158"/>
        <v>6.4889359158352825E-2</v>
      </c>
      <c r="BN652" s="32">
        <f t="shared" si="159"/>
        <v>1.0845128579165617E-3</v>
      </c>
      <c r="BO652" s="32">
        <f t="shared" si="160"/>
        <v>3.861895354923452</v>
      </c>
      <c r="BP652" s="32">
        <f t="shared" si="161"/>
        <v>3.2449382224320297E-2</v>
      </c>
      <c r="BQ652" s="32">
        <f t="shared" si="162"/>
        <v>2.5318571856790935E-2</v>
      </c>
      <c r="BR652" s="32">
        <f t="shared" si="163"/>
        <v>2.1101616696707504E-2</v>
      </c>
      <c r="BS652" s="32">
        <f t="shared" si="164"/>
        <v>1.097518323335306E-3</v>
      </c>
      <c r="BT652" s="7">
        <f t="shared" si="165"/>
        <v>0</v>
      </c>
      <c r="BU652" s="7"/>
      <c r="BZ652" s="7"/>
      <c r="CA652" s="7"/>
      <c r="CB652" s="7"/>
      <c r="CC652" s="7"/>
      <c r="CD652" s="7"/>
      <c r="CE652" s="7"/>
    </row>
    <row r="653" spans="1:83" x14ac:dyDescent="0.2">
      <c r="A653" s="7">
        <v>4</v>
      </c>
      <c r="B653" s="8">
        <v>652</v>
      </c>
      <c r="C653" s="7" t="s">
        <v>310</v>
      </c>
      <c r="D653" s="7" t="s">
        <v>1643</v>
      </c>
      <c r="E653" s="7" t="s">
        <v>1701</v>
      </c>
      <c r="H653" s="9">
        <v>40.166389000000002</v>
      </c>
      <c r="I653" s="9">
        <v>-120.030278</v>
      </c>
      <c r="J653" s="7" t="s">
        <v>1702</v>
      </c>
      <c r="K653" s="7" t="s">
        <v>80</v>
      </c>
      <c r="L653" s="32">
        <f t="shared" si="153"/>
        <v>7</v>
      </c>
      <c r="M653" s="10" t="s">
        <v>973</v>
      </c>
      <c r="N653" s="7">
        <v>33</v>
      </c>
      <c r="O653" s="7">
        <v>53</v>
      </c>
      <c r="P653" s="7" t="s">
        <v>137</v>
      </c>
      <c r="Q653" s="7">
        <v>203.71</v>
      </c>
      <c r="R653" s="7">
        <v>10.64</v>
      </c>
      <c r="T653" s="7" t="s">
        <v>1449</v>
      </c>
      <c r="U653" s="11">
        <v>1</v>
      </c>
      <c r="V653" s="11">
        <v>1223</v>
      </c>
      <c r="W653" s="7">
        <v>1403</v>
      </c>
      <c r="X653" s="7" t="s">
        <v>76</v>
      </c>
      <c r="Y653" s="32">
        <f t="shared" si="154"/>
        <v>1</v>
      </c>
      <c r="Z653" s="13"/>
      <c r="AC653" s="13">
        <v>4.51</v>
      </c>
      <c r="AD653" s="7">
        <v>0.08</v>
      </c>
      <c r="AE653" s="7">
        <v>0.2</v>
      </c>
      <c r="AF653" s="7">
        <v>4.96</v>
      </c>
      <c r="AG653" s="7">
        <v>0.31</v>
      </c>
      <c r="AH653" s="7">
        <v>0.01</v>
      </c>
      <c r="AI653" s="7">
        <v>7.46</v>
      </c>
      <c r="AJ653" s="7">
        <v>10</v>
      </c>
      <c r="AK653" s="7">
        <v>0.6</v>
      </c>
      <c r="AL653" s="7">
        <v>2.4300000000000002</v>
      </c>
      <c r="AM653" s="7">
        <v>0.95</v>
      </c>
      <c r="AN653" s="13">
        <v>8.2550682957111932E-2</v>
      </c>
      <c r="AO653" s="7">
        <v>3.8815112350968754E-3</v>
      </c>
      <c r="AP653" s="7">
        <v>2.8242537645236154E-2</v>
      </c>
      <c r="AQ653" s="7">
        <v>7.3165086326955744E-2</v>
      </c>
      <c r="AR653" s="7">
        <v>1.1277548937513922E-3</v>
      </c>
      <c r="AS653" s="7">
        <v>0.1783249580044724</v>
      </c>
      <c r="AT653" s="7">
        <v>6.0291184089082087E-2</v>
      </c>
      <c r="AU653" s="7">
        <v>1.0085353942842584E-2</v>
      </c>
      <c r="AV653" s="7">
        <v>9.6807295397781171E-3</v>
      </c>
      <c r="AW653" s="8">
        <v>1.4265986464432044E-3</v>
      </c>
      <c r="AX653" s="7">
        <v>1050</v>
      </c>
      <c r="AY653" s="7">
        <v>600</v>
      </c>
      <c r="AZ653" s="7">
        <v>217</v>
      </c>
      <c r="BA653" s="7">
        <v>324</v>
      </c>
      <c r="BB653" s="7">
        <v>314</v>
      </c>
      <c r="BC653" s="7">
        <v>3.2666664000000001</v>
      </c>
      <c r="BD653" s="7">
        <v>12.800000199999999</v>
      </c>
      <c r="BE653" s="7">
        <v>15.374999000000001</v>
      </c>
      <c r="BF653" s="7">
        <v>16.5666656</v>
      </c>
      <c r="BG653" s="7">
        <v>15.5</v>
      </c>
      <c r="BH653" s="13">
        <f t="shared" si="151"/>
        <v>56.218145440746071</v>
      </c>
      <c r="BI653" s="7">
        <f t="shared" si="152"/>
        <v>28.014270219621274</v>
      </c>
      <c r="BJ653" s="32">
        <f t="shared" si="155"/>
        <v>1</v>
      </c>
      <c r="BK653" s="32">
        <f t="shared" si="156"/>
        <v>4.7019734980429669E-2</v>
      </c>
      <c r="BL653" s="32">
        <f t="shared" si="157"/>
        <v>0.34212360980598033</v>
      </c>
      <c r="BM653" s="32">
        <f t="shared" si="158"/>
        <v>0.88630503959570694</v>
      </c>
      <c r="BN653" s="32">
        <f t="shared" si="159"/>
        <v>1.3661363581174752E-2</v>
      </c>
      <c r="BO653" s="32">
        <f t="shared" si="160"/>
        <v>2.1601875552879273</v>
      </c>
      <c r="BP653" s="32">
        <f t="shared" si="161"/>
        <v>0.73035354680718434</v>
      </c>
      <c r="BQ653" s="32">
        <f t="shared" si="162"/>
        <v>0.12217165965885818</v>
      </c>
      <c r="BR653" s="32">
        <f t="shared" si="163"/>
        <v>0.11727013263848594</v>
      </c>
      <c r="BS653" s="32">
        <f t="shared" si="164"/>
        <v>1.7281488115420851E-2</v>
      </c>
      <c r="BT653" s="7">
        <f t="shared" si="165"/>
        <v>0</v>
      </c>
      <c r="BU653" s="7"/>
      <c r="BZ653" s="7"/>
      <c r="CA653" s="7"/>
      <c r="CB653" s="7"/>
      <c r="CC653" s="7"/>
      <c r="CD653" s="7"/>
      <c r="CE653" s="7"/>
    </row>
    <row r="654" spans="1:83" x14ac:dyDescent="0.2">
      <c r="A654" s="7">
        <v>4</v>
      </c>
      <c r="B654" s="8">
        <v>653</v>
      </c>
      <c r="C654" s="7" t="s">
        <v>239</v>
      </c>
      <c r="D654" s="7" t="s">
        <v>1242</v>
      </c>
      <c r="E654" s="7" t="s">
        <v>1703</v>
      </c>
      <c r="H654" s="9">
        <v>34.041111000000001</v>
      </c>
      <c r="I654" s="9">
        <v>-79.994721999999996</v>
      </c>
      <c r="J654" s="7" t="s">
        <v>1704</v>
      </c>
      <c r="K654" s="7" t="s">
        <v>107</v>
      </c>
      <c r="L654" s="32">
        <f t="shared" si="153"/>
        <v>1</v>
      </c>
      <c r="M654" s="10" t="s">
        <v>113</v>
      </c>
      <c r="N654" s="7">
        <v>5</v>
      </c>
      <c r="O654" s="7">
        <v>33</v>
      </c>
      <c r="P654" s="7" t="s">
        <v>65</v>
      </c>
      <c r="Q654" s="7">
        <v>1218.6500000000001</v>
      </c>
      <c r="R654" s="7">
        <v>17.215</v>
      </c>
      <c r="T654" s="7" t="s">
        <v>1705</v>
      </c>
      <c r="U654" s="11">
        <v>0.13458700000000001</v>
      </c>
      <c r="V654" s="11">
        <v>34</v>
      </c>
      <c r="W654" s="7">
        <v>40</v>
      </c>
      <c r="X654" s="7" t="s">
        <v>83</v>
      </c>
      <c r="Y654" s="32">
        <f t="shared" si="154"/>
        <v>1</v>
      </c>
      <c r="Z654" s="13"/>
      <c r="AC654" s="13">
        <v>1.81</v>
      </c>
      <c r="AD654" s="7">
        <v>0.02</v>
      </c>
      <c r="AE654" s="7">
        <v>0.08</v>
      </c>
      <c r="AF654" s="7">
        <v>83.5</v>
      </c>
      <c r="AG654" s="7">
        <v>0.74</v>
      </c>
      <c r="AH654" s="7">
        <v>0.02</v>
      </c>
      <c r="AI654" s="7">
        <v>6.17</v>
      </c>
      <c r="AJ654" s="7">
        <v>0.19</v>
      </c>
      <c r="AK654" s="7">
        <v>0.15</v>
      </c>
      <c r="AL654" s="7">
        <v>0.19</v>
      </c>
      <c r="AM654" s="7">
        <v>0.56000000000000005</v>
      </c>
      <c r="AN654" s="13">
        <v>1.3897141183304125</v>
      </c>
      <c r="AO654" s="7">
        <v>9.2655429482957664E-3</v>
      </c>
      <c r="AP654" s="7">
        <v>1.1334588278908524E-2</v>
      </c>
      <c r="AQ654" s="7">
        <v>6.0513214830739535E-2</v>
      </c>
      <c r="AR654" s="7">
        <v>2.8193872343784806E-4</v>
      </c>
      <c r="AS654" s="7">
        <v>3.3881742020849758E-3</v>
      </c>
      <c r="AT654" s="7">
        <v>4.7141255049076526E-3</v>
      </c>
      <c r="AU654" s="7">
        <v>5.9450507452545763E-3</v>
      </c>
      <c r="AV654" s="7">
        <v>2.4201823849445293E-3</v>
      </c>
      <c r="AW654" s="8">
        <v>5.7063945857728168E-4</v>
      </c>
      <c r="AX654" s="7">
        <v>1135</v>
      </c>
      <c r="AY654" s="7">
        <v>643</v>
      </c>
      <c r="AZ654" s="7">
        <v>233</v>
      </c>
      <c r="BA654" s="7">
        <v>350</v>
      </c>
      <c r="BB654" s="7">
        <v>344</v>
      </c>
      <c r="BC654" s="7">
        <v>2.75</v>
      </c>
      <c r="BD654" s="7">
        <v>12.3666658</v>
      </c>
      <c r="BE654" s="7">
        <v>14.9500008</v>
      </c>
      <c r="BF654" s="7">
        <v>16.133333199999999</v>
      </c>
      <c r="BG654" s="7">
        <v>15.0666666</v>
      </c>
      <c r="BH654" s="13">
        <f t="shared" si="151"/>
        <v>5.7871552597898281</v>
      </c>
      <c r="BI654" s="7">
        <f t="shared" si="152"/>
        <v>91.242130632819553</v>
      </c>
      <c r="BJ654" s="32">
        <f t="shared" si="155"/>
        <v>1</v>
      </c>
      <c r="BK654" s="32">
        <f t="shared" si="156"/>
        <v>6.6672294870453565E-3</v>
      </c>
      <c r="BL654" s="32">
        <f t="shared" si="157"/>
        <v>8.1560575152865075E-3</v>
      </c>
      <c r="BM654" s="32">
        <f t="shared" si="158"/>
        <v>4.3543642561132974E-2</v>
      </c>
      <c r="BN654" s="32">
        <f t="shared" si="159"/>
        <v>2.028753394090622E-4</v>
      </c>
      <c r="BO654" s="32">
        <f t="shared" si="160"/>
        <v>2.4380368288662792E-3</v>
      </c>
      <c r="BP654" s="32">
        <f t="shared" si="161"/>
        <v>3.3921548631679383E-3</v>
      </c>
      <c r="BQ654" s="32">
        <f t="shared" si="162"/>
        <v>4.2778947603964012E-3</v>
      </c>
      <c r="BR654" s="32">
        <f t="shared" si="163"/>
        <v>1.7414965804996715E-3</v>
      </c>
      <c r="BS654" s="32">
        <f t="shared" si="164"/>
        <v>4.106164361795804E-4</v>
      </c>
      <c r="BT654" s="7">
        <f t="shared" si="165"/>
        <v>0</v>
      </c>
      <c r="BU654" s="7"/>
      <c r="BZ654" s="7"/>
      <c r="CA654" s="7"/>
      <c r="CB654" s="7"/>
      <c r="CC654" s="7"/>
      <c r="CD654" s="7"/>
      <c r="CE654" s="7"/>
    </row>
    <row r="655" spans="1:83" x14ac:dyDescent="0.2">
      <c r="A655" s="7">
        <v>4</v>
      </c>
      <c r="B655" s="8">
        <v>654</v>
      </c>
      <c r="C655" s="7" t="s">
        <v>239</v>
      </c>
      <c r="D655" s="7" t="s">
        <v>1242</v>
      </c>
      <c r="E655" s="7" t="s">
        <v>1706</v>
      </c>
      <c r="H655" s="9">
        <v>34.041944000000001</v>
      </c>
      <c r="I655" s="9">
        <v>-79.995277000000002</v>
      </c>
      <c r="J655" s="7" t="s">
        <v>1707</v>
      </c>
      <c r="K655" s="7" t="s">
        <v>107</v>
      </c>
      <c r="L655" s="32">
        <f t="shared" si="153"/>
        <v>1</v>
      </c>
      <c r="M655" s="10" t="s">
        <v>108</v>
      </c>
      <c r="N655" s="7">
        <v>13</v>
      </c>
      <c r="O655" s="7">
        <v>25</v>
      </c>
      <c r="P655" s="7" t="s">
        <v>87</v>
      </c>
      <c r="Q655" s="7">
        <v>1218.6500000000001</v>
      </c>
      <c r="R655" s="7">
        <v>17.215</v>
      </c>
      <c r="T655" s="7" t="s">
        <v>1705</v>
      </c>
      <c r="U655" s="11">
        <v>0.373861</v>
      </c>
      <c r="V655" s="11">
        <v>34</v>
      </c>
      <c r="W655" s="7">
        <v>40</v>
      </c>
      <c r="Y655" s="32">
        <f t="shared" si="154"/>
        <v>-99</v>
      </c>
      <c r="Z655" s="13"/>
      <c r="AC655" s="13">
        <v>1.25</v>
      </c>
      <c r="AD655" s="7">
        <v>0.02</v>
      </c>
      <c r="AE655" s="7">
        <v>0.1</v>
      </c>
      <c r="AF655" s="7">
        <v>80.790000000000006</v>
      </c>
      <c r="AG655" s="7">
        <v>0.57999999999999996</v>
      </c>
      <c r="AH655" s="7">
        <v>0.01</v>
      </c>
      <c r="AI655" s="7">
        <v>5.13</v>
      </c>
      <c r="AJ655" s="7">
        <v>0.17</v>
      </c>
      <c r="AK655" s="7">
        <v>0.11</v>
      </c>
      <c r="AL655" s="7">
        <v>0.15</v>
      </c>
      <c r="AM655" s="7">
        <v>0.45</v>
      </c>
      <c r="AN655" s="13">
        <v>1.3446108217953776</v>
      </c>
      <c r="AO655" s="7">
        <v>7.2621823108264113E-3</v>
      </c>
      <c r="AP655" s="7">
        <v>7.8277543362627929E-3</v>
      </c>
      <c r="AQ655" s="7">
        <v>5.031325641518538E-2</v>
      </c>
      <c r="AR655" s="7">
        <v>2.8193872343784806E-4</v>
      </c>
      <c r="AS655" s="7">
        <v>3.0315242860760312E-3</v>
      </c>
      <c r="AT655" s="7">
        <v>3.7216780301902517E-3</v>
      </c>
      <c r="AU655" s="7">
        <v>4.7772729202938558E-3</v>
      </c>
      <c r="AV655" s="7">
        <v>1.7748004156259883E-3</v>
      </c>
      <c r="AW655" s="8">
        <v>7.1329932322160218E-4</v>
      </c>
      <c r="AX655" s="7">
        <v>1111</v>
      </c>
      <c r="AY655" s="7">
        <v>637</v>
      </c>
      <c r="AZ655" s="7">
        <v>232</v>
      </c>
      <c r="BA655" s="7">
        <v>346</v>
      </c>
      <c r="BB655" s="7">
        <v>332</v>
      </c>
      <c r="BC655" s="7">
        <v>2.7666664000000001</v>
      </c>
      <c r="BD655" s="7">
        <v>12.2833328</v>
      </c>
      <c r="BE655" s="7">
        <v>14.824999800000001</v>
      </c>
      <c r="BF655" s="7">
        <v>16</v>
      </c>
      <c r="BG655" s="7">
        <v>14.9666672</v>
      </c>
      <c r="BH655" s="13">
        <f t="shared" si="151"/>
        <v>4.6312864040628785</v>
      </c>
      <c r="BI655" s="7">
        <f t="shared" si="152"/>
        <v>91.280186452234375</v>
      </c>
      <c r="BJ655" s="32">
        <f t="shared" si="155"/>
        <v>1</v>
      </c>
      <c r="BK655" s="32">
        <f t="shared" si="156"/>
        <v>5.4009548287954857E-3</v>
      </c>
      <c r="BL655" s="32">
        <f t="shared" si="157"/>
        <v>5.8215761835167038E-3</v>
      </c>
      <c r="BM655" s="32">
        <f t="shared" si="158"/>
        <v>3.7418452685071456E-2</v>
      </c>
      <c r="BN655" s="32">
        <f t="shared" si="159"/>
        <v>2.0968054017399051E-4</v>
      </c>
      <c r="BO655" s="32">
        <f t="shared" si="160"/>
        <v>2.254573767321179E-3</v>
      </c>
      <c r="BP655" s="32">
        <f t="shared" si="161"/>
        <v>2.7678477443911389E-3</v>
      </c>
      <c r="BQ655" s="32">
        <f t="shared" si="162"/>
        <v>3.5529038163734632E-3</v>
      </c>
      <c r="BR655" s="32">
        <f t="shared" si="163"/>
        <v>1.3199361382918251E-3</v>
      </c>
      <c r="BS655" s="32">
        <f t="shared" si="164"/>
        <v>5.3048756685534983E-4</v>
      </c>
      <c r="BT655" s="7">
        <f t="shared" si="165"/>
        <v>0</v>
      </c>
      <c r="BU655" s="7"/>
      <c r="BZ655" s="7"/>
      <c r="CA655" s="7"/>
      <c r="CB655" s="7"/>
      <c r="CC655" s="7"/>
      <c r="CD655" s="7"/>
      <c r="CE655" s="7"/>
    </row>
    <row r="656" spans="1:83" x14ac:dyDescent="0.2">
      <c r="A656" s="7">
        <v>4</v>
      </c>
      <c r="B656" s="8">
        <v>655</v>
      </c>
      <c r="C656" s="7" t="s">
        <v>239</v>
      </c>
      <c r="D656" s="7" t="s">
        <v>240</v>
      </c>
      <c r="E656" s="7" t="s">
        <v>1708</v>
      </c>
      <c r="H656" s="9">
        <v>33.982776999999999</v>
      </c>
      <c r="I656" s="9">
        <v>-80.183888999999994</v>
      </c>
      <c r="J656" s="7" t="s">
        <v>1709</v>
      </c>
      <c r="K656" s="7" t="s">
        <v>100</v>
      </c>
      <c r="L656" s="32">
        <f t="shared" si="153"/>
        <v>8</v>
      </c>
      <c r="M656" s="10" t="s">
        <v>101</v>
      </c>
      <c r="N656" s="7">
        <v>15</v>
      </c>
      <c r="O656" s="7">
        <v>28</v>
      </c>
      <c r="P656" s="7" t="s">
        <v>87</v>
      </c>
      <c r="Q656" s="7">
        <v>1222.83</v>
      </c>
      <c r="R656" s="7">
        <v>17.285</v>
      </c>
      <c r="T656" s="7" t="s">
        <v>1705</v>
      </c>
      <c r="U656" s="11">
        <v>0.14457500000000001</v>
      </c>
      <c r="V656" s="11">
        <v>34.460391999999999</v>
      </c>
      <c r="W656" s="7">
        <v>38</v>
      </c>
      <c r="X656" s="7" t="s">
        <v>432</v>
      </c>
      <c r="Y656" s="32">
        <f t="shared" si="154"/>
        <v>-99</v>
      </c>
      <c r="Z656" s="13"/>
      <c r="AC656" s="13">
        <v>0.54</v>
      </c>
      <c r="AD656" s="7">
        <v>0.01</v>
      </c>
      <c r="AE656" s="7">
        <v>0.03</v>
      </c>
      <c r="AF656" s="7">
        <v>79.86</v>
      </c>
      <c r="AG656" s="7">
        <v>0.97</v>
      </c>
      <c r="AH656" s="7">
        <v>0.02</v>
      </c>
      <c r="AI656" s="7">
        <v>3.56</v>
      </c>
      <c r="AJ656" s="7">
        <v>0.1</v>
      </c>
      <c r="AK656" s="7">
        <v>0.04</v>
      </c>
      <c r="AL656" s="7">
        <v>0.06</v>
      </c>
      <c r="AM656" s="7">
        <v>7.0000000000000007E-2</v>
      </c>
      <c r="AN656" s="13">
        <v>1.329132568740919</v>
      </c>
      <c r="AO656" s="7">
        <v>1.2145373864657964E-2</v>
      </c>
      <c r="AP656" s="7">
        <v>3.3815898732655267E-3</v>
      </c>
      <c r="AQ656" s="7">
        <v>3.4915242268627675E-2</v>
      </c>
      <c r="AR656" s="7">
        <v>1.4096936171892403E-4</v>
      </c>
      <c r="AS656" s="7">
        <v>1.783249580044724E-3</v>
      </c>
      <c r="AT656" s="7">
        <v>1.4886712120761008E-3</v>
      </c>
      <c r="AU656" s="7">
        <v>7.4313134315682203E-4</v>
      </c>
      <c r="AV656" s="7">
        <v>6.4538196931854122E-4</v>
      </c>
      <c r="AW656" s="8">
        <v>2.1398979696648062E-4</v>
      </c>
      <c r="AX656" s="7">
        <v>1056</v>
      </c>
      <c r="AY656" s="7">
        <v>605</v>
      </c>
      <c r="AZ656" s="7">
        <v>222</v>
      </c>
      <c r="BA656" s="7">
        <v>330</v>
      </c>
      <c r="BB656" s="7">
        <v>317</v>
      </c>
      <c r="BC656" s="7">
        <v>3.2250000999999999</v>
      </c>
      <c r="BD656" s="7">
        <v>12.7333336</v>
      </c>
      <c r="BE656" s="7">
        <v>15.2999992</v>
      </c>
      <c r="BF656" s="7">
        <v>16.4666672</v>
      </c>
      <c r="BG656" s="7">
        <v>15.4333334</v>
      </c>
      <c r="BH656" s="13">
        <f t="shared" si="151"/>
        <v>1.2954407763364677</v>
      </c>
      <c r="BI656" s="7">
        <f t="shared" si="152"/>
        <v>93.496573062558824</v>
      </c>
      <c r="BJ656" s="32">
        <f t="shared" si="155"/>
        <v>1</v>
      </c>
      <c r="BK656" s="32">
        <f t="shared" si="156"/>
        <v>9.1378197708022607E-3</v>
      </c>
      <c r="BL656" s="32">
        <f t="shared" si="157"/>
        <v>2.544208119487201E-3</v>
      </c>
      <c r="BM656" s="32">
        <f t="shared" si="158"/>
        <v>2.62691947287867E-2</v>
      </c>
      <c r="BN656" s="32">
        <f t="shared" si="159"/>
        <v>1.0606117481002187E-4</v>
      </c>
      <c r="BO656" s="32">
        <f t="shared" si="160"/>
        <v>1.3416641966226047E-3</v>
      </c>
      <c r="BP656" s="32">
        <f t="shared" si="161"/>
        <v>1.1200321526138751E-3</v>
      </c>
      <c r="BQ656" s="32">
        <f t="shared" si="162"/>
        <v>5.5911002456345406E-4</v>
      </c>
      <c r="BR656" s="32">
        <f t="shared" si="163"/>
        <v>4.8556628924525453E-4</v>
      </c>
      <c r="BS656" s="32">
        <f t="shared" si="164"/>
        <v>1.6099958875373294E-4</v>
      </c>
      <c r="BT656" s="7">
        <f t="shared" si="165"/>
        <v>0</v>
      </c>
      <c r="BU656" s="7"/>
      <c r="BZ656" s="7"/>
      <c r="CA656" s="7"/>
      <c r="CB656" s="7"/>
      <c r="CC656" s="7"/>
      <c r="CD656" s="7"/>
      <c r="CE656" s="7"/>
    </row>
    <row r="657" spans="1:83" x14ac:dyDescent="0.2">
      <c r="A657" s="7">
        <v>4</v>
      </c>
      <c r="B657" s="8">
        <v>656</v>
      </c>
      <c r="C657" s="7" t="s">
        <v>177</v>
      </c>
      <c r="D657" s="7" t="s">
        <v>1710</v>
      </c>
      <c r="E657" s="7" t="s">
        <v>1711</v>
      </c>
      <c r="H657" s="9">
        <v>45.578609999999998</v>
      </c>
      <c r="I657" s="9">
        <v>-91.628888000000003</v>
      </c>
      <c r="J657" s="7" t="s">
        <v>1712</v>
      </c>
      <c r="K657" s="7" t="s">
        <v>100</v>
      </c>
      <c r="L657" s="32">
        <f t="shared" si="153"/>
        <v>8</v>
      </c>
      <c r="M657" s="10" t="s">
        <v>113</v>
      </c>
      <c r="N657" s="7">
        <v>26</v>
      </c>
      <c r="O657" s="7">
        <v>52</v>
      </c>
      <c r="P657" s="7" t="s">
        <v>87</v>
      </c>
      <c r="Q657" s="7">
        <v>830</v>
      </c>
      <c r="R657" s="7">
        <v>5.5949999999999998</v>
      </c>
      <c r="T657" s="7" t="s">
        <v>1705</v>
      </c>
      <c r="U657" s="11">
        <v>22</v>
      </c>
      <c r="V657" s="11">
        <v>366</v>
      </c>
      <c r="W657" s="7">
        <v>363</v>
      </c>
      <c r="X657" s="7" t="s">
        <v>68</v>
      </c>
      <c r="Y657" s="32">
        <f t="shared" si="154"/>
        <v>1</v>
      </c>
      <c r="Z657" s="13"/>
      <c r="AC657" s="13">
        <v>3.22</v>
      </c>
      <c r="AD657" s="7">
        <v>0.04</v>
      </c>
      <c r="AE657" s="7">
        <v>0.09</v>
      </c>
      <c r="AF657" s="7">
        <v>74.03</v>
      </c>
      <c r="AG657" s="7">
        <v>0.59</v>
      </c>
      <c r="AH657" s="7">
        <v>0.03</v>
      </c>
      <c r="AI657" s="7">
        <v>4.79</v>
      </c>
      <c r="AJ657" s="7">
        <v>0.75</v>
      </c>
      <c r="AK657" s="7">
        <v>1.08</v>
      </c>
      <c r="AL657" s="7">
        <v>0.62</v>
      </c>
      <c r="AM657" s="7">
        <v>1.89</v>
      </c>
      <c r="AN657" s="13">
        <v>1.2321022297006041</v>
      </c>
      <c r="AO657" s="7">
        <v>7.3873923506682466E-3</v>
      </c>
      <c r="AP657" s="7">
        <v>2.0164295170212954E-2</v>
      </c>
      <c r="AQ657" s="7">
        <v>4.6978654625484985E-2</v>
      </c>
      <c r="AR657" s="7">
        <v>5.6387744687569612E-4</v>
      </c>
      <c r="AS657" s="7">
        <v>1.337437185033543E-2</v>
      </c>
      <c r="AT657" s="7">
        <v>1.5382935858119709E-2</v>
      </c>
      <c r="AU657" s="7">
        <v>2.0064546265234191E-2</v>
      </c>
      <c r="AV657" s="7">
        <v>1.7425313171600613E-2</v>
      </c>
      <c r="AW657" s="8">
        <v>6.4196939089944188E-4</v>
      </c>
      <c r="AX657" s="7">
        <v>865</v>
      </c>
      <c r="AY657" s="7">
        <v>596</v>
      </c>
      <c r="AZ657" s="7">
        <v>261</v>
      </c>
      <c r="BA657" s="7">
        <v>280</v>
      </c>
      <c r="BB657" s="7">
        <v>287</v>
      </c>
      <c r="BC657" s="7">
        <v>6.7666664000000001</v>
      </c>
      <c r="BD657" s="7">
        <v>14.4000006</v>
      </c>
      <c r="BE657" s="7">
        <v>17.280000699999999</v>
      </c>
      <c r="BF657" s="7">
        <v>19.5333328</v>
      </c>
      <c r="BG657" s="7">
        <v>18.633333199999999</v>
      </c>
      <c r="BH657" s="13">
        <f t="shared" si="151"/>
        <v>23.729703744778636</v>
      </c>
      <c r="BI657" s="7">
        <f t="shared" si="152"/>
        <v>60.40069103871992</v>
      </c>
      <c r="BJ657" s="32">
        <f t="shared" si="155"/>
        <v>1</v>
      </c>
      <c r="BK657" s="32">
        <f t="shared" si="156"/>
        <v>5.9957625045961921E-3</v>
      </c>
      <c r="BL657" s="32">
        <f t="shared" si="157"/>
        <v>1.6365764693983872E-2</v>
      </c>
      <c r="BM657" s="32">
        <f t="shared" si="158"/>
        <v>3.8128860976820576E-2</v>
      </c>
      <c r="BN657" s="32">
        <f t="shared" si="159"/>
        <v>4.5765475727831129E-4</v>
      </c>
      <c r="BO657" s="32">
        <f t="shared" si="160"/>
        <v>1.0854920580401311E-2</v>
      </c>
      <c r="BP657" s="32">
        <f t="shared" si="161"/>
        <v>1.2485113237606673E-2</v>
      </c>
      <c r="BQ657" s="32">
        <f t="shared" si="162"/>
        <v>1.6284806391519798E-2</v>
      </c>
      <c r="BR657" s="32">
        <f t="shared" si="163"/>
        <v>1.4142749482593579E-2</v>
      </c>
      <c r="BS657" s="32">
        <f t="shared" si="164"/>
        <v>5.2103581620450263E-4</v>
      </c>
      <c r="BT657" s="7">
        <f t="shared" si="165"/>
        <v>0</v>
      </c>
      <c r="BU657" s="7"/>
      <c r="BZ657" s="7"/>
      <c r="CA657" s="7"/>
      <c r="CB657" s="7"/>
      <c r="CC657" s="7"/>
      <c r="CD657" s="7"/>
      <c r="CE657" s="7"/>
    </row>
    <row r="658" spans="1:83" x14ac:dyDescent="0.2">
      <c r="A658" s="7">
        <v>4</v>
      </c>
      <c r="B658" s="8">
        <v>657</v>
      </c>
      <c r="C658" s="7" t="s">
        <v>239</v>
      </c>
      <c r="D658" s="7" t="s">
        <v>1242</v>
      </c>
      <c r="E658" s="7" t="s">
        <v>1713</v>
      </c>
      <c r="H658" s="9">
        <v>34.008333</v>
      </c>
      <c r="I658" s="9">
        <v>-79.921943999999996</v>
      </c>
      <c r="J658" s="7" t="s">
        <v>1714</v>
      </c>
      <c r="K658" s="7" t="s">
        <v>107</v>
      </c>
      <c r="L658" s="32">
        <f t="shared" si="153"/>
        <v>1</v>
      </c>
      <c r="M658" s="10" t="s">
        <v>108</v>
      </c>
      <c r="N658" s="7">
        <v>8</v>
      </c>
      <c r="O658" s="7">
        <v>23</v>
      </c>
      <c r="P658" s="7" t="s">
        <v>65</v>
      </c>
      <c r="Q658" s="7">
        <v>1222.01</v>
      </c>
      <c r="R658" s="7">
        <v>17.204999999999998</v>
      </c>
      <c r="T658" s="7" t="s">
        <v>1705</v>
      </c>
      <c r="U658" s="11">
        <v>0</v>
      </c>
      <c r="V658" s="11">
        <v>31</v>
      </c>
      <c r="W658" s="7">
        <v>34</v>
      </c>
      <c r="X658" s="7" t="s">
        <v>83</v>
      </c>
      <c r="Y658" s="32">
        <f t="shared" si="154"/>
        <v>1</v>
      </c>
      <c r="Z658" s="13"/>
      <c r="AC658" s="13">
        <v>3.06</v>
      </c>
      <c r="AD658" s="7">
        <v>0.22</v>
      </c>
      <c r="AE658" s="7">
        <v>0.03</v>
      </c>
      <c r="AF658" s="7">
        <v>73.709999999999994</v>
      </c>
      <c r="AG658" s="7">
        <v>0.78</v>
      </c>
      <c r="AH658" s="7">
        <v>0.01</v>
      </c>
      <c r="AI658" s="7">
        <v>9.8000000000000007</v>
      </c>
      <c r="AJ658" s="7">
        <v>0.23</v>
      </c>
      <c r="AK658" s="7">
        <v>0.19</v>
      </c>
      <c r="AL658" s="7">
        <v>0.28000000000000003</v>
      </c>
      <c r="AM658" s="7">
        <v>0.75</v>
      </c>
      <c r="AN658" s="13">
        <v>1.2267763791872419</v>
      </c>
      <c r="AO658" s="7">
        <v>9.7663831076631059E-3</v>
      </c>
      <c r="AP658" s="7">
        <v>1.9162342615171316E-2</v>
      </c>
      <c r="AQ658" s="7">
        <v>9.6114992761952595E-2</v>
      </c>
      <c r="AR658" s="7">
        <v>3.1013259578163282E-3</v>
      </c>
      <c r="AS658" s="7">
        <v>4.1014740341028654E-3</v>
      </c>
      <c r="AT658" s="7">
        <v>6.9471323230218046E-3</v>
      </c>
      <c r="AU658" s="7">
        <v>7.9621215338230925E-3</v>
      </c>
      <c r="AV658" s="7">
        <v>3.0655643542630705E-3</v>
      </c>
      <c r="AW658" s="8">
        <v>2.1398979696648062E-4</v>
      </c>
      <c r="AX658" s="7">
        <v>1056</v>
      </c>
      <c r="AY658" s="7">
        <v>597</v>
      </c>
      <c r="AZ658" s="7">
        <v>212</v>
      </c>
      <c r="BA658" s="7">
        <v>318</v>
      </c>
      <c r="BB658" s="7">
        <v>314</v>
      </c>
      <c r="BC658" s="7">
        <v>2.5916665000000001</v>
      </c>
      <c r="BD658" s="7">
        <v>12.2666664</v>
      </c>
      <c r="BE658" s="7">
        <v>14.824998900000001</v>
      </c>
      <c r="BF658" s="7">
        <v>16.0666656</v>
      </c>
      <c r="BG658" s="7">
        <v>14.9333334</v>
      </c>
      <c r="BH658" s="13">
        <f t="shared" si="151"/>
        <v>7.69257850114119</v>
      </c>
      <c r="BI658" s="7">
        <f t="shared" si="152"/>
        <v>93.060711230654533</v>
      </c>
      <c r="BJ658" s="32">
        <f t="shared" si="155"/>
        <v>1</v>
      </c>
      <c r="BK658" s="32">
        <f t="shared" si="156"/>
        <v>7.961013330019839E-3</v>
      </c>
      <c r="BL658" s="32">
        <f t="shared" si="157"/>
        <v>1.5620077905206049E-2</v>
      </c>
      <c r="BM658" s="32">
        <f t="shared" si="158"/>
        <v>7.8347606289607769E-2</v>
      </c>
      <c r="BN658" s="32">
        <f t="shared" si="159"/>
        <v>2.5280287511494181E-3</v>
      </c>
      <c r="BO658" s="32">
        <f t="shared" si="160"/>
        <v>3.3432939398622546E-3</v>
      </c>
      <c r="BP658" s="32">
        <f t="shared" si="161"/>
        <v>5.6629166006802196E-3</v>
      </c>
      <c r="BQ658" s="32">
        <f t="shared" si="162"/>
        <v>6.4902794583460433E-3</v>
      </c>
      <c r="BR658" s="32">
        <f t="shared" si="163"/>
        <v>2.4988778772330566E-3</v>
      </c>
      <c r="BS658" s="32">
        <f t="shared" si="164"/>
        <v>1.7443260287441475E-4</v>
      </c>
      <c r="BT658" s="7">
        <f t="shared" si="165"/>
        <v>0</v>
      </c>
      <c r="BU658" s="7"/>
      <c r="BZ658" s="7"/>
      <c r="CA658" s="7"/>
      <c r="CB658" s="7"/>
      <c r="CC658" s="7"/>
      <c r="CD658" s="7"/>
      <c r="CE658" s="7"/>
    </row>
    <row r="659" spans="1:83" x14ac:dyDescent="0.2">
      <c r="A659" s="7">
        <v>4</v>
      </c>
      <c r="B659" s="8">
        <v>658</v>
      </c>
      <c r="C659" s="7" t="s">
        <v>239</v>
      </c>
      <c r="D659" s="7" t="s">
        <v>1242</v>
      </c>
      <c r="E659" s="7" t="s">
        <v>1715</v>
      </c>
      <c r="H659" s="9">
        <v>34.015833000000001</v>
      </c>
      <c r="I659" s="9">
        <v>-79.936943999999997</v>
      </c>
      <c r="J659" s="7" t="s">
        <v>1716</v>
      </c>
      <c r="K659" s="7" t="s">
        <v>107</v>
      </c>
      <c r="L659" s="32">
        <f t="shared" si="153"/>
        <v>1</v>
      </c>
      <c r="M659" s="10" t="s">
        <v>734</v>
      </c>
      <c r="N659" s="7">
        <v>5</v>
      </c>
      <c r="O659" s="7">
        <v>51</v>
      </c>
      <c r="P659" s="7" t="s">
        <v>137</v>
      </c>
      <c r="Q659" s="7">
        <v>1221.17</v>
      </c>
      <c r="R659" s="7">
        <v>17.215</v>
      </c>
      <c r="T659" s="7" t="s">
        <v>1705</v>
      </c>
      <c r="U659" s="11">
        <v>1.262732</v>
      </c>
      <c r="V659" s="11">
        <v>32</v>
      </c>
      <c r="W659" s="7">
        <v>37</v>
      </c>
      <c r="X659" s="7" t="s">
        <v>83</v>
      </c>
      <c r="Y659" s="32">
        <f t="shared" si="154"/>
        <v>1</v>
      </c>
      <c r="Z659" s="13"/>
      <c r="AC659" s="13">
        <v>3.38</v>
      </c>
      <c r="AD659" s="7">
        <v>0.03</v>
      </c>
      <c r="AE659" s="7">
        <v>7.0000000000000007E-2</v>
      </c>
      <c r="AF659" s="7">
        <v>73.62</v>
      </c>
      <c r="AG659" s="7">
        <v>1.04</v>
      </c>
      <c r="AH659" s="7">
        <v>0.02</v>
      </c>
      <c r="AI659" s="7">
        <v>12.93</v>
      </c>
      <c r="AJ659" s="7">
        <v>0.22</v>
      </c>
      <c r="AK659" s="7">
        <v>0.19</v>
      </c>
      <c r="AL659" s="7">
        <v>0.33</v>
      </c>
      <c r="AM659" s="7">
        <v>0.89</v>
      </c>
      <c r="AN659" s="13">
        <v>1.225278483730359</v>
      </c>
      <c r="AO659" s="7">
        <v>1.3021844143550808E-2</v>
      </c>
      <c r="AP659" s="7">
        <v>2.1166247725254588E-2</v>
      </c>
      <c r="AQ659" s="7">
        <v>0.12681294453184153</v>
      </c>
      <c r="AR659" s="7">
        <v>4.2290808515677204E-4</v>
      </c>
      <c r="AS659" s="7">
        <v>3.9231490760983931E-3</v>
      </c>
      <c r="AT659" s="7">
        <v>8.1876916664185544E-3</v>
      </c>
      <c r="AU659" s="7">
        <v>9.4483842201367359E-3</v>
      </c>
      <c r="AV659" s="7">
        <v>3.0655643542630705E-3</v>
      </c>
      <c r="AW659" s="8">
        <v>4.9930952625512148E-4</v>
      </c>
      <c r="AX659" s="7">
        <v>865</v>
      </c>
      <c r="AY659" s="7">
        <v>596</v>
      </c>
      <c r="AZ659" s="7">
        <v>261</v>
      </c>
      <c r="BA659" s="7">
        <v>280</v>
      </c>
      <c r="BB659" s="7">
        <v>287</v>
      </c>
      <c r="BC659" s="7">
        <v>6.7666664000000001</v>
      </c>
      <c r="BD659" s="7">
        <v>14.4000006</v>
      </c>
      <c r="BE659" s="7">
        <v>17.280000699999999</v>
      </c>
      <c r="BF659" s="7">
        <v>19.5333328</v>
      </c>
      <c r="BG659" s="7">
        <v>18.633333199999999</v>
      </c>
      <c r="BH659" s="13">
        <f t="shared" si="151"/>
        <v>8.6853442639718939</v>
      </c>
      <c r="BI659" s="7">
        <f t="shared" si="152"/>
        <v>94.77681103747183</v>
      </c>
      <c r="BJ659" s="32">
        <f t="shared" si="155"/>
        <v>1</v>
      </c>
      <c r="BK659" s="32">
        <f t="shared" si="156"/>
        <v>1.062766082687245E-2</v>
      </c>
      <c r="BL659" s="32">
        <f t="shared" si="157"/>
        <v>1.7274642463984163E-2</v>
      </c>
      <c r="BM659" s="32">
        <f t="shared" si="158"/>
        <v>0.10349724263969744</v>
      </c>
      <c r="BN659" s="32">
        <f t="shared" si="159"/>
        <v>3.4515262511525447E-4</v>
      </c>
      <c r="BO659" s="32">
        <f t="shared" si="160"/>
        <v>3.201842787734565E-3</v>
      </c>
      <c r="BP659" s="32">
        <f t="shared" si="161"/>
        <v>6.6823108176119576E-3</v>
      </c>
      <c r="BQ659" s="32">
        <f t="shared" si="162"/>
        <v>7.7112136919038525E-3</v>
      </c>
      <c r="BR659" s="32">
        <f t="shared" si="163"/>
        <v>2.5019327401636592E-3</v>
      </c>
      <c r="BS659" s="32">
        <f t="shared" si="164"/>
        <v>4.0750697321883443E-4</v>
      </c>
      <c r="BT659" s="7">
        <f t="shared" si="165"/>
        <v>0</v>
      </c>
      <c r="BU659" s="7"/>
      <c r="BZ659" s="7"/>
      <c r="CA659" s="7"/>
      <c r="CB659" s="7"/>
      <c r="CC659" s="7"/>
      <c r="CD659" s="7"/>
      <c r="CE659" s="7"/>
    </row>
    <row r="660" spans="1:83" x14ac:dyDescent="0.2">
      <c r="A660" s="7">
        <v>4</v>
      </c>
      <c r="B660" s="8">
        <v>659</v>
      </c>
      <c r="C660" s="7" t="s">
        <v>239</v>
      </c>
      <c r="D660" s="7" t="s">
        <v>1242</v>
      </c>
      <c r="E660" s="7" t="s">
        <v>1717</v>
      </c>
      <c r="H660" s="9">
        <v>33.878332999999998</v>
      </c>
      <c r="I660" s="9">
        <v>-80.147499999999994</v>
      </c>
      <c r="J660" s="7" t="s">
        <v>1718</v>
      </c>
      <c r="K660" s="7" t="s">
        <v>100</v>
      </c>
      <c r="L660" s="32">
        <f t="shared" si="153"/>
        <v>8</v>
      </c>
      <c r="M660" s="10" t="s">
        <v>101</v>
      </c>
      <c r="N660" s="7">
        <v>25</v>
      </c>
      <c r="O660" s="7">
        <v>48</v>
      </c>
      <c r="P660" s="7" t="s">
        <v>133</v>
      </c>
      <c r="Q660" s="7">
        <v>1229.95</v>
      </c>
      <c r="R660" s="7">
        <v>17.41</v>
      </c>
      <c r="T660" s="7" t="s">
        <v>1705</v>
      </c>
      <c r="U660" s="11">
        <v>2.1129999999999999E-2</v>
      </c>
      <c r="V660" s="11">
        <v>28.740929000000001</v>
      </c>
      <c r="W660" s="7">
        <v>29</v>
      </c>
      <c r="X660" s="7" t="s">
        <v>432</v>
      </c>
      <c r="Y660" s="32">
        <f t="shared" si="154"/>
        <v>-99</v>
      </c>
      <c r="Z660" s="13"/>
      <c r="AC660" s="13">
        <v>1.98</v>
      </c>
      <c r="AD660" s="7">
        <v>0.01</v>
      </c>
      <c r="AE660" s="7">
        <v>0.01</v>
      </c>
      <c r="AF660" s="7">
        <v>71.849999999999994</v>
      </c>
      <c r="AG660" s="7">
        <v>0.74</v>
      </c>
      <c r="AH660" s="7">
        <v>0.02</v>
      </c>
      <c r="AI660" s="7">
        <v>10.71</v>
      </c>
      <c r="AJ660" s="7">
        <v>0.1</v>
      </c>
      <c r="AK660" s="7">
        <v>0.04</v>
      </c>
      <c r="AL660" s="7">
        <v>0.15</v>
      </c>
      <c r="AM660" s="7">
        <v>0.24</v>
      </c>
      <c r="AN660" s="13">
        <v>1.1958198730783249</v>
      </c>
      <c r="AO660" s="7">
        <v>9.2655429482957664E-3</v>
      </c>
      <c r="AP660" s="7">
        <v>1.2399162868640262E-2</v>
      </c>
      <c r="AQ660" s="7">
        <v>0.10503995637556247</v>
      </c>
      <c r="AR660" s="7">
        <v>1.4096936171892403E-4</v>
      </c>
      <c r="AS660" s="7">
        <v>1.783249580044724E-3</v>
      </c>
      <c r="AT660" s="7">
        <v>3.7216780301902517E-3</v>
      </c>
      <c r="AU660" s="7">
        <v>2.5478788908233894E-3</v>
      </c>
      <c r="AV660" s="7">
        <v>6.4538196931854122E-4</v>
      </c>
      <c r="AW660" s="8">
        <v>7.132993232216021E-5</v>
      </c>
      <c r="AX660" s="7">
        <v>1241</v>
      </c>
      <c r="AY660" s="7">
        <v>726</v>
      </c>
      <c r="AZ660" s="7">
        <v>308</v>
      </c>
      <c r="BA660" s="7">
        <v>303</v>
      </c>
      <c r="BB660" s="7">
        <v>304</v>
      </c>
      <c r="BC660" s="7">
        <v>8.3166665999999996</v>
      </c>
      <c r="BD660" s="7">
        <v>14.885713600000001</v>
      </c>
      <c r="BE660" s="7">
        <v>17.520000499999998</v>
      </c>
      <c r="BF660" s="7">
        <v>19.5666656</v>
      </c>
      <c r="BG660" s="7">
        <v>19.0333328</v>
      </c>
      <c r="BH660" s="13">
        <f t="shared" si="151"/>
        <v>2.6659500495506951</v>
      </c>
      <c r="BI660" s="7">
        <f t="shared" si="152"/>
        <v>97.740147520073648</v>
      </c>
      <c r="BJ660" s="32">
        <f t="shared" si="155"/>
        <v>1</v>
      </c>
      <c r="BK660" s="32">
        <f t="shared" si="156"/>
        <v>7.7482764393637764E-3</v>
      </c>
      <c r="BL660" s="32">
        <f t="shared" si="157"/>
        <v>1.0368754649244845E-2</v>
      </c>
      <c r="BM660" s="32">
        <f t="shared" si="158"/>
        <v>8.783927976139469E-2</v>
      </c>
      <c r="BN660" s="32">
        <f t="shared" si="159"/>
        <v>1.1788511371368612E-4</v>
      </c>
      <c r="BO660" s="32">
        <f t="shared" si="160"/>
        <v>1.4912359463087157E-3</v>
      </c>
      <c r="BP660" s="32">
        <f t="shared" si="161"/>
        <v>3.1122396558018114E-3</v>
      </c>
      <c r="BQ660" s="32">
        <f t="shared" si="162"/>
        <v>2.1306544139164897E-3</v>
      </c>
      <c r="BR660" s="32">
        <f t="shared" si="163"/>
        <v>5.3969831397531007E-4</v>
      </c>
      <c r="BS660" s="32">
        <f t="shared" si="164"/>
        <v>5.9649395304444964E-5</v>
      </c>
      <c r="BT660" s="7">
        <f t="shared" si="165"/>
        <v>0</v>
      </c>
      <c r="BU660" s="7"/>
      <c r="BZ660" s="7"/>
      <c r="CA660" s="7"/>
      <c r="CB660" s="7"/>
      <c r="CC660" s="7"/>
      <c r="CD660" s="7"/>
      <c r="CE660" s="7"/>
    </row>
    <row r="661" spans="1:83" x14ac:dyDescent="0.2">
      <c r="A661" s="7">
        <v>4</v>
      </c>
      <c r="B661" s="8">
        <v>660</v>
      </c>
      <c r="C661" s="7" t="s">
        <v>103</v>
      </c>
      <c r="D661" s="7" t="s">
        <v>906</v>
      </c>
      <c r="E661" s="7" t="s">
        <v>1719</v>
      </c>
      <c r="H661" s="9">
        <v>32.588321999999998</v>
      </c>
      <c r="I661" s="9">
        <v>-93.619607999999999</v>
      </c>
      <c r="J661" s="7" t="s">
        <v>1720</v>
      </c>
      <c r="K661" s="7" t="s">
        <v>100</v>
      </c>
      <c r="L661" s="32">
        <f t="shared" si="153"/>
        <v>8</v>
      </c>
      <c r="M661" s="10" t="s">
        <v>1721</v>
      </c>
      <c r="N661" s="7">
        <v>10</v>
      </c>
      <c r="O661" s="7">
        <v>26</v>
      </c>
      <c r="P661" s="7" t="s">
        <v>346</v>
      </c>
      <c r="Q661" s="7">
        <v>1361.84</v>
      </c>
      <c r="R661" s="7">
        <v>17.905000000000001</v>
      </c>
      <c r="S661" s="7" t="s">
        <v>66</v>
      </c>
      <c r="T661" s="7" t="s">
        <v>1705</v>
      </c>
      <c r="U661" s="11">
        <v>13</v>
      </c>
      <c r="V661" s="11">
        <v>61</v>
      </c>
      <c r="W661" s="7">
        <v>53</v>
      </c>
      <c r="X661" s="7" t="s">
        <v>83</v>
      </c>
      <c r="Y661" s="32">
        <f t="shared" si="154"/>
        <v>1</v>
      </c>
      <c r="Z661" s="13"/>
      <c r="AC661" s="13">
        <v>5.1100000000000003</v>
      </c>
      <c r="AD661" s="7">
        <v>7.0000000000000007E-2</v>
      </c>
      <c r="AE661" s="7">
        <v>0.05</v>
      </c>
      <c r="AF661" s="7">
        <v>69.48</v>
      </c>
      <c r="AG661" s="7">
        <v>0.74</v>
      </c>
      <c r="AH661" s="7">
        <v>0.03</v>
      </c>
      <c r="AI661" s="7">
        <v>12.25</v>
      </c>
      <c r="AJ661" s="7">
        <v>0.35</v>
      </c>
      <c r="AK661" s="7">
        <v>0.5</v>
      </c>
      <c r="AL661" s="7">
        <v>1.57</v>
      </c>
      <c r="AM661" s="7">
        <v>1.84</v>
      </c>
      <c r="AN661" s="13">
        <v>1.1563752927137372</v>
      </c>
      <c r="AO661" s="7">
        <v>9.2655429482957664E-3</v>
      </c>
      <c r="AP661" s="7">
        <v>3.19998597266423E-2</v>
      </c>
      <c r="AQ661" s="7">
        <v>0.12014374095244072</v>
      </c>
      <c r="AR661" s="7">
        <v>9.8678553203246822E-4</v>
      </c>
      <c r="AS661" s="7">
        <v>6.2413735301565338E-3</v>
      </c>
      <c r="AT661" s="7">
        <v>3.8953563382657971E-2</v>
      </c>
      <c r="AU661" s="7">
        <v>1.9533738162979319E-2</v>
      </c>
      <c r="AV661" s="7">
        <v>8.0672746164817642E-3</v>
      </c>
      <c r="AW661" s="8">
        <v>3.5664966161080109E-4</v>
      </c>
      <c r="AX661" s="7">
        <v>401</v>
      </c>
      <c r="AY661" s="7">
        <v>236</v>
      </c>
      <c r="AZ661" s="7">
        <v>94</v>
      </c>
      <c r="BA661" s="7">
        <v>176</v>
      </c>
      <c r="BB661" s="7">
        <v>200</v>
      </c>
      <c r="BC661" s="7">
        <v>-2.2833334999999999</v>
      </c>
      <c r="BD661" s="7">
        <v>11.225000400000001</v>
      </c>
      <c r="BE661" s="7">
        <v>12.5</v>
      </c>
      <c r="BF661" s="7">
        <v>12.5</v>
      </c>
      <c r="BG661" s="7">
        <v>11.0333328</v>
      </c>
      <c r="BH661" s="13">
        <f t="shared" si="151"/>
        <v>21.955719376416198</v>
      </c>
      <c r="BI661" s="7">
        <f t="shared" si="152"/>
        <v>89.357832729848965</v>
      </c>
      <c r="BJ661" s="32">
        <f t="shared" si="155"/>
        <v>1</v>
      </c>
      <c r="BK661" s="32">
        <f t="shared" si="156"/>
        <v>8.0125742971831806E-3</v>
      </c>
      <c r="BL661" s="32">
        <f t="shared" si="157"/>
        <v>2.7672555725007111E-2</v>
      </c>
      <c r="BM661" s="32">
        <f t="shared" si="158"/>
        <v>0.10389684188987816</v>
      </c>
      <c r="BN661" s="32">
        <f t="shared" si="159"/>
        <v>8.5334366641189453E-4</v>
      </c>
      <c r="BO661" s="32">
        <f t="shared" si="160"/>
        <v>5.3973598099882588E-3</v>
      </c>
      <c r="BP661" s="32">
        <f t="shared" si="161"/>
        <v>3.3685918082219865E-2</v>
      </c>
      <c r="BQ661" s="32">
        <f t="shared" si="162"/>
        <v>1.6892213355007173E-2</v>
      </c>
      <c r="BR661" s="32">
        <f t="shared" si="163"/>
        <v>6.976346405283179E-3</v>
      </c>
      <c r="BS661" s="32">
        <f t="shared" si="164"/>
        <v>3.0842034057458053E-4</v>
      </c>
      <c r="BT661" s="7">
        <f t="shared" si="165"/>
        <v>0</v>
      </c>
      <c r="BU661" s="7"/>
      <c r="BZ661" s="7"/>
      <c r="CA661" s="7"/>
      <c r="CB661" s="7"/>
      <c r="CC661" s="7"/>
      <c r="CD661" s="7"/>
      <c r="CE661" s="7"/>
    </row>
    <row r="662" spans="1:83" x14ac:dyDescent="0.2">
      <c r="A662" s="7">
        <v>4</v>
      </c>
      <c r="B662" s="8">
        <v>661</v>
      </c>
      <c r="C662" s="7" t="s">
        <v>239</v>
      </c>
      <c r="D662" s="7" t="s">
        <v>1242</v>
      </c>
      <c r="E662" s="7" t="s">
        <v>1722</v>
      </c>
      <c r="H662" s="9">
        <v>34.037776999999998</v>
      </c>
      <c r="I662" s="9">
        <v>-79.990555000000001</v>
      </c>
      <c r="J662" s="7" t="s">
        <v>1723</v>
      </c>
      <c r="K662" s="7" t="s">
        <v>107</v>
      </c>
      <c r="L662" s="32">
        <f t="shared" si="153"/>
        <v>1</v>
      </c>
      <c r="M662" s="10" t="s">
        <v>734</v>
      </c>
      <c r="N662" s="7">
        <v>10</v>
      </c>
      <c r="O662" s="7">
        <v>76</v>
      </c>
      <c r="P662" s="7" t="s">
        <v>75</v>
      </c>
      <c r="Q662" s="7">
        <v>1218.98</v>
      </c>
      <c r="R662" s="7">
        <v>17.215</v>
      </c>
      <c r="T662" s="7" t="s">
        <v>1705</v>
      </c>
      <c r="U662" s="11">
        <v>0.51501799999999998</v>
      </c>
      <c r="V662" s="11">
        <v>34</v>
      </c>
      <c r="W662" s="7">
        <v>40</v>
      </c>
      <c r="X662" s="7" t="s">
        <v>83</v>
      </c>
      <c r="Y662" s="32">
        <f t="shared" si="154"/>
        <v>1</v>
      </c>
      <c r="Z662" s="13"/>
      <c r="AC662" s="13">
        <v>3.76</v>
      </c>
      <c r="AD662" s="7">
        <v>0.03</v>
      </c>
      <c r="AE662" s="7">
        <v>0.1</v>
      </c>
      <c r="AF662" s="7">
        <v>67.61</v>
      </c>
      <c r="AG662" s="7">
        <v>0.97</v>
      </c>
      <c r="AH662" s="7">
        <v>0.02</v>
      </c>
      <c r="AI662" s="7">
        <v>12.26</v>
      </c>
      <c r="AJ662" s="7">
        <v>0.25</v>
      </c>
      <c r="AK662" s="7">
        <v>0.23</v>
      </c>
      <c r="AL662" s="7">
        <v>0.34</v>
      </c>
      <c r="AM662" s="7">
        <v>0.86</v>
      </c>
      <c r="AN662" s="13">
        <v>1.1252523537762777</v>
      </c>
      <c r="AO662" s="7">
        <v>1.2145373864657964E-2</v>
      </c>
      <c r="AP662" s="7">
        <v>2.3545885043478477E-2</v>
      </c>
      <c r="AQ662" s="7">
        <v>0.1202418174756672</v>
      </c>
      <c r="AR662" s="7">
        <v>4.2290808515677204E-4</v>
      </c>
      <c r="AS662" s="7">
        <v>4.45812395011181E-3</v>
      </c>
      <c r="AT662" s="7">
        <v>8.4358035350979056E-3</v>
      </c>
      <c r="AU662" s="7">
        <v>9.129899358783812E-3</v>
      </c>
      <c r="AV662" s="7">
        <v>3.7109463235816121E-3</v>
      </c>
      <c r="AW662" s="8">
        <v>7.1329932322160218E-4</v>
      </c>
      <c r="AX662" s="7">
        <v>854</v>
      </c>
      <c r="AY662" s="7">
        <v>398</v>
      </c>
      <c r="AZ662" s="7">
        <v>121</v>
      </c>
      <c r="BA662" s="7">
        <v>224</v>
      </c>
      <c r="BB662" s="7">
        <v>304</v>
      </c>
      <c r="BC662" s="7">
        <v>1.6999998999999999</v>
      </c>
      <c r="BD662" s="7">
        <v>11.2399998</v>
      </c>
      <c r="BE662" s="7">
        <v>13.166667</v>
      </c>
      <c r="BF662" s="7">
        <v>13.166667</v>
      </c>
      <c r="BG662" s="7">
        <v>12.0666666</v>
      </c>
      <c r="BH662" s="13">
        <f t="shared" si="151"/>
        <v>8.9308204972696821</v>
      </c>
      <c r="BI662" s="7">
        <f t="shared" si="152"/>
        <v>93.638335177903116</v>
      </c>
      <c r="BJ662" s="32">
        <f t="shared" si="155"/>
        <v>1</v>
      </c>
      <c r="BK662" s="32">
        <f t="shared" si="156"/>
        <v>1.0793466748946434E-2</v>
      </c>
      <c r="BL662" s="32">
        <f t="shared" si="157"/>
        <v>2.0924981818042799E-2</v>
      </c>
      <c r="BM662" s="32">
        <f t="shared" si="158"/>
        <v>0.10685764581797412</v>
      </c>
      <c r="BN662" s="32">
        <f t="shared" si="159"/>
        <v>3.7583399291502793E-4</v>
      </c>
      <c r="BO662" s="32">
        <f t="shared" si="160"/>
        <v>3.9618881357151754E-3</v>
      </c>
      <c r="BP662" s="32">
        <f t="shared" si="161"/>
        <v>7.4968103881657014E-3</v>
      </c>
      <c r="BQ662" s="32">
        <f t="shared" si="162"/>
        <v>8.1136460884924447E-3</v>
      </c>
      <c r="BR662" s="32">
        <f t="shared" si="163"/>
        <v>3.2978791922788735E-3</v>
      </c>
      <c r="BS662" s="32">
        <f t="shared" si="164"/>
        <v>6.3390164955248794E-4</v>
      </c>
      <c r="BT662" s="7">
        <f t="shared" si="165"/>
        <v>0</v>
      </c>
      <c r="BU662" s="7"/>
      <c r="BZ662" s="7"/>
      <c r="CA662" s="7"/>
      <c r="CB662" s="7"/>
      <c r="CC662" s="7"/>
      <c r="CD662" s="7"/>
      <c r="CE662" s="7"/>
    </row>
    <row r="663" spans="1:83" x14ac:dyDescent="0.2">
      <c r="A663" s="7">
        <v>4</v>
      </c>
      <c r="B663" s="8">
        <v>662</v>
      </c>
      <c r="C663" s="7" t="s">
        <v>155</v>
      </c>
      <c r="D663" s="7" t="s">
        <v>156</v>
      </c>
      <c r="E663" s="7" t="s">
        <v>1724</v>
      </c>
      <c r="H663" s="9">
        <v>44.759197</v>
      </c>
      <c r="I663" s="9">
        <v>-73.135115999999996</v>
      </c>
      <c r="J663" s="7" t="s">
        <v>1725</v>
      </c>
      <c r="K663" s="7" t="s">
        <v>73</v>
      </c>
      <c r="L663" s="32">
        <f t="shared" si="153"/>
        <v>3</v>
      </c>
      <c r="M663" s="10" t="s">
        <v>113</v>
      </c>
      <c r="N663" s="7">
        <v>17</v>
      </c>
      <c r="O663" s="7">
        <v>29</v>
      </c>
      <c r="P663" s="7" t="s">
        <v>109</v>
      </c>
      <c r="Q663" s="7">
        <v>936.79</v>
      </c>
      <c r="R663" s="7">
        <v>7.0650000000000004</v>
      </c>
      <c r="S663" s="7" t="s">
        <v>159</v>
      </c>
      <c r="T663" s="7" t="s">
        <v>1705</v>
      </c>
      <c r="U663" s="11">
        <v>3</v>
      </c>
      <c r="V663" s="11">
        <v>55</v>
      </c>
      <c r="W663" s="7">
        <v>90</v>
      </c>
      <c r="X663" s="7" t="s">
        <v>83</v>
      </c>
      <c r="Y663" s="32">
        <f t="shared" si="154"/>
        <v>1</v>
      </c>
      <c r="Z663" s="13"/>
      <c r="AC663" s="13">
        <v>4.74</v>
      </c>
      <c r="AD663" s="7">
        <v>0.05</v>
      </c>
      <c r="AE663" s="7">
        <v>7.0000000000000007E-2</v>
      </c>
      <c r="AF663" s="7">
        <v>67.209999999999994</v>
      </c>
      <c r="AG663" s="7">
        <v>0.98</v>
      </c>
      <c r="AH663" s="7">
        <v>0.02</v>
      </c>
      <c r="AI663" s="7">
        <v>11.74</v>
      </c>
      <c r="AJ663" s="7">
        <v>0.86</v>
      </c>
      <c r="AK663" s="7">
        <v>1.62</v>
      </c>
      <c r="AL663" s="7">
        <v>1.31</v>
      </c>
      <c r="AM663" s="7">
        <v>2.06</v>
      </c>
      <c r="AN663" s="13">
        <v>1.118595040634575</v>
      </c>
      <c r="AO663" s="7">
        <v>1.22705839044998E-2</v>
      </c>
      <c r="AP663" s="7">
        <v>2.9682844443108512E-2</v>
      </c>
      <c r="AQ663" s="7">
        <v>0.11514183826789014</v>
      </c>
      <c r="AR663" s="7">
        <v>7.0484680859462016E-4</v>
      </c>
      <c r="AS663" s="7">
        <v>1.5335946388384626E-2</v>
      </c>
      <c r="AT663" s="7">
        <v>3.2502654796994872E-2</v>
      </c>
      <c r="AU663" s="7">
        <v>2.1869293812900762E-2</v>
      </c>
      <c r="AV663" s="7">
        <v>2.613796975740092E-2</v>
      </c>
      <c r="AW663" s="8">
        <v>4.9930952625512148E-4</v>
      </c>
      <c r="AX663" s="7">
        <v>758</v>
      </c>
      <c r="AY663" s="7">
        <v>320</v>
      </c>
      <c r="AZ663" s="7">
        <v>87</v>
      </c>
      <c r="BA663" s="7">
        <v>168</v>
      </c>
      <c r="BB663" s="7">
        <v>248</v>
      </c>
      <c r="BC663" s="7">
        <v>1.8666668</v>
      </c>
      <c r="BD663" s="7">
        <v>10.8800001</v>
      </c>
      <c r="BE663" s="7">
        <v>12.699999800000001</v>
      </c>
      <c r="BF663" s="7">
        <v>12.699999800000001</v>
      </c>
      <c r="BG663" s="7">
        <v>11.899999599999999</v>
      </c>
      <c r="BH663" s="13">
        <f t="shared" si="151"/>
        <v>31.632845776375408</v>
      </c>
      <c r="BI663" s="7">
        <f t="shared" si="152"/>
        <v>73.518681884174441</v>
      </c>
      <c r="BJ663" s="32">
        <f t="shared" si="155"/>
        <v>1</v>
      </c>
      <c r="BK663" s="32">
        <f t="shared" si="156"/>
        <v>1.0969639108661468E-2</v>
      </c>
      <c r="BL663" s="32">
        <f t="shared" si="157"/>
        <v>2.6535826965824502E-2</v>
      </c>
      <c r="BM663" s="32">
        <f t="shared" si="158"/>
        <v>0.1029343364534949</v>
      </c>
      <c r="BN663" s="32">
        <f t="shared" si="159"/>
        <v>6.3011794527067014E-4</v>
      </c>
      <c r="BO663" s="32">
        <f t="shared" si="160"/>
        <v>1.3710007492688862E-2</v>
      </c>
      <c r="BP663" s="32">
        <f t="shared" si="161"/>
        <v>2.9056677006681731E-2</v>
      </c>
      <c r="BQ663" s="32">
        <f t="shared" si="162"/>
        <v>1.9550680110734613E-2</v>
      </c>
      <c r="BR663" s="32">
        <f t="shared" si="163"/>
        <v>2.3366784947100195E-2</v>
      </c>
      <c r="BS663" s="32">
        <f t="shared" si="164"/>
        <v>4.4637201857417941E-4</v>
      </c>
      <c r="BT663" s="7">
        <f t="shared" si="165"/>
        <v>0</v>
      </c>
      <c r="BU663" s="7"/>
      <c r="BZ663" s="7"/>
      <c r="CA663" s="7"/>
      <c r="CB663" s="7"/>
      <c r="CC663" s="7"/>
      <c r="CD663" s="7"/>
      <c r="CE663" s="7"/>
    </row>
    <row r="664" spans="1:83" x14ac:dyDescent="0.2">
      <c r="A664" s="7">
        <v>4</v>
      </c>
      <c r="B664" s="8">
        <v>663</v>
      </c>
      <c r="C664" s="7" t="s">
        <v>59</v>
      </c>
      <c r="D664" s="7" t="s">
        <v>60</v>
      </c>
      <c r="E664" s="7" t="s">
        <v>1726</v>
      </c>
      <c r="H664" s="9">
        <v>47.208388999999997</v>
      </c>
      <c r="I664" s="9">
        <v>-69.124972</v>
      </c>
      <c r="J664" s="7" t="s">
        <v>1727</v>
      </c>
      <c r="K664" s="7" t="s">
        <v>63</v>
      </c>
      <c r="L664" s="32">
        <f t="shared" si="153"/>
        <v>4</v>
      </c>
      <c r="M664" s="10" t="s">
        <v>1456</v>
      </c>
      <c r="N664" s="7">
        <v>8</v>
      </c>
      <c r="O664" s="7">
        <v>23</v>
      </c>
      <c r="P664" s="7" t="s">
        <v>65</v>
      </c>
      <c r="Q664" s="7">
        <v>938.81</v>
      </c>
      <c r="R664" s="7">
        <v>2.9350000000000001</v>
      </c>
      <c r="S664" s="7" t="s">
        <v>66</v>
      </c>
      <c r="T664" s="7" t="s">
        <v>1705</v>
      </c>
      <c r="U664" s="11">
        <v>12</v>
      </c>
      <c r="V664" s="11">
        <v>351</v>
      </c>
      <c r="W664" s="7">
        <v>368</v>
      </c>
      <c r="X664" s="7" t="s">
        <v>68</v>
      </c>
      <c r="Y664" s="32">
        <f t="shared" si="154"/>
        <v>1</v>
      </c>
      <c r="Z664" s="13"/>
      <c r="AC664" s="13">
        <v>6.01</v>
      </c>
      <c r="AD664" s="7">
        <v>0.04</v>
      </c>
      <c r="AE664" s="7">
        <v>0.12</v>
      </c>
      <c r="AF664" s="7">
        <v>65.959999999999994</v>
      </c>
      <c r="AG664" s="7">
        <v>0.66</v>
      </c>
      <c r="AH664" s="7">
        <v>0.02</v>
      </c>
      <c r="AI664" s="7">
        <v>10.119999999999999</v>
      </c>
      <c r="AJ664" s="7">
        <v>0.31</v>
      </c>
      <c r="AK664" s="7">
        <v>1.28</v>
      </c>
      <c r="AL664" s="7">
        <v>1.27</v>
      </c>
      <c r="AM664" s="7">
        <v>1.48</v>
      </c>
      <c r="AN664" s="13">
        <v>1.0977909370667545</v>
      </c>
      <c r="AO664" s="7">
        <v>8.2638626295610893E-3</v>
      </c>
      <c r="AP664" s="7">
        <v>3.7635842848751502E-2</v>
      </c>
      <c r="AQ664" s="7">
        <v>9.9253441505200005E-2</v>
      </c>
      <c r="AR664" s="7">
        <v>5.6387744687569612E-4</v>
      </c>
      <c r="AS664" s="7">
        <v>5.5280736981386447E-3</v>
      </c>
      <c r="AT664" s="7">
        <v>3.1510207322277467E-2</v>
      </c>
      <c r="AU664" s="7">
        <v>1.5711919826744237E-2</v>
      </c>
      <c r="AV664" s="7">
        <v>2.0652223018193319E-2</v>
      </c>
      <c r="AW664" s="8">
        <v>8.5595918786592247E-4</v>
      </c>
      <c r="AX664" s="7">
        <v>951</v>
      </c>
      <c r="AY664" s="7">
        <v>342</v>
      </c>
      <c r="AZ664" s="7">
        <v>59</v>
      </c>
      <c r="BA664" s="7">
        <v>201</v>
      </c>
      <c r="BB664" s="7">
        <v>290</v>
      </c>
      <c r="BC664" s="7">
        <v>0.86666679999999996</v>
      </c>
      <c r="BD664" s="7">
        <v>8.8500004000000008</v>
      </c>
      <c r="BE664" s="7">
        <v>10.4500008</v>
      </c>
      <c r="BF664" s="7">
        <v>9.7666664000000001</v>
      </c>
      <c r="BG664" s="7">
        <v>9</v>
      </c>
      <c r="BH664" s="13">
        <f t="shared" si="151"/>
        <v>23.742286775273982</v>
      </c>
      <c r="BI664" s="7">
        <f t="shared" si="152"/>
        <v>79.128185855312523</v>
      </c>
      <c r="BJ664" s="32">
        <f t="shared" si="155"/>
        <v>1</v>
      </c>
      <c r="BK664" s="32">
        <f t="shared" si="156"/>
        <v>7.5277198513240967E-3</v>
      </c>
      <c r="BL664" s="32">
        <f t="shared" si="157"/>
        <v>3.4283251553627048E-2</v>
      </c>
      <c r="BM664" s="32">
        <f t="shared" si="158"/>
        <v>9.0411970215750287E-2</v>
      </c>
      <c r="BN664" s="32">
        <f t="shared" si="159"/>
        <v>5.136473875274923E-4</v>
      </c>
      <c r="BO664" s="32">
        <f t="shared" si="160"/>
        <v>5.0356343011078199E-3</v>
      </c>
      <c r="BP664" s="32">
        <f t="shared" si="161"/>
        <v>2.8703286079653063E-2</v>
      </c>
      <c r="BQ664" s="32">
        <f t="shared" si="162"/>
        <v>1.4312306010400982E-2</v>
      </c>
      <c r="BR664" s="32">
        <f t="shared" si="163"/>
        <v>1.8812528251850105E-2</v>
      </c>
      <c r="BS664" s="32">
        <f t="shared" si="164"/>
        <v>7.7971056142347561E-4</v>
      </c>
      <c r="BT664" s="7">
        <f t="shared" si="165"/>
        <v>0</v>
      </c>
      <c r="BU664" s="7"/>
      <c r="BZ664" s="7"/>
      <c r="CA664" s="7"/>
      <c r="CB664" s="7"/>
      <c r="CC664" s="7"/>
      <c r="CD664" s="7"/>
      <c r="CE664" s="7"/>
    </row>
    <row r="665" spans="1:83" x14ac:dyDescent="0.2">
      <c r="A665" s="7">
        <v>4</v>
      </c>
      <c r="B665" s="8">
        <v>664</v>
      </c>
      <c r="C665" s="7" t="s">
        <v>103</v>
      </c>
      <c r="D665" s="7" t="s">
        <v>104</v>
      </c>
      <c r="E665" s="7" t="s">
        <v>1728</v>
      </c>
      <c r="H665" s="9">
        <v>30.078327000000002</v>
      </c>
      <c r="I665" s="9">
        <v>-90.656255999999999</v>
      </c>
      <c r="J665" s="7" t="s">
        <v>1729</v>
      </c>
      <c r="K665" s="7" t="s">
        <v>128</v>
      </c>
      <c r="L665" s="32">
        <f t="shared" si="153"/>
        <v>5</v>
      </c>
      <c r="M665" s="10" t="s">
        <v>186</v>
      </c>
      <c r="N665" s="7">
        <v>10</v>
      </c>
      <c r="O665" s="7">
        <v>38</v>
      </c>
      <c r="P665" s="7" t="s">
        <v>346</v>
      </c>
      <c r="Q665" s="7">
        <v>1666.27</v>
      </c>
      <c r="R665" s="7">
        <v>19.945</v>
      </c>
      <c r="S665" s="7" t="s">
        <v>66</v>
      </c>
      <c r="T665" s="7" t="s">
        <v>1705</v>
      </c>
      <c r="U665" s="11">
        <v>0.5</v>
      </c>
      <c r="W665" s="7">
        <v>1</v>
      </c>
      <c r="X665" s="7" t="s">
        <v>83</v>
      </c>
      <c r="Y665" s="32">
        <f t="shared" si="154"/>
        <v>1</v>
      </c>
      <c r="Z665" s="13"/>
      <c r="AC665" s="13">
        <v>6.21</v>
      </c>
      <c r="AD665" s="7">
        <v>0.08</v>
      </c>
      <c r="AE665" s="7">
        <v>0.22</v>
      </c>
      <c r="AF665" s="7">
        <v>64.290000000000006</v>
      </c>
      <c r="AG665" s="7">
        <v>0.72</v>
      </c>
      <c r="AH665" s="7">
        <v>0.02</v>
      </c>
      <c r="AI665" s="7">
        <v>16.38</v>
      </c>
      <c r="AJ665" s="7">
        <v>1.3</v>
      </c>
      <c r="AK665" s="7">
        <v>0.47</v>
      </c>
      <c r="AL665" s="7">
        <v>1.99</v>
      </c>
      <c r="AM665" s="7">
        <v>2.56</v>
      </c>
      <c r="AN665" s="13">
        <v>1.0699966547001465</v>
      </c>
      <c r="AO665" s="7">
        <v>9.0151228686120976E-3</v>
      </c>
      <c r="AP665" s="7">
        <v>3.8888283542553553E-2</v>
      </c>
      <c r="AQ665" s="7">
        <v>0.16064934504497788</v>
      </c>
      <c r="AR665" s="7">
        <v>1.1277548937513922E-3</v>
      </c>
      <c r="AS665" s="7">
        <v>2.3182244540581414E-2</v>
      </c>
      <c r="AT665" s="7">
        <v>4.9374261867190676E-2</v>
      </c>
      <c r="AU665" s="7">
        <v>2.7177374835449488E-2</v>
      </c>
      <c r="AV665" s="7">
        <v>7.5832381394928582E-3</v>
      </c>
      <c r="AW665" s="8">
        <v>1.5692585110875248E-3</v>
      </c>
      <c r="AX665" s="7">
        <v>891</v>
      </c>
      <c r="AY665" s="7">
        <v>340</v>
      </c>
      <c r="AZ665" s="7">
        <v>50</v>
      </c>
      <c r="BA665" s="7">
        <v>173</v>
      </c>
      <c r="BB665" s="7">
        <v>262</v>
      </c>
      <c r="BC665" s="7">
        <v>2.1083335999999999</v>
      </c>
      <c r="BD665" s="7">
        <v>9.3799992000000003</v>
      </c>
      <c r="BE665" s="7">
        <v>11.800000199999999</v>
      </c>
      <c r="BF665" s="7">
        <v>11.100000400000001</v>
      </c>
      <c r="BG665" s="7">
        <v>10.4666672</v>
      </c>
      <c r="BH665" s="13">
        <f t="shared" si="151"/>
        <v>31.189713278198855</v>
      </c>
      <c r="BI665" s="7">
        <f t="shared" si="152"/>
        <v>83.927325251800383</v>
      </c>
      <c r="BJ665" s="32">
        <f t="shared" si="155"/>
        <v>1</v>
      </c>
      <c r="BK665" s="32">
        <f t="shared" si="156"/>
        <v>8.4253748168385406E-3</v>
      </c>
      <c r="BL665" s="32">
        <f t="shared" si="157"/>
        <v>3.6344303855278426E-2</v>
      </c>
      <c r="BM665" s="32">
        <f t="shared" si="158"/>
        <v>0.15014004421350075</v>
      </c>
      <c r="BN665" s="32">
        <f t="shared" si="159"/>
        <v>1.0539798314298766E-3</v>
      </c>
      <c r="BO665" s="32">
        <f t="shared" si="160"/>
        <v>2.1665716840094194E-2</v>
      </c>
      <c r="BP665" s="32">
        <f t="shared" si="161"/>
        <v>4.614431423715732E-2</v>
      </c>
      <c r="BQ665" s="32">
        <f t="shared" si="162"/>
        <v>2.5399495144277452E-2</v>
      </c>
      <c r="BR665" s="32">
        <f t="shared" si="163"/>
        <v>7.0871606057665371E-3</v>
      </c>
      <c r="BS665" s="32">
        <f t="shared" si="164"/>
        <v>1.4666013245875898E-3</v>
      </c>
      <c r="BT665" s="7">
        <f t="shared" si="165"/>
        <v>0</v>
      </c>
      <c r="BU665" s="7"/>
      <c r="BZ665" s="7"/>
      <c r="CA665" s="7"/>
      <c r="CB665" s="7"/>
      <c r="CC665" s="7"/>
      <c r="CD665" s="7"/>
      <c r="CE665" s="7"/>
    </row>
    <row r="666" spans="1:83" x14ac:dyDescent="0.2">
      <c r="A666" s="7">
        <v>4</v>
      </c>
      <c r="B666" s="8">
        <v>665</v>
      </c>
      <c r="C666" s="7" t="s">
        <v>239</v>
      </c>
      <c r="D666" s="7" t="s">
        <v>1242</v>
      </c>
      <c r="E666" s="7" t="s">
        <v>1730</v>
      </c>
      <c r="H666" s="9">
        <v>34.022776999999998</v>
      </c>
      <c r="I666" s="9">
        <v>-80.608610999999996</v>
      </c>
      <c r="J666" s="7" t="s">
        <v>1731</v>
      </c>
      <c r="K666" s="7" t="s">
        <v>107</v>
      </c>
      <c r="L666" s="32">
        <f t="shared" si="153"/>
        <v>1</v>
      </c>
      <c r="M666" s="10" t="s">
        <v>631</v>
      </c>
      <c r="N666" s="7">
        <v>28</v>
      </c>
      <c r="O666" s="7">
        <v>74</v>
      </c>
      <c r="P666" s="7" t="s">
        <v>65</v>
      </c>
      <c r="Q666" s="7">
        <v>1206.1199999999999</v>
      </c>
      <c r="R666" s="7">
        <v>17.375</v>
      </c>
      <c r="T666" s="7" t="s">
        <v>1705</v>
      </c>
      <c r="U666" s="11">
        <v>0.45587100000000003</v>
      </c>
      <c r="V666" s="11">
        <v>34.730601999999998</v>
      </c>
      <c r="W666" s="7">
        <v>36</v>
      </c>
      <c r="Y666" s="32">
        <f t="shared" si="154"/>
        <v>-99</v>
      </c>
      <c r="Z666" s="13"/>
      <c r="AC666" s="13">
        <v>4.96</v>
      </c>
      <c r="AD666" s="7">
        <v>0.1</v>
      </c>
      <c r="AE666" s="7">
        <v>0.1</v>
      </c>
      <c r="AF666" s="7">
        <v>63.02</v>
      </c>
      <c r="AG666" s="7">
        <v>1</v>
      </c>
      <c r="AH666" s="7">
        <v>0.01</v>
      </c>
      <c r="AI666" s="7">
        <v>14.02</v>
      </c>
      <c r="AJ666" s="7">
        <v>0.91</v>
      </c>
      <c r="AK666" s="7">
        <v>0.82</v>
      </c>
      <c r="AL666" s="7">
        <v>0.84</v>
      </c>
      <c r="AM666" s="7">
        <v>1.82</v>
      </c>
      <c r="AN666" s="13">
        <v>1.0488596854752408</v>
      </c>
      <c r="AO666" s="7">
        <v>1.2521003984183468E-2</v>
      </c>
      <c r="AP666" s="7">
        <v>3.1060529206290759E-2</v>
      </c>
      <c r="AQ666" s="7">
        <v>0.13750328556352809</v>
      </c>
      <c r="AR666" s="7">
        <v>1.4096936171892403E-3</v>
      </c>
      <c r="AS666" s="7">
        <v>1.622757117840699E-2</v>
      </c>
      <c r="AT666" s="7">
        <v>2.0841396969065409E-2</v>
      </c>
      <c r="AU666" s="7">
        <v>1.9321414922077371E-2</v>
      </c>
      <c r="AV666" s="7">
        <v>1.3230330371030094E-2</v>
      </c>
      <c r="AW666" s="8">
        <v>7.1329932322160218E-4</v>
      </c>
      <c r="AX666" s="7">
        <v>472</v>
      </c>
      <c r="AY666" s="7">
        <v>257</v>
      </c>
      <c r="AZ666" s="7">
        <v>97</v>
      </c>
      <c r="BA666" s="7">
        <v>188</v>
      </c>
      <c r="BB666" s="7">
        <v>220</v>
      </c>
      <c r="BC666" s="7">
        <v>-2.1166668</v>
      </c>
      <c r="BD666" s="7">
        <v>11.050000199999999</v>
      </c>
      <c r="BE666" s="7">
        <v>12.2333336</v>
      </c>
      <c r="BF666" s="7">
        <v>12.2333336</v>
      </c>
      <c r="BG666" s="7">
        <v>10.800000199999999</v>
      </c>
      <c r="BH666" s="13">
        <f t="shared" si="151"/>
        <v>23.047126611101792</v>
      </c>
      <c r="BI666" s="7">
        <f t="shared" si="152"/>
        <v>82.356437409907741</v>
      </c>
      <c r="BJ666" s="32">
        <f t="shared" si="155"/>
        <v>1</v>
      </c>
      <c r="BK666" s="32">
        <f t="shared" si="156"/>
        <v>1.1937730239398201E-2</v>
      </c>
      <c r="BL666" s="32">
        <f t="shared" si="157"/>
        <v>2.9613617184854578E-2</v>
      </c>
      <c r="BM666" s="32">
        <f t="shared" si="158"/>
        <v>0.13109788417620896</v>
      </c>
      <c r="BN666" s="32">
        <f t="shared" si="159"/>
        <v>1.3440249794237299E-3</v>
      </c>
      <c r="BO666" s="32">
        <f t="shared" si="160"/>
        <v>1.547163210020246E-2</v>
      </c>
      <c r="BP666" s="32">
        <f t="shared" si="161"/>
        <v>1.9870529163891093E-2</v>
      </c>
      <c r="BQ666" s="32">
        <f t="shared" si="162"/>
        <v>1.8421353389441023E-2</v>
      </c>
      <c r="BR666" s="32">
        <f t="shared" si="163"/>
        <v>1.2614013632371999E-2</v>
      </c>
      <c r="BS666" s="32">
        <f t="shared" si="164"/>
        <v>6.8007125557352759E-4</v>
      </c>
      <c r="BT666" s="7">
        <f t="shared" si="165"/>
        <v>0</v>
      </c>
      <c r="BU666" s="7"/>
      <c r="BZ666" s="7"/>
      <c r="CA666" s="7"/>
      <c r="CB666" s="7"/>
      <c r="CC666" s="7"/>
      <c r="CD666" s="7"/>
      <c r="CE666" s="7"/>
    </row>
    <row r="667" spans="1:83" x14ac:dyDescent="0.2">
      <c r="A667" s="7">
        <v>4</v>
      </c>
      <c r="B667" s="8">
        <v>666</v>
      </c>
      <c r="C667" s="7" t="s">
        <v>239</v>
      </c>
      <c r="D667" s="7" t="s">
        <v>1242</v>
      </c>
      <c r="E667" s="7" t="s">
        <v>1732</v>
      </c>
      <c r="H667" s="9">
        <v>34.043332999999997</v>
      </c>
      <c r="I667" s="9">
        <v>-79.995000000000005</v>
      </c>
      <c r="J667" s="7" t="s">
        <v>1733</v>
      </c>
      <c r="K667" s="7" t="s">
        <v>107</v>
      </c>
      <c r="L667" s="32">
        <f t="shared" si="153"/>
        <v>1</v>
      </c>
      <c r="M667" s="10" t="s">
        <v>108</v>
      </c>
      <c r="N667" s="7">
        <v>8</v>
      </c>
      <c r="O667" s="7">
        <v>23</v>
      </c>
      <c r="P667" s="7" t="s">
        <v>169</v>
      </c>
      <c r="Q667" s="7">
        <v>1218.6500000000001</v>
      </c>
      <c r="R667" s="7">
        <v>17.215</v>
      </c>
      <c r="T667" s="7" t="s">
        <v>1705</v>
      </c>
      <c r="U667" s="11">
        <v>0.36526999999999998</v>
      </c>
      <c r="V667" s="11">
        <v>34</v>
      </c>
      <c r="W667" s="7">
        <v>40</v>
      </c>
      <c r="X667" s="7" t="s">
        <v>83</v>
      </c>
      <c r="Y667" s="32">
        <f t="shared" si="154"/>
        <v>1</v>
      </c>
      <c r="Z667" s="13"/>
      <c r="AC667" s="13">
        <v>4.8600000000000003</v>
      </c>
      <c r="AD667" s="7">
        <v>0.05</v>
      </c>
      <c r="AE667" s="7">
        <v>0.1</v>
      </c>
      <c r="AF667" s="7">
        <v>62.76</v>
      </c>
      <c r="AG667" s="7">
        <v>1.07</v>
      </c>
      <c r="AH667" s="7">
        <v>0.02</v>
      </c>
      <c r="AI667" s="7">
        <v>16.5</v>
      </c>
      <c r="AJ667" s="7">
        <v>0.28000000000000003</v>
      </c>
      <c r="AK667" s="7">
        <v>0.23</v>
      </c>
      <c r="AL667" s="7">
        <v>0.53</v>
      </c>
      <c r="AM667" s="7">
        <v>1.1100000000000001</v>
      </c>
      <c r="AN667" s="13">
        <v>1.0445324319331339</v>
      </c>
      <c r="AO667" s="7">
        <v>1.3397474263076312E-2</v>
      </c>
      <c r="AP667" s="7">
        <v>3.043430885938974E-2</v>
      </c>
      <c r="AQ667" s="7">
        <v>0.16182626332369568</v>
      </c>
      <c r="AR667" s="7">
        <v>7.0484680859462016E-4</v>
      </c>
      <c r="AS667" s="7">
        <v>4.9930988241252278E-3</v>
      </c>
      <c r="AT667" s="7">
        <v>1.3149929040005557E-2</v>
      </c>
      <c r="AU667" s="7">
        <v>1.1783939870058179E-2</v>
      </c>
      <c r="AV667" s="7">
        <v>3.7109463235816121E-3</v>
      </c>
      <c r="AW667" s="8">
        <v>7.1329932322160218E-4</v>
      </c>
      <c r="AX667" s="7">
        <v>258</v>
      </c>
      <c r="AY667" s="7">
        <v>184</v>
      </c>
      <c r="AZ667" s="7">
        <v>118</v>
      </c>
      <c r="BA667" s="7">
        <v>158</v>
      </c>
      <c r="BB667" s="7">
        <v>129</v>
      </c>
      <c r="BC667" s="7">
        <v>-5.1333336999999997</v>
      </c>
      <c r="BD667" s="7">
        <v>10.7999992</v>
      </c>
      <c r="BE667" s="7">
        <v>12.4000006</v>
      </c>
      <c r="BF667" s="7">
        <v>12.399999599999999</v>
      </c>
      <c r="BG667" s="7">
        <v>10.2333336</v>
      </c>
      <c r="BH667" s="13">
        <f t="shared" si="151"/>
        <v>11.293373623503102</v>
      </c>
      <c r="BI667" s="7">
        <f t="shared" si="152"/>
        <v>94.895895500496053</v>
      </c>
      <c r="BJ667" s="32">
        <f t="shared" si="155"/>
        <v>1</v>
      </c>
      <c r="BK667" s="32">
        <f t="shared" si="156"/>
        <v>1.2826288445904334E-2</v>
      </c>
      <c r="BL667" s="32">
        <f t="shared" si="157"/>
        <v>2.9136777307205718E-2</v>
      </c>
      <c r="BM667" s="32">
        <f t="shared" si="158"/>
        <v>0.15492698778553105</v>
      </c>
      <c r="BN667" s="32">
        <f t="shared" si="159"/>
        <v>6.7479648026835142E-4</v>
      </c>
      <c r="BO667" s="32">
        <f t="shared" si="160"/>
        <v>4.780223831714267E-3</v>
      </c>
      <c r="BP667" s="32">
        <f t="shared" si="161"/>
        <v>1.2589297027061916E-2</v>
      </c>
      <c r="BQ667" s="32">
        <f t="shared" si="162"/>
        <v>1.1281545225215689E-2</v>
      </c>
      <c r="BR667" s="32">
        <f t="shared" si="163"/>
        <v>3.5527344198530062E-3</v>
      </c>
      <c r="BS667" s="32">
        <f t="shared" si="164"/>
        <v>6.8288863171197753E-4</v>
      </c>
      <c r="BT667" s="7">
        <f t="shared" si="165"/>
        <v>0</v>
      </c>
      <c r="BU667" s="7"/>
      <c r="BZ667" s="7"/>
      <c r="CA667" s="7"/>
      <c r="CB667" s="7"/>
      <c r="CC667" s="7"/>
      <c r="CD667" s="7"/>
      <c r="CE667" s="7"/>
    </row>
    <row r="668" spans="1:83" x14ac:dyDescent="0.2">
      <c r="A668" s="7">
        <v>4</v>
      </c>
      <c r="B668" s="8">
        <v>667</v>
      </c>
      <c r="C668" s="7" t="s">
        <v>155</v>
      </c>
      <c r="D668" s="7" t="s">
        <v>156</v>
      </c>
      <c r="E668" s="7" t="s">
        <v>1734</v>
      </c>
      <c r="H668" s="9">
        <v>44.761032999999998</v>
      </c>
      <c r="I668" s="9">
        <v>-73.133639000000002</v>
      </c>
      <c r="J668" s="7" t="s">
        <v>1735</v>
      </c>
      <c r="K668" s="7" t="s">
        <v>73</v>
      </c>
      <c r="L668" s="32">
        <f t="shared" si="153"/>
        <v>3</v>
      </c>
      <c r="M668" s="10" t="s">
        <v>64</v>
      </c>
      <c r="N668" s="7">
        <v>14</v>
      </c>
      <c r="O668" s="7">
        <v>24</v>
      </c>
      <c r="P668" s="7" t="s">
        <v>87</v>
      </c>
      <c r="Q668" s="7">
        <v>936.79</v>
      </c>
      <c r="R668" s="7">
        <v>7.0650000000000004</v>
      </c>
      <c r="S668" s="7" t="s">
        <v>66</v>
      </c>
      <c r="T668" s="7" t="s">
        <v>1705</v>
      </c>
      <c r="U668" s="11">
        <v>2</v>
      </c>
      <c r="V668" s="11">
        <v>52</v>
      </c>
      <c r="W668" s="7">
        <v>82</v>
      </c>
      <c r="Y668" s="32">
        <f t="shared" si="154"/>
        <v>-99</v>
      </c>
      <c r="Z668" s="13"/>
      <c r="AC668" s="13">
        <v>5.8</v>
      </c>
      <c r="AD668" s="7">
        <v>0.04</v>
      </c>
      <c r="AE668" s="7">
        <v>7.0000000000000007E-2</v>
      </c>
      <c r="AF668" s="7">
        <v>62.6</v>
      </c>
      <c r="AG668" s="7">
        <v>0.81</v>
      </c>
      <c r="AH668" s="7">
        <v>0.03</v>
      </c>
      <c r="AI668" s="7">
        <v>12.32</v>
      </c>
      <c r="AJ668" s="7">
        <v>0.85</v>
      </c>
      <c r="AK668" s="7">
        <v>1.74</v>
      </c>
      <c r="AL668" s="7">
        <v>0.93</v>
      </c>
      <c r="AM668" s="7">
        <v>1.68</v>
      </c>
      <c r="AN668" s="13">
        <v>1.0418695066764529</v>
      </c>
      <c r="AO668" s="7">
        <v>1.014201322718861E-2</v>
      </c>
      <c r="AP668" s="7">
        <v>3.6320780120259355E-2</v>
      </c>
      <c r="AQ668" s="7">
        <v>0.1208302766150261</v>
      </c>
      <c r="AR668" s="7">
        <v>5.6387744687569612E-4</v>
      </c>
      <c r="AS668" s="7">
        <v>1.5157621430380153E-2</v>
      </c>
      <c r="AT668" s="7">
        <v>2.3074403787179565E-2</v>
      </c>
      <c r="AU668" s="7">
        <v>1.7835152235763728E-2</v>
      </c>
      <c r="AV668" s="7">
        <v>2.8074115665356541E-2</v>
      </c>
      <c r="AW668" s="8">
        <v>4.9930952625512148E-4</v>
      </c>
      <c r="AX668" s="7">
        <v>465</v>
      </c>
      <c r="AY668" s="7">
        <v>142</v>
      </c>
      <c r="AZ668" s="7">
        <v>80</v>
      </c>
      <c r="BA668" s="7">
        <v>76</v>
      </c>
      <c r="BB668" s="7">
        <v>62</v>
      </c>
      <c r="BC668" s="7">
        <v>9.1999998000000005</v>
      </c>
      <c r="BD668" s="7">
        <v>11.9749994</v>
      </c>
      <c r="BE668" s="7">
        <v>15.25</v>
      </c>
      <c r="BF668" s="7">
        <v>19.5</v>
      </c>
      <c r="BG668" s="7">
        <v>18.733333600000002</v>
      </c>
      <c r="BH668" s="13">
        <f t="shared" si="151"/>
        <v>28.609466339962591</v>
      </c>
      <c r="BI668" s="7">
        <f t="shared" si="152"/>
        <v>73.649148807868983</v>
      </c>
      <c r="BJ668" s="32">
        <f t="shared" si="155"/>
        <v>1</v>
      </c>
      <c r="BK668" s="32">
        <f t="shared" si="156"/>
        <v>9.7344371461081242E-3</v>
      </c>
      <c r="BL668" s="32">
        <f t="shared" si="157"/>
        <v>3.4861160526832254E-2</v>
      </c>
      <c r="BM668" s="32">
        <f t="shared" si="158"/>
        <v>0.11597448225591393</v>
      </c>
      <c r="BN668" s="32">
        <f t="shared" si="159"/>
        <v>5.4121695976538963E-4</v>
      </c>
      <c r="BO668" s="32">
        <f t="shared" si="160"/>
        <v>1.4548483599191536E-2</v>
      </c>
      <c r="BP668" s="32">
        <f t="shared" si="161"/>
        <v>2.2147115007508517E-2</v>
      </c>
      <c r="BQ668" s="32">
        <f t="shared" si="162"/>
        <v>1.711841273928592E-2</v>
      </c>
      <c r="BR668" s="32">
        <f t="shared" si="163"/>
        <v>2.6945903959616324E-2</v>
      </c>
      <c r="BS668" s="32">
        <f t="shared" si="164"/>
        <v>4.7924382377588807E-4</v>
      </c>
      <c r="BT668" s="7">
        <f t="shared" si="165"/>
        <v>0</v>
      </c>
      <c r="BU668" s="7"/>
      <c r="BZ668" s="7"/>
      <c r="CA668" s="7"/>
      <c r="CB668" s="7"/>
      <c r="CC668" s="7"/>
      <c r="CD668" s="7"/>
      <c r="CE668" s="7"/>
    </row>
    <row r="669" spans="1:83" x14ac:dyDescent="0.2">
      <c r="A669" s="7">
        <v>4</v>
      </c>
      <c r="B669" s="8">
        <v>668</v>
      </c>
      <c r="C669" s="7" t="s">
        <v>324</v>
      </c>
      <c r="D669" s="7" t="s">
        <v>651</v>
      </c>
      <c r="E669" s="7" t="s">
        <v>1736</v>
      </c>
      <c r="H669" s="9">
        <v>39.376776999999997</v>
      </c>
      <c r="I669" s="9">
        <v>-94.918137999999999</v>
      </c>
      <c r="J669" s="7" t="s">
        <v>1737</v>
      </c>
      <c r="K669" s="7" t="s">
        <v>73</v>
      </c>
      <c r="L669" s="32">
        <f t="shared" si="153"/>
        <v>3</v>
      </c>
      <c r="M669" s="10" t="s">
        <v>734</v>
      </c>
      <c r="N669" s="7">
        <v>14</v>
      </c>
      <c r="O669" s="7">
        <v>37</v>
      </c>
      <c r="P669" s="7" t="s">
        <v>169</v>
      </c>
      <c r="Q669" s="7">
        <v>1002.46</v>
      </c>
      <c r="R669" s="7">
        <v>12.404999999999999</v>
      </c>
      <c r="T669" s="7" t="s">
        <v>1705</v>
      </c>
      <c r="U669" s="11">
        <v>0.5</v>
      </c>
      <c r="V669" s="11">
        <v>235</v>
      </c>
      <c r="W669" s="7">
        <v>239</v>
      </c>
      <c r="X669" s="7" t="s">
        <v>83</v>
      </c>
      <c r="Y669" s="32">
        <f t="shared" si="154"/>
        <v>1</v>
      </c>
      <c r="Z669" s="13"/>
      <c r="AC669" s="13">
        <v>4.74</v>
      </c>
      <c r="AD669" s="7">
        <v>0.11</v>
      </c>
      <c r="AE669" s="7">
        <v>0.19</v>
      </c>
      <c r="AF669" s="7">
        <v>58.08</v>
      </c>
      <c r="AG669" s="7">
        <v>0.61</v>
      </c>
      <c r="AH669" s="7">
        <v>0.02</v>
      </c>
      <c r="AI669" s="7">
        <v>9.39</v>
      </c>
      <c r="AJ669" s="7">
        <v>1.3</v>
      </c>
      <c r="AK669" s="7">
        <v>0.79</v>
      </c>
      <c r="AL669" s="7">
        <v>0.9</v>
      </c>
      <c r="AM669" s="7">
        <v>2</v>
      </c>
      <c r="AN669" s="13">
        <v>0.9666418681752138</v>
      </c>
      <c r="AO669" s="7">
        <v>7.6378124303519155E-3</v>
      </c>
      <c r="AP669" s="7">
        <v>2.9682844443108512E-2</v>
      </c>
      <c r="AQ669" s="7">
        <v>9.2093855309666822E-2</v>
      </c>
      <c r="AR669" s="7">
        <v>1.5506629789081641E-3</v>
      </c>
      <c r="AS669" s="7">
        <v>2.3182244540581414E-2</v>
      </c>
      <c r="AT669" s="7">
        <v>2.2330068181141513E-2</v>
      </c>
      <c r="AU669" s="7">
        <v>2.1232324090194914E-2</v>
      </c>
      <c r="AV669" s="7">
        <v>1.2746293894041189E-2</v>
      </c>
      <c r="AW669" s="8">
        <v>1.355268714121044E-3</v>
      </c>
      <c r="AX669" s="7">
        <v>640</v>
      </c>
      <c r="AY669" s="7">
        <v>386</v>
      </c>
      <c r="AZ669" s="7">
        <v>123</v>
      </c>
      <c r="BA669" s="7">
        <v>72</v>
      </c>
      <c r="BB669" s="7">
        <v>66</v>
      </c>
      <c r="BC669" s="7">
        <v>9.9333334000000004</v>
      </c>
      <c r="BD669" s="7">
        <v>9.0714283000000009</v>
      </c>
      <c r="BE669" s="7">
        <v>11.833333</v>
      </c>
      <c r="BF669" s="7">
        <v>15.199999800000001</v>
      </c>
      <c r="BG669" s="7">
        <v>15.366666800000001</v>
      </c>
      <c r="BH669" s="13">
        <f t="shared" si="151"/>
        <v>25.575302430353965</v>
      </c>
      <c r="BI669" s="7">
        <f t="shared" si="152"/>
        <v>71.935739222009957</v>
      </c>
      <c r="BJ669" s="32">
        <f t="shared" si="155"/>
        <v>1</v>
      </c>
      <c r="BK669" s="32">
        <f t="shared" si="156"/>
        <v>7.9013879719179343E-3</v>
      </c>
      <c r="BL669" s="32">
        <f t="shared" si="157"/>
        <v>3.0707178553255249E-2</v>
      </c>
      <c r="BM669" s="32">
        <f t="shared" si="158"/>
        <v>9.5271949562372837E-2</v>
      </c>
      <c r="BN669" s="32">
        <f t="shared" si="159"/>
        <v>1.6041752690015808E-3</v>
      </c>
      <c r="BO669" s="32">
        <f t="shared" si="160"/>
        <v>2.398224751462906E-2</v>
      </c>
      <c r="BP669" s="32">
        <f t="shared" si="161"/>
        <v>2.3100663147661175E-2</v>
      </c>
      <c r="BQ669" s="32">
        <f t="shared" si="162"/>
        <v>2.1965036679278554E-2</v>
      </c>
      <c r="BR669" s="32">
        <f t="shared" si="163"/>
        <v>1.3186159542316443E-2</v>
      </c>
      <c r="BS669" s="32">
        <f t="shared" si="164"/>
        <v>1.4020380853970909E-3</v>
      </c>
      <c r="BT669" s="7">
        <f t="shared" si="165"/>
        <v>0</v>
      </c>
      <c r="BU669" s="7"/>
      <c r="BZ669" s="7"/>
      <c r="CA669" s="7"/>
      <c r="CB669" s="7"/>
      <c r="CC669" s="7"/>
      <c r="CD669" s="7"/>
      <c r="CE669" s="7"/>
    </row>
    <row r="670" spans="1:83" x14ac:dyDescent="0.2">
      <c r="A670" s="7">
        <v>4</v>
      </c>
      <c r="B670" s="8">
        <v>669</v>
      </c>
      <c r="C670" s="7" t="s">
        <v>239</v>
      </c>
      <c r="D670" s="7" t="s">
        <v>1242</v>
      </c>
      <c r="E670" s="7" t="s">
        <v>1738</v>
      </c>
      <c r="H670" s="9">
        <v>34.029165999999996</v>
      </c>
      <c r="I670" s="9">
        <v>-80.606388999999993</v>
      </c>
      <c r="J670" s="7" t="s">
        <v>1739</v>
      </c>
      <c r="K670" s="7" t="s">
        <v>107</v>
      </c>
      <c r="L670" s="32">
        <f t="shared" si="153"/>
        <v>1</v>
      </c>
      <c r="M670" s="10" t="s">
        <v>108</v>
      </c>
      <c r="N670" s="7">
        <v>5</v>
      </c>
      <c r="O670" s="7">
        <v>25</v>
      </c>
      <c r="P670" s="7" t="s">
        <v>137</v>
      </c>
      <c r="Q670" s="7">
        <v>1206.1300000000001</v>
      </c>
      <c r="R670" s="7">
        <v>17.375</v>
      </c>
      <c r="T670" s="7" t="s">
        <v>1705</v>
      </c>
      <c r="U670" s="11">
        <v>0.33971299999999999</v>
      </c>
      <c r="V670" s="11">
        <v>36</v>
      </c>
      <c r="W670" s="7">
        <v>36</v>
      </c>
      <c r="Y670" s="32">
        <f t="shared" si="154"/>
        <v>-99</v>
      </c>
      <c r="Z670" s="13"/>
      <c r="AC670" s="13">
        <v>5.69</v>
      </c>
      <c r="AD670" s="7">
        <v>0.12</v>
      </c>
      <c r="AE670" s="7">
        <v>0.15</v>
      </c>
      <c r="AF670" s="7">
        <v>57.88</v>
      </c>
      <c r="AG670" s="7">
        <v>1.1599999999999999</v>
      </c>
      <c r="AH670" s="7">
        <v>0.01</v>
      </c>
      <c r="AI670" s="7">
        <v>14.97</v>
      </c>
      <c r="AJ670" s="7">
        <v>0.69</v>
      </c>
      <c r="AK670" s="7">
        <v>0.61</v>
      </c>
      <c r="AL670" s="7">
        <v>0.73</v>
      </c>
      <c r="AM670" s="7">
        <v>1.62</v>
      </c>
      <c r="AN670" s="13">
        <v>0.96331321160436256</v>
      </c>
      <c r="AO670" s="7">
        <v>1.4524364621652823E-2</v>
      </c>
      <c r="AP670" s="7">
        <v>3.5631937738668233E-2</v>
      </c>
      <c r="AQ670" s="7">
        <v>0.1468205552700439</v>
      </c>
      <c r="AR670" s="7">
        <v>1.6916323406270882E-3</v>
      </c>
      <c r="AS670" s="7">
        <v>1.2304422102308595E-2</v>
      </c>
      <c r="AT670" s="7">
        <v>1.8112166413592558E-2</v>
      </c>
      <c r="AU670" s="7">
        <v>1.719818251305788E-2</v>
      </c>
      <c r="AV670" s="7">
        <v>9.8420750321077527E-3</v>
      </c>
      <c r="AW670" s="8">
        <v>1.0699489848324032E-3</v>
      </c>
      <c r="AX670" s="7">
        <v>639</v>
      </c>
      <c r="AY670" s="7">
        <v>476</v>
      </c>
      <c r="AZ670" s="7">
        <v>123</v>
      </c>
      <c r="BA670" s="7">
        <v>72</v>
      </c>
      <c r="BB670" s="7">
        <v>66</v>
      </c>
      <c r="BC670" s="7">
        <v>9.9416665999999996</v>
      </c>
      <c r="BD670" s="7">
        <v>8.5874995999999992</v>
      </c>
      <c r="BE670" s="7">
        <v>11.833333</v>
      </c>
      <c r="BF670" s="7">
        <v>15.133333199999999</v>
      </c>
      <c r="BG670" s="7">
        <v>15.266667399999999</v>
      </c>
      <c r="BH670" s="13">
        <f t="shared" si="151"/>
        <v>19.190490781348949</v>
      </c>
      <c r="BI670" s="7">
        <f t="shared" si="152"/>
        <v>86.893008536715328</v>
      </c>
      <c r="BJ670" s="32">
        <f t="shared" si="155"/>
        <v>1</v>
      </c>
      <c r="BK670" s="32">
        <f t="shared" si="156"/>
        <v>1.5077510042100461E-2</v>
      </c>
      <c r="BL670" s="32">
        <f t="shared" si="157"/>
        <v>3.698894327352218E-2</v>
      </c>
      <c r="BM670" s="32">
        <f t="shared" si="158"/>
        <v>0.15241206442660502</v>
      </c>
      <c r="BN670" s="32">
        <f t="shared" si="159"/>
        <v>1.7560564105725666E-3</v>
      </c>
      <c r="BO670" s="32">
        <f t="shared" si="160"/>
        <v>1.2773023305489638E-2</v>
      </c>
      <c r="BP670" s="32">
        <f t="shared" si="161"/>
        <v>1.8801949558469581E-2</v>
      </c>
      <c r="BQ670" s="32">
        <f t="shared" si="162"/>
        <v>1.7853157525385688E-2</v>
      </c>
      <c r="BR670" s="32">
        <f t="shared" si="163"/>
        <v>1.0216900291148441E-2</v>
      </c>
      <c r="BS670" s="32">
        <f t="shared" si="164"/>
        <v>1.1106968864783269E-3</v>
      </c>
      <c r="BT670" s="7">
        <f t="shared" si="165"/>
        <v>0</v>
      </c>
      <c r="BU670" s="7"/>
      <c r="BZ670" s="7"/>
      <c r="CA670" s="7"/>
      <c r="CB670" s="7"/>
      <c r="CC670" s="7"/>
      <c r="CD670" s="7"/>
      <c r="CE670" s="7"/>
    </row>
    <row r="671" spans="1:83" x14ac:dyDescent="0.2">
      <c r="A671" s="7">
        <v>4</v>
      </c>
      <c r="B671" s="8">
        <v>670</v>
      </c>
      <c r="C671" s="7" t="s">
        <v>448</v>
      </c>
      <c r="D671" s="7" t="s">
        <v>622</v>
      </c>
      <c r="E671" s="7" t="s">
        <v>1740</v>
      </c>
      <c r="H671" s="9">
        <v>41.967500000000001</v>
      </c>
      <c r="I671" s="9">
        <v>-72.269443999999993</v>
      </c>
      <c r="J671" s="7" t="s">
        <v>1741</v>
      </c>
      <c r="K671" s="7" t="s">
        <v>107</v>
      </c>
      <c r="L671" s="32">
        <f t="shared" si="153"/>
        <v>1</v>
      </c>
      <c r="M671" s="10" t="s">
        <v>108</v>
      </c>
      <c r="N671" s="7">
        <v>8</v>
      </c>
      <c r="O671" s="7">
        <v>18</v>
      </c>
      <c r="P671" s="7" t="s">
        <v>87</v>
      </c>
      <c r="Q671" s="7">
        <v>1235.4000000000001</v>
      </c>
      <c r="R671" s="7">
        <v>8.2449999999999992</v>
      </c>
      <c r="S671" s="7" t="s">
        <v>66</v>
      </c>
      <c r="T671" s="7" t="s">
        <v>1705</v>
      </c>
      <c r="U671" s="11">
        <v>10</v>
      </c>
      <c r="V671" s="11">
        <v>239</v>
      </c>
      <c r="W671" s="7">
        <v>224</v>
      </c>
      <c r="Y671" s="32">
        <f t="shared" si="154"/>
        <v>-99</v>
      </c>
      <c r="Z671" s="13"/>
      <c r="AC671" s="13">
        <v>6.84</v>
      </c>
      <c r="AD671" s="7">
        <v>0.08</v>
      </c>
      <c r="AE671" s="7">
        <v>0.1</v>
      </c>
      <c r="AF671" s="7">
        <v>51.37</v>
      </c>
      <c r="AG671" s="7">
        <v>0.84</v>
      </c>
      <c r="AH671" s="7">
        <v>0.01</v>
      </c>
      <c r="AI671" s="7">
        <v>6.01</v>
      </c>
      <c r="AJ671" s="7">
        <v>0.42</v>
      </c>
      <c r="AK671" s="7">
        <v>0.95</v>
      </c>
      <c r="AL671" s="7">
        <v>0.65</v>
      </c>
      <c r="AM671" s="7">
        <v>1.89</v>
      </c>
      <c r="AN671" s="13">
        <v>0.85496544022315313</v>
      </c>
      <c r="AO671" s="7">
        <v>1.0517643346714114E-2</v>
      </c>
      <c r="AP671" s="7">
        <v>4.2833471728030002E-2</v>
      </c>
      <c r="AQ671" s="7">
        <v>5.8943990459115816E-2</v>
      </c>
      <c r="AR671" s="7">
        <v>1.1277548937513922E-3</v>
      </c>
      <c r="AS671" s="7">
        <v>7.4896482361878408E-3</v>
      </c>
      <c r="AT671" s="7">
        <v>1.6127271464157759E-2</v>
      </c>
      <c r="AU671" s="7">
        <v>2.0064546265234191E-2</v>
      </c>
      <c r="AV671" s="7">
        <v>1.5327821771315352E-2</v>
      </c>
      <c r="AW671" s="8">
        <v>7.1329932322160218E-4</v>
      </c>
      <c r="AX671" s="7">
        <v>717</v>
      </c>
      <c r="AY671" s="7">
        <v>302</v>
      </c>
      <c r="AZ671" s="7">
        <v>135</v>
      </c>
      <c r="BA671" s="7">
        <v>109</v>
      </c>
      <c r="BB671" s="7">
        <v>95</v>
      </c>
      <c r="BC671" s="7">
        <v>8.2749995999999992</v>
      </c>
      <c r="BD671" s="7">
        <v>13.600000400000001</v>
      </c>
      <c r="BE671" s="7">
        <v>15.860000599999999</v>
      </c>
      <c r="BF671" s="7">
        <v>17.799999199999998</v>
      </c>
      <c r="BG671" s="7">
        <v>17.233333600000002</v>
      </c>
      <c r="BH671" s="13">
        <f t="shared" si="151"/>
        <v>21.765948726360886</v>
      </c>
      <c r="BI671" s="7">
        <f t="shared" si="152"/>
        <v>72.092634014507425</v>
      </c>
      <c r="BJ671" s="32">
        <f t="shared" si="155"/>
        <v>1</v>
      </c>
      <c r="BK671" s="32">
        <f t="shared" si="156"/>
        <v>1.2301834497507784E-2</v>
      </c>
      <c r="BL671" s="32">
        <f t="shared" si="157"/>
        <v>5.0099652819709427E-2</v>
      </c>
      <c r="BM671" s="32">
        <f t="shared" si="158"/>
        <v>6.8943126454013084E-2</v>
      </c>
      <c r="BN671" s="32">
        <f t="shared" si="159"/>
        <v>1.3190648892860966E-3</v>
      </c>
      <c r="BO671" s="32">
        <f t="shared" si="160"/>
        <v>8.7601765917380003E-3</v>
      </c>
      <c r="BP671" s="32">
        <f t="shared" si="161"/>
        <v>1.8863068266184429E-2</v>
      </c>
      <c r="BQ671" s="32">
        <f t="shared" si="162"/>
        <v>2.3468254178785491E-2</v>
      </c>
      <c r="BR671" s="32">
        <f t="shared" si="163"/>
        <v>1.7928001589531693E-2</v>
      </c>
      <c r="BS671" s="32">
        <f t="shared" si="164"/>
        <v>8.3430193743904443E-4</v>
      </c>
      <c r="BT671" s="7">
        <f t="shared" si="165"/>
        <v>0</v>
      </c>
      <c r="BU671" s="7"/>
      <c r="BZ671" s="7"/>
      <c r="CA671" s="7"/>
      <c r="CB671" s="7"/>
      <c r="CC671" s="7"/>
      <c r="CD671" s="7"/>
      <c r="CE671" s="7"/>
    </row>
    <row r="672" spans="1:83" x14ac:dyDescent="0.2">
      <c r="A672" s="7">
        <v>4</v>
      </c>
      <c r="B672" s="8">
        <v>671</v>
      </c>
      <c r="C672" s="7" t="s">
        <v>239</v>
      </c>
      <c r="D672" s="7" t="s">
        <v>1242</v>
      </c>
      <c r="E672" s="7" t="s">
        <v>1742</v>
      </c>
      <c r="H672" s="9">
        <v>33.860278000000001</v>
      </c>
      <c r="I672" s="9">
        <v>-80.614722</v>
      </c>
      <c r="J672" s="7" t="s">
        <v>1743</v>
      </c>
      <c r="K672" s="7" t="s">
        <v>107</v>
      </c>
      <c r="L672" s="32">
        <f t="shared" si="153"/>
        <v>1</v>
      </c>
      <c r="M672" s="10" t="s">
        <v>108</v>
      </c>
      <c r="N672" s="7">
        <v>8</v>
      </c>
      <c r="O672" s="7">
        <v>23</v>
      </c>
      <c r="P672" s="7" t="s">
        <v>137</v>
      </c>
      <c r="Q672" s="7">
        <v>1201.23</v>
      </c>
      <c r="R672" s="7">
        <v>17.664999999999999</v>
      </c>
      <c r="T672" s="7" t="s">
        <v>1705</v>
      </c>
      <c r="U672" s="11">
        <v>1.5715250000000001</v>
      </c>
      <c r="V672" s="11">
        <v>25</v>
      </c>
      <c r="W672" s="7">
        <v>28</v>
      </c>
      <c r="Y672" s="32">
        <f t="shared" si="154"/>
        <v>-99</v>
      </c>
      <c r="Z672" s="13"/>
      <c r="AC672" s="13">
        <v>6.55</v>
      </c>
      <c r="AD672" s="7">
        <v>0.24</v>
      </c>
      <c r="AE672" s="7">
        <v>0.23</v>
      </c>
      <c r="AF672" s="7">
        <v>51.16</v>
      </c>
      <c r="AG672" s="7">
        <v>1.1499999999999999</v>
      </c>
      <c r="AH672" s="7">
        <v>0.01</v>
      </c>
      <c r="AI672" s="7">
        <v>14.91</v>
      </c>
      <c r="AJ672" s="7">
        <v>0.67</v>
      </c>
      <c r="AK672" s="7">
        <v>0.32</v>
      </c>
      <c r="AL672" s="7">
        <v>0.96</v>
      </c>
      <c r="AM672" s="7">
        <v>1.03</v>
      </c>
      <c r="AN672" s="13">
        <v>0.85147035082375921</v>
      </c>
      <c r="AO672" s="7">
        <v>1.4399154581810987E-2</v>
      </c>
      <c r="AP672" s="7">
        <v>4.1017432722017029E-2</v>
      </c>
      <c r="AQ672" s="7">
        <v>0.146232096130685</v>
      </c>
      <c r="AR672" s="7">
        <v>3.3832646812541763E-3</v>
      </c>
      <c r="AS672" s="7">
        <v>1.1947772186299652E-2</v>
      </c>
      <c r="AT672" s="7">
        <v>2.3818739393217613E-2</v>
      </c>
      <c r="AU672" s="7">
        <v>1.0934646906450381E-2</v>
      </c>
      <c r="AV672" s="7">
        <v>5.1630557545483298E-3</v>
      </c>
      <c r="AW672" s="8">
        <v>1.640588443409685E-3</v>
      </c>
      <c r="AX672" s="7">
        <v>735</v>
      </c>
      <c r="AY672" s="7">
        <v>309</v>
      </c>
      <c r="AZ672" s="7">
        <v>137</v>
      </c>
      <c r="BA672" s="7">
        <v>111</v>
      </c>
      <c r="BB672" s="7">
        <v>96</v>
      </c>
      <c r="BC672" s="7">
        <v>8.0083331999999992</v>
      </c>
      <c r="BD672" s="7">
        <v>13.300000199999999</v>
      </c>
      <c r="BE672" s="7">
        <v>15.579999000000001</v>
      </c>
      <c r="BF672" s="7">
        <v>17.5333328</v>
      </c>
      <c r="BG672" s="7">
        <v>16.9666672</v>
      </c>
      <c r="BH672" s="13">
        <f t="shared" si="151"/>
        <v>14.629481840549364</v>
      </c>
      <c r="BI672" s="7">
        <f t="shared" si="152"/>
        <v>89.524597996449103</v>
      </c>
      <c r="BJ672" s="32">
        <f t="shared" si="155"/>
        <v>1</v>
      </c>
      <c r="BK672" s="32">
        <f t="shared" si="156"/>
        <v>1.691092892181208E-2</v>
      </c>
      <c r="BL672" s="32">
        <f t="shared" si="157"/>
        <v>4.8172473277941517E-2</v>
      </c>
      <c r="BM672" s="32">
        <f t="shared" si="158"/>
        <v>0.17174067891995537</v>
      </c>
      <c r="BN672" s="32">
        <f t="shared" si="159"/>
        <v>3.9734380392470745E-3</v>
      </c>
      <c r="BO672" s="32">
        <f t="shared" si="160"/>
        <v>1.4031929796193984E-2</v>
      </c>
      <c r="BP672" s="32">
        <f t="shared" si="161"/>
        <v>2.7973656828066951E-2</v>
      </c>
      <c r="BQ672" s="32">
        <f t="shared" si="162"/>
        <v>1.284207594060275E-2</v>
      </c>
      <c r="BR672" s="32">
        <f t="shared" si="163"/>
        <v>6.0636941140150167E-3</v>
      </c>
      <c r="BS672" s="32">
        <f t="shared" si="164"/>
        <v>1.9267710752611522E-3</v>
      </c>
      <c r="BT672" s="7">
        <f t="shared" si="165"/>
        <v>0</v>
      </c>
      <c r="BU672" s="7"/>
      <c r="BZ672" s="7"/>
      <c r="CA672" s="7"/>
      <c r="CB672" s="7"/>
      <c r="CC672" s="7"/>
      <c r="CD672" s="7"/>
      <c r="CE672" s="7"/>
    </row>
    <row r="673" spans="1:83" x14ac:dyDescent="0.2">
      <c r="A673" s="7">
        <v>4</v>
      </c>
      <c r="B673" s="8">
        <v>672</v>
      </c>
      <c r="C673" s="7" t="s">
        <v>239</v>
      </c>
      <c r="D673" s="7" t="s">
        <v>1242</v>
      </c>
      <c r="E673" s="7" t="s">
        <v>1744</v>
      </c>
      <c r="H673" s="9">
        <v>34.018054999999997</v>
      </c>
      <c r="I673" s="9">
        <v>-80.600832999999994</v>
      </c>
      <c r="J673" s="7" t="s">
        <v>1745</v>
      </c>
      <c r="K673" s="7" t="s">
        <v>107</v>
      </c>
      <c r="L673" s="32">
        <f t="shared" si="153"/>
        <v>1</v>
      </c>
      <c r="M673" s="10" t="s">
        <v>108</v>
      </c>
      <c r="N673" s="7">
        <v>3</v>
      </c>
      <c r="O673" s="7">
        <v>30</v>
      </c>
      <c r="P673" s="7" t="s">
        <v>169</v>
      </c>
      <c r="Q673" s="7">
        <v>1206.05</v>
      </c>
      <c r="R673" s="7">
        <v>17.385000000000002</v>
      </c>
      <c r="T673" s="7" t="s">
        <v>1705</v>
      </c>
      <c r="U673" s="11">
        <v>8.8649000000000006E-2</v>
      </c>
      <c r="V673" s="11">
        <v>36</v>
      </c>
      <c r="W673" s="7">
        <v>36</v>
      </c>
      <c r="Y673" s="32">
        <f t="shared" si="154"/>
        <v>-99</v>
      </c>
      <c r="Z673" s="13"/>
      <c r="AC673" s="13">
        <v>7.38</v>
      </c>
      <c r="AD673" s="7">
        <v>0.15</v>
      </c>
      <c r="AE673" s="7">
        <v>0.2</v>
      </c>
      <c r="AF673" s="7">
        <v>49.49</v>
      </c>
      <c r="AG673" s="7">
        <v>1.43</v>
      </c>
      <c r="AH673" s="7">
        <v>0.01</v>
      </c>
      <c r="AI673" s="7">
        <v>20.88</v>
      </c>
      <c r="AJ673" s="7">
        <v>0.43</v>
      </c>
      <c r="AK673" s="7">
        <v>0.28999999999999998</v>
      </c>
      <c r="AL673" s="7">
        <v>0.9</v>
      </c>
      <c r="AM673" s="7">
        <v>1.46</v>
      </c>
      <c r="AN673" s="13">
        <v>0.82367606845715113</v>
      </c>
      <c r="AO673" s="7">
        <v>1.790503569738236E-2</v>
      </c>
      <c r="AP673" s="7">
        <v>4.6215061601295522E-2</v>
      </c>
      <c r="AQ673" s="7">
        <v>0.20478378049689488</v>
      </c>
      <c r="AR673" s="7">
        <v>2.1145404257838602E-3</v>
      </c>
      <c r="AS673" s="7">
        <v>7.6679731941923131E-3</v>
      </c>
      <c r="AT673" s="7">
        <v>2.2330068181141513E-2</v>
      </c>
      <c r="AU673" s="7">
        <v>1.5499596585842287E-2</v>
      </c>
      <c r="AV673" s="7">
        <v>4.6790192775594229E-3</v>
      </c>
      <c r="AW673" s="8">
        <v>1.4265986464432044E-3</v>
      </c>
      <c r="AX673" s="7">
        <v>573</v>
      </c>
      <c r="AY673" s="7">
        <v>449</v>
      </c>
      <c r="AZ673" s="7">
        <v>138</v>
      </c>
      <c r="BA673" s="7">
        <v>68</v>
      </c>
      <c r="BB673" s="7">
        <v>68</v>
      </c>
      <c r="BC673" s="7">
        <v>10.041665999999999</v>
      </c>
      <c r="BD673" s="7">
        <v>9.3444442999999993</v>
      </c>
      <c r="BE673" s="7">
        <v>12.475000400000001</v>
      </c>
      <c r="BF673" s="7">
        <v>15.0666666</v>
      </c>
      <c r="BG673" s="7">
        <v>15.2333336</v>
      </c>
      <c r="BH673" s="13">
        <f t="shared" si="151"/>
        <v>15.830690428010502</v>
      </c>
      <c r="BI673" s="7">
        <f t="shared" si="152"/>
        <v>94.313568591433778</v>
      </c>
      <c r="BJ673" s="32">
        <f t="shared" si="155"/>
        <v>1</v>
      </c>
      <c r="BK673" s="32">
        <f t="shared" si="156"/>
        <v>2.1737957897600139E-2</v>
      </c>
      <c r="BL673" s="32">
        <f t="shared" si="157"/>
        <v>5.6108297146306732E-2</v>
      </c>
      <c r="BM673" s="32">
        <f t="shared" si="158"/>
        <v>0.24862174383733238</v>
      </c>
      <c r="BN673" s="32">
        <f t="shared" si="159"/>
        <v>2.5671990564745438E-3</v>
      </c>
      <c r="BO673" s="32">
        <f t="shared" si="160"/>
        <v>9.309452450834697E-3</v>
      </c>
      <c r="BP673" s="32">
        <f t="shared" si="161"/>
        <v>2.7110254912430003E-2</v>
      </c>
      <c r="BQ673" s="32">
        <f t="shared" si="162"/>
        <v>1.8817587616543213E-2</v>
      </c>
      <c r="BR673" s="32">
        <f t="shared" si="163"/>
        <v>5.6806546368693396E-3</v>
      </c>
      <c r="BS673" s="32">
        <f t="shared" si="164"/>
        <v>1.7319899182155468E-3</v>
      </c>
      <c r="BT673" s="7">
        <f t="shared" si="165"/>
        <v>0</v>
      </c>
      <c r="BU673" s="7"/>
      <c r="BZ673" s="7"/>
      <c r="CA673" s="7"/>
      <c r="CB673" s="7"/>
      <c r="CC673" s="7"/>
      <c r="CD673" s="7"/>
      <c r="CE673" s="7"/>
    </row>
    <row r="674" spans="1:83" x14ac:dyDescent="0.2">
      <c r="A674" s="7">
        <v>4</v>
      </c>
      <c r="B674" s="8">
        <v>673</v>
      </c>
      <c r="C674" s="7" t="s">
        <v>69</v>
      </c>
      <c r="D674" s="7" t="s">
        <v>77</v>
      </c>
      <c r="E674" s="7" t="s">
        <v>1746</v>
      </c>
      <c r="H674" s="9">
        <v>36.681109999999997</v>
      </c>
      <c r="I674" s="9">
        <v>-114.284722</v>
      </c>
      <c r="J674" s="7" t="s">
        <v>1747</v>
      </c>
      <c r="K674" s="7" t="s">
        <v>80</v>
      </c>
      <c r="L674" s="32">
        <f t="shared" si="153"/>
        <v>7</v>
      </c>
      <c r="M674" s="10" t="s">
        <v>1748</v>
      </c>
      <c r="N674" s="7">
        <v>21</v>
      </c>
      <c r="O674" s="7">
        <v>32</v>
      </c>
      <c r="P674" s="7" t="s">
        <v>109</v>
      </c>
      <c r="Q674" s="7">
        <v>154.22999999999999</v>
      </c>
      <c r="R674" s="7">
        <v>19.670000000000002</v>
      </c>
      <c r="T674" s="7" t="s">
        <v>1705</v>
      </c>
      <c r="U674" s="11">
        <v>1</v>
      </c>
      <c r="V674" s="11">
        <v>432</v>
      </c>
      <c r="W674" s="7">
        <v>660</v>
      </c>
      <c r="X674" s="7" t="s">
        <v>83</v>
      </c>
      <c r="Y674" s="32">
        <f t="shared" si="154"/>
        <v>1</v>
      </c>
      <c r="Z674" s="13"/>
      <c r="AC674" s="13">
        <v>3.06</v>
      </c>
      <c r="AD674" s="7">
        <v>0.06</v>
      </c>
      <c r="AE674" s="7">
        <v>0.13</v>
      </c>
      <c r="AF674" s="7">
        <v>48.39</v>
      </c>
      <c r="AG674" s="7">
        <v>0.44</v>
      </c>
      <c r="AH674" s="7">
        <v>0.01</v>
      </c>
      <c r="AI674" s="7">
        <v>8.89</v>
      </c>
      <c r="AJ674" s="7">
        <v>9.11</v>
      </c>
      <c r="AK674" s="7">
        <v>2.8</v>
      </c>
      <c r="AL674" s="7">
        <v>4.55</v>
      </c>
      <c r="AM674" s="7">
        <v>2.4</v>
      </c>
      <c r="AN674" s="13">
        <v>0.80536845731746898</v>
      </c>
      <c r="AO674" s="7">
        <v>5.5092417530407259E-3</v>
      </c>
      <c r="AP674" s="7">
        <v>1.9162342615171316E-2</v>
      </c>
      <c r="AQ674" s="7">
        <v>8.7190029148342701E-2</v>
      </c>
      <c r="AR674" s="7">
        <v>8.4581617031354408E-4</v>
      </c>
      <c r="AS674" s="7">
        <v>0.16245403674207434</v>
      </c>
      <c r="AT674" s="7">
        <v>0.11289090024910431</v>
      </c>
      <c r="AU674" s="7">
        <v>2.5478788908233897E-2</v>
      </c>
      <c r="AV674" s="7">
        <v>4.517673785229788E-2</v>
      </c>
      <c r="AW674" s="8">
        <v>9.2728912018808277E-4</v>
      </c>
      <c r="AX674" s="7">
        <v>584</v>
      </c>
      <c r="AY674" s="7">
        <v>457</v>
      </c>
      <c r="AZ674" s="7">
        <v>136</v>
      </c>
      <c r="BA674" s="7">
        <v>67</v>
      </c>
      <c r="BB674" s="7">
        <v>66</v>
      </c>
      <c r="BC674" s="7">
        <v>10.0083342</v>
      </c>
      <c r="BD674" s="7">
        <v>9.3000001999999995</v>
      </c>
      <c r="BE674" s="7">
        <v>12.475000400000001</v>
      </c>
      <c r="BF674" s="7">
        <v>15.100000400000001</v>
      </c>
      <c r="BG674" s="7">
        <v>15.199999800000001</v>
      </c>
      <c r="BH674" s="13">
        <f t="shared" si="151"/>
        <v>85.132445926603239</v>
      </c>
      <c r="BI674" s="7">
        <f t="shared" si="152"/>
        <v>29.573906604105165</v>
      </c>
      <c r="BJ674" s="32">
        <f t="shared" si="155"/>
        <v>1</v>
      </c>
      <c r="BK674" s="32">
        <f t="shared" si="156"/>
        <v>6.8406475359004933E-3</v>
      </c>
      <c r="BL674" s="32">
        <f t="shared" si="157"/>
        <v>2.3793261880403756E-2</v>
      </c>
      <c r="BM674" s="32">
        <f t="shared" si="158"/>
        <v>0.10826104295015018</v>
      </c>
      <c r="BN674" s="32">
        <f t="shared" si="159"/>
        <v>1.0502226187635892E-3</v>
      </c>
      <c r="BO674" s="32">
        <f t="shared" si="160"/>
        <v>0.2017139301471754</v>
      </c>
      <c r="BP674" s="32">
        <f t="shared" si="161"/>
        <v>0.14017298445623597</v>
      </c>
      <c r="BQ674" s="32">
        <f t="shared" si="162"/>
        <v>3.1636189220892702E-2</v>
      </c>
      <c r="BR674" s="32">
        <f t="shared" si="163"/>
        <v>5.6094496179764856E-2</v>
      </c>
      <c r="BS674" s="32">
        <f t="shared" si="164"/>
        <v>1.1513849490414718E-3</v>
      </c>
      <c r="BT674" s="7">
        <f t="shared" si="165"/>
        <v>0</v>
      </c>
      <c r="BU674" s="7"/>
      <c r="BZ674" s="7"/>
      <c r="CA674" s="7"/>
      <c r="CB674" s="7"/>
      <c r="CC674" s="7"/>
      <c r="CD674" s="7"/>
      <c r="CE674" s="7"/>
    </row>
    <row r="675" spans="1:83" x14ac:dyDescent="0.2">
      <c r="A675" s="7">
        <v>4</v>
      </c>
      <c r="B675" s="8">
        <v>674</v>
      </c>
      <c r="C675" s="7" t="s">
        <v>239</v>
      </c>
      <c r="D675" s="7" t="s">
        <v>1242</v>
      </c>
      <c r="E675" s="7" t="s">
        <v>1749</v>
      </c>
      <c r="H675" s="9">
        <v>33.845277000000003</v>
      </c>
      <c r="I675" s="9">
        <v>-80.570554999999999</v>
      </c>
      <c r="J675" s="7" t="s">
        <v>1750</v>
      </c>
      <c r="K675" s="7" t="s">
        <v>107</v>
      </c>
      <c r="L675" s="32">
        <f t="shared" si="153"/>
        <v>1</v>
      </c>
      <c r="M675" s="10" t="s">
        <v>108</v>
      </c>
      <c r="N675" s="7">
        <v>3</v>
      </c>
      <c r="O675" s="7">
        <v>18</v>
      </c>
      <c r="P675" s="7" t="s">
        <v>346</v>
      </c>
      <c r="Q675" s="7">
        <v>1198.58</v>
      </c>
      <c r="R675" s="7">
        <v>17.675000000000001</v>
      </c>
      <c r="T675" s="7" t="s">
        <v>1705</v>
      </c>
      <c r="U675" s="11">
        <v>4.7570000000000001E-2</v>
      </c>
      <c r="V675" s="11">
        <v>25</v>
      </c>
      <c r="W675" s="7">
        <v>27</v>
      </c>
      <c r="Y675" s="32">
        <f t="shared" si="154"/>
        <v>-99</v>
      </c>
      <c r="Z675" s="13"/>
      <c r="AC675" s="13">
        <v>7.49</v>
      </c>
      <c r="AD675" s="7">
        <v>0.17</v>
      </c>
      <c r="AE675" s="7">
        <v>0.21</v>
      </c>
      <c r="AF675" s="7">
        <v>46.39</v>
      </c>
      <c r="AG675" s="7">
        <v>1.29</v>
      </c>
      <c r="AH675" s="7">
        <v>0.01</v>
      </c>
      <c r="AI675" s="7">
        <v>21.24</v>
      </c>
      <c r="AJ675" s="7">
        <v>0.38</v>
      </c>
      <c r="AK675" s="7">
        <v>0.28000000000000003</v>
      </c>
      <c r="AL675" s="7">
        <v>0.79</v>
      </c>
      <c r="AM675" s="7">
        <v>1.2</v>
      </c>
      <c r="AN675" s="13">
        <v>0.77208189160895613</v>
      </c>
      <c r="AO675" s="7">
        <v>1.6152095139596676E-2</v>
      </c>
      <c r="AP675" s="7">
        <v>4.6903903982886651E-2</v>
      </c>
      <c r="AQ675" s="7">
        <v>0.20831453533304822</v>
      </c>
      <c r="AR675" s="7">
        <v>2.3964791492217083E-3</v>
      </c>
      <c r="AS675" s="7">
        <v>6.7763484041699516E-3</v>
      </c>
      <c r="AT675" s="7">
        <v>1.9600837625668662E-2</v>
      </c>
      <c r="AU675" s="7">
        <v>1.2739394454116948E-2</v>
      </c>
      <c r="AV675" s="7">
        <v>4.517673785229789E-3</v>
      </c>
      <c r="AW675" s="8">
        <v>1.4979285787653643E-3</v>
      </c>
      <c r="AX675" s="7">
        <v>736</v>
      </c>
      <c r="AY675" s="7">
        <v>309</v>
      </c>
      <c r="AZ675" s="7">
        <v>138</v>
      </c>
      <c r="BA675" s="7">
        <v>112</v>
      </c>
      <c r="BB675" s="7">
        <v>96</v>
      </c>
      <c r="BC675" s="7">
        <v>8.3583335999999999</v>
      </c>
      <c r="BD675" s="7">
        <v>13.6857147</v>
      </c>
      <c r="BE675" s="7">
        <v>15.9400005</v>
      </c>
      <c r="BF675" s="7">
        <v>17.899999600000001</v>
      </c>
      <c r="BG675" s="7">
        <v>17.233333600000002</v>
      </c>
      <c r="BH675" s="13">
        <f t="shared" si="151"/>
        <v>13.59793798609314</v>
      </c>
      <c r="BI675" s="7">
        <f t="shared" si="152"/>
        <v>94.857203054008806</v>
      </c>
      <c r="BJ675" s="32">
        <f t="shared" si="155"/>
        <v>1</v>
      </c>
      <c r="BK675" s="32">
        <f t="shared" si="156"/>
        <v>2.0920183875750561E-2</v>
      </c>
      <c r="BL675" s="32">
        <f t="shared" si="157"/>
        <v>6.0749908128453461E-2</v>
      </c>
      <c r="BM675" s="32">
        <f t="shared" si="158"/>
        <v>0.26980886042921898</v>
      </c>
      <c r="BN675" s="32">
        <f t="shared" si="159"/>
        <v>3.1039183476090082E-3</v>
      </c>
      <c r="BO675" s="32">
        <f t="shared" si="160"/>
        <v>8.7767223630236813E-3</v>
      </c>
      <c r="BP675" s="32">
        <f t="shared" si="161"/>
        <v>2.5386993062124674E-2</v>
      </c>
      <c r="BQ675" s="32">
        <f t="shared" si="162"/>
        <v>1.6500056007749491E-2</v>
      </c>
      <c r="BR675" s="32">
        <f t="shared" si="163"/>
        <v>5.8512883598594995E-3</v>
      </c>
      <c r="BS675" s="32">
        <f t="shared" si="164"/>
        <v>1.9401161910996287E-3</v>
      </c>
      <c r="BT675" s="7">
        <f t="shared" si="165"/>
        <v>0</v>
      </c>
      <c r="BU675" s="7"/>
      <c r="BZ675" s="7"/>
      <c r="CA675" s="7"/>
      <c r="CB675" s="7"/>
      <c r="CC675" s="7"/>
      <c r="CD675" s="7"/>
      <c r="CE675" s="7"/>
    </row>
    <row r="676" spans="1:83" x14ac:dyDescent="0.2">
      <c r="A676" s="7">
        <v>4</v>
      </c>
      <c r="B676" s="8">
        <v>675</v>
      </c>
      <c r="C676" s="7" t="s">
        <v>239</v>
      </c>
      <c r="D676" s="7" t="s">
        <v>1242</v>
      </c>
      <c r="E676" s="7" t="s">
        <v>1751</v>
      </c>
      <c r="H676" s="9">
        <v>33.700277999999997</v>
      </c>
      <c r="I676" s="9">
        <v>-80.538888999999998</v>
      </c>
      <c r="J676" s="7" t="s">
        <v>1752</v>
      </c>
      <c r="K676" s="7" t="s">
        <v>107</v>
      </c>
      <c r="L676" s="32">
        <f t="shared" si="153"/>
        <v>1</v>
      </c>
      <c r="M676" s="10" t="s">
        <v>108</v>
      </c>
      <c r="N676" s="7">
        <v>15</v>
      </c>
      <c r="O676" s="7">
        <v>38</v>
      </c>
      <c r="P676" s="7" t="s">
        <v>65</v>
      </c>
      <c r="Q676" s="7">
        <v>1174.47</v>
      </c>
      <c r="R676" s="7">
        <v>17.524999999999999</v>
      </c>
      <c r="T676" s="7" t="s">
        <v>1705</v>
      </c>
      <c r="U676" s="11">
        <v>0.13126299999999999</v>
      </c>
      <c r="V676" s="11">
        <v>24</v>
      </c>
      <c r="W676" s="7">
        <v>29</v>
      </c>
      <c r="Y676" s="32">
        <f t="shared" si="154"/>
        <v>-99</v>
      </c>
      <c r="Z676" s="13"/>
      <c r="AC676" s="13">
        <v>3.19</v>
      </c>
      <c r="AD676" s="7">
        <v>0.04</v>
      </c>
      <c r="AE676" s="7">
        <v>0.01</v>
      </c>
      <c r="AF676" s="7">
        <v>45.05</v>
      </c>
      <c r="AG676" s="7">
        <v>0.87</v>
      </c>
      <c r="AH676" s="7">
        <v>0.01</v>
      </c>
      <c r="AI676" s="7">
        <v>10.56</v>
      </c>
      <c r="AJ676" s="7">
        <v>0.4</v>
      </c>
      <c r="AK676" s="7">
        <v>0.44</v>
      </c>
      <c r="AL676" s="7">
        <v>0.37</v>
      </c>
      <c r="AM676" s="7">
        <v>1.32</v>
      </c>
      <c r="AN676" s="13">
        <v>0.74977989258425237</v>
      </c>
      <c r="AO676" s="7">
        <v>1.0893273466239618E-2</v>
      </c>
      <c r="AP676" s="7">
        <v>1.9976429066142647E-2</v>
      </c>
      <c r="AQ676" s="7">
        <v>0.10356880852716524</v>
      </c>
      <c r="AR676" s="7">
        <v>5.6387744687569612E-4</v>
      </c>
      <c r="AS676" s="7">
        <v>7.1329983201788962E-3</v>
      </c>
      <c r="AT676" s="7">
        <v>9.1801391411359557E-3</v>
      </c>
      <c r="AU676" s="7">
        <v>1.4013333899528644E-2</v>
      </c>
      <c r="AV676" s="7">
        <v>7.099201662503953E-3</v>
      </c>
      <c r="AW676" s="8">
        <v>7.132993232216021E-5</v>
      </c>
      <c r="AX676" s="7">
        <v>643</v>
      </c>
      <c r="AY676" s="7">
        <v>504</v>
      </c>
      <c r="AZ676" s="7">
        <v>149</v>
      </c>
      <c r="BA676" s="7">
        <v>71</v>
      </c>
      <c r="BB676" s="7">
        <v>67</v>
      </c>
      <c r="BC676" s="7">
        <v>9.9250001999999995</v>
      </c>
      <c r="BD676" s="7">
        <v>9.2000007999999998</v>
      </c>
      <c r="BE676" s="7">
        <v>12.375</v>
      </c>
      <c r="BF676" s="7">
        <v>15.033333799999999</v>
      </c>
      <c r="BG676" s="7">
        <v>15.199999800000001</v>
      </c>
      <c r="BH676" s="13">
        <f t="shared" si="151"/>
        <v>13.731219431655772</v>
      </c>
      <c r="BI676" s="7">
        <f t="shared" si="152"/>
        <v>87.918439610393449</v>
      </c>
      <c r="BJ676" s="32">
        <f t="shared" si="155"/>
        <v>1</v>
      </c>
      <c r="BK676" s="32">
        <f t="shared" si="156"/>
        <v>1.452862843346462E-2</v>
      </c>
      <c r="BL676" s="32">
        <f t="shared" si="157"/>
        <v>2.6643057867676689E-2</v>
      </c>
      <c r="BM676" s="32">
        <f t="shared" si="158"/>
        <v>0.13813228328942853</v>
      </c>
      <c r="BN676" s="32">
        <f t="shared" si="159"/>
        <v>7.5205730702138497E-4</v>
      </c>
      <c r="BO676" s="32">
        <f t="shared" si="160"/>
        <v>9.5134564033102081E-3</v>
      </c>
      <c r="BP676" s="32">
        <f t="shared" si="161"/>
        <v>1.2243778783523977E-2</v>
      </c>
      <c r="BQ676" s="32">
        <f t="shared" si="162"/>
        <v>1.8689930255703639E-2</v>
      </c>
      <c r="BR676" s="32">
        <f t="shared" si="163"/>
        <v>9.4683809644924826E-3</v>
      </c>
      <c r="BS676" s="32">
        <f t="shared" si="164"/>
        <v>9.5134496173681935E-5</v>
      </c>
      <c r="BT676" s="7">
        <f t="shared" si="165"/>
        <v>0</v>
      </c>
      <c r="BU676" s="7"/>
      <c r="BZ676" s="7"/>
      <c r="CA676" s="7"/>
      <c r="CB676" s="7"/>
      <c r="CC676" s="7"/>
      <c r="CD676" s="7"/>
      <c r="CE676" s="7"/>
    </row>
    <row r="677" spans="1:83" x14ac:dyDescent="0.2">
      <c r="A677" s="7">
        <v>4</v>
      </c>
      <c r="B677" s="8">
        <v>676</v>
      </c>
      <c r="C677" s="7" t="s">
        <v>239</v>
      </c>
      <c r="D677" s="7" t="s">
        <v>1242</v>
      </c>
      <c r="E677" s="7" t="s">
        <v>1753</v>
      </c>
      <c r="H677" s="9">
        <v>33.882776999999997</v>
      </c>
      <c r="I677" s="9">
        <v>-80.573610000000002</v>
      </c>
      <c r="J677" s="7" t="s">
        <v>1754</v>
      </c>
      <c r="K677" s="7" t="s">
        <v>107</v>
      </c>
      <c r="L677" s="32">
        <f t="shared" si="153"/>
        <v>1</v>
      </c>
      <c r="M677" s="10" t="s">
        <v>734</v>
      </c>
      <c r="N677" s="7">
        <v>3</v>
      </c>
      <c r="O677" s="7">
        <v>25</v>
      </c>
      <c r="P677" s="7" t="s">
        <v>346</v>
      </c>
      <c r="Q677" s="7">
        <v>1197.79</v>
      </c>
      <c r="R677" s="7">
        <v>17.635000000000002</v>
      </c>
      <c r="T677" s="7" t="s">
        <v>1705</v>
      </c>
      <c r="U677" s="11">
        <v>0.369284</v>
      </c>
      <c r="V677" s="11">
        <v>27</v>
      </c>
      <c r="W677" s="7">
        <v>29</v>
      </c>
      <c r="X677" s="7" t="s">
        <v>83</v>
      </c>
      <c r="Y677" s="32">
        <f t="shared" si="154"/>
        <v>1</v>
      </c>
      <c r="Z677" s="13"/>
      <c r="AC677" s="13">
        <v>4.8499999999999996</v>
      </c>
      <c r="AD677" s="7">
        <v>0.03</v>
      </c>
      <c r="AE677" s="7">
        <v>0.19</v>
      </c>
      <c r="AF677" s="7">
        <v>44.37</v>
      </c>
      <c r="AG677" s="7">
        <v>1.26</v>
      </c>
      <c r="AH677" s="7">
        <v>0.01</v>
      </c>
      <c r="AI677" s="7">
        <v>22.58</v>
      </c>
      <c r="AJ677" s="7">
        <v>0.32</v>
      </c>
      <c r="AK677" s="7">
        <v>0.16</v>
      </c>
      <c r="AL677" s="7">
        <v>0.72</v>
      </c>
      <c r="AM677" s="7">
        <v>0.91</v>
      </c>
      <c r="AN677" s="13">
        <v>0.73846246024335804</v>
      </c>
      <c r="AO677" s="7">
        <v>1.577646502007117E-2</v>
      </c>
      <c r="AP677" s="7">
        <v>3.0371686824699633E-2</v>
      </c>
      <c r="AQ677" s="7">
        <v>0.22145678944539685</v>
      </c>
      <c r="AR677" s="7">
        <v>4.2290808515677204E-4</v>
      </c>
      <c r="AS677" s="7">
        <v>5.7063986561431169E-3</v>
      </c>
      <c r="AT677" s="7">
        <v>1.7864054544913209E-2</v>
      </c>
      <c r="AU677" s="7">
        <v>9.6607074610386857E-3</v>
      </c>
      <c r="AV677" s="7">
        <v>2.5815278772741649E-3</v>
      </c>
      <c r="AW677" s="8">
        <v>1.355268714121044E-3</v>
      </c>
      <c r="AX677" s="7">
        <v>762</v>
      </c>
      <c r="AY677" s="7">
        <v>320</v>
      </c>
      <c r="AZ677" s="7">
        <v>142</v>
      </c>
      <c r="BA677" s="7">
        <v>114</v>
      </c>
      <c r="BB677" s="7">
        <v>99</v>
      </c>
      <c r="BC677" s="7">
        <v>8.4416665999999996</v>
      </c>
      <c r="BD677" s="7">
        <v>13.742857000000001</v>
      </c>
      <c r="BE677" s="7">
        <v>16</v>
      </c>
      <c r="BF677" s="7">
        <v>17.9666672</v>
      </c>
      <c r="BG677" s="7">
        <v>17.266666399999998</v>
      </c>
      <c r="BH677" s="13">
        <f t="shared" si="151"/>
        <v>10.571518420835512</v>
      </c>
      <c r="BI677" s="7">
        <f t="shared" si="152"/>
        <v>96.392549661868372</v>
      </c>
      <c r="BJ677" s="32">
        <f t="shared" si="155"/>
        <v>1</v>
      </c>
      <c r="BK677" s="32">
        <f t="shared" si="156"/>
        <v>2.136393638056034E-2</v>
      </c>
      <c r="BL677" s="32">
        <f t="shared" si="157"/>
        <v>4.1128274570234401E-2</v>
      </c>
      <c r="BM677" s="32">
        <f t="shared" si="158"/>
        <v>0.29988902803863104</v>
      </c>
      <c r="BN677" s="32">
        <f t="shared" si="159"/>
        <v>5.7268731712835342E-4</v>
      </c>
      <c r="BO677" s="32">
        <f t="shared" si="160"/>
        <v>7.7274052011561843E-3</v>
      </c>
      <c r="BP677" s="32">
        <f t="shared" si="161"/>
        <v>2.4190877000066009E-2</v>
      </c>
      <c r="BQ677" s="32">
        <f t="shared" si="162"/>
        <v>1.3082191690360305E-2</v>
      </c>
      <c r="BR677" s="32">
        <f t="shared" si="163"/>
        <v>3.4958146368380461E-3</v>
      </c>
      <c r="BS677" s="32">
        <f t="shared" si="164"/>
        <v>1.8352574261857797E-3</v>
      </c>
      <c r="BT677" s="7">
        <f t="shared" si="165"/>
        <v>0</v>
      </c>
      <c r="BU677" s="7"/>
      <c r="BZ677" s="7"/>
      <c r="CA677" s="7"/>
      <c r="CB677" s="7"/>
      <c r="CC677" s="7"/>
      <c r="CD677" s="7"/>
      <c r="CE677" s="7"/>
    </row>
    <row r="678" spans="1:83" x14ac:dyDescent="0.2">
      <c r="A678" s="7">
        <v>4</v>
      </c>
      <c r="B678" s="8">
        <v>677</v>
      </c>
      <c r="C678" s="7" t="s">
        <v>239</v>
      </c>
      <c r="D678" s="7" t="s">
        <v>1242</v>
      </c>
      <c r="E678" s="7" t="s">
        <v>1755</v>
      </c>
      <c r="H678" s="9">
        <v>33.886111</v>
      </c>
      <c r="I678" s="9">
        <v>-80.587500000000006</v>
      </c>
      <c r="J678" s="7" t="s">
        <v>1756</v>
      </c>
      <c r="K678" s="7" t="s">
        <v>107</v>
      </c>
      <c r="L678" s="32">
        <f t="shared" si="153"/>
        <v>1</v>
      </c>
      <c r="M678" s="10" t="s">
        <v>113</v>
      </c>
      <c r="N678" s="7">
        <v>3</v>
      </c>
      <c r="O678" s="7">
        <v>30</v>
      </c>
      <c r="P678" s="7" t="s">
        <v>346</v>
      </c>
      <c r="Q678" s="7">
        <v>1198.3800000000001</v>
      </c>
      <c r="R678" s="7">
        <v>17.655000000000001</v>
      </c>
      <c r="T678" s="7" t="s">
        <v>1705</v>
      </c>
      <c r="U678" s="11">
        <v>8.5165000000000005E-2</v>
      </c>
      <c r="V678" s="11">
        <v>27</v>
      </c>
      <c r="W678" s="7">
        <v>29</v>
      </c>
      <c r="X678" s="7" t="s">
        <v>83</v>
      </c>
      <c r="Y678" s="32">
        <f t="shared" si="154"/>
        <v>1</v>
      </c>
      <c r="Z678" s="13"/>
      <c r="AC678" s="13">
        <v>6.53</v>
      </c>
      <c r="AD678" s="7">
        <v>0.05</v>
      </c>
      <c r="AE678" s="7">
        <v>0.18</v>
      </c>
      <c r="AF678" s="7">
        <v>43.82</v>
      </c>
      <c r="AG678" s="7">
        <v>1.3</v>
      </c>
      <c r="AH678" s="7">
        <v>0.02</v>
      </c>
      <c r="AI678" s="7">
        <v>21.45</v>
      </c>
      <c r="AJ678" s="7">
        <v>0.36</v>
      </c>
      <c r="AK678" s="7">
        <v>0.14000000000000001</v>
      </c>
      <c r="AL678" s="7">
        <v>0.79</v>
      </c>
      <c r="AM678" s="7">
        <v>0.95</v>
      </c>
      <c r="AN678" s="13">
        <v>0.72930865467351702</v>
      </c>
      <c r="AO678" s="7">
        <v>1.6277305179438512E-2</v>
      </c>
      <c r="AP678" s="7">
        <v>4.0892188652636829E-2</v>
      </c>
      <c r="AQ678" s="7">
        <v>0.21037414232080437</v>
      </c>
      <c r="AR678" s="7">
        <v>7.0484680859462016E-4</v>
      </c>
      <c r="AS678" s="7">
        <v>6.4196984881610061E-3</v>
      </c>
      <c r="AT678" s="7">
        <v>1.9600837625668662E-2</v>
      </c>
      <c r="AU678" s="7">
        <v>1.0085353942842584E-2</v>
      </c>
      <c r="AV678" s="7">
        <v>2.2588368926148945E-3</v>
      </c>
      <c r="AW678" s="8">
        <v>1.2839387817988838E-3</v>
      </c>
      <c r="AX678" s="7">
        <v>424</v>
      </c>
      <c r="AY678" s="7">
        <v>322</v>
      </c>
      <c r="AZ678" s="7">
        <v>203</v>
      </c>
      <c r="BA678" s="7">
        <v>195</v>
      </c>
      <c r="BB678" s="7">
        <v>155</v>
      </c>
      <c r="BC678" s="7">
        <v>4.5833335000000002</v>
      </c>
      <c r="BD678" s="7">
        <v>15.166667</v>
      </c>
      <c r="BE678" s="7">
        <v>16.799999199999998</v>
      </c>
      <c r="BF678" s="7">
        <v>19.1666679</v>
      </c>
      <c r="BG678" s="7">
        <v>17.899999600000001</v>
      </c>
      <c r="BH678" s="13">
        <f t="shared" si="151"/>
        <v>11.105774815167051</v>
      </c>
      <c r="BI678" s="7">
        <f t="shared" si="152"/>
        <v>96.038151429219766</v>
      </c>
      <c r="BJ678" s="32">
        <f t="shared" si="155"/>
        <v>1</v>
      </c>
      <c r="BK678" s="32">
        <f t="shared" si="156"/>
        <v>2.2318815326173833E-2</v>
      </c>
      <c r="BL678" s="32">
        <f t="shared" si="157"/>
        <v>5.6069797596111984E-2</v>
      </c>
      <c r="BM678" s="32">
        <f t="shared" si="158"/>
        <v>0.28845693928447985</v>
      </c>
      <c r="BN678" s="32">
        <f t="shared" si="159"/>
        <v>9.6645885672391003E-4</v>
      </c>
      <c r="BO678" s="32">
        <f t="shared" si="160"/>
        <v>8.8024438583343759E-3</v>
      </c>
      <c r="BP678" s="32">
        <f t="shared" si="161"/>
        <v>2.6875915293289906E-2</v>
      </c>
      <c r="BQ678" s="32">
        <f t="shared" si="162"/>
        <v>1.3828649746872129E-2</v>
      </c>
      <c r="BR678" s="32">
        <f t="shared" si="163"/>
        <v>3.0972303401857852E-3</v>
      </c>
      <c r="BS678" s="32">
        <f t="shared" si="164"/>
        <v>1.7604875159114256E-3</v>
      </c>
      <c r="BT678" s="7">
        <f t="shared" si="165"/>
        <v>0</v>
      </c>
      <c r="BU678" s="7"/>
      <c r="BZ678" s="7"/>
      <c r="CA678" s="7"/>
      <c r="CB678" s="7"/>
      <c r="CC678" s="7"/>
      <c r="CD678" s="7"/>
      <c r="CE678" s="7"/>
    </row>
    <row r="679" spans="1:83" x14ac:dyDescent="0.2">
      <c r="A679" s="7">
        <v>4</v>
      </c>
      <c r="B679" s="8">
        <v>678</v>
      </c>
      <c r="C679" s="7" t="s">
        <v>239</v>
      </c>
      <c r="D679" s="7" t="s">
        <v>1242</v>
      </c>
      <c r="E679" s="7" t="s">
        <v>1757</v>
      </c>
      <c r="H679" s="9">
        <v>33.845277000000003</v>
      </c>
      <c r="I679" s="9">
        <v>-80.602500000000006</v>
      </c>
      <c r="J679" s="7" t="s">
        <v>1758</v>
      </c>
      <c r="K679" s="7" t="s">
        <v>107</v>
      </c>
      <c r="L679" s="32">
        <f t="shared" si="153"/>
        <v>1</v>
      </c>
      <c r="M679" s="10" t="s">
        <v>108</v>
      </c>
      <c r="N679" s="7">
        <v>3</v>
      </c>
      <c r="O679" s="7">
        <v>20</v>
      </c>
      <c r="P679" s="7" t="s">
        <v>346</v>
      </c>
      <c r="Q679" s="7">
        <v>1200.26</v>
      </c>
      <c r="R679" s="7">
        <v>17.68</v>
      </c>
      <c r="T679" s="7" t="s">
        <v>1705</v>
      </c>
      <c r="U679" s="11">
        <v>0</v>
      </c>
      <c r="V679" s="11">
        <v>25</v>
      </c>
      <c r="W679" s="7">
        <v>27</v>
      </c>
      <c r="X679" s="7" t="s">
        <v>83</v>
      </c>
      <c r="Y679" s="32">
        <f t="shared" si="154"/>
        <v>1</v>
      </c>
      <c r="Z679" s="13"/>
      <c r="AC679" s="13">
        <v>7.51</v>
      </c>
      <c r="AD679" s="7">
        <v>0.11</v>
      </c>
      <c r="AE679" s="7">
        <v>0.21</v>
      </c>
      <c r="AF679" s="7">
        <v>43.38</v>
      </c>
      <c r="AG679" s="7">
        <v>1.31</v>
      </c>
      <c r="AH679" s="7">
        <v>0.01</v>
      </c>
      <c r="AI679" s="7">
        <v>22.61</v>
      </c>
      <c r="AJ679" s="7">
        <v>0.33</v>
      </c>
      <c r="AK679" s="7">
        <v>0.25</v>
      </c>
      <c r="AL679" s="7">
        <v>0.96</v>
      </c>
      <c r="AM679" s="7">
        <v>1.33</v>
      </c>
      <c r="AN679" s="13">
        <v>0.72198561021764429</v>
      </c>
      <c r="AO679" s="7">
        <v>1.6402515219280343E-2</v>
      </c>
      <c r="AP679" s="7">
        <v>4.7029148052266857E-2</v>
      </c>
      <c r="AQ679" s="7">
        <v>0.22175101901507629</v>
      </c>
      <c r="AR679" s="7">
        <v>1.5506629789081641E-3</v>
      </c>
      <c r="AS679" s="7">
        <v>5.8847236141475892E-3</v>
      </c>
      <c r="AT679" s="7">
        <v>2.3818739393217613E-2</v>
      </c>
      <c r="AU679" s="7">
        <v>1.4119495519979618E-2</v>
      </c>
      <c r="AV679" s="7">
        <v>4.0336373082408821E-3</v>
      </c>
      <c r="AW679" s="8">
        <v>1.4979285787653643E-3</v>
      </c>
      <c r="AX679" s="7">
        <v>447</v>
      </c>
      <c r="AY679" s="7">
        <v>342</v>
      </c>
      <c r="AZ679" s="7">
        <v>207</v>
      </c>
      <c r="BA679" s="7">
        <v>210</v>
      </c>
      <c r="BB679" s="7">
        <v>178</v>
      </c>
      <c r="BC679" s="7">
        <v>3.5083334000000002</v>
      </c>
      <c r="BD679" s="7">
        <v>14.649998699999999</v>
      </c>
      <c r="BE679" s="7">
        <v>16.3799992</v>
      </c>
      <c r="BF679" s="7">
        <v>18.833334000000001</v>
      </c>
      <c r="BG679" s="7">
        <v>17.4333344</v>
      </c>
      <c r="BH679" s="13">
        <f t="shared" si="151"/>
        <v>14.676607267704259</v>
      </c>
      <c r="BI679" s="7">
        <f t="shared" si="152"/>
        <v>95.718743268935341</v>
      </c>
      <c r="BJ679" s="32">
        <f t="shared" si="155"/>
        <v>1</v>
      </c>
      <c r="BK679" s="32">
        <f t="shared" si="156"/>
        <v>2.2718617915855367E-2</v>
      </c>
      <c r="BL679" s="32">
        <f t="shared" si="157"/>
        <v>6.5138622413942304E-2</v>
      </c>
      <c r="BM679" s="32">
        <f t="shared" si="158"/>
        <v>0.30714049681437405</v>
      </c>
      <c r="BN679" s="32">
        <f t="shared" si="159"/>
        <v>2.1477754638914658E-3</v>
      </c>
      <c r="BO679" s="32">
        <f t="shared" si="160"/>
        <v>8.1507491712662049E-3</v>
      </c>
      <c r="BP679" s="32">
        <f t="shared" si="161"/>
        <v>3.2990601275332064E-2</v>
      </c>
      <c r="BQ679" s="32">
        <f t="shared" si="162"/>
        <v>1.9556477747144103E-2</v>
      </c>
      <c r="BR679" s="32">
        <f t="shared" si="163"/>
        <v>5.5868666233180641E-3</v>
      </c>
      <c r="BS679" s="32">
        <f t="shared" si="164"/>
        <v>2.0747346727780489E-3</v>
      </c>
      <c r="BT679" s="7">
        <f t="shared" si="165"/>
        <v>0</v>
      </c>
      <c r="BU679" s="7"/>
      <c r="BZ679" s="7"/>
      <c r="CA679" s="7"/>
      <c r="CB679" s="7"/>
      <c r="CC679" s="7"/>
      <c r="CD679" s="7"/>
      <c r="CE679" s="7"/>
    </row>
    <row r="680" spans="1:83" x14ac:dyDescent="0.2">
      <c r="A680" s="7">
        <v>4</v>
      </c>
      <c r="B680" s="8">
        <v>679</v>
      </c>
      <c r="C680" s="7" t="s">
        <v>239</v>
      </c>
      <c r="D680" s="7" t="s">
        <v>1242</v>
      </c>
      <c r="E680" s="7" t="s">
        <v>1759</v>
      </c>
      <c r="H680" s="9">
        <v>33.893611</v>
      </c>
      <c r="I680" s="9">
        <v>-80.610556000000003</v>
      </c>
      <c r="J680" s="7" t="s">
        <v>1760</v>
      </c>
      <c r="K680" s="7" t="s">
        <v>107</v>
      </c>
      <c r="L680" s="32">
        <f t="shared" si="153"/>
        <v>1</v>
      </c>
      <c r="M680" s="10" t="s">
        <v>108</v>
      </c>
      <c r="N680" s="7">
        <v>5</v>
      </c>
      <c r="O680" s="7">
        <v>35</v>
      </c>
      <c r="P680" s="7" t="s">
        <v>346</v>
      </c>
      <c r="Q680" s="7">
        <v>1200.01</v>
      </c>
      <c r="R680" s="7">
        <v>17.68</v>
      </c>
      <c r="T680" s="7" t="s">
        <v>1705</v>
      </c>
      <c r="U680" s="11">
        <v>0.26302700000000001</v>
      </c>
      <c r="V680" s="11">
        <v>27</v>
      </c>
      <c r="W680" s="7">
        <v>29</v>
      </c>
      <c r="Y680" s="32">
        <f t="shared" si="154"/>
        <v>-99</v>
      </c>
      <c r="Z680" s="13"/>
      <c r="AC680" s="13">
        <v>7.39</v>
      </c>
      <c r="AD680" s="7">
        <v>0.14000000000000001</v>
      </c>
      <c r="AE680" s="7">
        <v>0.21</v>
      </c>
      <c r="AF680" s="7">
        <v>42.44</v>
      </c>
      <c r="AG680" s="7">
        <v>1.37</v>
      </c>
      <c r="AH680" s="7">
        <v>0.01</v>
      </c>
      <c r="AI680" s="7">
        <v>21.14</v>
      </c>
      <c r="AJ680" s="7">
        <v>0.28000000000000003</v>
      </c>
      <c r="AK680" s="7">
        <v>0.14000000000000001</v>
      </c>
      <c r="AL680" s="7">
        <v>0.77</v>
      </c>
      <c r="AM680" s="7">
        <v>1.21</v>
      </c>
      <c r="AN680" s="13">
        <v>0.70634092433464313</v>
      </c>
      <c r="AO680" s="7">
        <v>1.7153775458331355E-2</v>
      </c>
      <c r="AP680" s="7">
        <v>4.6277683635985625E-2</v>
      </c>
      <c r="AQ680" s="7">
        <v>0.20733377010078344</v>
      </c>
      <c r="AR680" s="7">
        <v>1.9735710640649364E-3</v>
      </c>
      <c r="AS680" s="7">
        <v>4.9930988241252278E-3</v>
      </c>
      <c r="AT680" s="7">
        <v>1.910461388830996E-2</v>
      </c>
      <c r="AU680" s="7">
        <v>1.2845556074567922E-2</v>
      </c>
      <c r="AV680" s="7">
        <v>2.2588368926148945E-3</v>
      </c>
      <c r="AW680" s="8">
        <v>1.4979285787653643E-3</v>
      </c>
      <c r="AX680" s="7">
        <v>541</v>
      </c>
      <c r="AY680" s="7">
        <v>405</v>
      </c>
      <c r="AZ680" s="7">
        <v>244</v>
      </c>
      <c r="BA680" s="7">
        <v>242</v>
      </c>
      <c r="BB680" s="7">
        <v>204</v>
      </c>
      <c r="BC680" s="7">
        <v>2.7749996000000001</v>
      </c>
      <c r="BD680" s="7">
        <v>14.0999994</v>
      </c>
      <c r="BE680" s="7">
        <v>15.7800007</v>
      </c>
      <c r="BF680" s="7">
        <v>18.199998900000001</v>
      </c>
      <c r="BG680" s="7">
        <v>16.799999199999998</v>
      </c>
      <c r="BH680" s="13">
        <f t="shared" si="151"/>
        <v>12.260100724614009</v>
      </c>
      <c r="BI680" s="7">
        <f t="shared" si="152"/>
        <v>96.620494506327034</v>
      </c>
      <c r="BJ680" s="32">
        <f t="shared" si="155"/>
        <v>1</v>
      </c>
      <c r="BK680" s="32">
        <f t="shared" si="156"/>
        <v>2.4285405060580082E-2</v>
      </c>
      <c r="BL680" s="32">
        <f t="shared" si="157"/>
        <v>6.5517488852253794E-2</v>
      </c>
      <c r="BM680" s="32">
        <f t="shared" si="158"/>
        <v>0.29353214992616644</v>
      </c>
      <c r="BN680" s="32">
        <f t="shared" si="159"/>
        <v>2.7940771886097284E-3</v>
      </c>
      <c r="BO680" s="32">
        <f t="shared" si="160"/>
        <v>7.0689643656547466E-3</v>
      </c>
      <c r="BP680" s="32">
        <f t="shared" si="161"/>
        <v>2.7047298592115507E-2</v>
      </c>
      <c r="BQ680" s="32">
        <f t="shared" si="162"/>
        <v>1.8186056664730478E-2</v>
      </c>
      <c r="BR680" s="32">
        <f t="shared" si="163"/>
        <v>3.1979414115678867E-3</v>
      </c>
      <c r="BS680" s="32">
        <f t="shared" si="164"/>
        <v>2.120687797010174E-3</v>
      </c>
      <c r="BT680" s="7">
        <f t="shared" si="165"/>
        <v>0</v>
      </c>
      <c r="BU680" s="7"/>
      <c r="BZ680" s="7"/>
      <c r="CA680" s="7"/>
      <c r="CB680" s="7"/>
      <c r="CC680" s="7"/>
      <c r="CD680" s="7"/>
      <c r="CE680" s="7"/>
    </row>
    <row r="681" spans="1:83" x14ac:dyDescent="0.2">
      <c r="A681" s="7">
        <v>4</v>
      </c>
      <c r="B681" s="8">
        <v>680</v>
      </c>
      <c r="C681" s="7" t="s">
        <v>239</v>
      </c>
      <c r="D681" s="7" t="s">
        <v>1242</v>
      </c>
      <c r="E681" s="7" t="s">
        <v>1761</v>
      </c>
      <c r="H681" s="9">
        <v>33.693888999999999</v>
      </c>
      <c r="I681" s="9">
        <v>-80.544443999999999</v>
      </c>
      <c r="J681" s="7" t="s">
        <v>1762</v>
      </c>
      <c r="K681" s="7" t="s">
        <v>107</v>
      </c>
      <c r="L681" s="32">
        <f t="shared" si="153"/>
        <v>1</v>
      </c>
      <c r="M681" s="10" t="s">
        <v>113</v>
      </c>
      <c r="N681" s="7">
        <v>23</v>
      </c>
      <c r="O681" s="7">
        <v>58</v>
      </c>
      <c r="P681" s="7" t="s">
        <v>346</v>
      </c>
      <c r="Q681" s="7">
        <v>1173.05</v>
      </c>
      <c r="R681" s="7">
        <v>17.535</v>
      </c>
      <c r="T681" s="7" t="s">
        <v>1705</v>
      </c>
      <c r="U681" s="11">
        <v>1.0530900000000001</v>
      </c>
      <c r="V681" s="11">
        <v>24</v>
      </c>
      <c r="W681" s="7">
        <v>24</v>
      </c>
      <c r="Y681" s="32">
        <f t="shared" si="154"/>
        <v>-99</v>
      </c>
      <c r="Z681" s="13"/>
      <c r="AC681" s="13">
        <v>8.52</v>
      </c>
      <c r="AD681" s="7">
        <v>0.11</v>
      </c>
      <c r="AE681" s="7">
        <v>0.21</v>
      </c>
      <c r="AF681" s="7">
        <v>42.3</v>
      </c>
      <c r="AG681" s="7">
        <v>1.33</v>
      </c>
      <c r="AH681" s="7">
        <v>0.02</v>
      </c>
      <c r="AI681" s="7">
        <v>23.43</v>
      </c>
      <c r="AJ681" s="7">
        <v>0.28999999999999998</v>
      </c>
      <c r="AK681" s="7">
        <v>0.15</v>
      </c>
      <c r="AL681" s="7">
        <v>0.77</v>
      </c>
      <c r="AM681" s="7">
        <v>0.97</v>
      </c>
      <c r="AN681" s="13">
        <v>0.70401086473504726</v>
      </c>
      <c r="AO681" s="7">
        <v>1.6652935298964014E-2</v>
      </c>
      <c r="AP681" s="7">
        <v>5.3353973555967188E-2</v>
      </c>
      <c r="AQ681" s="7">
        <v>0.22979329391964784</v>
      </c>
      <c r="AR681" s="7">
        <v>1.5506629789081641E-3</v>
      </c>
      <c r="AS681" s="7">
        <v>5.1714237821296992E-3</v>
      </c>
      <c r="AT681" s="7">
        <v>1.910461388830996E-2</v>
      </c>
      <c r="AU681" s="7">
        <v>1.0297677183744533E-2</v>
      </c>
      <c r="AV681" s="7">
        <v>2.4201823849445293E-3</v>
      </c>
      <c r="AW681" s="8">
        <v>1.4979285787653643E-3</v>
      </c>
      <c r="AX681" s="7">
        <v>436</v>
      </c>
      <c r="AY681" s="7">
        <v>324</v>
      </c>
      <c r="AZ681" s="7">
        <v>197</v>
      </c>
      <c r="BA681" s="7">
        <v>199</v>
      </c>
      <c r="BB681" s="7">
        <v>169</v>
      </c>
      <c r="BC681" s="7">
        <v>3.8416671999999998</v>
      </c>
      <c r="BD681" s="7">
        <v>14.7666664</v>
      </c>
      <c r="BE681" s="7">
        <v>16.420000099999999</v>
      </c>
      <c r="BF681" s="7">
        <v>18.799999199999998</v>
      </c>
      <c r="BG681" s="7">
        <v>17.5</v>
      </c>
      <c r="BH681" s="13">
        <f t="shared" si="151"/>
        <v>10.952897542267216</v>
      </c>
      <c r="BI681" s="7">
        <f t="shared" si="152"/>
        <v>96.801984387254265</v>
      </c>
      <c r="BJ681" s="32">
        <f t="shared" si="155"/>
        <v>1</v>
      </c>
      <c r="BK681" s="32">
        <f t="shared" si="156"/>
        <v>2.3654372585899374E-2</v>
      </c>
      <c r="BL681" s="32">
        <f t="shared" si="157"/>
        <v>7.5785724664983442E-2</v>
      </c>
      <c r="BM681" s="32">
        <f t="shared" si="158"/>
        <v>0.32640589148596444</v>
      </c>
      <c r="BN681" s="32">
        <f t="shared" si="159"/>
        <v>2.2026122842461419E-3</v>
      </c>
      <c r="BO681" s="32">
        <f t="shared" si="160"/>
        <v>7.3456590532533211E-3</v>
      </c>
      <c r="BP681" s="32">
        <f t="shared" si="161"/>
        <v>2.7136816838046859E-2</v>
      </c>
      <c r="BQ681" s="32">
        <f t="shared" si="162"/>
        <v>1.4627156624379708E-2</v>
      </c>
      <c r="BR681" s="32">
        <f t="shared" si="163"/>
        <v>3.4377060158799666E-3</v>
      </c>
      <c r="BS681" s="32">
        <f t="shared" si="164"/>
        <v>2.127706621870255E-3</v>
      </c>
      <c r="BT681" s="7">
        <f t="shared" si="165"/>
        <v>0</v>
      </c>
      <c r="BU681" s="7"/>
      <c r="BZ681" s="7"/>
      <c r="CA681" s="7"/>
      <c r="CB681" s="7"/>
      <c r="CC681" s="7"/>
      <c r="CD681" s="7"/>
      <c r="CE681" s="7"/>
    </row>
    <row r="682" spans="1:83" x14ac:dyDescent="0.2">
      <c r="A682" s="7">
        <v>4</v>
      </c>
      <c r="B682" s="8">
        <v>681</v>
      </c>
      <c r="C682" s="7" t="s">
        <v>239</v>
      </c>
      <c r="D682" s="7" t="s">
        <v>1242</v>
      </c>
      <c r="E682" s="7" t="s">
        <v>1763</v>
      </c>
      <c r="H682" s="9">
        <v>33.889443999999997</v>
      </c>
      <c r="I682" s="9">
        <v>-80.567498999999998</v>
      </c>
      <c r="J682" s="7" t="s">
        <v>1764</v>
      </c>
      <c r="K682" s="7" t="s">
        <v>107</v>
      </c>
      <c r="L682" s="32">
        <f t="shared" si="153"/>
        <v>1</v>
      </c>
      <c r="M682" s="10" t="s">
        <v>108</v>
      </c>
      <c r="N682" s="7">
        <v>3</v>
      </c>
      <c r="O682" s="7">
        <v>23</v>
      </c>
      <c r="P682" s="7" t="s">
        <v>346</v>
      </c>
      <c r="Q682" s="7">
        <v>1197.71</v>
      </c>
      <c r="R682" s="7">
        <v>17.635000000000002</v>
      </c>
      <c r="T682" s="7" t="s">
        <v>1705</v>
      </c>
      <c r="U682" s="11">
        <v>0.114214</v>
      </c>
      <c r="V682" s="11">
        <v>28</v>
      </c>
      <c r="W682" s="7">
        <v>30</v>
      </c>
      <c r="X682" s="7" t="s">
        <v>83</v>
      </c>
      <c r="Y682" s="32">
        <f t="shared" si="154"/>
        <v>1</v>
      </c>
      <c r="Z682" s="13"/>
      <c r="AC682" s="13">
        <v>8.86</v>
      </c>
      <c r="AD682" s="7">
        <v>0.19</v>
      </c>
      <c r="AE682" s="7">
        <v>0.21</v>
      </c>
      <c r="AF682" s="7">
        <v>40.54</v>
      </c>
      <c r="AG682" s="7">
        <v>1.39</v>
      </c>
      <c r="AH682" s="7">
        <v>0.01</v>
      </c>
      <c r="AI682" s="7">
        <v>24.08</v>
      </c>
      <c r="AJ682" s="7">
        <v>0.2</v>
      </c>
      <c r="AK682" s="7">
        <v>0.16</v>
      </c>
      <c r="AL682" s="7">
        <v>0.81</v>
      </c>
      <c r="AM682" s="7">
        <v>1.18</v>
      </c>
      <c r="AN682" s="13">
        <v>0.6747186869115559</v>
      </c>
      <c r="AO682" s="7">
        <v>1.7404195538015022E-2</v>
      </c>
      <c r="AP682" s="7">
        <v>5.5483122735430671E-2</v>
      </c>
      <c r="AQ682" s="7">
        <v>0.23616826792936918</v>
      </c>
      <c r="AR682" s="7">
        <v>2.6784178726595564E-3</v>
      </c>
      <c r="AS682" s="7">
        <v>3.5664991600894481E-3</v>
      </c>
      <c r="AT682" s="7">
        <v>2.0097061363027361E-2</v>
      </c>
      <c r="AU682" s="7">
        <v>1.2527071213214998E-2</v>
      </c>
      <c r="AV682" s="7">
        <v>2.5815278772741649E-3</v>
      </c>
      <c r="AW682" s="8">
        <v>1.4979285787653643E-3</v>
      </c>
      <c r="AX682" s="7">
        <v>494</v>
      </c>
      <c r="AY682" s="7">
        <v>379</v>
      </c>
      <c r="AZ682" s="7">
        <v>225</v>
      </c>
      <c r="BA682" s="7">
        <v>228</v>
      </c>
      <c r="BB682" s="7">
        <v>195</v>
      </c>
      <c r="BC682" s="7">
        <v>3.1916668000000001</v>
      </c>
      <c r="BD682" s="7">
        <v>14.4500008</v>
      </c>
      <c r="BE682" s="7">
        <v>16.1200008</v>
      </c>
      <c r="BF682" s="7">
        <v>18.5</v>
      </c>
      <c r="BG682" s="7">
        <v>17.133333199999999</v>
      </c>
      <c r="BH682" s="13">
        <f t="shared" si="151"/>
        <v>12.091483674657137</v>
      </c>
      <c r="BI682" s="7">
        <f t="shared" si="152"/>
        <v>97.462809078437061</v>
      </c>
      <c r="BJ682" s="32">
        <f t="shared" si="155"/>
        <v>1</v>
      </c>
      <c r="BK682" s="32">
        <f t="shared" si="156"/>
        <v>2.5794743610378788E-2</v>
      </c>
      <c r="BL682" s="32">
        <f t="shared" si="157"/>
        <v>8.2231489673715769E-2</v>
      </c>
      <c r="BM682" s="32">
        <f t="shared" si="158"/>
        <v>0.35002479182902313</v>
      </c>
      <c r="BN682" s="32">
        <f t="shared" si="159"/>
        <v>3.9696808827389884E-3</v>
      </c>
      <c r="BO682" s="32">
        <f t="shared" si="160"/>
        <v>5.2859054140247273E-3</v>
      </c>
      <c r="BP682" s="32">
        <f t="shared" si="161"/>
        <v>2.9785837791182657E-2</v>
      </c>
      <c r="BQ682" s="32">
        <f t="shared" si="162"/>
        <v>1.856636173892881E-2</v>
      </c>
      <c r="BR682" s="32">
        <f t="shared" si="163"/>
        <v>3.8260803018377925E-3</v>
      </c>
      <c r="BS682" s="32">
        <f t="shared" si="164"/>
        <v>2.2200786903086283E-3</v>
      </c>
      <c r="BT682" s="7">
        <f t="shared" si="165"/>
        <v>0</v>
      </c>
      <c r="BU682" s="7"/>
      <c r="BZ682" s="7"/>
      <c r="CA682" s="7"/>
      <c r="CB682" s="7"/>
      <c r="CC682" s="7"/>
      <c r="CD682" s="7"/>
      <c r="CE682" s="7"/>
    </row>
    <row r="683" spans="1:83" x14ac:dyDescent="0.2">
      <c r="A683" s="7">
        <v>4</v>
      </c>
      <c r="B683" s="8">
        <v>682</v>
      </c>
      <c r="C683" s="7" t="s">
        <v>239</v>
      </c>
      <c r="D683" s="7" t="s">
        <v>1242</v>
      </c>
      <c r="E683" s="7" t="s">
        <v>1765</v>
      </c>
      <c r="H683" s="9">
        <v>33.908889000000002</v>
      </c>
      <c r="I683" s="9">
        <v>-80.612778000000006</v>
      </c>
      <c r="J683" s="7" t="s">
        <v>1766</v>
      </c>
      <c r="K683" s="7" t="s">
        <v>107</v>
      </c>
      <c r="L683" s="32">
        <f t="shared" si="153"/>
        <v>1</v>
      </c>
      <c r="M683" s="10" t="s">
        <v>113</v>
      </c>
      <c r="N683" s="7">
        <v>3</v>
      </c>
      <c r="O683" s="7">
        <v>20</v>
      </c>
      <c r="P683" s="7" t="s">
        <v>346</v>
      </c>
      <c r="Q683" s="7">
        <v>1200.82</v>
      </c>
      <c r="R683" s="7">
        <v>17.614999999999998</v>
      </c>
      <c r="T683" s="7" t="s">
        <v>1705</v>
      </c>
      <c r="U683" s="11">
        <v>0.122251</v>
      </c>
      <c r="V683" s="11">
        <v>30</v>
      </c>
      <c r="W683" s="7">
        <v>29</v>
      </c>
      <c r="X683" s="7" t="s">
        <v>83</v>
      </c>
      <c r="Y683" s="32">
        <f t="shared" si="154"/>
        <v>1</v>
      </c>
      <c r="Z683" s="13"/>
      <c r="AC683" s="13">
        <v>6.14</v>
      </c>
      <c r="AD683" s="7">
        <v>0.03</v>
      </c>
      <c r="AE683" s="7">
        <v>0.17</v>
      </c>
      <c r="AF683" s="7">
        <v>39.51</v>
      </c>
      <c r="AG683" s="7">
        <v>1.32</v>
      </c>
      <c r="AH683" s="7">
        <v>0.01</v>
      </c>
      <c r="AI683" s="7">
        <v>20.69</v>
      </c>
      <c r="AJ683" s="7">
        <v>0.22</v>
      </c>
      <c r="AK683" s="7">
        <v>0.1</v>
      </c>
      <c r="AL683" s="7">
        <v>0.65</v>
      </c>
      <c r="AM683" s="7">
        <v>1.01</v>
      </c>
      <c r="AN683" s="13">
        <v>0.65757610557167179</v>
      </c>
      <c r="AO683" s="7">
        <v>1.6527725259122179E-2</v>
      </c>
      <c r="AP683" s="7">
        <v>3.8449929299722838E-2</v>
      </c>
      <c r="AQ683" s="7">
        <v>0.20292032655559172</v>
      </c>
      <c r="AR683" s="7">
        <v>4.2290808515677204E-4</v>
      </c>
      <c r="AS683" s="7">
        <v>3.9231490760983931E-3</v>
      </c>
      <c r="AT683" s="7">
        <v>1.6127271464157759E-2</v>
      </c>
      <c r="AU683" s="7">
        <v>1.0722323665548431E-2</v>
      </c>
      <c r="AV683" s="7">
        <v>1.6134549232963531E-3</v>
      </c>
      <c r="AW683" s="8">
        <v>1.2126088494767238E-3</v>
      </c>
      <c r="AX683" s="7">
        <v>396</v>
      </c>
      <c r="AY683" s="7">
        <v>343</v>
      </c>
      <c r="AZ683" s="7">
        <v>199</v>
      </c>
      <c r="BA683" s="7">
        <v>178</v>
      </c>
      <c r="BB683" s="7">
        <v>136</v>
      </c>
      <c r="BC683" s="7">
        <v>5.5416664999999998</v>
      </c>
      <c r="BD683" s="7">
        <v>13.985715900000001</v>
      </c>
      <c r="BE683" s="7">
        <v>17.020000499999998</v>
      </c>
      <c r="BF683" s="7">
        <v>19.5666656</v>
      </c>
      <c r="BG683" s="7">
        <v>18.366666800000001</v>
      </c>
      <c r="BH683" s="13">
        <f t="shared" si="151"/>
        <v>10.099191002148658</v>
      </c>
      <c r="BI683" s="7">
        <f t="shared" si="152"/>
        <v>97.34400579311307</v>
      </c>
      <c r="BJ683" s="32">
        <f t="shared" si="155"/>
        <v>1</v>
      </c>
      <c r="BK683" s="32">
        <f t="shared" si="156"/>
        <v>2.5134315433730063E-2</v>
      </c>
      <c r="BL683" s="32">
        <f t="shared" si="157"/>
        <v>5.847221176976302E-2</v>
      </c>
      <c r="BM683" s="32">
        <f t="shared" si="158"/>
        <v>0.30858835173029969</v>
      </c>
      <c r="BN683" s="32">
        <f t="shared" si="159"/>
        <v>6.4313177071589564E-4</v>
      </c>
      <c r="BO683" s="32">
        <f t="shared" si="160"/>
        <v>5.9660760828402605E-3</v>
      </c>
      <c r="BP683" s="32">
        <f t="shared" si="161"/>
        <v>2.4525330722194233E-2</v>
      </c>
      <c r="BQ683" s="32">
        <f t="shared" si="162"/>
        <v>1.6305829203186829E-2</v>
      </c>
      <c r="BR683" s="32">
        <f t="shared" si="163"/>
        <v>2.4536398291018745E-3</v>
      </c>
      <c r="BS683" s="32">
        <f t="shared" si="164"/>
        <v>1.8440585647839613E-3</v>
      </c>
      <c r="BT683" s="7">
        <f t="shared" si="165"/>
        <v>0</v>
      </c>
      <c r="BU683" s="7"/>
      <c r="BZ683" s="7"/>
      <c r="CA683" s="7"/>
      <c r="CB683" s="7"/>
      <c r="CC683" s="7"/>
      <c r="CD683" s="7"/>
      <c r="CE683" s="7"/>
    </row>
    <row r="684" spans="1:83" x14ac:dyDescent="0.2">
      <c r="A684" s="7">
        <v>4</v>
      </c>
      <c r="B684" s="8">
        <v>683</v>
      </c>
      <c r="C684" s="7" t="s">
        <v>239</v>
      </c>
      <c r="D684" s="7" t="s">
        <v>1242</v>
      </c>
      <c r="E684" s="7" t="s">
        <v>1767</v>
      </c>
      <c r="H684" s="9">
        <v>33.696944000000002</v>
      </c>
      <c r="I684" s="9">
        <v>-80.545554999999993</v>
      </c>
      <c r="J684" s="7" t="s">
        <v>1768</v>
      </c>
      <c r="K684" s="7" t="s">
        <v>107</v>
      </c>
      <c r="L684" s="32">
        <f t="shared" si="153"/>
        <v>1</v>
      </c>
      <c r="M684" s="10" t="s">
        <v>734</v>
      </c>
      <c r="N684" s="7">
        <v>46</v>
      </c>
      <c r="O684" s="7">
        <v>89</v>
      </c>
      <c r="P684" s="7" t="s">
        <v>346</v>
      </c>
      <c r="Q684" s="7">
        <v>1174.51</v>
      </c>
      <c r="R684" s="7">
        <v>17.524999999999999</v>
      </c>
      <c r="T684" s="7" t="s">
        <v>1705</v>
      </c>
      <c r="U684" s="11">
        <v>0.97265900000000005</v>
      </c>
      <c r="V684" s="11">
        <v>24</v>
      </c>
      <c r="W684" s="7">
        <v>24</v>
      </c>
      <c r="X684" s="7" t="s">
        <v>83</v>
      </c>
      <c r="Y684" s="32">
        <f t="shared" si="154"/>
        <v>1</v>
      </c>
      <c r="Z684" s="13"/>
      <c r="AC684" s="13">
        <v>5.17</v>
      </c>
      <c r="AD684" s="7">
        <v>0.06</v>
      </c>
      <c r="AE684" s="7">
        <v>0.2</v>
      </c>
      <c r="AF684" s="7">
        <v>39.369999999999997</v>
      </c>
      <c r="AG684" s="7">
        <v>1.32</v>
      </c>
      <c r="AH684" s="7">
        <v>0.02</v>
      </c>
      <c r="AI684" s="7">
        <v>24.96</v>
      </c>
      <c r="AJ684" s="7">
        <v>0.28999999999999998</v>
      </c>
      <c r="AK684" s="7">
        <v>0.08</v>
      </c>
      <c r="AL684" s="7">
        <v>0.74</v>
      </c>
      <c r="AM684" s="7">
        <v>0.93</v>
      </c>
      <c r="AN684" s="13">
        <v>0.65524604597207592</v>
      </c>
      <c r="AO684" s="7">
        <v>1.6527725259122179E-2</v>
      </c>
      <c r="AP684" s="7">
        <v>3.2375591934782906E-2</v>
      </c>
      <c r="AQ684" s="7">
        <v>0.24479900197329965</v>
      </c>
      <c r="AR684" s="7">
        <v>8.4581617031354408E-4</v>
      </c>
      <c r="AS684" s="7">
        <v>5.1714237821296992E-3</v>
      </c>
      <c r="AT684" s="7">
        <v>1.8360278282271911E-2</v>
      </c>
      <c r="AU684" s="7">
        <v>9.8730307019406355E-3</v>
      </c>
      <c r="AV684" s="7">
        <v>1.2907639386370824E-3</v>
      </c>
      <c r="AW684" s="8">
        <v>1.4265986464432044E-3</v>
      </c>
      <c r="AX684" s="7">
        <v>318</v>
      </c>
      <c r="AY684" s="7">
        <v>248</v>
      </c>
      <c r="AZ684" s="7">
        <v>159</v>
      </c>
      <c r="BA684" s="7">
        <v>132</v>
      </c>
      <c r="BB684" s="7">
        <v>107</v>
      </c>
      <c r="BC684" s="7">
        <v>6.9166664999999998</v>
      </c>
      <c r="BD684" s="7">
        <v>15.7333336</v>
      </c>
      <c r="BE684" s="7">
        <v>17.479999500000002</v>
      </c>
      <c r="BF684" s="7">
        <v>20.0666656</v>
      </c>
      <c r="BG684" s="7">
        <v>18.866666800000001</v>
      </c>
      <c r="BH684" s="13">
        <f t="shared" si="151"/>
        <v>10.119727933296412</v>
      </c>
      <c r="BI684" s="7">
        <f t="shared" si="152"/>
        <v>97.428099529165223</v>
      </c>
      <c r="BJ684" s="32">
        <f t="shared" si="155"/>
        <v>1</v>
      </c>
      <c r="BK684" s="32">
        <f t="shared" si="156"/>
        <v>2.5223693238168015E-2</v>
      </c>
      <c r="BL684" s="32">
        <f t="shared" si="157"/>
        <v>4.9409824193220132E-2</v>
      </c>
      <c r="BM684" s="32">
        <f t="shared" si="158"/>
        <v>0.37359859472350337</v>
      </c>
      <c r="BN684" s="32">
        <f t="shared" si="159"/>
        <v>1.2908375037330474E-3</v>
      </c>
      <c r="BO684" s="32">
        <f t="shared" si="160"/>
        <v>7.8923387846740016E-3</v>
      </c>
      <c r="BP684" s="32">
        <f t="shared" si="161"/>
        <v>2.8020433538113034E-2</v>
      </c>
      <c r="BQ684" s="32">
        <f t="shared" si="162"/>
        <v>1.5067669255895649E-2</v>
      </c>
      <c r="BR684" s="32">
        <f t="shared" si="163"/>
        <v>1.9698919918275859E-3</v>
      </c>
      <c r="BS684" s="32">
        <f t="shared" si="164"/>
        <v>2.1771953531238867E-3</v>
      </c>
      <c r="BT684" s="7">
        <f t="shared" si="165"/>
        <v>0</v>
      </c>
      <c r="BU684" s="7"/>
      <c r="BZ684" s="7"/>
      <c r="CA684" s="7"/>
      <c r="CB684" s="7"/>
      <c r="CC684" s="7"/>
      <c r="CD684" s="7"/>
      <c r="CE684" s="7"/>
    </row>
    <row r="685" spans="1:83" x14ac:dyDescent="0.2">
      <c r="A685" s="7">
        <v>4</v>
      </c>
      <c r="B685" s="8">
        <v>684</v>
      </c>
      <c r="C685" s="7" t="s">
        <v>753</v>
      </c>
      <c r="D685" s="7" t="s">
        <v>1769</v>
      </c>
      <c r="E685" s="7" t="s">
        <v>1770</v>
      </c>
      <c r="H685" s="9">
        <v>17.754999999999999</v>
      </c>
      <c r="I685" s="9">
        <v>-64.855277999999998</v>
      </c>
      <c r="J685" s="7" t="s">
        <v>1771</v>
      </c>
      <c r="K685" s="7" t="s">
        <v>107</v>
      </c>
      <c r="L685" s="32">
        <f t="shared" si="153"/>
        <v>1</v>
      </c>
      <c r="M685" s="10" t="s">
        <v>108</v>
      </c>
      <c r="N685" s="7">
        <v>36</v>
      </c>
      <c r="O685" s="7">
        <v>51</v>
      </c>
      <c r="P685" s="7" t="s">
        <v>65</v>
      </c>
      <c r="Q685" s="7">
        <v>1298.71</v>
      </c>
      <c r="R685" s="7">
        <v>25.85</v>
      </c>
      <c r="S685" s="7" t="s">
        <v>159</v>
      </c>
      <c r="U685" s="11">
        <v>12</v>
      </c>
      <c r="V685" s="11">
        <v>198</v>
      </c>
      <c r="W685" s="7">
        <v>129</v>
      </c>
      <c r="X685" s="7" t="s">
        <v>134</v>
      </c>
      <c r="Y685" s="32">
        <f t="shared" si="154"/>
        <v>1</v>
      </c>
      <c r="Z685" s="13"/>
      <c r="AC685" s="13">
        <v>7.64</v>
      </c>
      <c r="AD685" s="7">
        <v>0.17</v>
      </c>
      <c r="AE685" s="7">
        <v>0.09</v>
      </c>
      <c r="AF685" s="7">
        <v>48.89</v>
      </c>
      <c r="AG685" s="7">
        <v>0.62</v>
      </c>
      <c r="AH685" s="7">
        <v>0.01</v>
      </c>
      <c r="AI685" s="7">
        <v>16.87</v>
      </c>
      <c r="AJ685" s="7">
        <v>4.7699999999999996</v>
      </c>
      <c r="AK685" s="7">
        <v>1.82</v>
      </c>
      <c r="AL685" s="7">
        <v>1.9</v>
      </c>
      <c r="AM685" s="7">
        <v>0.67</v>
      </c>
      <c r="AN685" s="13">
        <v>0.81369009874459719</v>
      </c>
      <c r="AO685" s="7">
        <v>7.7630224701937508E-3</v>
      </c>
      <c r="AP685" s="7">
        <v>4.7843234503238186E-2</v>
      </c>
      <c r="AQ685" s="7">
        <v>0.16545509468307554</v>
      </c>
      <c r="AR685" s="7">
        <v>2.3964791492217083E-3</v>
      </c>
      <c r="AS685" s="7">
        <v>8.5061004968133333E-2</v>
      </c>
      <c r="AT685" s="7">
        <v>4.7141255049076528E-2</v>
      </c>
      <c r="AU685" s="7">
        <v>7.1128285702152967E-3</v>
      </c>
      <c r="AV685" s="7">
        <v>2.9364879603993626E-2</v>
      </c>
      <c r="AW685" s="8">
        <v>6.4196939089944188E-4</v>
      </c>
      <c r="AX685" s="7">
        <v>468</v>
      </c>
      <c r="AY685" s="7">
        <v>353</v>
      </c>
      <c r="AZ685" s="7">
        <v>212</v>
      </c>
      <c r="BA685" s="7">
        <v>220</v>
      </c>
      <c r="BB685" s="7">
        <v>187</v>
      </c>
      <c r="BC685" s="7">
        <v>3.2916666999999999</v>
      </c>
      <c r="BD685" s="7">
        <v>14.3833342</v>
      </c>
      <c r="BE685" s="7">
        <v>16.079999900000001</v>
      </c>
      <c r="BF685" s="7">
        <v>18.5333328</v>
      </c>
      <c r="BG685" s="7">
        <v>17.200000800000002</v>
      </c>
      <c r="BH685" s="13">
        <f t="shared" si="151"/>
        <v>41.536710818190635</v>
      </c>
      <c r="BI685" s="7">
        <f t="shared" si="152"/>
        <v>59.116234023252233</v>
      </c>
      <c r="BJ685" s="32">
        <f t="shared" si="155"/>
        <v>1</v>
      </c>
      <c r="BK685" s="32">
        <f t="shared" si="156"/>
        <v>9.5405148497824162E-3</v>
      </c>
      <c r="BL685" s="32">
        <f t="shared" si="157"/>
        <v>5.8797857534524732E-2</v>
      </c>
      <c r="BM685" s="32">
        <f t="shared" si="158"/>
        <v>0.20333920117542065</v>
      </c>
      <c r="BN685" s="32">
        <f t="shared" si="159"/>
        <v>2.9451988575492308E-3</v>
      </c>
      <c r="BO685" s="32">
        <f t="shared" si="160"/>
        <v>0.10453734794041344</v>
      </c>
      <c r="BP685" s="32">
        <f t="shared" si="161"/>
        <v>5.7935146466459989E-2</v>
      </c>
      <c r="BQ685" s="32">
        <f t="shared" si="162"/>
        <v>8.7414466283777248E-3</v>
      </c>
      <c r="BR685" s="32">
        <f t="shared" si="163"/>
        <v>3.6088530079571163E-2</v>
      </c>
      <c r="BS685" s="32">
        <f t="shared" si="164"/>
        <v>7.8896055376599173E-4</v>
      </c>
      <c r="BT685" s="7">
        <f t="shared" si="165"/>
        <v>0</v>
      </c>
      <c r="BU685" s="7"/>
      <c r="BZ685" s="7"/>
      <c r="CA685" s="7"/>
      <c r="CB685" s="7"/>
      <c r="CC685" s="7"/>
      <c r="CD685" s="7"/>
      <c r="CE685" s="7"/>
    </row>
    <row r="686" spans="1:83" x14ac:dyDescent="0.2">
      <c r="A686" s="15">
        <v>4</v>
      </c>
      <c r="B686" s="16">
        <v>685</v>
      </c>
      <c r="C686" s="15" t="s">
        <v>1772</v>
      </c>
      <c r="D686" s="15" t="s">
        <v>1772</v>
      </c>
      <c r="E686" s="15" t="s">
        <v>1773</v>
      </c>
      <c r="F686" s="15"/>
      <c r="G686" s="15"/>
      <c r="H686" s="17">
        <v>13.274167</v>
      </c>
      <c r="I686" s="17">
        <v>144.71388899999999</v>
      </c>
      <c r="J686" s="15" t="s">
        <v>1774</v>
      </c>
      <c r="K686" s="15" t="s">
        <v>107</v>
      </c>
      <c r="L686" s="32">
        <f t="shared" si="153"/>
        <v>1</v>
      </c>
      <c r="M686" s="18" t="s">
        <v>113</v>
      </c>
      <c r="N686" s="15">
        <v>18</v>
      </c>
      <c r="O686" s="15">
        <v>45</v>
      </c>
      <c r="P686" s="15" t="s">
        <v>346</v>
      </c>
      <c r="Q686" s="15">
        <v>2558.02</v>
      </c>
      <c r="R686" s="15">
        <v>26.405000000000001</v>
      </c>
      <c r="S686" s="15" t="s">
        <v>159</v>
      </c>
      <c r="T686" s="15"/>
      <c r="U686" s="19">
        <v>4</v>
      </c>
      <c r="V686" s="19">
        <v>95</v>
      </c>
      <c r="W686" s="20">
        <v>-9999</v>
      </c>
      <c r="X686" s="15" t="s">
        <v>134</v>
      </c>
      <c r="Y686" s="32">
        <f t="shared" si="154"/>
        <v>1</v>
      </c>
      <c r="Z686" s="21"/>
      <c r="AA686" s="15"/>
      <c r="AB686" s="15"/>
      <c r="AC686" s="21">
        <v>15.48</v>
      </c>
      <c r="AD686" s="15">
        <v>0.03</v>
      </c>
      <c r="AE686" s="15">
        <v>0.11</v>
      </c>
      <c r="AF686" s="15">
        <v>33.42</v>
      </c>
      <c r="AG686" s="15">
        <v>1.29</v>
      </c>
      <c r="AH686" s="15">
        <v>0.02</v>
      </c>
      <c r="AI686" s="15">
        <v>25.02</v>
      </c>
      <c r="AJ686" s="15">
        <v>0.05</v>
      </c>
      <c r="AK686" s="15">
        <v>0.02</v>
      </c>
      <c r="AL686" s="15">
        <v>0.66</v>
      </c>
      <c r="AM686" s="15">
        <v>0.06</v>
      </c>
      <c r="AN686" s="21">
        <v>0.55621851298925018</v>
      </c>
      <c r="AO686" s="15">
        <v>1.6152095139596676E-2</v>
      </c>
      <c r="AP686" s="15">
        <v>9.6938909700278422E-2</v>
      </c>
      <c r="AQ686" s="15">
        <v>0.24538746111265852</v>
      </c>
      <c r="AR686" s="15">
        <v>4.2290808515677204E-4</v>
      </c>
      <c r="AS686" s="15">
        <v>8.9162479002236202E-4</v>
      </c>
      <c r="AT686" s="15">
        <v>1.6375383332837109E-2</v>
      </c>
      <c r="AU686" s="15">
        <v>6.3696972270584735E-4</v>
      </c>
      <c r="AV686" s="15">
        <v>3.2269098465927061E-4</v>
      </c>
      <c r="AW686" s="16">
        <v>7.8462925554376238E-4</v>
      </c>
      <c r="AX686" s="15">
        <v>440</v>
      </c>
      <c r="AY686" s="15">
        <v>326</v>
      </c>
      <c r="AZ686" s="15">
        <v>199</v>
      </c>
      <c r="BA686" s="15">
        <v>200</v>
      </c>
      <c r="BB686" s="15">
        <v>169</v>
      </c>
      <c r="BC686" s="15">
        <v>3.9083334999999999</v>
      </c>
      <c r="BD686" s="15">
        <v>14.8666658</v>
      </c>
      <c r="BE686" s="15">
        <v>16.520000499999998</v>
      </c>
      <c r="BF686" s="15">
        <v>18.899999600000001</v>
      </c>
      <c r="BG686" s="15">
        <v>17.5333328</v>
      </c>
      <c r="BH686" s="21">
        <f t="shared" si="151"/>
        <v>3.3895081551414776</v>
      </c>
      <c r="BI686" s="15">
        <f t="shared" si="152"/>
        <v>99.507580281858083</v>
      </c>
      <c r="BJ686" s="32">
        <f t="shared" si="155"/>
        <v>1</v>
      </c>
      <c r="BK686" s="32">
        <f t="shared" si="156"/>
        <v>2.9039118192581342E-2</v>
      </c>
      <c r="BL686" s="32">
        <f t="shared" si="157"/>
        <v>0.17428206260037218</v>
      </c>
      <c r="BM686" s="32">
        <f t="shared" si="158"/>
        <v>0.44117097036897984</v>
      </c>
      <c r="BN686" s="32">
        <f t="shared" si="159"/>
        <v>7.603272370133164E-4</v>
      </c>
      <c r="BO686" s="32">
        <f t="shared" si="160"/>
        <v>1.6030117106864332E-3</v>
      </c>
      <c r="BP686" s="32">
        <f t="shared" si="161"/>
        <v>2.944055789303365E-2</v>
      </c>
      <c r="BQ686" s="32">
        <f t="shared" si="162"/>
        <v>1.1451789320758509E-3</v>
      </c>
      <c r="BR686" s="32">
        <f t="shared" si="163"/>
        <v>5.8015146408028158E-4</v>
      </c>
      <c r="BS686" s="32">
        <f t="shared" si="164"/>
        <v>1.4106492991881531E-3</v>
      </c>
      <c r="BT686" s="7">
        <f t="shared" si="165"/>
        <v>0</v>
      </c>
      <c r="BU686" s="7"/>
      <c r="BZ686" s="7"/>
      <c r="CA686" s="7"/>
      <c r="CB686" s="7"/>
      <c r="CC686" s="7"/>
      <c r="CD686" s="7"/>
      <c r="CE686" s="7"/>
    </row>
    <row r="687" spans="1:83" x14ac:dyDescent="0.2">
      <c r="A687" s="7">
        <v>1</v>
      </c>
      <c r="B687" s="8">
        <v>1</v>
      </c>
      <c r="C687" s="7" t="s">
        <v>163</v>
      </c>
      <c r="D687" s="7" t="s">
        <v>1775</v>
      </c>
      <c r="F687" s="22" t="s">
        <v>1776</v>
      </c>
      <c r="G687" s="22" t="s">
        <v>1777</v>
      </c>
      <c r="H687" s="9">
        <v>42.363</v>
      </c>
      <c r="I687" s="9">
        <v>-73.117000000000004</v>
      </c>
      <c r="K687" s="7" t="s">
        <v>63</v>
      </c>
      <c r="L687" s="32">
        <f t="shared" si="153"/>
        <v>4</v>
      </c>
      <c r="M687" s="10" t="s">
        <v>81</v>
      </c>
      <c r="N687" s="7">
        <v>6</v>
      </c>
      <c r="P687" s="7" t="s">
        <v>1778</v>
      </c>
      <c r="Q687" s="7">
        <v>1184</v>
      </c>
      <c r="R687" s="7">
        <v>8.1999999999999993</v>
      </c>
      <c r="W687" s="20">
        <v>-9999</v>
      </c>
      <c r="X687" s="23" t="s">
        <v>1779</v>
      </c>
      <c r="Y687" s="32">
        <f t="shared" si="154"/>
        <v>3</v>
      </c>
      <c r="Z687" s="13">
        <v>11000</v>
      </c>
      <c r="AA687" s="7">
        <v>14000</v>
      </c>
      <c r="AB687" s="24">
        <f t="shared" ref="AB687:AB750" si="166">(AA687+Z687)/2</f>
        <v>12500</v>
      </c>
      <c r="AC687" s="7">
        <v>3.79</v>
      </c>
      <c r="AD687" s="7">
        <v>0.02</v>
      </c>
      <c r="AE687" s="7">
        <v>0.08</v>
      </c>
      <c r="AF687" s="7">
        <v>71.290000000000006</v>
      </c>
      <c r="AG687" s="7">
        <v>0.75</v>
      </c>
      <c r="AI687" s="7">
        <v>9.9700000000000006</v>
      </c>
      <c r="AJ687" s="7">
        <v>0.64</v>
      </c>
      <c r="AK687" s="7">
        <v>0.56999999999999995</v>
      </c>
      <c r="AL687" s="7">
        <v>0.37</v>
      </c>
      <c r="AM687" s="7">
        <v>3.43</v>
      </c>
      <c r="AN687" s="13">
        <v>1.1862999999999999</v>
      </c>
      <c r="AO687" s="7">
        <v>9.2999999999999992E-3</v>
      </c>
      <c r="AP687" s="7">
        <v>2.3699999999999999E-2</v>
      </c>
      <c r="AQ687" s="7">
        <v>9.7699999999999995E-2</v>
      </c>
      <c r="AR687" s="7">
        <v>2.0000000000000001E-4</v>
      </c>
      <c r="AS687" s="7">
        <v>1.1299999999999999E-2</v>
      </c>
      <c r="AT687" s="7">
        <v>9.1999999999999998E-3</v>
      </c>
      <c r="AU687" s="7">
        <v>3.6400000000000002E-2</v>
      </c>
      <c r="AV687" s="7">
        <v>9.1000000000000004E-3</v>
      </c>
      <c r="AW687" s="8">
        <v>4.0000000000000002E-4</v>
      </c>
      <c r="AX687" s="25">
        <v>1184</v>
      </c>
      <c r="AY687" s="26">
        <v>709</v>
      </c>
      <c r="AZ687" s="23">
        <v>323</v>
      </c>
      <c r="BA687" s="26">
        <v>317</v>
      </c>
      <c r="BB687" s="26">
        <v>305</v>
      </c>
      <c r="BC687" s="27">
        <v>6.4083328000000002</v>
      </c>
      <c r="BD687" s="26">
        <v>13.3142853</v>
      </c>
      <c r="BE687" s="23">
        <v>18.7833328</v>
      </c>
      <c r="BF687" s="26">
        <v>18</v>
      </c>
      <c r="BG687" s="26">
        <v>17.233333600000002</v>
      </c>
      <c r="BH687" s="12">
        <v>27.831299999999999</v>
      </c>
      <c r="BI687" s="7">
        <v>82.726502963590178</v>
      </c>
      <c r="BJ687" s="32">
        <f t="shared" si="155"/>
        <v>1</v>
      </c>
      <c r="BK687" s="32">
        <f t="shared" si="156"/>
        <v>7.839500969400658E-3</v>
      </c>
      <c r="BL687" s="32">
        <f t="shared" si="157"/>
        <v>1.9978083115569419E-2</v>
      </c>
      <c r="BM687" s="32">
        <f t="shared" si="158"/>
        <v>8.235690803338111E-2</v>
      </c>
      <c r="BN687" s="32">
        <f t="shared" si="159"/>
        <v>1.6859141869678837E-4</v>
      </c>
      <c r="BO687" s="32">
        <f t="shared" si="160"/>
        <v>9.5254151563685403E-3</v>
      </c>
      <c r="BP687" s="32">
        <f t="shared" si="161"/>
        <v>7.7552052600522638E-3</v>
      </c>
      <c r="BQ687" s="32">
        <f t="shared" si="162"/>
        <v>3.0683638202815479E-2</v>
      </c>
      <c r="BR687" s="32">
        <f t="shared" si="163"/>
        <v>7.6709095507038697E-3</v>
      </c>
      <c r="BS687" s="32">
        <f t="shared" si="164"/>
        <v>3.3718283739357673E-4</v>
      </c>
      <c r="BT687" s="7">
        <f t="shared" si="165"/>
        <v>0</v>
      </c>
    </row>
    <row r="688" spans="1:83" x14ac:dyDescent="0.2">
      <c r="A688" s="7">
        <v>1</v>
      </c>
      <c r="B688" s="8">
        <v>2</v>
      </c>
      <c r="C688" s="7" t="s">
        <v>59</v>
      </c>
      <c r="D688" s="7" t="s">
        <v>60</v>
      </c>
      <c r="F688" s="22" t="s">
        <v>1780</v>
      </c>
      <c r="G688" s="22" t="s">
        <v>1781</v>
      </c>
      <c r="H688" s="9">
        <v>46.125999999999998</v>
      </c>
      <c r="I688" s="9">
        <v>-67.832999999999998</v>
      </c>
      <c r="K688" s="7" t="s">
        <v>63</v>
      </c>
      <c r="L688" s="32">
        <f t="shared" si="153"/>
        <v>4</v>
      </c>
      <c r="M688" s="10" t="s">
        <v>81</v>
      </c>
      <c r="N688" s="7">
        <v>4</v>
      </c>
      <c r="P688" s="7" t="s">
        <v>1782</v>
      </c>
      <c r="Q688" s="7">
        <v>1050</v>
      </c>
      <c r="R688" s="7">
        <v>4.9000000000000004</v>
      </c>
      <c r="W688" s="20">
        <v>-9999</v>
      </c>
      <c r="X688" s="23" t="s">
        <v>1783</v>
      </c>
      <c r="Y688" s="32">
        <f t="shared" si="154"/>
        <v>2</v>
      </c>
      <c r="Z688" s="13">
        <v>11000</v>
      </c>
      <c r="AA688" s="7">
        <v>14000</v>
      </c>
      <c r="AB688" s="8">
        <f t="shared" si="166"/>
        <v>12500</v>
      </c>
      <c r="AC688" s="7">
        <v>5.1100000000000003</v>
      </c>
      <c r="AD688" s="7">
        <v>0.03</v>
      </c>
      <c r="AE688" s="7">
        <v>0.1</v>
      </c>
      <c r="AF688" s="7">
        <v>63.6</v>
      </c>
      <c r="AG688" s="7">
        <v>0.82</v>
      </c>
      <c r="AI688" s="7">
        <v>12.71</v>
      </c>
      <c r="AJ688" s="7">
        <v>0.19</v>
      </c>
      <c r="AK688" s="7">
        <v>1.32</v>
      </c>
      <c r="AL688" s="7">
        <v>1.06</v>
      </c>
      <c r="AM688" s="7">
        <v>1.37</v>
      </c>
      <c r="AN688" s="13">
        <v>1.0584</v>
      </c>
      <c r="AO688" s="7">
        <v>1.03E-2</v>
      </c>
      <c r="AP688" s="7">
        <v>3.2000000000000001E-2</v>
      </c>
      <c r="AQ688" s="7">
        <v>0.12470000000000001</v>
      </c>
      <c r="AR688" s="7">
        <v>5.0000000000000001E-4</v>
      </c>
      <c r="AS688" s="7">
        <v>3.3999999999999998E-3</v>
      </c>
      <c r="AT688" s="7">
        <v>2.63E-2</v>
      </c>
      <c r="AU688" s="7">
        <v>1.4500000000000001E-2</v>
      </c>
      <c r="AV688" s="7">
        <v>2.1299999999999999E-2</v>
      </c>
      <c r="AW688" s="8">
        <v>5.0000000000000001E-4</v>
      </c>
      <c r="AX688" s="13">
        <v>1048</v>
      </c>
      <c r="AY688" s="7">
        <v>552</v>
      </c>
      <c r="AZ688" s="7">
        <v>276</v>
      </c>
      <c r="BA688" s="7">
        <v>284</v>
      </c>
      <c r="BB688" s="7">
        <v>286</v>
      </c>
      <c r="BC688" s="7">
        <v>4.5499996999999999</v>
      </c>
      <c r="BD688" s="7">
        <v>13.9666672</v>
      </c>
      <c r="BE688" s="7">
        <v>21.3285713</v>
      </c>
      <c r="BF688" s="7">
        <v>17.733333600000002</v>
      </c>
      <c r="BG688" s="7">
        <v>16.766666399999998</v>
      </c>
      <c r="BH688" s="13">
        <v>22.041799999999999</v>
      </c>
      <c r="BI688" s="7">
        <v>83.467202141900955</v>
      </c>
      <c r="BJ688" s="32">
        <f t="shared" si="155"/>
        <v>1</v>
      </c>
      <c r="BK688" s="32">
        <f t="shared" si="156"/>
        <v>9.7316704459561604E-3</v>
      </c>
      <c r="BL688" s="32">
        <f t="shared" si="157"/>
        <v>3.0234315948601664E-2</v>
      </c>
      <c r="BM688" s="32">
        <f t="shared" si="158"/>
        <v>0.11781934996220711</v>
      </c>
      <c r="BN688" s="32">
        <f t="shared" si="159"/>
        <v>4.72411186696901E-4</v>
      </c>
      <c r="BO688" s="32">
        <f t="shared" si="160"/>
        <v>3.2123960695389264E-3</v>
      </c>
      <c r="BP688" s="32">
        <f t="shared" si="161"/>
        <v>2.4848828420256992E-2</v>
      </c>
      <c r="BQ688" s="32">
        <f t="shared" si="162"/>
        <v>1.3699924414210128E-2</v>
      </c>
      <c r="BR688" s="32">
        <f t="shared" si="163"/>
        <v>2.0124716553287982E-2</v>
      </c>
      <c r="BS688" s="32">
        <f t="shared" si="164"/>
        <v>4.72411186696901E-4</v>
      </c>
      <c r="BT688" s="7">
        <f t="shared" si="165"/>
        <v>0</v>
      </c>
    </row>
    <row r="689" spans="1:72" x14ac:dyDescent="0.2">
      <c r="A689" s="7">
        <v>1</v>
      </c>
      <c r="B689" s="8">
        <v>3</v>
      </c>
      <c r="C689" s="7" t="s">
        <v>1784</v>
      </c>
      <c r="D689" s="7" t="s">
        <v>1785</v>
      </c>
      <c r="F689" s="22" t="s">
        <v>1786</v>
      </c>
      <c r="G689" s="22" t="s">
        <v>1787</v>
      </c>
      <c r="H689" s="9">
        <v>46.817999999999998</v>
      </c>
      <c r="I689" s="9">
        <v>-89.61</v>
      </c>
      <c r="K689" s="7" t="s">
        <v>100</v>
      </c>
      <c r="L689" s="32">
        <f t="shared" si="153"/>
        <v>8</v>
      </c>
      <c r="M689" s="10" t="s">
        <v>81</v>
      </c>
      <c r="N689" s="7">
        <v>3</v>
      </c>
      <c r="P689" s="7" t="s">
        <v>346</v>
      </c>
      <c r="Q689" s="7">
        <v>852</v>
      </c>
      <c r="R689" s="7">
        <v>5.8</v>
      </c>
      <c r="W689" s="20">
        <v>-9999</v>
      </c>
      <c r="X689" s="23" t="s">
        <v>1783</v>
      </c>
      <c r="Y689" s="32">
        <f t="shared" si="154"/>
        <v>2</v>
      </c>
      <c r="Z689" s="13">
        <v>8000</v>
      </c>
      <c r="AA689" s="7">
        <v>9000</v>
      </c>
      <c r="AB689" s="8">
        <f t="shared" si="166"/>
        <v>8500</v>
      </c>
      <c r="AC689" s="7">
        <v>3.41</v>
      </c>
      <c r="AD689" s="7">
        <v>0.05</v>
      </c>
      <c r="AE689" s="7">
        <v>0.02</v>
      </c>
      <c r="AF689" s="7">
        <v>75.33</v>
      </c>
      <c r="AG689" s="7">
        <v>0.94</v>
      </c>
      <c r="AI689" s="7">
        <v>10.42</v>
      </c>
      <c r="AJ689" s="7">
        <v>0.84</v>
      </c>
      <c r="AK689" s="7">
        <v>1.76</v>
      </c>
      <c r="AL689" s="7">
        <v>0.71</v>
      </c>
      <c r="AM689" s="7">
        <v>2.2000000000000002</v>
      </c>
      <c r="AN689" s="13">
        <v>1.2536</v>
      </c>
      <c r="AO689" s="7">
        <v>1.18E-2</v>
      </c>
      <c r="AP689" s="7">
        <v>2.1399999999999999E-2</v>
      </c>
      <c r="AQ689" s="7">
        <v>0.1022</v>
      </c>
      <c r="AR689" s="7">
        <v>8.0000000000000004E-4</v>
      </c>
      <c r="AS689" s="7">
        <v>1.4999999999999999E-2</v>
      </c>
      <c r="AT689" s="7">
        <v>1.7600000000000001E-2</v>
      </c>
      <c r="AU689" s="7">
        <v>2.3400000000000001E-2</v>
      </c>
      <c r="AV689" s="7">
        <v>2.8400000000000002E-2</v>
      </c>
      <c r="AW689" s="8">
        <v>1E-4</v>
      </c>
      <c r="AX689" s="13">
        <v>832</v>
      </c>
      <c r="AY689" s="7">
        <v>514</v>
      </c>
      <c r="AZ689" s="7">
        <v>257</v>
      </c>
      <c r="BA689" s="7">
        <v>267</v>
      </c>
      <c r="BB689" s="7">
        <v>265</v>
      </c>
      <c r="BC689" s="7">
        <v>5.1250004999999996</v>
      </c>
      <c r="BD689" s="7">
        <v>14.166667</v>
      </c>
      <c r="BE689" s="7">
        <v>16</v>
      </c>
      <c r="BF689" s="7">
        <v>17.5333328</v>
      </c>
      <c r="BG689" s="7">
        <v>16.9333344</v>
      </c>
      <c r="BH689" s="13">
        <v>30.888200000000005</v>
      </c>
      <c r="BI689" s="7">
        <v>70.192307692307693</v>
      </c>
      <c r="BJ689" s="32">
        <f t="shared" si="155"/>
        <v>1</v>
      </c>
      <c r="BK689" s="32">
        <f t="shared" si="156"/>
        <v>9.412890874282067E-3</v>
      </c>
      <c r="BL689" s="32">
        <f t="shared" si="157"/>
        <v>1.7070835992342052E-2</v>
      </c>
      <c r="BM689" s="32">
        <f t="shared" si="158"/>
        <v>8.152520740268028E-2</v>
      </c>
      <c r="BN689" s="32">
        <f t="shared" si="159"/>
        <v>6.3816209317166565E-4</v>
      </c>
      <c r="BO689" s="32">
        <f t="shared" si="160"/>
        <v>1.1965539246968729E-2</v>
      </c>
      <c r="BP689" s="32">
        <f t="shared" si="161"/>
        <v>1.4039566049776643E-2</v>
      </c>
      <c r="BQ689" s="32">
        <f t="shared" si="162"/>
        <v>1.8666241225271218E-2</v>
      </c>
      <c r="BR689" s="32">
        <f t="shared" si="163"/>
        <v>2.265475430759413E-2</v>
      </c>
      <c r="BS689" s="32">
        <f t="shared" si="164"/>
        <v>7.9770261646458206E-5</v>
      </c>
      <c r="BT689" s="7">
        <f t="shared" si="165"/>
        <v>0</v>
      </c>
    </row>
    <row r="690" spans="1:72" x14ac:dyDescent="0.2">
      <c r="A690" s="7">
        <v>1</v>
      </c>
      <c r="B690" s="8">
        <v>4</v>
      </c>
      <c r="C690" s="7" t="s">
        <v>272</v>
      </c>
      <c r="D690" s="7" t="s">
        <v>1788</v>
      </c>
      <c r="F690" s="22" t="s">
        <v>1789</v>
      </c>
      <c r="G690" s="22" t="s">
        <v>1790</v>
      </c>
      <c r="H690" s="9">
        <v>47.427</v>
      </c>
      <c r="I690" s="9">
        <v>-92.938000000000002</v>
      </c>
      <c r="K690" s="7" t="s">
        <v>100</v>
      </c>
      <c r="L690" s="32">
        <f t="shared" si="153"/>
        <v>8</v>
      </c>
      <c r="M690" s="10" t="s">
        <v>81</v>
      </c>
      <c r="N690" s="7">
        <v>4</v>
      </c>
      <c r="P690" s="7" t="s">
        <v>1791</v>
      </c>
      <c r="Q690" s="7">
        <v>682</v>
      </c>
      <c r="R690" s="7">
        <v>3.4</v>
      </c>
      <c r="W690" s="20">
        <v>-9999</v>
      </c>
      <c r="X690" s="23" t="s">
        <v>1783</v>
      </c>
      <c r="Y690" s="32">
        <f t="shared" si="154"/>
        <v>2</v>
      </c>
      <c r="Z690" s="13">
        <v>8000</v>
      </c>
      <c r="AA690" s="7">
        <v>9000</v>
      </c>
      <c r="AB690" s="8">
        <f t="shared" si="166"/>
        <v>8500</v>
      </c>
      <c r="AC690" s="7">
        <v>3.44</v>
      </c>
      <c r="AD690" s="7">
        <v>0.04</v>
      </c>
      <c r="AE690" s="7">
        <v>0.23</v>
      </c>
      <c r="AF690" s="7">
        <v>72.58</v>
      </c>
      <c r="AG690" s="7">
        <v>0.65</v>
      </c>
      <c r="AI690" s="7">
        <v>11.52</v>
      </c>
      <c r="AJ690" s="7">
        <v>1.87</v>
      </c>
      <c r="AK690" s="7">
        <v>3.01</v>
      </c>
      <c r="AL690" s="7">
        <v>0.82</v>
      </c>
      <c r="AM690" s="7">
        <v>1.43</v>
      </c>
      <c r="AN690" s="13">
        <v>1.2079</v>
      </c>
      <c r="AO690" s="7">
        <v>8.0999999999999996E-3</v>
      </c>
      <c r="AP690" s="7">
        <v>2.1499999999999998E-2</v>
      </c>
      <c r="AQ690" s="7">
        <v>0.113</v>
      </c>
      <c r="AR690" s="7">
        <v>6.9999999999999999E-4</v>
      </c>
      <c r="AS690" s="7">
        <v>3.3300000000000003E-2</v>
      </c>
      <c r="AT690" s="7">
        <v>2.0299999999999999E-2</v>
      </c>
      <c r="AU690" s="7">
        <v>1.52E-2</v>
      </c>
      <c r="AV690" s="7">
        <v>4.8599999999999997E-2</v>
      </c>
      <c r="AW690" s="8">
        <v>1.1999999999999999E-3</v>
      </c>
      <c r="AX690" s="13">
        <v>706</v>
      </c>
      <c r="AY690" s="7">
        <v>536</v>
      </c>
      <c r="AZ690" s="7">
        <v>291</v>
      </c>
      <c r="BA690" s="7">
        <v>316</v>
      </c>
      <c r="BB690" s="7">
        <v>290</v>
      </c>
      <c r="BC690" s="7">
        <v>3.7583334000000002</v>
      </c>
      <c r="BD690" s="7">
        <v>14.3166666</v>
      </c>
      <c r="BE690" s="7">
        <v>15.399999599999999</v>
      </c>
      <c r="BF690" s="7">
        <v>18.399999600000001</v>
      </c>
      <c r="BG690" s="7">
        <v>17</v>
      </c>
      <c r="BH690" s="13">
        <v>39.029100000000007</v>
      </c>
      <c r="BI690" s="7">
        <v>57.978450487429441</v>
      </c>
      <c r="BJ690" s="32">
        <f t="shared" si="155"/>
        <v>1</v>
      </c>
      <c r="BK690" s="32">
        <f t="shared" si="156"/>
        <v>6.7058531335375442E-3</v>
      </c>
      <c r="BL690" s="32">
        <f t="shared" si="157"/>
        <v>1.7799486712476196E-2</v>
      </c>
      <c r="BM690" s="32">
        <f t="shared" si="158"/>
        <v>9.3550790628363287E-2</v>
      </c>
      <c r="BN690" s="32">
        <f t="shared" si="159"/>
        <v>5.7951817203410875E-4</v>
      </c>
      <c r="BO690" s="32">
        <f t="shared" si="160"/>
        <v>2.7568507326765464E-2</v>
      </c>
      <c r="BP690" s="32">
        <f t="shared" si="161"/>
        <v>1.6806026988989153E-2</v>
      </c>
      <c r="BQ690" s="32">
        <f t="shared" si="162"/>
        <v>1.2583823164169219E-2</v>
      </c>
      <c r="BR690" s="32">
        <f t="shared" si="163"/>
        <v>4.0235118801225267E-2</v>
      </c>
      <c r="BS690" s="32">
        <f t="shared" si="164"/>
        <v>9.9345972348704363E-4</v>
      </c>
      <c r="BT690" s="7">
        <f t="shared" si="165"/>
        <v>0</v>
      </c>
    </row>
    <row r="691" spans="1:72" x14ac:dyDescent="0.2">
      <c r="A691" s="7">
        <v>1</v>
      </c>
      <c r="B691" s="8">
        <v>5</v>
      </c>
      <c r="C691" s="7" t="s">
        <v>272</v>
      </c>
      <c r="D691" s="7" t="s">
        <v>1792</v>
      </c>
      <c r="F691" s="22" t="s">
        <v>1793</v>
      </c>
      <c r="G691" s="22" t="s">
        <v>1794</v>
      </c>
      <c r="H691" s="9">
        <v>47.551000000000002</v>
      </c>
      <c r="I691" s="9">
        <v>-93.567999999999998</v>
      </c>
      <c r="K691" s="7" t="s">
        <v>100</v>
      </c>
      <c r="L691" s="32">
        <f t="shared" si="153"/>
        <v>8</v>
      </c>
      <c r="M691" s="10" t="s">
        <v>81</v>
      </c>
      <c r="N691" s="7">
        <v>5</v>
      </c>
      <c r="P691" s="7" t="s">
        <v>346</v>
      </c>
      <c r="Q691" s="7">
        <v>687</v>
      </c>
      <c r="R691" s="7">
        <v>2.9</v>
      </c>
      <c r="W691" s="20">
        <v>-9999</v>
      </c>
      <c r="X691" s="23" t="s">
        <v>1783</v>
      </c>
      <c r="Y691" s="32">
        <f t="shared" si="154"/>
        <v>2</v>
      </c>
      <c r="Z691" s="13">
        <v>8000</v>
      </c>
      <c r="AA691" s="7">
        <v>9000</v>
      </c>
      <c r="AB691" s="8">
        <f t="shared" si="166"/>
        <v>8500</v>
      </c>
      <c r="AC691" s="7">
        <v>5.34</v>
      </c>
      <c r="AD691" s="7">
        <v>0.18</v>
      </c>
      <c r="AE691" s="7">
        <v>0.17</v>
      </c>
      <c r="AF691" s="7">
        <v>65.02</v>
      </c>
      <c r="AG691" s="7">
        <v>0.76</v>
      </c>
      <c r="AI691" s="7">
        <v>16.63</v>
      </c>
      <c r="AJ691" s="7">
        <v>1.03</v>
      </c>
      <c r="AK691" s="7">
        <v>1.2</v>
      </c>
      <c r="AL691" s="7">
        <v>1.66</v>
      </c>
      <c r="AM691" s="7">
        <v>2.48</v>
      </c>
      <c r="AN691" s="13">
        <v>1.0820000000000001</v>
      </c>
      <c r="AO691" s="7">
        <v>9.4999999999999998E-3</v>
      </c>
      <c r="AP691" s="7">
        <v>3.3399999999999999E-2</v>
      </c>
      <c r="AQ691" s="7">
        <v>0.16309999999999999</v>
      </c>
      <c r="AR691" s="7">
        <v>3.0000000000000001E-3</v>
      </c>
      <c r="AS691" s="7">
        <v>1.84E-2</v>
      </c>
      <c r="AT691" s="7">
        <v>4.1200000000000001E-2</v>
      </c>
      <c r="AU691" s="7">
        <v>2.63E-2</v>
      </c>
      <c r="AV691" s="7">
        <v>1.9400000000000001E-2</v>
      </c>
      <c r="AW691" s="8">
        <v>8.9999999999999998E-4</v>
      </c>
      <c r="AX691" s="13">
        <v>693</v>
      </c>
      <c r="AY691" s="7">
        <v>526</v>
      </c>
      <c r="AZ691" s="7">
        <v>287</v>
      </c>
      <c r="BA691" s="7">
        <v>308</v>
      </c>
      <c r="BB691" s="7">
        <v>283</v>
      </c>
      <c r="BC691" s="7">
        <v>3.5749995999999999</v>
      </c>
      <c r="BD691" s="7">
        <v>14.1500015</v>
      </c>
      <c r="BE691" s="7">
        <v>15.4399996</v>
      </c>
      <c r="BF691" s="7">
        <v>18.0333328</v>
      </c>
      <c r="BG691" s="7">
        <v>16.766666399999998</v>
      </c>
      <c r="BH691" s="13">
        <v>33.3294</v>
      </c>
      <c r="BI691" s="7">
        <v>81.184668989547035</v>
      </c>
      <c r="BJ691" s="32">
        <f t="shared" si="155"/>
        <v>1</v>
      </c>
      <c r="BK691" s="32">
        <f t="shared" si="156"/>
        <v>8.7800369685767082E-3</v>
      </c>
      <c r="BL691" s="32">
        <f t="shared" si="157"/>
        <v>3.0868761552680219E-2</v>
      </c>
      <c r="BM691" s="32">
        <f t="shared" si="158"/>
        <v>0.15073937153419592</v>
      </c>
      <c r="BN691" s="32">
        <f t="shared" si="159"/>
        <v>2.7726432532347504E-3</v>
      </c>
      <c r="BO691" s="32">
        <f t="shared" si="160"/>
        <v>1.7005545286506468E-2</v>
      </c>
      <c r="BP691" s="32">
        <f t="shared" si="161"/>
        <v>3.8077634011090572E-2</v>
      </c>
      <c r="BQ691" s="32">
        <f t="shared" si="162"/>
        <v>2.4306839186691312E-2</v>
      </c>
      <c r="BR691" s="32">
        <f t="shared" si="163"/>
        <v>1.7929759704251386E-2</v>
      </c>
      <c r="BS691" s="32">
        <f t="shared" si="164"/>
        <v>8.3179297597042506E-4</v>
      </c>
      <c r="BT691" s="7">
        <f t="shared" si="165"/>
        <v>0</v>
      </c>
    </row>
    <row r="692" spans="1:72" x14ac:dyDescent="0.2">
      <c r="A692" s="7">
        <v>1</v>
      </c>
      <c r="B692" s="8">
        <v>6</v>
      </c>
      <c r="C692" s="7" t="s">
        <v>272</v>
      </c>
      <c r="D692" s="7" t="s">
        <v>1795</v>
      </c>
      <c r="F692" s="22" t="s">
        <v>1796</v>
      </c>
      <c r="G692" s="22" t="s">
        <v>1797</v>
      </c>
      <c r="H692" s="9">
        <v>47.542000000000002</v>
      </c>
      <c r="I692" s="9">
        <v>-96.53</v>
      </c>
      <c r="K692" s="7" t="s">
        <v>100</v>
      </c>
      <c r="L692" s="32">
        <f t="shared" si="153"/>
        <v>8</v>
      </c>
      <c r="M692" s="10" t="s">
        <v>81</v>
      </c>
      <c r="N692" s="7">
        <v>10</v>
      </c>
      <c r="P692" s="7" t="s">
        <v>109</v>
      </c>
      <c r="Q692" s="7">
        <v>635</v>
      </c>
      <c r="R692" s="7">
        <v>4.3</v>
      </c>
      <c r="W692" s="20">
        <v>-9999</v>
      </c>
      <c r="X692" s="23" t="s">
        <v>1783</v>
      </c>
      <c r="Y692" s="32">
        <f t="shared" si="154"/>
        <v>2</v>
      </c>
      <c r="Z692" s="13">
        <v>8000</v>
      </c>
      <c r="AA692" s="7">
        <v>9000</v>
      </c>
      <c r="AB692" s="8">
        <f t="shared" si="166"/>
        <v>8500</v>
      </c>
      <c r="AC692" s="7">
        <v>6.38</v>
      </c>
      <c r="AD692" s="7">
        <v>0.08</v>
      </c>
      <c r="AE692" s="7">
        <v>0.14000000000000001</v>
      </c>
      <c r="AF692" s="7">
        <v>66.3</v>
      </c>
      <c r="AG692" s="7">
        <v>0.62</v>
      </c>
      <c r="AI692" s="7">
        <v>15.44</v>
      </c>
      <c r="AJ692" s="7">
        <v>1.68</v>
      </c>
      <c r="AK692" s="7">
        <v>1.28</v>
      </c>
      <c r="AL692" s="7">
        <v>1.66</v>
      </c>
      <c r="AM692" s="7">
        <v>2.5099999999999998</v>
      </c>
      <c r="AN692" s="13">
        <v>1.1032999999999999</v>
      </c>
      <c r="AO692" s="7">
        <v>7.7999999999999996E-3</v>
      </c>
      <c r="AP692" s="7">
        <v>0.04</v>
      </c>
      <c r="AQ692" s="7">
        <v>0.15140000000000001</v>
      </c>
      <c r="AR692" s="7">
        <v>1.2999999999999999E-3</v>
      </c>
      <c r="AS692" s="7">
        <v>0.03</v>
      </c>
      <c r="AT692" s="7">
        <v>4.1200000000000001E-2</v>
      </c>
      <c r="AU692" s="7">
        <v>2.6599999999999999E-2</v>
      </c>
      <c r="AV692" s="7">
        <v>2.07E-2</v>
      </c>
      <c r="AW692" s="8">
        <v>6.9999999999999999E-4</v>
      </c>
      <c r="AX692" s="13">
        <v>556</v>
      </c>
      <c r="AY692" s="7">
        <v>466</v>
      </c>
      <c r="AZ692" s="7">
        <v>246</v>
      </c>
      <c r="BA692" s="7">
        <v>250</v>
      </c>
      <c r="BB692" s="7">
        <v>213</v>
      </c>
      <c r="BC692" s="7">
        <v>4.6583332999999998</v>
      </c>
      <c r="BD692" s="7">
        <v>14.2999983</v>
      </c>
      <c r="BE692" s="7">
        <v>15.960001</v>
      </c>
      <c r="BF692" s="7">
        <v>19.633333199999999</v>
      </c>
      <c r="BG692" s="7">
        <v>18.200000800000002</v>
      </c>
      <c r="BH692" s="13">
        <v>36.419599999999996</v>
      </c>
      <c r="BI692" s="7">
        <v>74.913409203364679</v>
      </c>
      <c r="BJ692" s="32">
        <f t="shared" si="155"/>
        <v>1</v>
      </c>
      <c r="BK692" s="32">
        <f t="shared" si="156"/>
        <v>7.0696999909362823E-3</v>
      </c>
      <c r="BL692" s="32">
        <f t="shared" si="157"/>
        <v>3.625487174839119E-2</v>
      </c>
      <c r="BM692" s="32">
        <f t="shared" si="158"/>
        <v>0.13722468956766068</v>
      </c>
      <c r="BN692" s="32">
        <f t="shared" si="159"/>
        <v>1.1782833318227136E-3</v>
      </c>
      <c r="BO692" s="32">
        <f t="shared" si="160"/>
        <v>2.7191153811293393E-2</v>
      </c>
      <c r="BP692" s="32">
        <f t="shared" si="161"/>
        <v>3.7342517900842927E-2</v>
      </c>
      <c r="BQ692" s="32">
        <f t="shared" si="162"/>
        <v>2.4109489712680142E-2</v>
      </c>
      <c r="BR692" s="32">
        <f t="shared" si="163"/>
        <v>1.8761896129792441E-2</v>
      </c>
      <c r="BS692" s="32">
        <f t="shared" si="164"/>
        <v>6.3446025559684587E-4</v>
      </c>
      <c r="BT692" s="7">
        <f t="shared" si="165"/>
        <v>0</v>
      </c>
    </row>
    <row r="693" spans="1:72" x14ac:dyDescent="0.2">
      <c r="A693" s="7">
        <v>1</v>
      </c>
      <c r="B693" s="8">
        <v>7</v>
      </c>
      <c r="C693" s="7" t="s">
        <v>264</v>
      </c>
      <c r="D693" s="7" t="s">
        <v>1798</v>
      </c>
      <c r="F693" s="22" t="s">
        <v>1799</v>
      </c>
      <c r="G693" s="22" t="s">
        <v>1800</v>
      </c>
      <c r="H693" s="9">
        <v>41.265999999999998</v>
      </c>
      <c r="I693" s="9">
        <v>-77.106999999999999</v>
      </c>
      <c r="L693" s="32">
        <f t="shared" si="153"/>
        <v>-99</v>
      </c>
      <c r="M693" s="10" t="s">
        <v>81</v>
      </c>
      <c r="N693" s="7">
        <v>1.5</v>
      </c>
      <c r="P693" s="7" t="s">
        <v>368</v>
      </c>
      <c r="Q693" s="7">
        <v>1056</v>
      </c>
      <c r="R693" s="7">
        <v>9.9</v>
      </c>
      <c r="W693" s="20">
        <v>-9999</v>
      </c>
      <c r="X693" s="23" t="s">
        <v>1783</v>
      </c>
      <c r="Y693" s="32">
        <f t="shared" si="154"/>
        <v>2</v>
      </c>
      <c r="Z693" s="13">
        <v>8000</v>
      </c>
      <c r="AA693" s="7">
        <v>9000</v>
      </c>
      <c r="AB693" s="8">
        <f t="shared" si="166"/>
        <v>8500</v>
      </c>
      <c r="AC693" s="7">
        <v>5.54</v>
      </c>
      <c r="AD693" s="7">
        <v>0.01</v>
      </c>
      <c r="AE693" s="7">
        <v>3.5000000000000003E-2</v>
      </c>
      <c r="AF693" s="7">
        <v>67.010000000000005</v>
      </c>
      <c r="AG693" s="7">
        <v>0.96499999999999997</v>
      </c>
      <c r="AI693" s="7">
        <v>15.045</v>
      </c>
      <c r="AJ693" s="7">
        <v>0.36</v>
      </c>
      <c r="AK693" s="7">
        <v>0.8</v>
      </c>
      <c r="AL693" s="7">
        <v>0.51</v>
      </c>
      <c r="AM693" s="7">
        <v>1.58</v>
      </c>
      <c r="AN693" s="13">
        <v>1.1152</v>
      </c>
      <c r="AO693" s="7">
        <v>1.21E-2</v>
      </c>
      <c r="AP693" s="7">
        <v>3.4700000000000002E-2</v>
      </c>
      <c r="AQ693" s="7">
        <v>0.14760000000000001</v>
      </c>
      <c r="AR693" s="7">
        <v>2.0000000000000001E-4</v>
      </c>
      <c r="AS693" s="7">
        <v>6.4000000000000003E-3</v>
      </c>
      <c r="AT693" s="7">
        <v>1.26E-2</v>
      </c>
      <c r="AU693" s="7">
        <v>1.6799999999999999E-2</v>
      </c>
      <c r="AV693" s="7">
        <v>1.29E-2</v>
      </c>
      <c r="AW693" s="8">
        <v>2.0000000000000001E-4</v>
      </c>
      <c r="AX693" s="13">
        <v>1015</v>
      </c>
      <c r="AY693" s="7">
        <v>651</v>
      </c>
      <c r="AZ693" s="7">
        <v>487</v>
      </c>
      <c r="BA693" s="7">
        <v>300</v>
      </c>
      <c r="BB693" s="7">
        <v>282</v>
      </c>
      <c r="BC693" s="7">
        <v>9.2166662000000006</v>
      </c>
      <c r="BD693" s="7">
        <v>15.885713600000001</v>
      </c>
      <c r="BE693" s="7">
        <v>19.827272399999998</v>
      </c>
      <c r="BF693" s="7">
        <v>20.4666672</v>
      </c>
      <c r="BG693" s="7">
        <v>19.600000399999999</v>
      </c>
      <c r="BH693" s="13">
        <v>18.128799999999998</v>
      </c>
      <c r="BI693" s="7">
        <v>88.4361893349311</v>
      </c>
      <c r="BJ693" s="32">
        <f t="shared" si="155"/>
        <v>1</v>
      </c>
      <c r="BK693" s="32">
        <f t="shared" si="156"/>
        <v>1.0850071736011479E-2</v>
      </c>
      <c r="BL693" s="32">
        <f t="shared" si="157"/>
        <v>3.1115494978479197E-2</v>
      </c>
      <c r="BM693" s="32">
        <f t="shared" si="158"/>
        <v>0.13235294117647059</v>
      </c>
      <c r="BN693" s="32">
        <f t="shared" si="159"/>
        <v>1.793400286944046E-4</v>
      </c>
      <c r="BO693" s="32">
        <f t="shared" si="160"/>
        <v>5.7388809182209472E-3</v>
      </c>
      <c r="BP693" s="32">
        <f t="shared" si="161"/>
        <v>1.129842180774749E-2</v>
      </c>
      <c r="BQ693" s="32">
        <f t="shared" si="162"/>
        <v>1.5064562410329985E-2</v>
      </c>
      <c r="BR693" s="32">
        <f t="shared" si="163"/>
        <v>1.1567431850789097E-2</v>
      </c>
      <c r="BS693" s="32">
        <f t="shared" si="164"/>
        <v>1.793400286944046E-4</v>
      </c>
      <c r="BT693" s="7">
        <f t="shared" si="165"/>
        <v>0</v>
      </c>
    </row>
    <row r="694" spans="1:72" x14ac:dyDescent="0.2">
      <c r="A694" s="7">
        <v>1</v>
      </c>
      <c r="B694" s="8">
        <v>8</v>
      </c>
      <c r="C694" s="7" t="s">
        <v>140</v>
      </c>
      <c r="D694" s="7" t="s">
        <v>141</v>
      </c>
      <c r="F694" s="22" t="s">
        <v>1801</v>
      </c>
      <c r="G694" s="22" t="s">
        <v>1802</v>
      </c>
      <c r="H694" s="9">
        <v>38.411999999999999</v>
      </c>
      <c r="I694" s="9">
        <v>-76.179000000000002</v>
      </c>
      <c r="K694" s="7" t="s">
        <v>144</v>
      </c>
      <c r="L694" s="32">
        <f t="shared" si="153"/>
        <v>10</v>
      </c>
      <c r="M694" s="10" t="s">
        <v>81</v>
      </c>
      <c r="N694" s="7">
        <v>2.5</v>
      </c>
      <c r="P694" s="7" t="s">
        <v>65</v>
      </c>
      <c r="Q694" s="7">
        <v>1103</v>
      </c>
      <c r="R694" s="7">
        <v>13.3</v>
      </c>
      <c r="W694" s="20">
        <v>-9999</v>
      </c>
      <c r="X694" s="23" t="s">
        <v>1783</v>
      </c>
      <c r="Y694" s="32">
        <f t="shared" si="154"/>
        <v>2</v>
      </c>
      <c r="Z694" s="13">
        <v>200000</v>
      </c>
      <c r="AA694" s="7">
        <v>500000</v>
      </c>
      <c r="AB694" s="8">
        <f t="shared" si="166"/>
        <v>350000</v>
      </c>
      <c r="AC694" s="7">
        <v>2.25</v>
      </c>
      <c r="AD694" s="7">
        <v>0.01</v>
      </c>
      <c r="AE694" s="7">
        <v>0.08</v>
      </c>
      <c r="AF694" s="7">
        <v>80.739999999999995</v>
      </c>
      <c r="AG694" s="7">
        <v>0.34</v>
      </c>
      <c r="AI694" s="7">
        <v>10.58</v>
      </c>
      <c r="AJ694" s="7">
        <v>0.74</v>
      </c>
      <c r="AK694" s="7">
        <v>0.44</v>
      </c>
      <c r="AL694" s="7">
        <v>0.26</v>
      </c>
      <c r="AM694" s="7">
        <v>1.97</v>
      </c>
      <c r="AN694" s="13">
        <v>1.3436999999999999</v>
      </c>
      <c r="AO694" s="7">
        <v>4.3E-3</v>
      </c>
      <c r="AP694" s="7">
        <v>1.41E-2</v>
      </c>
      <c r="AQ694" s="7">
        <v>0.1038</v>
      </c>
      <c r="AR694" s="7">
        <v>2.0000000000000001E-4</v>
      </c>
      <c r="AS694" s="7">
        <v>1.32E-2</v>
      </c>
      <c r="AT694" s="7">
        <v>6.4000000000000003E-3</v>
      </c>
      <c r="AU694" s="7">
        <v>2.0899999999999998E-2</v>
      </c>
      <c r="AV694" s="7">
        <v>7.1000000000000004E-3</v>
      </c>
      <c r="AW694" s="8">
        <v>4.0000000000000002E-4</v>
      </c>
      <c r="AX694" s="13">
        <v>1096</v>
      </c>
      <c r="AY694" s="7">
        <v>839</v>
      </c>
      <c r="AZ694" s="7">
        <v>546</v>
      </c>
      <c r="BA694" s="7">
        <v>296</v>
      </c>
      <c r="BB694" s="7">
        <v>302</v>
      </c>
      <c r="BC694" s="7">
        <v>13.7416658</v>
      </c>
      <c r="BD694" s="7">
        <v>17.233331700000001</v>
      </c>
      <c r="BE694" s="7">
        <v>19.1142845</v>
      </c>
      <c r="BF694" s="7">
        <v>24</v>
      </c>
      <c r="BG694" s="7">
        <v>23.4666672</v>
      </c>
      <c r="BH694" s="13">
        <v>18.328999999999997</v>
      </c>
      <c r="BI694" s="7">
        <v>83.642224012892825</v>
      </c>
      <c r="BJ694" s="32">
        <f t="shared" si="155"/>
        <v>1</v>
      </c>
      <c r="BK694" s="32">
        <f t="shared" si="156"/>
        <v>3.2001190741981099E-3</v>
      </c>
      <c r="BL694" s="32">
        <f t="shared" si="157"/>
        <v>1.0493413708417058E-2</v>
      </c>
      <c r="BM694" s="32">
        <f t="shared" si="158"/>
        <v>7.7249386023666003E-2</v>
      </c>
      <c r="BN694" s="32">
        <f t="shared" si="159"/>
        <v>1.488427476371214E-4</v>
      </c>
      <c r="BO694" s="32">
        <f t="shared" si="160"/>
        <v>9.8236213440500118E-3</v>
      </c>
      <c r="BP694" s="32">
        <f t="shared" si="161"/>
        <v>4.7629679243878847E-3</v>
      </c>
      <c r="BQ694" s="32">
        <f t="shared" si="162"/>
        <v>1.5554067128079184E-2</v>
      </c>
      <c r="BR694" s="32">
        <f t="shared" si="163"/>
        <v>5.2839175411178094E-3</v>
      </c>
      <c r="BS694" s="32">
        <f t="shared" si="164"/>
        <v>2.9768549527424279E-4</v>
      </c>
      <c r="BT694" s="7">
        <f t="shared" si="165"/>
        <v>0</v>
      </c>
    </row>
    <row r="695" spans="1:72" x14ac:dyDescent="0.2">
      <c r="A695" s="7">
        <v>1</v>
      </c>
      <c r="B695" s="8">
        <v>9</v>
      </c>
      <c r="C695" s="7" t="s">
        <v>1803</v>
      </c>
      <c r="D695" s="7" t="s">
        <v>1804</v>
      </c>
      <c r="F695" s="22" t="s">
        <v>1805</v>
      </c>
      <c r="G695" s="22" t="s">
        <v>1802</v>
      </c>
      <c r="H695" s="9">
        <v>37.9</v>
      </c>
      <c r="I695" s="9">
        <v>-75.507999999999996</v>
      </c>
      <c r="K695" s="7" t="s">
        <v>144</v>
      </c>
      <c r="L695" s="32">
        <f t="shared" si="153"/>
        <v>10</v>
      </c>
      <c r="M695" s="10" t="s">
        <v>81</v>
      </c>
      <c r="N695" s="7">
        <v>13</v>
      </c>
      <c r="P695" s="7" t="s">
        <v>65</v>
      </c>
      <c r="Q695" s="7">
        <v>1017</v>
      </c>
      <c r="R695" s="7">
        <v>13.5</v>
      </c>
      <c r="W695" s="20">
        <v>-9999</v>
      </c>
      <c r="X695" s="23" t="s">
        <v>1783</v>
      </c>
      <c r="Y695" s="32">
        <f t="shared" si="154"/>
        <v>2</v>
      </c>
      <c r="Z695" s="13">
        <v>200000</v>
      </c>
      <c r="AA695" s="7">
        <v>500000</v>
      </c>
      <c r="AB695" s="8">
        <f t="shared" si="166"/>
        <v>350000</v>
      </c>
      <c r="AC695" s="7">
        <v>3.21</v>
      </c>
      <c r="AD695" s="7">
        <v>0.03</v>
      </c>
      <c r="AE695" s="7">
        <v>0.02</v>
      </c>
      <c r="AF695" s="7">
        <v>81.05</v>
      </c>
      <c r="AG695" s="7">
        <v>0.59</v>
      </c>
      <c r="AI695" s="7">
        <v>9.1300000000000008</v>
      </c>
      <c r="AJ695" s="7">
        <v>0.2</v>
      </c>
      <c r="AK695" s="7">
        <v>0.49</v>
      </c>
      <c r="AL695" s="7">
        <v>0.4</v>
      </c>
      <c r="AM695" s="7">
        <v>1.65</v>
      </c>
      <c r="AN695" s="13">
        <v>1.3488</v>
      </c>
      <c r="AO695" s="7">
        <v>7.4000000000000003E-3</v>
      </c>
      <c r="AP695" s="7">
        <v>2.01E-2</v>
      </c>
      <c r="AQ695" s="7">
        <v>8.9499999999999996E-2</v>
      </c>
      <c r="AR695" s="7">
        <v>5.0000000000000001E-4</v>
      </c>
      <c r="AS695" s="7">
        <v>3.5999999999999999E-3</v>
      </c>
      <c r="AT695" s="7">
        <v>9.9000000000000008E-3</v>
      </c>
      <c r="AU695" s="7">
        <v>1.7500000000000002E-2</v>
      </c>
      <c r="AV695" s="7">
        <v>7.9000000000000008E-3</v>
      </c>
      <c r="AW695" s="8">
        <v>1E-4</v>
      </c>
      <c r="AX695" s="13">
        <v>1019</v>
      </c>
      <c r="AY695" s="7">
        <v>852</v>
      </c>
      <c r="AZ695" s="7">
        <v>490</v>
      </c>
      <c r="BA695" s="7">
        <v>282</v>
      </c>
      <c r="BB695" s="7">
        <v>285</v>
      </c>
      <c r="BC695" s="7">
        <v>13.875</v>
      </c>
      <c r="BD695" s="7">
        <v>16.020000499999998</v>
      </c>
      <c r="BE695" s="7">
        <v>18.742858900000002</v>
      </c>
      <c r="BF695" s="7">
        <v>23.733333600000002</v>
      </c>
      <c r="BG695" s="7">
        <v>23.399999600000001</v>
      </c>
      <c r="BH695" s="13">
        <v>15.394400000000003</v>
      </c>
      <c r="BI695" s="7">
        <v>88.613861386138609</v>
      </c>
      <c r="BJ695" s="32">
        <f t="shared" si="155"/>
        <v>1</v>
      </c>
      <c r="BK695" s="32">
        <f t="shared" si="156"/>
        <v>5.4863582443653624E-3</v>
      </c>
      <c r="BL695" s="32">
        <f t="shared" si="157"/>
        <v>1.4902135231316727E-2</v>
      </c>
      <c r="BM695" s="32">
        <f t="shared" si="158"/>
        <v>6.6355278766310796E-2</v>
      </c>
      <c r="BN695" s="32">
        <f t="shared" si="159"/>
        <v>3.7069988137603796E-4</v>
      </c>
      <c r="BO695" s="32">
        <f t="shared" si="160"/>
        <v>2.6690391459074734E-3</v>
      </c>
      <c r="BP695" s="32">
        <f t="shared" si="161"/>
        <v>7.3398576512455523E-3</v>
      </c>
      <c r="BQ695" s="32">
        <f t="shared" si="162"/>
        <v>1.297449584816133E-2</v>
      </c>
      <c r="BR695" s="32">
        <f t="shared" si="163"/>
        <v>5.8570581257414E-3</v>
      </c>
      <c r="BS695" s="32">
        <f t="shared" si="164"/>
        <v>7.4139976275207597E-5</v>
      </c>
      <c r="BT695" s="7">
        <f t="shared" si="165"/>
        <v>0</v>
      </c>
    </row>
    <row r="696" spans="1:72" x14ac:dyDescent="0.2">
      <c r="A696" s="7">
        <v>1</v>
      </c>
      <c r="B696" s="8">
        <v>10</v>
      </c>
      <c r="C696" s="7" t="s">
        <v>140</v>
      </c>
      <c r="D696" s="7" t="s">
        <v>1806</v>
      </c>
      <c r="F696" s="22" t="s">
        <v>1807</v>
      </c>
      <c r="G696" s="22" t="s">
        <v>1802</v>
      </c>
      <c r="H696" s="9">
        <v>38.774000000000001</v>
      </c>
      <c r="I696" s="9">
        <v>-76.075999999999993</v>
      </c>
      <c r="K696" s="7" t="s">
        <v>144</v>
      </c>
      <c r="L696" s="32">
        <f t="shared" si="153"/>
        <v>10</v>
      </c>
      <c r="M696" s="10" t="s">
        <v>81</v>
      </c>
      <c r="N696" s="7">
        <v>8</v>
      </c>
      <c r="P696" s="7" t="s">
        <v>65</v>
      </c>
      <c r="Q696" s="7">
        <v>1165</v>
      </c>
      <c r="R696" s="7">
        <v>14.4</v>
      </c>
      <c r="W696" s="20">
        <v>-9999</v>
      </c>
      <c r="X696" s="23" t="s">
        <v>1783</v>
      </c>
      <c r="Y696" s="32">
        <f t="shared" si="154"/>
        <v>2</v>
      </c>
      <c r="Z696" s="13">
        <v>200000</v>
      </c>
      <c r="AA696" s="7">
        <v>500000</v>
      </c>
      <c r="AB696" s="8">
        <f t="shared" si="166"/>
        <v>350000</v>
      </c>
      <c r="AC696" s="7">
        <v>4.45</v>
      </c>
      <c r="AD696" s="7">
        <v>0.03</v>
      </c>
      <c r="AE696" s="7">
        <v>0.21</v>
      </c>
      <c r="AF696" s="7">
        <v>75.45</v>
      </c>
      <c r="AG696" s="7">
        <v>1.05</v>
      </c>
      <c r="AI696" s="7">
        <v>11.89</v>
      </c>
      <c r="AJ696" s="7">
        <v>0.4</v>
      </c>
      <c r="AK696" s="7">
        <v>1.0900000000000001</v>
      </c>
      <c r="AL696" s="7">
        <v>0.55000000000000004</v>
      </c>
      <c r="AM696" s="7">
        <v>2.06</v>
      </c>
      <c r="AN696" s="13">
        <v>1.2556</v>
      </c>
      <c r="AO696" s="7">
        <v>1.3100000000000001E-2</v>
      </c>
      <c r="AP696" s="7">
        <v>2.7900000000000001E-2</v>
      </c>
      <c r="AQ696" s="7">
        <v>0.1166</v>
      </c>
      <c r="AR696" s="7">
        <v>5.0000000000000001E-4</v>
      </c>
      <c r="AS696" s="7">
        <v>7.1000000000000004E-3</v>
      </c>
      <c r="AT696" s="7">
        <v>1.3599999999999999E-2</v>
      </c>
      <c r="AU696" s="7">
        <v>2.1899999999999999E-2</v>
      </c>
      <c r="AV696" s="7">
        <v>1.7600000000000001E-2</v>
      </c>
      <c r="AW696" s="8">
        <v>1.1000000000000001E-3</v>
      </c>
      <c r="AX696" s="13">
        <v>1130</v>
      </c>
      <c r="AY696" s="7">
        <v>866</v>
      </c>
      <c r="AZ696" s="7">
        <v>569</v>
      </c>
      <c r="BA696" s="7">
        <v>306</v>
      </c>
      <c r="BB696" s="7">
        <v>310</v>
      </c>
      <c r="BC696" s="7">
        <v>13.449999800000001</v>
      </c>
      <c r="BD696" s="7">
        <v>17.0666656</v>
      </c>
      <c r="BE696" s="7">
        <v>19.942857700000001</v>
      </c>
      <c r="BF696" s="7">
        <v>24.0333328</v>
      </c>
      <c r="BG696" s="7">
        <v>23.399999600000001</v>
      </c>
      <c r="BH696" s="13">
        <v>23.237700000000004</v>
      </c>
      <c r="BI696" s="7">
        <v>82.519462137296543</v>
      </c>
      <c r="BJ696" s="32">
        <f t="shared" si="155"/>
        <v>1</v>
      </c>
      <c r="BK696" s="32">
        <f t="shared" si="156"/>
        <v>1.0433258999681427E-2</v>
      </c>
      <c r="BL696" s="32">
        <f t="shared" si="157"/>
        <v>2.2220452373367314E-2</v>
      </c>
      <c r="BM696" s="32">
        <f t="shared" si="158"/>
        <v>9.2863969417011777E-2</v>
      </c>
      <c r="BN696" s="32">
        <f t="shared" si="159"/>
        <v>3.9821599235425297E-4</v>
      </c>
      <c r="BO696" s="32">
        <f t="shared" si="160"/>
        <v>5.6546670914303923E-3</v>
      </c>
      <c r="BP696" s="32">
        <f t="shared" si="161"/>
        <v>1.083147499203568E-2</v>
      </c>
      <c r="BQ696" s="32">
        <f t="shared" si="162"/>
        <v>1.7441860465116279E-2</v>
      </c>
      <c r="BR696" s="32">
        <f t="shared" si="163"/>
        <v>1.4017202930869704E-2</v>
      </c>
      <c r="BS696" s="32">
        <f t="shared" si="164"/>
        <v>8.7607518317935648E-4</v>
      </c>
      <c r="BT696" s="7">
        <f t="shared" si="165"/>
        <v>0</v>
      </c>
    </row>
    <row r="697" spans="1:72" x14ac:dyDescent="0.2">
      <c r="A697" s="7">
        <v>1</v>
      </c>
      <c r="B697" s="8">
        <v>11</v>
      </c>
      <c r="C697" s="7" t="s">
        <v>1803</v>
      </c>
      <c r="D697" s="7" t="s">
        <v>1804</v>
      </c>
      <c r="F697" s="22" t="s">
        <v>1805</v>
      </c>
      <c r="G697" s="22" t="s">
        <v>1802</v>
      </c>
      <c r="H697" s="9">
        <v>37.893000000000001</v>
      </c>
      <c r="I697" s="9">
        <v>-75.548000000000002</v>
      </c>
      <c r="K697" s="7" t="s">
        <v>144</v>
      </c>
      <c r="L697" s="32">
        <f t="shared" si="153"/>
        <v>10</v>
      </c>
      <c r="M697" s="10" t="s">
        <v>81</v>
      </c>
      <c r="N697" s="7">
        <v>0.75</v>
      </c>
      <c r="P697" s="7" t="s">
        <v>65</v>
      </c>
      <c r="Q697" s="7">
        <v>1017</v>
      </c>
      <c r="R697" s="7">
        <v>13.5</v>
      </c>
      <c r="W697" s="20">
        <v>-9999</v>
      </c>
      <c r="X697" s="23" t="s">
        <v>1783</v>
      </c>
      <c r="Y697" s="32">
        <f t="shared" si="154"/>
        <v>2</v>
      </c>
      <c r="Z697" s="13">
        <v>200000</v>
      </c>
      <c r="AA697" s="7">
        <v>500000</v>
      </c>
      <c r="AB697" s="8">
        <f t="shared" si="166"/>
        <v>350000</v>
      </c>
      <c r="AC697" s="7">
        <v>1.43</v>
      </c>
      <c r="AD697" s="7">
        <v>0.01</v>
      </c>
      <c r="AE697" s="7">
        <v>0.01</v>
      </c>
      <c r="AF697" s="7">
        <v>91.64</v>
      </c>
      <c r="AG697" s="7">
        <v>0.28999999999999998</v>
      </c>
      <c r="AI697" s="7">
        <v>3.83</v>
      </c>
      <c r="AJ697" s="7">
        <v>0.22</v>
      </c>
      <c r="AK697" s="7">
        <v>0.16</v>
      </c>
      <c r="AL697" s="7">
        <v>0.42</v>
      </c>
      <c r="AM697" s="7">
        <v>0.61</v>
      </c>
      <c r="AN697" s="13">
        <v>1.5249999999999999</v>
      </c>
      <c r="AO697" s="7">
        <v>3.5999999999999999E-3</v>
      </c>
      <c r="AP697" s="7">
        <v>8.9999999999999993E-3</v>
      </c>
      <c r="AQ697" s="7">
        <v>3.7600000000000001E-2</v>
      </c>
      <c r="AR697" s="7">
        <v>2.0000000000000001E-4</v>
      </c>
      <c r="AS697" s="7">
        <v>3.8999999999999998E-3</v>
      </c>
      <c r="AT697" s="7">
        <v>1.04E-2</v>
      </c>
      <c r="AU697" s="7">
        <v>6.4999999999999997E-3</v>
      </c>
      <c r="AV697" s="7">
        <v>2.5999999999999999E-3</v>
      </c>
      <c r="AW697" s="8">
        <v>1E-4</v>
      </c>
      <c r="AX697" s="13">
        <v>1019</v>
      </c>
      <c r="AY697" s="7">
        <v>852</v>
      </c>
      <c r="AZ697" s="7">
        <v>490</v>
      </c>
      <c r="BA697" s="7">
        <v>281</v>
      </c>
      <c r="BB697" s="7">
        <v>284</v>
      </c>
      <c r="BC697" s="7">
        <v>13.791667</v>
      </c>
      <c r="BD697" s="7">
        <v>15.9399996</v>
      </c>
      <c r="BE697" s="7">
        <v>20.814287199999999</v>
      </c>
      <c r="BF697" s="7">
        <v>23.633333199999999</v>
      </c>
      <c r="BG697" s="7">
        <v>23.299999199999998</v>
      </c>
      <c r="BH697" s="13">
        <v>7.2189000000000005</v>
      </c>
      <c r="BI697" s="7">
        <v>85.260770975056687</v>
      </c>
      <c r="BJ697" s="32">
        <f t="shared" si="155"/>
        <v>1</v>
      </c>
      <c r="BK697" s="32">
        <f t="shared" si="156"/>
        <v>2.3606557377049181E-3</v>
      </c>
      <c r="BL697" s="32">
        <f t="shared" si="157"/>
        <v>5.9016393442622951E-3</v>
      </c>
      <c r="BM697" s="32">
        <f t="shared" si="158"/>
        <v>2.4655737704918034E-2</v>
      </c>
      <c r="BN697" s="32">
        <f t="shared" si="159"/>
        <v>1.3114754098360657E-4</v>
      </c>
      <c r="BO697" s="32">
        <f t="shared" si="160"/>
        <v>2.5573770491803278E-3</v>
      </c>
      <c r="BP697" s="32">
        <f t="shared" si="161"/>
        <v>6.8196721311475413E-3</v>
      </c>
      <c r="BQ697" s="32">
        <f t="shared" si="162"/>
        <v>4.2622950819672135E-3</v>
      </c>
      <c r="BR697" s="32">
        <f t="shared" si="163"/>
        <v>1.7049180327868853E-3</v>
      </c>
      <c r="BS697" s="32">
        <f t="shared" si="164"/>
        <v>6.5573770491803284E-5</v>
      </c>
      <c r="BT697" s="7">
        <f t="shared" si="165"/>
        <v>0</v>
      </c>
    </row>
    <row r="698" spans="1:72" x14ac:dyDescent="0.2">
      <c r="A698" s="7">
        <v>1</v>
      </c>
      <c r="B698" s="8">
        <v>12</v>
      </c>
      <c r="C698" s="7" t="s">
        <v>140</v>
      </c>
      <c r="D698" s="7" t="s">
        <v>1808</v>
      </c>
      <c r="F698" s="22" t="s">
        <v>1809</v>
      </c>
      <c r="G698" s="22" t="s">
        <v>1802</v>
      </c>
      <c r="H698" s="9">
        <v>38.784999999999997</v>
      </c>
      <c r="I698" s="9">
        <v>-76.872</v>
      </c>
      <c r="K698" s="7" t="s">
        <v>144</v>
      </c>
      <c r="L698" s="32">
        <f t="shared" si="153"/>
        <v>10</v>
      </c>
      <c r="M698" s="10" t="s">
        <v>81</v>
      </c>
      <c r="N698" s="7">
        <v>1</v>
      </c>
      <c r="Q698" s="7">
        <v>1110</v>
      </c>
      <c r="R698" s="7">
        <v>13.2</v>
      </c>
      <c r="W698" s="20">
        <v>-9999</v>
      </c>
      <c r="X698" s="23" t="s">
        <v>1783</v>
      </c>
      <c r="Y698" s="32">
        <f t="shared" si="154"/>
        <v>2</v>
      </c>
      <c r="Z698" s="13">
        <v>500000</v>
      </c>
      <c r="AA698" s="7">
        <v>1000000</v>
      </c>
      <c r="AB698" s="8">
        <f t="shared" si="166"/>
        <v>750000</v>
      </c>
      <c r="AC698" s="7">
        <v>9.44</v>
      </c>
      <c r="AD698" s="7">
        <v>0.01</v>
      </c>
      <c r="AE698" s="7">
        <v>0.12</v>
      </c>
      <c r="AF698" s="7">
        <v>77.709999999999994</v>
      </c>
      <c r="AG698" s="7">
        <v>0.82</v>
      </c>
      <c r="AI698" s="7">
        <v>5.2</v>
      </c>
      <c r="AJ698" s="7">
        <v>0.3</v>
      </c>
      <c r="AK698" s="7">
        <v>0.3</v>
      </c>
      <c r="AL698" s="7">
        <v>1.0900000000000001</v>
      </c>
      <c r="AM698" s="7">
        <v>2.91</v>
      </c>
      <c r="AN698" s="13">
        <v>1.2931999999999999</v>
      </c>
      <c r="AO698" s="7">
        <v>1.03E-2</v>
      </c>
      <c r="AP698" s="7">
        <v>5.91E-2</v>
      </c>
      <c r="AQ698" s="7">
        <v>5.0999999999999997E-2</v>
      </c>
      <c r="AR698" s="7">
        <v>2.0000000000000001E-4</v>
      </c>
      <c r="AS698" s="7">
        <v>5.3E-3</v>
      </c>
      <c r="AT698" s="7">
        <v>2.7E-2</v>
      </c>
      <c r="AU698" s="7">
        <v>3.09E-2</v>
      </c>
      <c r="AV698" s="7">
        <v>4.7999999999999996E-3</v>
      </c>
      <c r="AW698" s="8">
        <v>5.9999999999999995E-4</v>
      </c>
      <c r="AX698" s="13">
        <v>1088</v>
      </c>
      <c r="AY698" s="7">
        <v>851</v>
      </c>
      <c r="AZ698" s="7">
        <v>571</v>
      </c>
      <c r="BA698" s="7">
        <v>296</v>
      </c>
      <c r="BB698" s="7">
        <v>302</v>
      </c>
      <c r="BC698" s="7">
        <v>13.166667</v>
      </c>
      <c r="BD698" s="7">
        <v>16.799999199999998</v>
      </c>
      <c r="BE698" s="7">
        <v>22.077777900000001</v>
      </c>
      <c r="BF698" s="7">
        <v>23.733333600000002</v>
      </c>
      <c r="BG698" s="7">
        <v>23.100000399999999</v>
      </c>
      <c r="BH698" s="13">
        <v>24.703099999999999</v>
      </c>
      <c r="BI698" s="7">
        <v>83.469721767594109</v>
      </c>
      <c r="BJ698" s="32">
        <f t="shared" si="155"/>
        <v>1</v>
      </c>
      <c r="BK698" s="32">
        <f t="shared" si="156"/>
        <v>7.9647386328487481E-3</v>
      </c>
      <c r="BL698" s="32">
        <f t="shared" si="157"/>
        <v>4.5700587689452524E-2</v>
      </c>
      <c r="BM698" s="32">
        <f t="shared" si="158"/>
        <v>3.9437055366532629E-2</v>
      </c>
      <c r="BN698" s="32">
        <f t="shared" si="159"/>
        <v>1.5465511908444171E-4</v>
      </c>
      <c r="BO698" s="32">
        <f t="shared" si="160"/>
        <v>4.0983606557377051E-3</v>
      </c>
      <c r="BP698" s="32">
        <f t="shared" si="161"/>
        <v>2.0878441076399631E-2</v>
      </c>
      <c r="BQ698" s="32">
        <f t="shared" si="162"/>
        <v>2.3894215898546244E-2</v>
      </c>
      <c r="BR698" s="32">
        <f t="shared" si="163"/>
        <v>3.7117228580266005E-3</v>
      </c>
      <c r="BS698" s="32">
        <f t="shared" si="164"/>
        <v>4.6396535725332506E-4</v>
      </c>
      <c r="BT698" s="7">
        <f t="shared" si="165"/>
        <v>0</v>
      </c>
    </row>
    <row r="699" spans="1:72" x14ac:dyDescent="0.2">
      <c r="A699" s="7">
        <v>1</v>
      </c>
      <c r="B699" s="8">
        <v>13</v>
      </c>
      <c r="C699" s="7" t="s">
        <v>427</v>
      </c>
      <c r="D699" s="7" t="s">
        <v>1810</v>
      </c>
      <c r="F699" s="22" t="s">
        <v>1809</v>
      </c>
      <c r="G699" s="22" t="s">
        <v>1802</v>
      </c>
      <c r="H699" s="9">
        <v>39.710999999999999</v>
      </c>
      <c r="I699" s="9">
        <v>-75.367999999999995</v>
      </c>
      <c r="K699" s="7" t="s">
        <v>144</v>
      </c>
      <c r="L699" s="32">
        <f t="shared" si="153"/>
        <v>10</v>
      </c>
      <c r="M699" s="10" t="s">
        <v>81</v>
      </c>
      <c r="N699" s="7">
        <v>3</v>
      </c>
      <c r="Q699" s="7">
        <v>1157</v>
      </c>
      <c r="R699" s="7">
        <v>12.3</v>
      </c>
      <c r="W699" s="20">
        <v>-9999</v>
      </c>
      <c r="X699" s="23" t="s">
        <v>1783</v>
      </c>
      <c r="Y699" s="32">
        <f t="shared" si="154"/>
        <v>2</v>
      </c>
      <c r="Z699" s="13">
        <v>500000</v>
      </c>
      <c r="AA699" s="7">
        <v>1000000</v>
      </c>
      <c r="AB699" s="8">
        <f t="shared" si="166"/>
        <v>750000</v>
      </c>
      <c r="AC699" s="7">
        <v>1.28</v>
      </c>
      <c r="AD699" s="7">
        <v>0.01</v>
      </c>
      <c r="AE699" s="7">
        <v>0.36</v>
      </c>
      <c r="AF699" s="7">
        <v>87.24</v>
      </c>
      <c r="AG699" s="7">
        <v>0.5</v>
      </c>
      <c r="AI699" s="7">
        <v>7.1</v>
      </c>
      <c r="AJ699" s="7">
        <v>0.19</v>
      </c>
      <c r="AK699" s="7">
        <v>0.56000000000000005</v>
      </c>
      <c r="AL699" s="7">
        <v>0.33</v>
      </c>
      <c r="AM699" s="7">
        <v>0.36</v>
      </c>
      <c r="AN699" s="13">
        <v>1.4518</v>
      </c>
      <c r="AO699" s="7">
        <v>6.3E-3</v>
      </c>
      <c r="AP699" s="7">
        <v>8.0000000000000002E-3</v>
      </c>
      <c r="AQ699" s="7">
        <v>6.9599999999999995E-2</v>
      </c>
      <c r="AR699" s="7">
        <v>2.0000000000000001E-4</v>
      </c>
      <c r="AS699" s="7">
        <v>3.3999999999999998E-3</v>
      </c>
      <c r="AT699" s="7">
        <v>8.2000000000000007E-3</v>
      </c>
      <c r="AU699" s="7">
        <v>3.8E-3</v>
      </c>
      <c r="AV699" s="7">
        <v>8.9999999999999993E-3</v>
      </c>
      <c r="AW699" s="8">
        <v>1.9E-3</v>
      </c>
      <c r="AX699" s="13">
        <v>1144</v>
      </c>
      <c r="AY699" s="7">
        <v>886</v>
      </c>
      <c r="AZ699" s="7">
        <v>594</v>
      </c>
      <c r="BA699" s="7">
        <v>309</v>
      </c>
      <c r="BB699" s="7">
        <v>320</v>
      </c>
      <c r="BC699" s="7">
        <v>12.3083315</v>
      </c>
      <c r="BD699" s="7">
        <v>16.022222500000002</v>
      </c>
      <c r="BE699" s="7">
        <v>14.399999599999999</v>
      </c>
      <c r="BF699" s="7">
        <v>23.200000800000002</v>
      </c>
      <c r="BG699" s="7">
        <v>22.5</v>
      </c>
      <c r="BH699" s="13">
        <v>7.9434000000000005</v>
      </c>
      <c r="BI699" s="7">
        <v>84.878048780487816</v>
      </c>
      <c r="BJ699" s="32">
        <f t="shared" si="155"/>
        <v>1</v>
      </c>
      <c r="BK699" s="32">
        <f t="shared" si="156"/>
        <v>4.339440694310511E-3</v>
      </c>
      <c r="BL699" s="32">
        <f t="shared" si="157"/>
        <v>5.5104008816641414E-3</v>
      </c>
      <c r="BM699" s="32">
        <f t="shared" si="158"/>
        <v>4.7940487670478024E-2</v>
      </c>
      <c r="BN699" s="32">
        <f t="shared" si="159"/>
        <v>1.3776002204160352E-4</v>
      </c>
      <c r="BO699" s="32">
        <f t="shared" si="160"/>
        <v>2.34192037470726E-3</v>
      </c>
      <c r="BP699" s="32">
        <f t="shared" si="161"/>
        <v>5.6481609037057449E-3</v>
      </c>
      <c r="BQ699" s="32">
        <f t="shared" si="162"/>
        <v>2.6174404187904671E-3</v>
      </c>
      <c r="BR699" s="32">
        <f t="shared" si="163"/>
        <v>6.1992009918721584E-3</v>
      </c>
      <c r="BS699" s="32">
        <f t="shared" si="164"/>
        <v>1.3087202093952336E-3</v>
      </c>
      <c r="BT699" s="7">
        <f t="shared" si="165"/>
        <v>0</v>
      </c>
    </row>
    <row r="700" spans="1:72" x14ac:dyDescent="0.2">
      <c r="A700" s="7">
        <v>1</v>
      </c>
      <c r="B700" s="8">
        <v>14</v>
      </c>
      <c r="C700" s="7" t="s">
        <v>427</v>
      </c>
      <c r="D700" s="7" t="s">
        <v>1811</v>
      </c>
      <c r="F700" s="22" t="s">
        <v>1812</v>
      </c>
      <c r="G700" s="22" t="s">
        <v>1802</v>
      </c>
      <c r="H700" s="9">
        <v>40.161999999999999</v>
      </c>
      <c r="I700" s="9">
        <v>-74.471000000000004</v>
      </c>
      <c r="K700" s="7" t="s">
        <v>144</v>
      </c>
      <c r="L700" s="32">
        <f t="shared" si="153"/>
        <v>10</v>
      </c>
      <c r="M700" s="10" t="s">
        <v>81</v>
      </c>
      <c r="N700" s="7">
        <v>12</v>
      </c>
      <c r="P700" s="7" t="s">
        <v>65</v>
      </c>
      <c r="Q700" s="7">
        <v>1197</v>
      </c>
      <c r="R700" s="7">
        <v>12.2</v>
      </c>
      <c r="W700" s="20">
        <v>-9999</v>
      </c>
      <c r="X700" s="23" t="s">
        <v>1783</v>
      </c>
      <c r="Y700" s="32">
        <f t="shared" si="154"/>
        <v>2</v>
      </c>
      <c r="Z700" s="13">
        <v>500000</v>
      </c>
      <c r="AA700" s="7">
        <v>1000000</v>
      </c>
      <c r="AB700" s="8">
        <f t="shared" si="166"/>
        <v>750000</v>
      </c>
      <c r="AC700" s="7">
        <v>13.455</v>
      </c>
      <c r="AD700" s="7">
        <v>0.01</v>
      </c>
      <c r="AE700" s="7">
        <v>0.34</v>
      </c>
      <c r="AF700" s="7">
        <v>75.180000000000007</v>
      </c>
      <c r="AG700" s="7">
        <v>0.36</v>
      </c>
      <c r="AI700" s="7">
        <v>5.0149999999999997</v>
      </c>
      <c r="AJ700" s="7">
        <v>0.45500000000000002</v>
      </c>
      <c r="AK700" s="7">
        <v>0.38</v>
      </c>
      <c r="AL700" s="7">
        <v>0.4</v>
      </c>
      <c r="AM700" s="7">
        <v>1.135</v>
      </c>
      <c r="AN700" s="13">
        <v>1.2511000000000001</v>
      </c>
      <c r="AO700" s="7">
        <v>4.4999999999999997E-3</v>
      </c>
      <c r="AP700" s="7">
        <v>8.43E-2</v>
      </c>
      <c r="AQ700" s="7">
        <v>4.9200000000000001E-2</v>
      </c>
      <c r="AR700" s="7">
        <v>2.0000000000000001E-4</v>
      </c>
      <c r="AS700" s="7">
        <v>8.0999999999999996E-3</v>
      </c>
      <c r="AT700" s="7">
        <v>9.9000000000000008E-3</v>
      </c>
      <c r="AU700" s="7">
        <v>1.2E-2</v>
      </c>
      <c r="AV700" s="7">
        <v>6.1000000000000004E-3</v>
      </c>
      <c r="AW700" s="8">
        <v>1.8E-3</v>
      </c>
      <c r="AX700" s="13">
        <v>1183</v>
      </c>
      <c r="AY700" s="7">
        <v>814</v>
      </c>
      <c r="AZ700" s="7">
        <v>600</v>
      </c>
      <c r="BA700" s="7">
        <v>327</v>
      </c>
      <c r="BB700" s="7">
        <v>332</v>
      </c>
      <c r="BC700" s="7">
        <v>11.4333344</v>
      </c>
      <c r="BD700" s="7">
        <v>16.362499199999998</v>
      </c>
      <c r="BE700" s="7">
        <v>15.1199999</v>
      </c>
      <c r="BF700" s="7">
        <v>22.133333199999999</v>
      </c>
      <c r="BG700" s="7">
        <v>21.600000399999999</v>
      </c>
      <c r="BH700" s="13">
        <v>12.5139</v>
      </c>
      <c r="BI700" s="7">
        <v>77.602523659306001</v>
      </c>
      <c r="BJ700" s="32">
        <f t="shared" si="155"/>
        <v>1</v>
      </c>
      <c r="BK700" s="32">
        <f t="shared" si="156"/>
        <v>3.5968347853888574E-3</v>
      </c>
      <c r="BL700" s="32">
        <f t="shared" si="157"/>
        <v>6.7380704979617928E-2</v>
      </c>
      <c r="BM700" s="32">
        <f t="shared" si="158"/>
        <v>3.9325393653584846E-2</v>
      </c>
      <c r="BN700" s="32">
        <f t="shared" si="159"/>
        <v>1.5985932379506033E-4</v>
      </c>
      <c r="BO700" s="32">
        <f t="shared" si="160"/>
        <v>6.4743026136999428E-3</v>
      </c>
      <c r="BP700" s="32">
        <f t="shared" si="161"/>
        <v>7.9130365278554868E-3</v>
      </c>
      <c r="BQ700" s="32">
        <f t="shared" si="162"/>
        <v>9.5915594277036203E-3</v>
      </c>
      <c r="BR700" s="32">
        <f t="shared" si="163"/>
        <v>4.8757093757493403E-3</v>
      </c>
      <c r="BS700" s="32">
        <f t="shared" si="164"/>
        <v>1.4387339141555429E-3</v>
      </c>
      <c r="BT700" s="7">
        <f t="shared" si="165"/>
        <v>0</v>
      </c>
    </row>
    <row r="701" spans="1:72" x14ac:dyDescent="0.2">
      <c r="A701" s="7">
        <v>1</v>
      </c>
      <c r="B701" s="8">
        <v>15</v>
      </c>
      <c r="C701" s="7" t="s">
        <v>1803</v>
      </c>
      <c r="D701" s="7" t="s">
        <v>1813</v>
      </c>
      <c r="F701" s="22" t="s">
        <v>1814</v>
      </c>
      <c r="G701" s="22" t="s">
        <v>1802</v>
      </c>
      <c r="H701" s="9">
        <v>38.898000000000003</v>
      </c>
      <c r="I701" s="9">
        <v>-77.116</v>
      </c>
      <c r="K701" s="7" t="s">
        <v>144</v>
      </c>
      <c r="L701" s="32">
        <f t="shared" si="153"/>
        <v>10</v>
      </c>
      <c r="M701" s="10" t="s">
        <v>81</v>
      </c>
      <c r="N701" s="7">
        <v>12</v>
      </c>
      <c r="P701" s="7" t="s">
        <v>1815</v>
      </c>
      <c r="Q701" s="7">
        <v>999</v>
      </c>
      <c r="R701" s="7">
        <v>14.2</v>
      </c>
      <c r="W701" s="20">
        <v>-9999</v>
      </c>
      <c r="X701" s="23" t="s">
        <v>1783</v>
      </c>
      <c r="Y701" s="32">
        <f t="shared" si="154"/>
        <v>2</v>
      </c>
      <c r="Z701" s="13">
        <v>1000000</v>
      </c>
      <c r="AA701" s="7">
        <v>3000000</v>
      </c>
      <c r="AB701" s="8">
        <f t="shared" si="166"/>
        <v>2000000</v>
      </c>
      <c r="AC701" s="7">
        <v>7.3449999999999998</v>
      </c>
      <c r="AD701" s="7">
        <v>0.04</v>
      </c>
      <c r="AE701" s="7">
        <v>0.09</v>
      </c>
      <c r="AF701" s="7">
        <v>62.234999999999999</v>
      </c>
      <c r="AG701" s="7">
        <v>1.105</v>
      </c>
      <c r="AI701" s="7">
        <v>18.559999999999999</v>
      </c>
      <c r="AJ701" s="7">
        <v>0.22</v>
      </c>
      <c r="AK701" s="7">
        <v>1.01</v>
      </c>
      <c r="AL701" s="7">
        <v>0.98499999999999999</v>
      </c>
      <c r="AM701" s="7">
        <v>2.77</v>
      </c>
      <c r="AN701" s="13">
        <v>1.0357000000000001</v>
      </c>
      <c r="AO701" s="7">
        <v>1.38E-2</v>
      </c>
      <c r="AP701" s="7">
        <v>4.5999999999999999E-2</v>
      </c>
      <c r="AQ701" s="7">
        <v>0.182</v>
      </c>
      <c r="AR701" s="7">
        <v>6.9999999999999999E-4</v>
      </c>
      <c r="AS701" s="7">
        <v>3.8999999999999998E-3</v>
      </c>
      <c r="AT701" s="7">
        <v>2.4400000000000002E-2</v>
      </c>
      <c r="AU701" s="7">
        <v>2.9399999999999999E-2</v>
      </c>
      <c r="AV701" s="7">
        <v>1.6299999999999999E-2</v>
      </c>
      <c r="AW701" s="8">
        <v>5.0000000000000001E-4</v>
      </c>
      <c r="AX701" s="13">
        <v>1060</v>
      </c>
      <c r="AY701" s="7">
        <v>829</v>
      </c>
      <c r="AZ701" s="7">
        <v>557</v>
      </c>
      <c r="BA701" s="7">
        <v>286</v>
      </c>
      <c r="BB701" s="7">
        <v>291</v>
      </c>
      <c r="BC701" s="7">
        <v>13.375000999999999</v>
      </c>
      <c r="BD701" s="7">
        <v>17.022224399999999</v>
      </c>
      <c r="BE701" s="7">
        <v>18.439998599999999</v>
      </c>
      <c r="BF701" s="7">
        <v>24</v>
      </c>
      <c r="BG701" s="7">
        <v>23.300001099999999</v>
      </c>
      <c r="BH701" s="13">
        <v>27.983499999999996</v>
      </c>
      <c r="BI701" s="7">
        <v>90.009891196834829</v>
      </c>
      <c r="BJ701" s="32">
        <f t="shared" si="155"/>
        <v>1</v>
      </c>
      <c r="BK701" s="32">
        <f t="shared" si="156"/>
        <v>1.3324321714782272E-2</v>
      </c>
      <c r="BL701" s="32">
        <f t="shared" si="157"/>
        <v>4.4414405715940908E-2</v>
      </c>
      <c r="BM701" s="32">
        <f t="shared" si="158"/>
        <v>0.17572656174567924</v>
      </c>
      <c r="BN701" s="32">
        <f t="shared" si="159"/>
        <v>6.7587139132953549E-4</v>
      </c>
      <c r="BO701" s="32">
        <f t="shared" si="160"/>
        <v>3.7655691802645549E-3</v>
      </c>
      <c r="BP701" s="32">
        <f t="shared" si="161"/>
        <v>2.3558945640629526E-2</v>
      </c>
      <c r="BQ701" s="32">
        <f t="shared" si="162"/>
        <v>2.8386598435840491E-2</v>
      </c>
      <c r="BR701" s="32">
        <f t="shared" si="163"/>
        <v>1.5738148112387756E-2</v>
      </c>
      <c r="BS701" s="32">
        <f t="shared" si="164"/>
        <v>4.8276527952109682E-4</v>
      </c>
      <c r="BT701" s="7">
        <f t="shared" si="165"/>
        <v>0</v>
      </c>
    </row>
    <row r="702" spans="1:72" x14ac:dyDescent="0.2">
      <c r="A702" s="7">
        <v>1</v>
      </c>
      <c r="B702" s="8">
        <v>16</v>
      </c>
      <c r="C702" s="7" t="s">
        <v>1803</v>
      </c>
      <c r="D702" s="7" t="s">
        <v>1816</v>
      </c>
      <c r="F702" s="22" t="s">
        <v>1817</v>
      </c>
      <c r="G702" s="22" t="s">
        <v>1802</v>
      </c>
      <c r="H702" s="9">
        <v>38.258000000000003</v>
      </c>
      <c r="I702" s="9">
        <v>-78.299000000000007</v>
      </c>
      <c r="K702" s="7" t="s">
        <v>144</v>
      </c>
      <c r="L702" s="32">
        <f t="shared" si="153"/>
        <v>10</v>
      </c>
      <c r="M702" s="10" t="s">
        <v>81</v>
      </c>
      <c r="N702" s="7">
        <v>12</v>
      </c>
      <c r="P702" s="7" t="s">
        <v>1815</v>
      </c>
      <c r="Q702" s="7">
        <v>1241</v>
      </c>
      <c r="R702" s="7">
        <v>13.9</v>
      </c>
      <c r="W702" s="20">
        <v>-9999</v>
      </c>
      <c r="X702" s="23" t="s">
        <v>1783</v>
      </c>
      <c r="Y702" s="32">
        <f t="shared" si="154"/>
        <v>2</v>
      </c>
      <c r="Z702" s="13">
        <v>1000000</v>
      </c>
      <c r="AA702" s="7">
        <v>3000000</v>
      </c>
      <c r="AB702" s="8">
        <f t="shared" si="166"/>
        <v>2000000</v>
      </c>
      <c r="AC702" s="7">
        <v>12.82</v>
      </c>
      <c r="AD702" s="7">
        <v>0.03</v>
      </c>
      <c r="AE702" s="7">
        <v>0.14000000000000001</v>
      </c>
      <c r="AF702" s="7">
        <v>50.36</v>
      </c>
      <c r="AG702" s="7">
        <v>1.21</v>
      </c>
      <c r="AI702" s="7">
        <v>23.61</v>
      </c>
      <c r="AJ702" s="7">
        <v>0.16</v>
      </c>
      <c r="AK702" s="7">
        <v>0.08</v>
      </c>
      <c r="AL702" s="7">
        <v>0.37</v>
      </c>
      <c r="AM702" s="7">
        <v>1.1299999999999999</v>
      </c>
      <c r="AN702" s="13">
        <v>0.83809999999999996</v>
      </c>
      <c r="AO702" s="7">
        <v>1.5100000000000001E-2</v>
      </c>
      <c r="AP702" s="7">
        <v>8.0299999999999996E-2</v>
      </c>
      <c r="AQ702" s="7">
        <v>0.2316</v>
      </c>
      <c r="AR702" s="7">
        <v>5.0000000000000001E-4</v>
      </c>
      <c r="AS702" s="7">
        <v>2.8999999999999998E-3</v>
      </c>
      <c r="AT702" s="7">
        <v>9.1999999999999998E-3</v>
      </c>
      <c r="AU702" s="7">
        <v>1.2E-2</v>
      </c>
      <c r="AV702" s="7">
        <v>1.2999999999999999E-3</v>
      </c>
      <c r="AW702" s="8">
        <v>6.9999999999999999E-4</v>
      </c>
      <c r="AX702" s="13">
        <v>1101</v>
      </c>
      <c r="AY702" s="7">
        <v>874</v>
      </c>
      <c r="AZ702" s="7">
        <v>598</v>
      </c>
      <c r="BA702" s="7">
        <v>311</v>
      </c>
      <c r="BB702" s="7">
        <v>312</v>
      </c>
      <c r="BC702" s="7">
        <v>12.983332600000001</v>
      </c>
      <c r="BD702" s="7">
        <v>16.511110299999999</v>
      </c>
      <c r="BE702" s="7">
        <v>18.439998599999999</v>
      </c>
      <c r="BF702" s="7">
        <v>23.233333600000002</v>
      </c>
      <c r="BG702" s="7">
        <v>22.5</v>
      </c>
      <c r="BH702" s="13">
        <v>9.3156999999999996</v>
      </c>
      <c r="BI702" s="7">
        <v>98.218829516539458</v>
      </c>
      <c r="BJ702" s="32">
        <f t="shared" si="155"/>
        <v>1</v>
      </c>
      <c r="BK702" s="32">
        <f t="shared" si="156"/>
        <v>1.801694308555065E-2</v>
      </c>
      <c r="BL702" s="32">
        <f t="shared" si="157"/>
        <v>9.5811955613888555E-2</v>
      </c>
      <c r="BM702" s="32">
        <f t="shared" si="158"/>
        <v>0.27633933898102853</v>
      </c>
      <c r="BN702" s="32">
        <f t="shared" si="159"/>
        <v>5.9658751938909444E-4</v>
      </c>
      <c r="BO702" s="32">
        <f t="shared" si="160"/>
        <v>3.4602076124567475E-3</v>
      </c>
      <c r="BP702" s="32">
        <f t="shared" si="161"/>
        <v>1.0977210356759337E-2</v>
      </c>
      <c r="BQ702" s="32">
        <f t="shared" si="162"/>
        <v>1.4318100465338266E-2</v>
      </c>
      <c r="BR702" s="32">
        <f t="shared" si="163"/>
        <v>1.5511275504116453E-3</v>
      </c>
      <c r="BS702" s="32">
        <f t="shared" si="164"/>
        <v>8.3522252714473221E-4</v>
      </c>
      <c r="BT702" s="7">
        <f t="shared" si="165"/>
        <v>0</v>
      </c>
    </row>
    <row r="703" spans="1:72" x14ac:dyDescent="0.2">
      <c r="A703" s="7">
        <v>1</v>
      </c>
      <c r="B703" s="8">
        <v>17</v>
      </c>
      <c r="C703" s="7" t="s">
        <v>1803</v>
      </c>
      <c r="D703" s="7" t="s">
        <v>1818</v>
      </c>
      <c r="F703" s="22" t="s">
        <v>1819</v>
      </c>
      <c r="G703" s="22" t="s">
        <v>1820</v>
      </c>
      <c r="H703" s="9">
        <v>38.895000000000003</v>
      </c>
      <c r="I703" s="9">
        <v>-77.036000000000001</v>
      </c>
      <c r="K703" s="7" t="s">
        <v>144</v>
      </c>
      <c r="L703" s="32">
        <f t="shared" si="153"/>
        <v>10</v>
      </c>
      <c r="M703" s="10" t="s">
        <v>81</v>
      </c>
      <c r="N703" s="7">
        <v>0.75</v>
      </c>
      <c r="P703" s="7" t="s">
        <v>109</v>
      </c>
      <c r="Q703" s="7">
        <v>999</v>
      </c>
      <c r="R703" s="7">
        <v>14.2</v>
      </c>
      <c r="W703" s="20">
        <v>-9999</v>
      </c>
      <c r="X703" s="23" t="s">
        <v>1783</v>
      </c>
      <c r="Y703" s="32">
        <f t="shared" si="154"/>
        <v>2</v>
      </c>
      <c r="Z703" s="13">
        <v>500000</v>
      </c>
      <c r="AA703" s="7">
        <v>1000000</v>
      </c>
      <c r="AB703" s="8">
        <f t="shared" si="166"/>
        <v>750000</v>
      </c>
      <c r="AC703" s="7">
        <v>3.08</v>
      </c>
      <c r="AD703" s="7">
        <v>0.02</v>
      </c>
      <c r="AE703" s="7">
        <v>0.09</v>
      </c>
      <c r="AF703" s="7">
        <v>86.29</v>
      </c>
      <c r="AG703" s="7">
        <v>1.19</v>
      </c>
      <c r="AI703" s="7">
        <v>5.87</v>
      </c>
      <c r="AJ703" s="7">
        <v>0.38</v>
      </c>
      <c r="AK703" s="7">
        <v>0.47</v>
      </c>
      <c r="AL703" s="7">
        <v>0.53</v>
      </c>
      <c r="AM703" s="7">
        <v>0.84</v>
      </c>
      <c r="AN703" s="13">
        <v>1.4359</v>
      </c>
      <c r="AO703" s="7">
        <v>1.49E-2</v>
      </c>
      <c r="AP703" s="7">
        <v>1.9300000000000001E-2</v>
      </c>
      <c r="AQ703" s="7">
        <v>5.7599999999999998E-2</v>
      </c>
      <c r="AR703" s="7">
        <v>2.9999999999999997E-4</v>
      </c>
      <c r="AS703" s="7">
        <v>6.7999999999999996E-3</v>
      </c>
      <c r="AT703" s="7">
        <v>1.2999999999999999E-2</v>
      </c>
      <c r="AU703" s="7">
        <v>8.8999999999999999E-3</v>
      </c>
      <c r="AV703" s="7">
        <v>7.4999999999999997E-3</v>
      </c>
      <c r="AW703" s="8">
        <v>4.0000000000000002E-4</v>
      </c>
      <c r="AX703" s="13">
        <v>1042</v>
      </c>
      <c r="AY703" s="7">
        <v>814</v>
      </c>
      <c r="AZ703" s="7">
        <v>546</v>
      </c>
      <c r="BA703" s="7">
        <v>283</v>
      </c>
      <c r="BB703" s="7">
        <v>290</v>
      </c>
      <c r="BC703" s="7">
        <v>13.8416681</v>
      </c>
      <c r="BD703" s="7">
        <v>17.522224399999999</v>
      </c>
      <c r="BE703" s="7">
        <v>17.542856199999999</v>
      </c>
      <c r="BF703" s="7">
        <v>24.566667599999999</v>
      </c>
      <c r="BG703" s="7">
        <v>23.866666800000001</v>
      </c>
      <c r="BH703" s="13">
        <v>11.6326</v>
      </c>
      <c r="BI703" s="7">
        <v>80.111265646731582</v>
      </c>
      <c r="BJ703" s="32">
        <f t="shared" si="155"/>
        <v>1</v>
      </c>
      <c r="BK703" s="32">
        <f t="shared" si="156"/>
        <v>1.0376767184344314E-2</v>
      </c>
      <c r="BL703" s="32">
        <f t="shared" si="157"/>
        <v>1.3441047426701025E-2</v>
      </c>
      <c r="BM703" s="32">
        <f t="shared" si="158"/>
        <v>4.0114214081760566E-2</v>
      </c>
      <c r="BN703" s="32">
        <f t="shared" si="159"/>
        <v>2.0892819834250295E-4</v>
      </c>
      <c r="BO703" s="32">
        <f t="shared" si="160"/>
        <v>4.7357058290967338E-3</v>
      </c>
      <c r="BP703" s="32">
        <f t="shared" si="161"/>
        <v>9.053555261508462E-3</v>
      </c>
      <c r="BQ703" s="32">
        <f t="shared" si="162"/>
        <v>6.1982032174942546E-3</v>
      </c>
      <c r="BR703" s="32">
        <f t="shared" si="163"/>
        <v>5.2232049585625743E-3</v>
      </c>
      <c r="BS703" s="32">
        <f t="shared" si="164"/>
        <v>2.785709311233373E-4</v>
      </c>
      <c r="BT703" s="7">
        <f t="shared" si="165"/>
        <v>0</v>
      </c>
    </row>
    <row r="704" spans="1:72" x14ac:dyDescent="0.2">
      <c r="A704" s="7">
        <v>1</v>
      </c>
      <c r="B704" s="8">
        <v>18</v>
      </c>
      <c r="C704" s="7" t="s">
        <v>145</v>
      </c>
      <c r="D704" s="7" t="s">
        <v>1821</v>
      </c>
      <c r="F704" s="22" t="s">
        <v>1822</v>
      </c>
      <c r="G704" s="22" t="s">
        <v>1823</v>
      </c>
      <c r="H704" s="9">
        <v>35.841000000000001</v>
      </c>
      <c r="I704" s="9">
        <v>-86.39</v>
      </c>
      <c r="K704" s="7" t="s">
        <v>100</v>
      </c>
      <c r="L704" s="32">
        <f t="shared" si="153"/>
        <v>8</v>
      </c>
      <c r="M704" s="10" t="s">
        <v>81</v>
      </c>
      <c r="N704" s="7">
        <v>4.5</v>
      </c>
      <c r="P704" s="7" t="s">
        <v>1824</v>
      </c>
      <c r="Q704" s="7">
        <v>1396</v>
      </c>
      <c r="R704" s="7">
        <v>14.2</v>
      </c>
      <c r="W704" s="20">
        <v>-9999</v>
      </c>
      <c r="X704" s="23" t="s">
        <v>1783</v>
      </c>
      <c r="Y704" s="32">
        <f t="shared" si="154"/>
        <v>2</v>
      </c>
      <c r="Z704" s="13">
        <v>14000</v>
      </c>
      <c r="AA704" s="7">
        <v>500000</v>
      </c>
      <c r="AB704" s="8">
        <f t="shared" si="166"/>
        <v>257000</v>
      </c>
      <c r="AC704" s="7">
        <v>8.27</v>
      </c>
      <c r="AD704" s="7">
        <v>0.31</v>
      </c>
      <c r="AE704" s="7">
        <v>0.13</v>
      </c>
      <c r="AF704" s="7">
        <v>69.39</v>
      </c>
      <c r="AG704" s="7">
        <v>1.1399999999999999</v>
      </c>
      <c r="AI704" s="7">
        <v>13.13</v>
      </c>
      <c r="AJ704" s="7">
        <v>0.18</v>
      </c>
      <c r="AK704" s="7">
        <v>0.04</v>
      </c>
      <c r="AL704" s="7">
        <v>0.54</v>
      </c>
      <c r="AM704" s="7">
        <v>0.82</v>
      </c>
      <c r="AN704" s="13">
        <v>1.1547000000000001</v>
      </c>
      <c r="AO704" s="7">
        <v>1.4200000000000001E-2</v>
      </c>
      <c r="AP704" s="7">
        <v>5.1799999999999999E-2</v>
      </c>
      <c r="AQ704" s="7">
        <v>0.1288</v>
      </c>
      <c r="AR704" s="7">
        <v>5.0000000000000001E-3</v>
      </c>
      <c r="AS704" s="7">
        <v>3.2000000000000002E-3</v>
      </c>
      <c r="AT704" s="7">
        <v>1.3299999999999999E-2</v>
      </c>
      <c r="AU704" s="7">
        <v>8.6999999999999994E-3</v>
      </c>
      <c r="AV704" s="7">
        <v>5.9999999999999995E-4</v>
      </c>
      <c r="AW704" s="8">
        <v>6.9999999999999999E-4</v>
      </c>
      <c r="AX704" s="13">
        <v>1384</v>
      </c>
      <c r="AY704" s="7">
        <v>1140</v>
      </c>
      <c r="AZ704" s="7">
        <v>675</v>
      </c>
      <c r="BA704" s="7">
        <v>326</v>
      </c>
      <c r="BB704" s="7">
        <v>324</v>
      </c>
      <c r="BC704" s="7">
        <v>14.9416656</v>
      </c>
      <c r="BD704" s="7">
        <v>17.170000099999999</v>
      </c>
      <c r="BE704" s="7">
        <v>15.7200012</v>
      </c>
      <c r="BF704" s="7">
        <v>25.100000399999999</v>
      </c>
      <c r="BG704" s="7">
        <v>24.433332400000001</v>
      </c>
      <c r="BH704" s="13">
        <v>7.9356</v>
      </c>
      <c r="BI704" s="7">
        <v>97.134238310708895</v>
      </c>
      <c r="BJ704" s="32">
        <f t="shared" si="155"/>
        <v>1</v>
      </c>
      <c r="BK704" s="32">
        <f t="shared" si="156"/>
        <v>1.2297566467480731E-2</v>
      </c>
      <c r="BL704" s="32">
        <f t="shared" si="157"/>
        <v>4.4860136832077589E-2</v>
      </c>
      <c r="BM704" s="32">
        <f t="shared" si="158"/>
        <v>0.11154412401489563</v>
      </c>
      <c r="BN704" s="32">
        <f t="shared" si="159"/>
        <v>4.3301290378453278E-3</v>
      </c>
      <c r="BO704" s="32">
        <f t="shared" si="160"/>
        <v>2.7712825842210096E-3</v>
      </c>
      <c r="BP704" s="32">
        <f t="shared" si="161"/>
        <v>1.151814324066857E-2</v>
      </c>
      <c r="BQ704" s="32">
        <f t="shared" si="162"/>
        <v>7.5344245258508694E-3</v>
      </c>
      <c r="BR704" s="32">
        <f t="shared" si="163"/>
        <v>5.1961548454143927E-4</v>
      </c>
      <c r="BS704" s="32">
        <f t="shared" si="164"/>
        <v>6.0621806529834589E-4</v>
      </c>
      <c r="BT704" s="7">
        <f t="shared" si="165"/>
        <v>0</v>
      </c>
    </row>
    <row r="705" spans="1:72" x14ac:dyDescent="0.2">
      <c r="A705" s="7">
        <v>1</v>
      </c>
      <c r="B705" s="8">
        <v>19</v>
      </c>
      <c r="C705" s="7" t="s">
        <v>145</v>
      </c>
      <c r="D705" s="7" t="s">
        <v>1825</v>
      </c>
      <c r="F705" s="22" t="s">
        <v>1826</v>
      </c>
      <c r="G705" s="22" t="s">
        <v>1827</v>
      </c>
      <c r="H705" s="9">
        <v>35.58</v>
      </c>
      <c r="I705" s="9">
        <v>-87.144000000000005</v>
      </c>
      <c r="K705" s="7" t="s">
        <v>100</v>
      </c>
      <c r="L705" s="32">
        <f t="shared" si="153"/>
        <v>8</v>
      </c>
      <c r="M705" s="10" t="s">
        <v>81</v>
      </c>
      <c r="N705" s="7">
        <v>12</v>
      </c>
      <c r="P705" s="7" t="s">
        <v>1828</v>
      </c>
      <c r="Q705" s="7">
        <v>1396</v>
      </c>
      <c r="R705" s="7">
        <v>14.2</v>
      </c>
      <c r="W705" s="20">
        <v>-9999</v>
      </c>
      <c r="X705" s="23" t="s">
        <v>1783</v>
      </c>
      <c r="Y705" s="32">
        <f t="shared" si="154"/>
        <v>2</v>
      </c>
      <c r="Z705" s="13">
        <v>14000</v>
      </c>
      <c r="AA705" s="7">
        <v>500000</v>
      </c>
      <c r="AB705" s="8">
        <f t="shared" si="166"/>
        <v>257000</v>
      </c>
      <c r="AC705" s="7">
        <v>4.3899999999999997</v>
      </c>
      <c r="AD705" s="7">
        <v>0.31</v>
      </c>
      <c r="AE705" s="7">
        <v>0.36</v>
      </c>
      <c r="AF705" s="7">
        <v>74.91</v>
      </c>
      <c r="AG705" s="7">
        <v>1.41</v>
      </c>
      <c r="AI705" s="7">
        <v>12.13</v>
      </c>
      <c r="AJ705" s="7">
        <v>0.48</v>
      </c>
      <c r="AK705" s="7">
        <v>0.32</v>
      </c>
      <c r="AL705" s="7">
        <v>0.46</v>
      </c>
      <c r="AM705" s="7">
        <v>1.51</v>
      </c>
      <c r="AN705" s="13">
        <v>1.2465999999999999</v>
      </c>
      <c r="AO705" s="7">
        <v>1.7600000000000001E-2</v>
      </c>
      <c r="AP705" s="7">
        <v>2.75E-2</v>
      </c>
      <c r="AQ705" s="7">
        <v>0.11899999999999999</v>
      </c>
      <c r="AR705" s="7">
        <v>5.1000000000000004E-3</v>
      </c>
      <c r="AS705" s="7">
        <v>8.6E-3</v>
      </c>
      <c r="AT705" s="7">
        <v>1.14E-2</v>
      </c>
      <c r="AU705" s="7">
        <v>1.6E-2</v>
      </c>
      <c r="AV705" s="7">
        <v>5.1999999999999998E-3</v>
      </c>
      <c r="AW705" s="8">
        <v>1.9E-3</v>
      </c>
      <c r="AX705" s="13">
        <v>1385</v>
      </c>
      <c r="AY705" s="7">
        <v>1029</v>
      </c>
      <c r="AZ705" s="7">
        <v>668</v>
      </c>
      <c r="BA705" s="7">
        <v>307</v>
      </c>
      <c r="BB705" s="7">
        <v>305</v>
      </c>
      <c r="BC705" s="7">
        <v>14.5499992</v>
      </c>
      <c r="BD705" s="7">
        <v>18.022222500000002</v>
      </c>
      <c r="BE705" s="7">
        <v>17.419998199999998</v>
      </c>
      <c r="BF705" s="7">
        <v>24.5</v>
      </c>
      <c r="BG705" s="7">
        <v>23.899999600000001</v>
      </c>
      <c r="BH705" s="13">
        <v>14.7034</v>
      </c>
      <c r="BI705" s="7">
        <v>89.608433734939752</v>
      </c>
      <c r="BJ705" s="32">
        <f t="shared" si="155"/>
        <v>1</v>
      </c>
      <c r="BK705" s="32">
        <f t="shared" si="156"/>
        <v>1.4118402053585754E-2</v>
      </c>
      <c r="BL705" s="32">
        <f t="shared" si="157"/>
        <v>2.2060003208727742E-2</v>
      </c>
      <c r="BM705" s="32">
        <f t="shared" si="158"/>
        <v>9.5459650248676406E-2</v>
      </c>
      <c r="BN705" s="32">
        <f t="shared" si="159"/>
        <v>4.0911278678004174E-3</v>
      </c>
      <c r="BO705" s="32">
        <f t="shared" si="160"/>
        <v>6.8987646398203113E-3</v>
      </c>
      <c r="BP705" s="32">
        <f t="shared" si="161"/>
        <v>9.1448740574362267E-3</v>
      </c>
      <c r="BQ705" s="32">
        <f t="shared" si="162"/>
        <v>1.2834910957805231E-2</v>
      </c>
      <c r="BR705" s="32">
        <f t="shared" si="163"/>
        <v>4.1713460612866999E-3</v>
      </c>
      <c r="BS705" s="32">
        <f t="shared" si="164"/>
        <v>1.5241456762393711E-3</v>
      </c>
      <c r="BT705" s="7">
        <f t="shared" si="165"/>
        <v>0</v>
      </c>
    </row>
    <row r="706" spans="1:72" x14ac:dyDescent="0.2">
      <c r="A706" s="7">
        <v>1</v>
      </c>
      <c r="B706" s="8">
        <v>20</v>
      </c>
      <c r="C706" s="7" t="s">
        <v>526</v>
      </c>
      <c r="D706" s="7" t="s">
        <v>1208</v>
      </c>
      <c r="F706" s="22" t="s">
        <v>1829</v>
      </c>
      <c r="G706" s="22" t="s">
        <v>1830</v>
      </c>
      <c r="H706" s="9">
        <v>42.850999999999999</v>
      </c>
      <c r="I706" s="9">
        <v>-77.286000000000001</v>
      </c>
      <c r="K706" s="7" t="s">
        <v>100</v>
      </c>
      <c r="L706" s="32">
        <f t="shared" si="153"/>
        <v>8</v>
      </c>
      <c r="M706" s="10" t="s">
        <v>81</v>
      </c>
      <c r="N706" s="7">
        <v>10</v>
      </c>
      <c r="P706" s="7" t="s">
        <v>1831</v>
      </c>
      <c r="Q706" s="7">
        <v>848</v>
      </c>
      <c r="R706" s="7">
        <v>8.9</v>
      </c>
      <c r="W706" s="20">
        <v>-9999</v>
      </c>
      <c r="X706" s="23" t="s">
        <v>1783</v>
      </c>
      <c r="Y706" s="32">
        <f t="shared" si="154"/>
        <v>2</v>
      </c>
      <c r="Z706" s="13">
        <v>10000</v>
      </c>
      <c r="AA706" s="7">
        <v>14000</v>
      </c>
      <c r="AB706" s="8">
        <f t="shared" si="166"/>
        <v>12000</v>
      </c>
      <c r="AC706" s="7">
        <v>4.12</v>
      </c>
      <c r="AD706" s="7">
        <v>0.08</v>
      </c>
      <c r="AE706" s="7">
        <v>7.0000000000000007E-2</v>
      </c>
      <c r="AF706" s="7">
        <v>76.319999999999993</v>
      </c>
      <c r="AG706" s="7">
        <v>0.66</v>
      </c>
      <c r="AI706" s="7">
        <v>11.23</v>
      </c>
      <c r="AJ706" s="7">
        <v>0.59</v>
      </c>
      <c r="AK706" s="7">
        <v>1.02</v>
      </c>
      <c r="AL706" s="7">
        <v>0.93</v>
      </c>
      <c r="AM706" s="7">
        <v>2.25</v>
      </c>
      <c r="AN706" s="13">
        <v>1.2701</v>
      </c>
      <c r="AO706" s="7">
        <v>8.3000000000000001E-3</v>
      </c>
      <c r="AP706" s="7">
        <v>2.58E-2</v>
      </c>
      <c r="AQ706" s="7">
        <v>0.1101</v>
      </c>
      <c r="AR706" s="7">
        <v>1.2999999999999999E-3</v>
      </c>
      <c r="AS706" s="7">
        <v>1.0500000000000001E-2</v>
      </c>
      <c r="AT706" s="7">
        <v>2.3099999999999999E-2</v>
      </c>
      <c r="AU706" s="7">
        <v>2.3900000000000001E-2</v>
      </c>
      <c r="AV706" s="7">
        <v>1.6500000000000001E-2</v>
      </c>
      <c r="AW706" s="8">
        <v>4.0000000000000002E-4</v>
      </c>
      <c r="AX706" s="13">
        <v>870</v>
      </c>
      <c r="AY706" s="7">
        <v>578</v>
      </c>
      <c r="AZ706" s="7">
        <v>418</v>
      </c>
      <c r="BA706" s="7">
        <v>256</v>
      </c>
      <c r="BB706" s="7">
        <v>256</v>
      </c>
      <c r="BC706" s="7">
        <v>8.5083322999999993</v>
      </c>
      <c r="BD706" s="7">
        <v>15.2142859</v>
      </c>
      <c r="BE706" s="7">
        <v>17.099998500000002</v>
      </c>
      <c r="BF706" s="7">
        <v>20</v>
      </c>
      <c r="BG706" s="7">
        <v>19.233333600000002</v>
      </c>
      <c r="BH706" s="13">
        <v>26.157700000000002</v>
      </c>
      <c r="BI706" s="7">
        <v>80.306345733041567</v>
      </c>
      <c r="BJ706" s="32">
        <f t="shared" si="155"/>
        <v>1</v>
      </c>
      <c r="BK706" s="32">
        <f t="shared" si="156"/>
        <v>6.5349185103535153E-3</v>
      </c>
      <c r="BL706" s="32">
        <f t="shared" si="157"/>
        <v>2.0313361152665143E-2</v>
      </c>
      <c r="BM706" s="32">
        <f t="shared" si="158"/>
        <v>8.668608770962917E-2</v>
      </c>
      <c r="BN706" s="32">
        <f t="shared" si="159"/>
        <v>1.0235414534288639E-3</v>
      </c>
      <c r="BO706" s="32">
        <f t="shared" si="160"/>
        <v>8.2670655853869773E-3</v>
      </c>
      <c r="BP706" s="32">
        <f t="shared" si="161"/>
        <v>1.818754428785135E-2</v>
      </c>
      <c r="BQ706" s="32">
        <f t="shared" si="162"/>
        <v>1.8817415951499883E-2</v>
      </c>
      <c r="BR706" s="32">
        <f t="shared" si="163"/>
        <v>1.2991103062750965E-2</v>
      </c>
      <c r="BS706" s="32">
        <f t="shared" si="164"/>
        <v>3.1493583182426585E-4</v>
      </c>
      <c r="BT706" s="7">
        <f t="shared" si="165"/>
        <v>0</v>
      </c>
    </row>
    <row r="707" spans="1:72" x14ac:dyDescent="0.2">
      <c r="A707" s="7">
        <v>1</v>
      </c>
      <c r="B707" s="8">
        <v>21</v>
      </c>
      <c r="C707" s="7" t="s">
        <v>163</v>
      </c>
      <c r="D707" s="7" t="s">
        <v>1775</v>
      </c>
      <c r="F707" s="22" t="s">
        <v>1832</v>
      </c>
      <c r="G707" s="22" t="s">
        <v>1800</v>
      </c>
      <c r="H707" s="9">
        <v>42.439</v>
      </c>
      <c r="I707" s="9">
        <v>-73.125</v>
      </c>
      <c r="K707" s="7" t="s">
        <v>107</v>
      </c>
      <c r="L707" s="32">
        <f t="shared" ref="L707:L770" si="167">IF(K707="Inceptisols",1, IF(K707="Andisols",2, IF(K707="Entisols",3,IF(K707="Spodosols",4,IF(K707="Vertisols",5,IF(K707="Mollisols",6,IF(K707="Aridisols",7,IF(K707="Alfisols",8,IF(K707="Histosols",9,IF(K707="Ultisols",10,IF(K707="Oxisols",11,-99)))))))))))</f>
        <v>1</v>
      </c>
      <c r="M707" s="10" t="s">
        <v>81</v>
      </c>
      <c r="N707" s="7">
        <v>3</v>
      </c>
      <c r="P707" s="7" t="s">
        <v>1833</v>
      </c>
      <c r="Q707" s="7">
        <v>1237</v>
      </c>
      <c r="R707" s="7">
        <v>6.9</v>
      </c>
      <c r="W707" s="20">
        <v>-9999</v>
      </c>
      <c r="X707" s="23" t="s">
        <v>1779</v>
      </c>
      <c r="Y707" s="32">
        <f t="shared" ref="Y707:Y770" si="168">IF(OR(X707="Till",X707="Lacustrine",X707="Alluvium",X707="Loess",X707="Residuum",X707="Glacial",X707="Colluvium",X707="Eolian", X707="Unknown Sedimentary"),1,IF(OR(X707="Ash", X707="Plutonic, undivided granitic rocks",X707="Volcanic, interlayered sedimentary and volcanic rocks"), 2, IF(X707= "Metamorphic and undivided crystalline, orthogneiss",3,-99)))</f>
        <v>3</v>
      </c>
      <c r="Z707" s="13">
        <v>11000</v>
      </c>
      <c r="AA707" s="7">
        <v>15000</v>
      </c>
      <c r="AB707" s="8">
        <f t="shared" si="166"/>
        <v>13000</v>
      </c>
      <c r="AC707" s="7">
        <v>3.32</v>
      </c>
      <c r="AD707" s="7">
        <v>0.06</v>
      </c>
      <c r="AE707" s="7">
        <v>0.15</v>
      </c>
      <c r="AF707" s="7">
        <v>74.790000000000006</v>
      </c>
      <c r="AG707" s="7">
        <v>0.72</v>
      </c>
      <c r="AI707" s="7">
        <v>11.09</v>
      </c>
      <c r="AJ707" s="7">
        <v>1.1100000000000001</v>
      </c>
      <c r="AK707" s="7">
        <v>1.1399999999999999</v>
      </c>
      <c r="AL707" s="7">
        <v>0.85</v>
      </c>
      <c r="AM707" s="7">
        <v>2.6</v>
      </c>
      <c r="AN707" s="13">
        <v>1.2445999999999999</v>
      </c>
      <c r="AO707" s="7">
        <v>8.9999999999999993E-3</v>
      </c>
      <c r="AP707" s="7">
        <v>2.0799999999999999E-2</v>
      </c>
      <c r="AQ707" s="7">
        <v>0.10879999999999999</v>
      </c>
      <c r="AR707" s="7">
        <v>1E-3</v>
      </c>
      <c r="AS707" s="7">
        <v>1.9800000000000002E-2</v>
      </c>
      <c r="AT707" s="7">
        <v>2.1100000000000001E-2</v>
      </c>
      <c r="AU707" s="7">
        <v>2.76E-2</v>
      </c>
      <c r="AV707" s="7">
        <v>1.84E-2</v>
      </c>
      <c r="AW707" s="8">
        <v>8.0000000000000004E-4</v>
      </c>
      <c r="AX707" s="13">
        <v>1164</v>
      </c>
      <c r="AY707" s="7">
        <v>701</v>
      </c>
      <c r="AZ707" s="7">
        <v>321</v>
      </c>
      <c r="BA707" s="7">
        <v>316</v>
      </c>
      <c r="BB707" s="7">
        <v>302</v>
      </c>
      <c r="BC707" s="7">
        <v>6.6249995000000004</v>
      </c>
      <c r="BD707" s="7">
        <v>13.6285715</v>
      </c>
      <c r="BE707" s="7">
        <v>19.281818399999999</v>
      </c>
      <c r="BF707" s="7">
        <v>18.300001099999999</v>
      </c>
      <c r="BG707" s="7">
        <v>17.5333328</v>
      </c>
      <c r="BH707" s="13">
        <v>30.580000000000002</v>
      </c>
      <c r="BI707" s="7">
        <v>74.013605442176868</v>
      </c>
      <c r="BJ707" s="32">
        <f t="shared" ref="BJ707:BJ770" si="169">AN707/$AN707</f>
        <v>1</v>
      </c>
      <c r="BK707" s="32">
        <f t="shared" ref="BK707:BK770" si="170">AO707/$AN707</f>
        <v>7.2312389522738224E-3</v>
      </c>
      <c r="BL707" s="32">
        <f t="shared" ref="BL707:BL770" si="171">AP707/$AN707</f>
        <v>1.6712196689699501E-2</v>
      </c>
      <c r="BM707" s="32">
        <f t="shared" ref="BM707:BM770" si="172">AQ707/$AN707</f>
        <v>8.7417644223043545E-2</v>
      </c>
      <c r="BN707" s="32">
        <f t="shared" ref="BN707:BN770" si="173">AR707/$AN707</f>
        <v>8.0347099469709154E-4</v>
      </c>
      <c r="BO707" s="32">
        <f t="shared" ref="BO707:BO770" si="174">AS707/$AN707</f>
        <v>1.5908725695002412E-2</v>
      </c>
      <c r="BP707" s="32">
        <f t="shared" ref="BP707:BP770" si="175">AT707/$AN707</f>
        <v>1.6953237988108629E-2</v>
      </c>
      <c r="BQ707" s="32">
        <f t="shared" ref="BQ707:BQ770" si="176">AU707/$AN707</f>
        <v>2.2175799453639726E-2</v>
      </c>
      <c r="BR707" s="32">
        <f t="shared" ref="BR707:BR770" si="177">AV707/$AN707</f>
        <v>1.4783866302426483E-2</v>
      </c>
      <c r="BS707" s="32">
        <f t="shared" ref="BS707:BS770" si="178">AW707/$AN707</f>
        <v>6.4277679575767326E-4</v>
      </c>
      <c r="BT707" s="7">
        <f t="shared" ref="BT707:BT770" si="179">IF(T707="Cultivated Crops",1,IF(T707 =" Pasture Hay", 1, IF(T707 ="Developed, Low Int", 1, IF(T707 ="Developed, Medium", 1, IF(T707 ="Developed, Open Sp", 1,  IF(T707 ="Developed, High In", 1, 0))))))</f>
        <v>0</v>
      </c>
    </row>
    <row r="708" spans="1:72" x14ac:dyDescent="0.2">
      <c r="A708" s="7">
        <v>1</v>
      </c>
      <c r="B708" s="8">
        <v>22</v>
      </c>
      <c r="C708" s="7" t="s">
        <v>163</v>
      </c>
      <c r="D708" s="7" t="s">
        <v>1834</v>
      </c>
      <c r="F708" s="22" t="s">
        <v>1835</v>
      </c>
      <c r="G708" s="22" t="s">
        <v>1800</v>
      </c>
      <c r="H708" s="9">
        <v>42.064</v>
      </c>
      <c r="I708" s="9">
        <v>-71.248000000000005</v>
      </c>
      <c r="K708" s="7" t="s">
        <v>107</v>
      </c>
      <c r="L708" s="32">
        <f t="shared" si="167"/>
        <v>1</v>
      </c>
      <c r="M708" s="10" t="s">
        <v>81</v>
      </c>
      <c r="N708" s="7">
        <v>2.5</v>
      </c>
      <c r="Q708" s="7">
        <v>1238</v>
      </c>
      <c r="R708" s="7">
        <v>9.5</v>
      </c>
      <c r="W708" s="20">
        <v>-9999</v>
      </c>
      <c r="X708" s="23" t="s">
        <v>1783</v>
      </c>
      <c r="Y708" s="32">
        <f t="shared" si="168"/>
        <v>2</v>
      </c>
      <c r="Z708" s="13">
        <v>11000</v>
      </c>
      <c r="AA708" s="7">
        <v>15000</v>
      </c>
      <c r="AB708" s="8">
        <f t="shared" si="166"/>
        <v>13000</v>
      </c>
      <c r="AC708" s="7">
        <v>4.41</v>
      </c>
      <c r="AD708" s="7">
        <v>0.06</v>
      </c>
      <c r="AE708" s="7">
        <v>0.39</v>
      </c>
      <c r="AF708" s="7">
        <v>69.17</v>
      </c>
      <c r="AG708" s="7">
        <v>0.89</v>
      </c>
      <c r="AI708" s="7">
        <v>12.85</v>
      </c>
      <c r="AJ708" s="7">
        <v>1.4</v>
      </c>
      <c r="AK708" s="7">
        <v>2.59</v>
      </c>
      <c r="AL708" s="7">
        <v>0.77</v>
      </c>
      <c r="AM708" s="7">
        <v>1.1100000000000001</v>
      </c>
      <c r="AN708" s="13">
        <v>1.1511</v>
      </c>
      <c r="AO708" s="7">
        <v>1.11E-2</v>
      </c>
      <c r="AP708" s="7">
        <v>2.76E-2</v>
      </c>
      <c r="AQ708" s="7">
        <v>0.126</v>
      </c>
      <c r="AR708" s="7">
        <v>1E-3</v>
      </c>
      <c r="AS708" s="7">
        <v>2.5000000000000001E-2</v>
      </c>
      <c r="AT708" s="7">
        <v>1.9099999999999999E-2</v>
      </c>
      <c r="AU708" s="7">
        <v>1.18E-2</v>
      </c>
      <c r="AV708" s="7">
        <v>4.1799999999999997E-2</v>
      </c>
      <c r="AW708" s="8">
        <v>2.0999999999999999E-3</v>
      </c>
      <c r="AX708" s="13">
        <v>1204</v>
      </c>
      <c r="AY708" s="7">
        <v>789</v>
      </c>
      <c r="AZ708" s="7">
        <v>469</v>
      </c>
      <c r="BA708" s="7">
        <v>282</v>
      </c>
      <c r="BB708" s="7">
        <v>288</v>
      </c>
      <c r="BC708" s="7">
        <v>9.4916668000000008</v>
      </c>
      <c r="BD708" s="7">
        <v>14.637499800000001</v>
      </c>
      <c r="BE708" s="7">
        <v>19.718181600000001</v>
      </c>
      <c r="BF708" s="7">
        <v>20.600000399999999</v>
      </c>
      <c r="BG708" s="7">
        <v>20.133333199999999</v>
      </c>
      <c r="BH708" s="13">
        <v>32.388800000000003</v>
      </c>
      <c r="BI708" s="7">
        <v>65.352697095435687</v>
      </c>
      <c r="BJ708" s="32">
        <f t="shared" si="169"/>
        <v>1</v>
      </c>
      <c r="BK708" s="32">
        <f t="shared" si="170"/>
        <v>9.6429502215272349E-3</v>
      </c>
      <c r="BL708" s="32">
        <f t="shared" si="171"/>
        <v>2.3977065415689339E-2</v>
      </c>
      <c r="BM708" s="32">
        <f t="shared" si="172"/>
        <v>0.10946051602814699</v>
      </c>
      <c r="BN708" s="32">
        <f t="shared" si="173"/>
        <v>8.687342541916428E-4</v>
      </c>
      <c r="BO708" s="32">
        <f t="shared" si="174"/>
        <v>2.1718356354791069E-2</v>
      </c>
      <c r="BP708" s="32">
        <f t="shared" si="175"/>
        <v>1.6592824255060375E-2</v>
      </c>
      <c r="BQ708" s="32">
        <f t="shared" si="176"/>
        <v>1.0251064199461384E-2</v>
      </c>
      <c r="BR708" s="32">
        <f t="shared" si="177"/>
        <v>3.6313091825210662E-2</v>
      </c>
      <c r="BS708" s="32">
        <f t="shared" si="178"/>
        <v>1.8243419338024498E-3</v>
      </c>
      <c r="BT708" s="7">
        <f t="shared" si="179"/>
        <v>0</v>
      </c>
    </row>
    <row r="709" spans="1:72" x14ac:dyDescent="0.2">
      <c r="A709" s="7">
        <v>1</v>
      </c>
      <c r="B709" s="8">
        <v>23</v>
      </c>
      <c r="C709" s="7" t="s">
        <v>224</v>
      </c>
      <c r="D709" s="7" t="s">
        <v>203</v>
      </c>
      <c r="F709" s="22" t="s">
        <v>1836</v>
      </c>
      <c r="G709" s="22" t="s">
        <v>1837</v>
      </c>
      <c r="H709" s="9">
        <v>39.786000000000001</v>
      </c>
      <c r="I709" s="9">
        <v>-85.77</v>
      </c>
      <c r="K709" s="7" t="s">
        <v>100</v>
      </c>
      <c r="L709" s="32">
        <f t="shared" si="167"/>
        <v>8</v>
      </c>
      <c r="M709" s="10" t="s">
        <v>81</v>
      </c>
      <c r="N709" s="7">
        <v>2</v>
      </c>
      <c r="P709" s="7" t="s">
        <v>1831</v>
      </c>
      <c r="Q709" s="7">
        <v>1103</v>
      </c>
      <c r="R709" s="7">
        <v>10.9</v>
      </c>
      <c r="W709" s="20">
        <v>-9999</v>
      </c>
      <c r="X709" s="23" t="s">
        <v>1783</v>
      </c>
      <c r="Y709" s="32">
        <f t="shared" si="168"/>
        <v>2</v>
      </c>
      <c r="Z709" s="13">
        <v>10000</v>
      </c>
      <c r="AA709" s="7">
        <v>14000</v>
      </c>
      <c r="AB709" s="8">
        <f t="shared" si="166"/>
        <v>12000</v>
      </c>
      <c r="AC709" s="7">
        <v>5.76</v>
      </c>
      <c r="AD709" s="7">
        <v>0.11</v>
      </c>
      <c r="AE709" s="7">
        <v>0.11</v>
      </c>
      <c r="AF709" s="7">
        <v>67.58</v>
      </c>
      <c r="AG709" s="7">
        <v>0.63</v>
      </c>
      <c r="AI709" s="7">
        <v>14.4</v>
      </c>
      <c r="AJ709" s="7">
        <v>1.1399999999999999</v>
      </c>
      <c r="AK709" s="7">
        <v>1.18</v>
      </c>
      <c r="AL709" s="7">
        <v>1.59</v>
      </c>
      <c r="AM709" s="7">
        <v>2.5099999999999998</v>
      </c>
      <c r="AN709" s="13">
        <v>1.1246</v>
      </c>
      <c r="AO709" s="7">
        <v>7.7999999999999996E-3</v>
      </c>
      <c r="AP709" s="7">
        <v>3.61E-2</v>
      </c>
      <c r="AQ709" s="7">
        <v>0.14119999999999999</v>
      </c>
      <c r="AR709" s="7">
        <v>1.6999999999999999E-3</v>
      </c>
      <c r="AS709" s="7">
        <v>2.0199999999999999E-2</v>
      </c>
      <c r="AT709" s="7">
        <v>3.9300000000000002E-2</v>
      </c>
      <c r="AU709" s="7">
        <v>2.6599999999999999E-2</v>
      </c>
      <c r="AV709" s="7">
        <v>1.9E-2</v>
      </c>
      <c r="AW709" s="8">
        <v>5.9999999999999995E-4</v>
      </c>
      <c r="AX709" s="13">
        <v>1053</v>
      </c>
      <c r="AY709" s="7">
        <v>776</v>
      </c>
      <c r="AZ709" s="7">
        <v>589</v>
      </c>
      <c r="BA709" s="7">
        <v>317</v>
      </c>
      <c r="BB709" s="7">
        <v>292</v>
      </c>
      <c r="BC709" s="7">
        <v>10.7416658</v>
      </c>
      <c r="BD709" s="7">
        <v>16.300001099999999</v>
      </c>
      <c r="BE709" s="7">
        <v>19.742858900000002</v>
      </c>
      <c r="BF709" s="7">
        <v>22.399999600000001</v>
      </c>
      <c r="BG709" s="7">
        <v>21.5</v>
      </c>
      <c r="BH709" s="13">
        <v>33.3812</v>
      </c>
      <c r="BI709" s="7">
        <v>78.270509977827047</v>
      </c>
      <c r="BJ709" s="32">
        <f t="shared" si="169"/>
        <v>1</v>
      </c>
      <c r="BK709" s="32">
        <f t="shared" si="170"/>
        <v>6.9357993953405653E-3</v>
      </c>
      <c r="BL709" s="32">
        <f t="shared" si="171"/>
        <v>3.210030232971723E-2</v>
      </c>
      <c r="BM709" s="32">
        <f t="shared" si="172"/>
        <v>0.12555575315667791</v>
      </c>
      <c r="BN709" s="32">
        <f t="shared" si="173"/>
        <v>1.5116485861639693E-3</v>
      </c>
      <c r="BO709" s="32">
        <f t="shared" si="174"/>
        <v>1.7961942023830692E-2</v>
      </c>
      <c r="BP709" s="32">
        <f t="shared" si="175"/>
        <v>3.4945758491908237E-2</v>
      </c>
      <c r="BQ709" s="32">
        <f t="shared" si="176"/>
        <v>2.3652854348212696E-2</v>
      </c>
      <c r="BR709" s="32">
        <f t="shared" si="177"/>
        <v>1.6894895963009068E-2</v>
      </c>
      <c r="BS709" s="32">
        <f t="shared" si="178"/>
        <v>5.335230304108127E-4</v>
      </c>
      <c r="BT709" s="7">
        <f t="shared" si="179"/>
        <v>0</v>
      </c>
    </row>
    <row r="710" spans="1:72" x14ac:dyDescent="0.2">
      <c r="A710" s="7">
        <v>1</v>
      </c>
      <c r="B710" s="8">
        <v>24</v>
      </c>
      <c r="C710" s="7" t="s">
        <v>224</v>
      </c>
      <c r="D710" s="7" t="s">
        <v>1838</v>
      </c>
      <c r="F710" s="22" t="s">
        <v>1836</v>
      </c>
      <c r="G710" s="22" t="s">
        <v>1837</v>
      </c>
      <c r="H710" s="9">
        <v>39.832000000000001</v>
      </c>
      <c r="I710" s="9">
        <v>-84.981999999999999</v>
      </c>
      <c r="K710" s="7" t="s">
        <v>100</v>
      </c>
      <c r="L710" s="32">
        <f t="shared" si="167"/>
        <v>8</v>
      </c>
      <c r="M710" s="10" t="s">
        <v>81</v>
      </c>
      <c r="N710" s="7">
        <v>6</v>
      </c>
      <c r="P710" s="7" t="s">
        <v>1831</v>
      </c>
      <c r="Q710" s="7">
        <v>1005</v>
      </c>
      <c r="R710" s="7">
        <v>10.4</v>
      </c>
      <c r="W710" s="20">
        <v>-9999</v>
      </c>
      <c r="X710" s="23" t="s">
        <v>1783</v>
      </c>
      <c r="Y710" s="32">
        <f t="shared" si="168"/>
        <v>2</v>
      </c>
      <c r="Z710" s="13">
        <v>10000</v>
      </c>
      <c r="AA710" s="7">
        <v>14000</v>
      </c>
      <c r="AB710" s="8">
        <f t="shared" si="166"/>
        <v>12000</v>
      </c>
      <c r="AC710" s="7">
        <v>5.42</v>
      </c>
      <c r="AD710" s="7">
        <v>0.04</v>
      </c>
      <c r="AE710" s="7">
        <v>0.05</v>
      </c>
      <c r="AF710" s="7">
        <v>72.59</v>
      </c>
      <c r="AG710" s="7">
        <v>0.59</v>
      </c>
      <c r="AI710" s="7">
        <v>12.57</v>
      </c>
      <c r="AJ710" s="7">
        <v>0.62</v>
      </c>
      <c r="AK710" s="7">
        <v>1.07</v>
      </c>
      <c r="AL710" s="7">
        <v>0.92</v>
      </c>
      <c r="AM710" s="7">
        <v>2.35</v>
      </c>
      <c r="AN710" s="13">
        <v>1.208</v>
      </c>
      <c r="AO710" s="7">
        <v>7.4000000000000003E-3</v>
      </c>
      <c r="AP710" s="7">
        <v>3.39E-2</v>
      </c>
      <c r="AQ710" s="7">
        <v>0.1232</v>
      </c>
      <c r="AR710" s="7">
        <v>5.9999999999999995E-4</v>
      </c>
      <c r="AS710" s="7">
        <v>1.0999999999999999E-2</v>
      </c>
      <c r="AT710" s="7">
        <v>2.2700000000000001E-2</v>
      </c>
      <c r="AU710" s="7">
        <v>2.4899999999999999E-2</v>
      </c>
      <c r="AV710" s="7">
        <v>1.72E-2</v>
      </c>
      <c r="AW710" s="8">
        <v>2.0000000000000001E-4</v>
      </c>
      <c r="AX710" s="13">
        <v>1030</v>
      </c>
      <c r="AY710" s="7">
        <v>743</v>
      </c>
      <c r="AZ710" s="7">
        <v>568</v>
      </c>
      <c r="BA710" s="7">
        <v>298</v>
      </c>
      <c r="BB710" s="7">
        <v>266</v>
      </c>
      <c r="BC710" s="7">
        <v>10.4000006</v>
      </c>
      <c r="BD710" s="7">
        <v>15.850000400000001</v>
      </c>
      <c r="BE710" s="7">
        <v>18.412500399999999</v>
      </c>
      <c r="BF710" s="7">
        <v>21.866666800000001</v>
      </c>
      <c r="BG710" s="7">
        <v>21</v>
      </c>
      <c r="BH710" s="13">
        <v>27.041799999999999</v>
      </c>
      <c r="BI710" s="7">
        <v>81.373844121532372</v>
      </c>
      <c r="BJ710" s="32">
        <f t="shared" si="169"/>
        <v>1</v>
      </c>
      <c r="BK710" s="32">
        <f t="shared" si="170"/>
        <v>6.1258278145695372E-3</v>
      </c>
      <c r="BL710" s="32">
        <f t="shared" si="171"/>
        <v>2.806291390728477E-2</v>
      </c>
      <c r="BM710" s="32">
        <f t="shared" si="172"/>
        <v>0.10198675496688743</v>
      </c>
      <c r="BN710" s="32">
        <f t="shared" si="173"/>
        <v>4.966887417218543E-4</v>
      </c>
      <c r="BO710" s="32">
        <f t="shared" si="174"/>
        <v>9.1059602649006619E-3</v>
      </c>
      <c r="BP710" s="32">
        <f t="shared" si="175"/>
        <v>1.8791390728476822E-2</v>
      </c>
      <c r="BQ710" s="32">
        <f t="shared" si="176"/>
        <v>2.0612582781456952E-2</v>
      </c>
      <c r="BR710" s="32">
        <f t="shared" si="177"/>
        <v>1.423841059602649E-2</v>
      </c>
      <c r="BS710" s="32">
        <f t="shared" si="178"/>
        <v>1.6556291390728477E-4</v>
      </c>
      <c r="BT710" s="7">
        <f t="shared" si="179"/>
        <v>0</v>
      </c>
    </row>
    <row r="711" spans="1:72" x14ac:dyDescent="0.2">
      <c r="A711" s="7">
        <v>1</v>
      </c>
      <c r="B711" s="8">
        <v>25</v>
      </c>
      <c r="C711" s="7" t="s">
        <v>1839</v>
      </c>
      <c r="D711" s="7" t="s">
        <v>1840</v>
      </c>
      <c r="F711" s="22" t="s">
        <v>1841</v>
      </c>
      <c r="G711" s="22" t="s">
        <v>1837</v>
      </c>
      <c r="H711" s="9">
        <v>39.938000000000002</v>
      </c>
      <c r="I711" s="9">
        <v>-83.406999999999996</v>
      </c>
      <c r="K711" s="7" t="s">
        <v>100</v>
      </c>
      <c r="L711" s="32">
        <f t="shared" si="167"/>
        <v>8</v>
      </c>
      <c r="M711" s="10" t="s">
        <v>81</v>
      </c>
      <c r="N711" s="7">
        <v>5</v>
      </c>
      <c r="P711" s="7" t="s">
        <v>1831</v>
      </c>
      <c r="Q711" s="7">
        <v>975</v>
      </c>
      <c r="R711" s="7">
        <v>10.1</v>
      </c>
      <c r="W711" s="20">
        <v>-9999</v>
      </c>
      <c r="X711" s="23" t="s">
        <v>1783</v>
      </c>
      <c r="Y711" s="32">
        <f t="shared" si="168"/>
        <v>2</v>
      </c>
      <c r="Z711" s="13">
        <v>10000</v>
      </c>
      <c r="AA711" s="7">
        <v>14000</v>
      </c>
      <c r="AB711" s="8">
        <f t="shared" si="166"/>
        <v>12000</v>
      </c>
      <c r="AC711" s="7">
        <v>7.08</v>
      </c>
      <c r="AD711" s="7">
        <v>7.0000000000000007E-2</v>
      </c>
      <c r="AE711" s="7">
        <v>0.15</v>
      </c>
      <c r="AF711" s="7">
        <v>59.37</v>
      </c>
      <c r="AG711" s="7">
        <v>0.77</v>
      </c>
      <c r="AI711" s="7">
        <v>14.81</v>
      </c>
      <c r="AJ711" s="7">
        <v>2.92</v>
      </c>
      <c r="AK711" s="7">
        <v>0.83</v>
      </c>
      <c r="AL711" s="7">
        <v>2.56</v>
      </c>
      <c r="AM711" s="7">
        <v>2.48</v>
      </c>
      <c r="AN711" s="13">
        <v>0.98799999999999999</v>
      </c>
      <c r="AO711" s="7">
        <v>9.5999999999999992E-3</v>
      </c>
      <c r="AP711" s="7">
        <v>4.4299999999999999E-2</v>
      </c>
      <c r="AQ711" s="7">
        <v>0.14530000000000001</v>
      </c>
      <c r="AR711" s="7">
        <v>1.1000000000000001E-3</v>
      </c>
      <c r="AS711" s="7">
        <v>5.21E-2</v>
      </c>
      <c r="AT711" s="7">
        <v>6.3500000000000001E-2</v>
      </c>
      <c r="AU711" s="7">
        <v>2.63E-2</v>
      </c>
      <c r="AV711" s="7">
        <v>1.34E-2</v>
      </c>
      <c r="AW711" s="8">
        <v>8.0000000000000004E-4</v>
      </c>
      <c r="AX711" s="13">
        <v>962</v>
      </c>
      <c r="AY711" s="7">
        <v>703</v>
      </c>
      <c r="AZ711" s="7">
        <v>532</v>
      </c>
      <c r="BA711" s="7">
        <v>289</v>
      </c>
      <c r="BB711" s="7">
        <v>270</v>
      </c>
      <c r="BC711" s="7">
        <v>10.5666666</v>
      </c>
      <c r="BD711" s="7">
        <v>15.9124994</v>
      </c>
      <c r="BE711" s="7">
        <v>19.6285706</v>
      </c>
      <c r="BF711" s="7">
        <v>21.799999199999998</v>
      </c>
      <c r="BG711" s="7">
        <v>21</v>
      </c>
      <c r="BH711" s="13">
        <v>41.419699999999999</v>
      </c>
      <c r="BI711" s="7">
        <v>68.927893738140426</v>
      </c>
      <c r="BJ711" s="32">
        <f t="shared" si="169"/>
        <v>1</v>
      </c>
      <c r="BK711" s="32">
        <f t="shared" si="170"/>
        <v>9.7165991902833995E-3</v>
      </c>
      <c r="BL711" s="32">
        <f t="shared" si="171"/>
        <v>4.4838056680161942E-2</v>
      </c>
      <c r="BM711" s="32">
        <f t="shared" si="172"/>
        <v>0.14706477732793524</v>
      </c>
      <c r="BN711" s="32">
        <f t="shared" si="173"/>
        <v>1.1133603238866398E-3</v>
      </c>
      <c r="BO711" s="32">
        <f t="shared" si="174"/>
        <v>5.2732793522267209E-2</v>
      </c>
      <c r="BP711" s="32">
        <f t="shared" si="175"/>
        <v>6.4271255060728741E-2</v>
      </c>
      <c r="BQ711" s="32">
        <f t="shared" si="176"/>
        <v>2.6619433198380567E-2</v>
      </c>
      <c r="BR711" s="32">
        <f t="shared" si="177"/>
        <v>1.3562753036437248E-2</v>
      </c>
      <c r="BS711" s="32">
        <f t="shared" si="178"/>
        <v>8.0971659919028347E-4</v>
      </c>
      <c r="BT711" s="7">
        <f t="shared" si="179"/>
        <v>0</v>
      </c>
    </row>
    <row r="712" spans="1:72" x14ac:dyDescent="0.2">
      <c r="A712" s="7">
        <v>1</v>
      </c>
      <c r="B712" s="8">
        <v>26</v>
      </c>
      <c r="C712" s="7" t="s">
        <v>224</v>
      </c>
      <c r="D712" s="7" t="s">
        <v>1842</v>
      </c>
      <c r="F712" s="22" t="s">
        <v>1836</v>
      </c>
      <c r="G712" s="22" t="s">
        <v>1837</v>
      </c>
      <c r="H712" s="9">
        <v>39.176000000000002</v>
      </c>
      <c r="I712" s="9">
        <v>-85.572999999999993</v>
      </c>
      <c r="K712" s="7" t="s">
        <v>100</v>
      </c>
      <c r="L712" s="32">
        <f t="shared" si="167"/>
        <v>8</v>
      </c>
      <c r="M712" s="10" t="s">
        <v>81</v>
      </c>
      <c r="N712" s="7">
        <v>0.75</v>
      </c>
      <c r="P712" s="7" t="s">
        <v>1831</v>
      </c>
      <c r="Q712" s="7">
        <v>1112</v>
      </c>
      <c r="R712" s="7">
        <v>11.3</v>
      </c>
      <c r="W712" s="20">
        <v>-9999</v>
      </c>
      <c r="X712" s="23" t="s">
        <v>1783</v>
      </c>
      <c r="Y712" s="32">
        <f t="shared" si="168"/>
        <v>2</v>
      </c>
      <c r="Z712" s="13">
        <v>10000</v>
      </c>
      <c r="AA712" s="7">
        <v>14000</v>
      </c>
      <c r="AB712" s="8">
        <f t="shared" si="166"/>
        <v>12000</v>
      </c>
      <c r="AC712" s="7">
        <v>4.57</v>
      </c>
      <c r="AD712" s="7">
        <v>0.1</v>
      </c>
      <c r="AE712" s="7">
        <v>0.19</v>
      </c>
      <c r="AF712" s="7">
        <v>72.31</v>
      </c>
      <c r="AG712" s="7">
        <v>0.69</v>
      </c>
      <c r="AI712" s="7">
        <v>12.86</v>
      </c>
      <c r="AJ712" s="7">
        <v>1.1100000000000001</v>
      </c>
      <c r="AK712" s="7">
        <v>0.96</v>
      </c>
      <c r="AL712" s="7">
        <v>1.03</v>
      </c>
      <c r="AM712" s="7">
        <v>2.0299999999999998</v>
      </c>
      <c r="AN712" s="13">
        <v>1.2034</v>
      </c>
      <c r="AO712" s="7">
        <v>8.6E-3</v>
      </c>
      <c r="AP712" s="7">
        <v>2.86E-2</v>
      </c>
      <c r="AQ712" s="7">
        <v>0.12609999999999999</v>
      </c>
      <c r="AR712" s="7">
        <v>1.6000000000000001E-3</v>
      </c>
      <c r="AS712" s="7">
        <v>1.9800000000000002E-2</v>
      </c>
      <c r="AT712" s="7">
        <v>2.5499999999999998E-2</v>
      </c>
      <c r="AU712" s="7">
        <v>2.1499999999999998E-2</v>
      </c>
      <c r="AV712" s="7">
        <v>1.55E-2</v>
      </c>
      <c r="AW712" s="8">
        <v>1E-3</v>
      </c>
      <c r="AX712" s="13">
        <v>1093</v>
      </c>
      <c r="AY712" s="7">
        <v>878</v>
      </c>
      <c r="AZ712" s="7">
        <v>585</v>
      </c>
      <c r="BA712" s="7">
        <v>303</v>
      </c>
      <c r="BB712" s="7">
        <v>283</v>
      </c>
      <c r="BC712" s="7">
        <v>11.416667</v>
      </c>
      <c r="BD712" s="7">
        <v>15.466666200000001</v>
      </c>
      <c r="BE712" s="7">
        <v>18.325000800000002</v>
      </c>
      <c r="BF712" s="7">
        <v>22.566667599999999</v>
      </c>
      <c r="BG712" s="7">
        <v>21.766666399999998</v>
      </c>
      <c r="BH712" s="13">
        <v>26.712999999999997</v>
      </c>
      <c r="BI712" s="7">
        <v>78.128872366790574</v>
      </c>
      <c r="BJ712" s="32">
        <f t="shared" si="169"/>
        <v>1</v>
      </c>
      <c r="BK712" s="32">
        <f t="shared" si="170"/>
        <v>7.1464184809705835E-3</v>
      </c>
      <c r="BL712" s="32">
        <f t="shared" si="171"/>
        <v>2.376599634369287E-2</v>
      </c>
      <c r="BM712" s="32">
        <f t="shared" si="172"/>
        <v>0.104786438424464</v>
      </c>
      <c r="BN712" s="32">
        <f t="shared" si="173"/>
        <v>1.3295662290177829E-3</v>
      </c>
      <c r="BO712" s="32">
        <f t="shared" si="174"/>
        <v>1.6453382084095063E-2</v>
      </c>
      <c r="BP712" s="32">
        <f t="shared" si="175"/>
        <v>2.1189961774970914E-2</v>
      </c>
      <c r="BQ712" s="32">
        <f t="shared" si="176"/>
        <v>1.7866046202426458E-2</v>
      </c>
      <c r="BR712" s="32">
        <f t="shared" si="177"/>
        <v>1.2880172843609773E-2</v>
      </c>
      <c r="BS712" s="32">
        <f t="shared" si="178"/>
        <v>8.3097889313611434E-4</v>
      </c>
      <c r="BT712" s="7">
        <f t="shared" si="179"/>
        <v>0</v>
      </c>
    </row>
    <row r="713" spans="1:72" x14ac:dyDescent="0.2">
      <c r="A713" s="7">
        <v>1</v>
      </c>
      <c r="B713" s="8">
        <v>27</v>
      </c>
      <c r="C713" s="7" t="s">
        <v>224</v>
      </c>
      <c r="D713" s="7" t="s">
        <v>1838</v>
      </c>
      <c r="F713" s="22" t="s">
        <v>1843</v>
      </c>
      <c r="G713" s="22" t="s">
        <v>1844</v>
      </c>
      <c r="H713" s="9">
        <v>39.832000000000001</v>
      </c>
      <c r="I713" s="9">
        <v>-84.981999999999999</v>
      </c>
      <c r="K713" s="7" t="s">
        <v>100</v>
      </c>
      <c r="L713" s="32">
        <f t="shared" si="167"/>
        <v>8</v>
      </c>
      <c r="M713" s="10" t="s">
        <v>81</v>
      </c>
      <c r="N713" s="7">
        <v>4</v>
      </c>
      <c r="P713" s="7" t="s">
        <v>1845</v>
      </c>
      <c r="Q713" s="7">
        <v>1005</v>
      </c>
      <c r="R713" s="7">
        <v>10.4</v>
      </c>
      <c r="W713" s="20">
        <v>-9999</v>
      </c>
      <c r="X713" s="23" t="s">
        <v>1783</v>
      </c>
      <c r="Y713" s="32">
        <f t="shared" si="168"/>
        <v>2</v>
      </c>
      <c r="Z713" s="13">
        <v>10000</v>
      </c>
      <c r="AA713" s="7">
        <v>14000</v>
      </c>
      <c r="AB713" s="8">
        <f t="shared" si="166"/>
        <v>12000</v>
      </c>
      <c r="AC713" s="7">
        <v>5.15</v>
      </c>
      <c r="AD713" s="7">
        <v>0.08</v>
      </c>
      <c r="AE713" s="7">
        <v>0.12</v>
      </c>
      <c r="AF713" s="7">
        <v>70.37</v>
      </c>
      <c r="AG713" s="7">
        <v>0.64</v>
      </c>
      <c r="AI713" s="7">
        <v>13.33</v>
      </c>
      <c r="AJ713" s="7">
        <v>1.38</v>
      </c>
      <c r="AK713" s="7">
        <v>1.04</v>
      </c>
      <c r="AL713" s="7">
        <v>1.35</v>
      </c>
      <c r="AM713" s="7">
        <v>1.92</v>
      </c>
      <c r="AN713" s="13">
        <v>1.171</v>
      </c>
      <c r="AO713" s="7">
        <v>8.0000000000000002E-3</v>
      </c>
      <c r="AP713" s="7">
        <v>3.2199999999999999E-2</v>
      </c>
      <c r="AQ713" s="7">
        <v>0.13070000000000001</v>
      </c>
      <c r="AR713" s="7">
        <v>1.2999999999999999E-3</v>
      </c>
      <c r="AS713" s="7">
        <v>2.4500000000000001E-2</v>
      </c>
      <c r="AT713" s="7">
        <v>3.3399999999999999E-2</v>
      </c>
      <c r="AU713" s="7">
        <v>2.0299999999999999E-2</v>
      </c>
      <c r="AV713" s="7">
        <v>1.6799999999999999E-2</v>
      </c>
      <c r="AW713" s="8">
        <v>5.9999999999999995E-4</v>
      </c>
      <c r="AX713" s="13">
        <v>1030</v>
      </c>
      <c r="AY713" s="7">
        <v>743</v>
      </c>
      <c r="AZ713" s="7">
        <v>568</v>
      </c>
      <c r="BA713" s="7">
        <v>298</v>
      </c>
      <c r="BB713" s="7">
        <v>266</v>
      </c>
      <c r="BC713" s="7">
        <v>10.4000006</v>
      </c>
      <c r="BD713" s="7">
        <v>15.850000400000001</v>
      </c>
      <c r="BE713" s="7">
        <v>19.3714294</v>
      </c>
      <c r="BF713" s="7">
        <v>21.866666800000001</v>
      </c>
      <c r="BG713" s="7">
        <v>21</v>
      </c>
      <c r="BH713" s="13">
        <v>28.869100000000003</v>
      </c>
      <c r="BI713" s="7">
        <v>75.988372093023258</v>
      </c>
      <c r="BJ713" s="32">
        <f t="shared" si="169"/>
        <v>1</v>
      </c>
      <c r="BK713" s="32">
        <f t="shared" si="170"/>
        <v>6.8317677198975234E-3</v>
      </c>
      <c r="BL713" s="32">
        <f t="shared" si="171"/>
        <v>2.749786507258753E-2</v>
      </c>
      <c r="BM713" s="32">
        <f t="shared" si="172"/>
        <v>0.1116140051238258</v>
      </c>
      <c r="BN713" s="32">
        <f t="shared" si="173"/>
        <v>1.1101622544833474E-3</v>
      </c>
      <c r="BO713" s="32">
        <f t="shared" si="174"/>
        <v>2.0922288642186166E-2</v>
      </c>
      <c r="BP713" s="32">
        <f t="shared" si="175"/>
        <v>2.8522630230572159E-2</v>
      </c>
      <c r="BQ713" s="32">
        <f t="shared" si="176"/>
        <v>1.7335610589239964E-2</v>
      </c>
      <c r="BR713" s="32">
        <f t="shared" si="177"/>
        <v>1.4346712211784797E-2</v>
      </c>
      <c r="BS713" s="32">
        <f t="shared" si="178"/>
        <v>5.1238257899231419E-4</v>
      </c>
      <c r="BT713" s="7">
        <f t="shared" si="179"/>
        <v>0</v>
      </c>
    </row>
    <row r="714" spans="1:72" x14ac:dyDescent="0.2">
      <c r="A714" s="7">
        <v>1</v>
      </c>
      <c r="B714" s="8">
        <v>28</v>
      </c>
      <c r="C714" s="7" t="s">
        <v>224</v>
      </c>
      <c r="D714" s="7" t="s">
        <v>203</v>
      </c>
      <c r="F714" s="22" t="s">
        <v>1846</v>
      </c>
      <c r="G714" s="22" t="s">
        <v>1802</v>
      </c>
      <c r="H714" s="9">
        <v>39.75</v>
      </c>
      <c r="I714" s="9">
        <v>-85.688000000000002</v>
      </c>
      <c r="K714" s="7" t="s">
        <v>144</v>
      </c>
      <c r="L714" s="32">
        <f t="shared" si="167"/>
        <v>10</v>
      </c>
      <c r="M714" s="10" t="s">
        <v>81</v>
      </c>
      <c r="N714" s="7">
        <v>5</v>
      </c>
      <c r="P714" s="7" t="s">
        <v>1782</v>
      </c>
      <c r="Q714" s="7">
        <v>1103</v>
      </c>
      <c r="R714" s="7">
        <v>10.9</v>
      </c>
      <c r="W714" s="20">
        <v>-9999</v>
      </c>
      <c r="X714" s="23" t="s">
        <v>1783</v>
      </c>
      <c r="Y714" s="32">
        <f t="shared" si="168"/>
        <v>2</v>
      </c>
      <c r="Z714" s="13">
        <v>10000</v>
      </c>
      <c r="AA714" s="7">
        <v>14000</v>
      </c>
      <c r="AB714" s="8">
        <f t="shared" si="166"/>
        <v>12000</v>
      </c>
      <c r="AC714" s="7">
        <v>6.2</v>
      </c>
      <c r="AD714" s="7">
        <v>0.15</v>
      </c>
      <c r="AE714" s="7">
        <v>7.0000000000000007E-2</v>
      </c>
      <c r="AF714" s="7">
        <v>65.25</v>
      </c>
      <c r="AG714" s="7">
        <v>0.68</v>
      </c>
      <c r="AI714" s="7">
        <v>16.22</v>
      </c>
      <c r="AJ714" s="7">
        <v>1.0900000000000001</v>
      </c>
      <c r="AK714" s="7">
        <v>1.31</v>
      </c>
      <c r="AL714" s="7">
        <v>1.68</v>
      </c>
      <c r="AM714" s="7">
        <v>2.7</v>
      </c>
      <c r="AN714" s="13">
        <v>1.0859000000000001</v>
      </c>
      <c r="AO714" s="7">
        <v>8.5000000000000006E-3</v>
      </c>
      <c r="AP714" s="7">
        <v>3.8800000000000001E-2</v>
      </c>
      <c r="AQ714" s="7">
        <v>0.15909999999999999</v>
      </c>
      <c r="AR714" s="7">
        <v>2.5000000000000001E-3</v>
      </c>
      <c r="AS714" s="7">
        <v>1.9400000000000001E-2</v>
      </c>
      <c r="AT714" s="7">
        <v>4.1700000000000001E-2</v>
      </c>
      <c r="AU714" s="7">
        <v>2.87E-2</v>
      </c>
      <c r="AV714" s="7">
        <v>2.1100000000000001E-2</v>
      </c>
      <c r="AW714" s="8">
        <v>4.0000000000000002E-4</v>
      </c>
      <c r="AX714" s="13">
        <v>1054</v>
      </c>
      <c r="AY714" s="7">
        <v>775</v>
      </c>
      <c r="AZ714" s="7">
        <v>588</v>
      </c>
      <c r="BA714" s="7">
        <v>315</v>
      </c>
      <c r="BB714" s="7">
        <v>289</v>
      </c>
      <c r="BC714" s="7">
        <v>10.625</v>
      </c>
      <c r="BD714" s="7">
        <v>16.087499600000001</v>
      </c>
      <c r="BE714" s="7">
        <v>19.8285713</v>
      </c>
      <c r="BF714" s="7">
        <v>22.1666679</v>
      </c>
      <c r="BG714" s="7">
        <v>21.266666399999998</v>
      </c>
      <c r="BH714" s="13">
        <v>35.661000000000001</v>
      </c>
      <c r="BI714" s="7">
        <v>79.709418837675344</v>
      </c>
      <c r="BJ714" s="32">
        <f t="shared" si="169"/>
        <v>1</v>
      </c>
      <c r="BK714" s="32">
        <f t="shared" si="170"/>
        <v>7.8276084353992078E-3</v>
      </c>
      <c r="BL714" s="32">
        <f t="shared" si="171"/>
        <v>3.5730730269822264E-2</v>
      </c>
      <c r="BM714" s="32">
        <f t="shared" si="172"/>
        <v>0.14651441200847221</v>
      </c>
      <c r="BN714" s="32">
        <f t="shared" si="173"/>
        <v>2.3022377751174138E-3</v>
      </c>
      <c r="BO714" s="32">
        <f t="shared" si="174"/>
        <v>1.7865365134911132E-2</v>
      </c>
      <c r="BP714" s="32">
        <f t="shared" si="175"/>
        <v>3.8401326088958465E-2</v>
      </c>
      <c r="BQ714" s="32">
        <f t="shared" si="176"/>
        <v>2.642968965834791E-2</v>
      </c>
      <c r="BR714" s="32">
        <f t="shared" si="177"/>
        <v>1.9430886821990973E-2</v>
      </c>
      <c r="BS714" s="32">
        <f t="shared" si="178"/>
        <v>3.6835804401878623E-4</v>
      </c>
      <c r="BT714" s="7">
        <f t="shared" si="179"/>
        <v>0</v>
      </c>
    </row>
    <row r="715" spans="1:72" x14ac:dyDescent="0.2">
      <c r="A715" s="7">
        <v>1</v>
      </c>
      <c r="B715" s="8">
        <v>29</v>
      </c>
      <c r="C715" s="7" t="s">
        <v>224</v>
      </c>
      <c r="D715" s="7" t="s">
        <v>1847</v>
      </c>
      <c r="F715" s="22" t="s">
        <v>1848</v>
      </c>
      <c r="G715" s="22" t="s">
        <v>1823</v>
      </c>
      <c r="H715" s="9">
        <v>42.12</v>
      </c>
      <c r="I715" s="9">
        <v>-91.173000000000002</v>
      </c>
      <c r="K715" s="7" t="s">
        <v>100</v>
      </c>
      <c r="L715" s="32">
        <f t="shared" si="167"/>
        <v>8</v>
      </c>
      <c r="M715" s="10" t="s">
        <v>81</v>
      </c>
      <c r="N715" s="7">
        <v>12</v>
      </c>
      <c r="P715" s="7" t="s">
        <v>1849</v>
      </c>
      <c r="Q715" s="7">
        <v>930</v>
      </c>
      <c r="R715" s="7">
        <v>9.8000000000000007</v>
      </c>
      <c r="W715" s="20">
        <v>-9999</v>
      </c>
      <c r="X715" s="23" t="s">
        <v>1783</v>
      </c>
      <c r="Y715" s="32">
        <f t="shared" si="168"/>
        <v>2</v>
      </c>
      <c r="Z715" s="13">
        <v>10000</v>
      </c>
      <c r="AA715" s="7">
        <v>14000</v>
      </c>
      <c r="AB715" s="8">
        <f t="shared" si="166"/>
        <v>12000</v>
      </c>
      <c r="AC715" s="7">
        <v>4.54</v>
      </c>
      <c r="AD715" s="7">
        <v>0.12</v>
      </c>
      <c r="AE715" s="7">
        <v>0.1</v>
      </c>
      <c r="AF715" s="7">
        <v>74.39</v>
      </c>
      <c r="AG715" s="7">
        <v>0.59</v>
      </c>
      <c r="AI715" s="7">
        <v>12.24</v>
      </c>
      <c r="AJ715" s="7">
        <v>0.67</v>
      </c>
      <c r="AK715" s="7">
        <v>1.23</v>
      </c>
      <c r="AL715" s="7">
        <v>1.03</v>
      </c>
      <c r="AM715" s="7">
        <v>2.0299999999999998</v>
      </c>
      <c r="AN715" s="13">
        <v>1.238</v>
      </c>
      <c r="AO715" s="7">
        <v>7.4000000000000003E-3</v>
      </c>
      <c r="AP715" s="7">
        <v>2.8400000000000002E-2</v>
      </c>
      <c r="AQ715" s="7">
        <v>0.12</v>
      </c>
      <c r="AR715" s="7">
        <v>2E-3</v>
      </c>
      <c r="AS715" s="7">
        <v>1.1900000000000001E-2</v>
      </c>
      <c r="AT715" s="7">
        <v>2.5499999999999998E-2</v>
      </c>
      <c r="AU715" s="7">
        <v>2.1499999999999998E-2</v>
      </c>
      <c r="AV715" s="7">
        <v>1.9800000000000002E-2</v>
      </c>
      <c r="AW715" s="8">
        <v>5.0000000000000001E-4</v>
      </c>
      <c r="AX715" s="13">
        <v>901</v>
      </c>
      <c r="AY715" s="7">
        <v>683</v>
      </c>
      <c r="AZ715" s="7">
        <v>490</v>
      </c>
      <c r="BA715" s="7">
        <v>330</v>
      </c>
      <c r="BB715" s="7">
        <v>318</v>
      </c>
      <c r="BC715" s="7">
        <v>8.5583334000000004</v>
      </c>
      <c r="BD715" s="7">
        <v>16.6571426</v>
      </c>
      <c r="BE715" s="7">
        <v>18.642856600000002</v>
      </c>
      <c r="BF715" s="7">
        <v>21.5333328</v>
      </c>
      <c r="BG715" s="7">
        <v>20.299999199999998</v>
      </c>
      <c r="BH715" s="13">
        <v>26.8995</v>
      </c>
      <c r="BI715" s="7">
        <v>79.103493737640079</v>
      </c>
      <c r="BJ715" s="32">
        <f t="shared" si="169"/>
        <v>1</v>
      </c>
      <c r="BK715" s="32">
        <f t="shared" si="170"/>
        <v>5.977382875605816E-3</v>
      </c>
      <c r="BL715" s="32">
        <f t="shared" si="171"/>
        <v>2.2940226171243944E-2</v>
      </c>
      <c r="BM715" s="32">
        <f t="shared" si="172"/>
        <v>9.6930533117932149E-2</v>
      </c>
      <c r="BN715" s="32">
        <f t="shared" si="173"/>
        <v>1.6155088852988692E-3</v>
      </c>
      <c r="BO715" s="32">
        <f t="shared" si="174"/>
        <v>9.6122778675282721E-3</v>
      </c>
      <c r="BP715" s="32">
        <f t="shared" si="175"/>
        <v>2.059773828756058E-2</v>
      </c>
      <c r="BQ715" s="32">
        <f t="shared" si="176"/>
        <v>1.7366720516962843E-2</v>
      </c>
      <c r="BR715" s="32">
        <f t="shared" si="177"/>
        <v>1.5993537964458807E-2</v>
      </c>
      <c r="BS715" s="32">
        <f t="shared" si="178"/>
        <v>4.0387722132471731E-4</v>
      </c>
      <c r="BT715" s="7">
        <f t="shared" si="179"/>
        <v>0</v>
      </c>
    </row>
    <row r="716" spans="1:72" x14ac:dyDescent="0.2">
      <c r="A716" s="7">
        <v>1</v>
      </c>
      <c r="B716" s="8">
        <v>30</v>
      </c>
      <c r="C716" s="7" t="s">
        <v>421</v>
      </c>
      <c r="D716" s="7" t="s">
        <v>1850</v>
      </c>
      <c r="F716" s="22" t="s">
        <v>1851</v>
      </c>
      <c r="G716" s="22" t="s">
        <v>1852</v>
      </c>
      <c r="H716" s="9">
        <v>37.337000000000003</v>
      </c>
      <c r="I716" s="9">
        <v>-87.141000000000005</v>
      </c>
      <c r="K716" s="7" t="s">
        <v>144</v>
      </c>
      <c r="L716" s="32">
        <f t="shared" si="167"/>
        <v>10</v>
      </c>
      <c r="M716" s="10" t="s">
        <v>81</v>
      </c>
      <c r="N716" s="7">
        <v>2</v>
      </c>
      <c r="P716" s="7" t="s">
        <v>1853</v>
      </c>
      <c r="Q716" s="7">
        <v>1221</v>
      </c>
      <c r="R716" s="7">
        <v>14.8</v>
      </c>
      <c r="W716" s="20">
        <v>-9999</v>
      </c>
      <c r="X716" s="23" t="s">
        <v>1783</v>
      </c>
      <c r="Y716" s="32">
        <f t="shared" si="168"/>
        <v>2</v>
      </c>
      <c r="Z716" s="13">
        <v>14000</v>
      </c>
      <c r="AA716" s="7">
        <v>28000</v>
      </c>
      <c r="AB716" s="8">
        <f t="shared" si="166"/>
        <v>21000</v>
      </c>
      <c r="AC716" s="7">
        <v>4.91</v>
      </c>
      <c r="AD716" s="7">
        <v>0.02</v>
      </c>
      <c r="AE716" s="7">
        <v>0.09</v>
      </c>
      <c r="AF716" s="7">
        <v>74.930000000000007</v>
      </c>
      <c r="AG716" s="7">
        <v>0.98</v>
      </c>
      <c r="AI716" s="7">
        <v>11.75</v>
      </c>
      <c r="AJ716" s="7">
        <v>0.56999999999999995</v>
      </c>
      <c r="AK716" s="7">
        <v>0.93</v>
      </c>
      <c r="AL716" s="7">
        <v>0.68</v>
      </c>
      <c r="AM716" s="7">
        <v>2.09</v>
      </c>
      <c r="AN716" s="13">
        <v>1.2470000000000001</v>
      </c>
      <c r="AO716" s="7">
        <v>1.23E-2</v>
      </c>
      <c r="AP716" s="7">
        <v>3.0700000000000002E-2</v>
      </c>
      <c r="AQ716" s="7">
        <v>0.1152</v>
      </c>
      <c r="AR716" s="7">
        <v>2.9999999999999997E-4</v>
      </c>
      <c r="AS716" s="7">
        <v>1.01E-2</v>
      </c>
      <c r="AT716" s="7">
        <v>1.6899999999999998E-2</v>
      </c>
      <c r="AU716" s="7">
        <v>2.2200000000000001E-2</v>
      </c>
      <c r="AV716" s="7">
        <v>1.49E-2</v>
      </c>
      <c r="AW716" s="8">
        <v>5.0000000000000001E-4</v>
      </c>
      <c r="AX716" s="13">
        <v>1224</v>
      </c>
      <c r="AY716" s="7">
        <v>926</v>
      </c>
      <c r="AZ716" s="7">
        <v>604</v>
      </c>
      <c r="BA716" s="7">
        <v>292</v>
      </c>
      <c r="BB716" s="7">
        <v>292</v>
      </c>
      <c r="BC716" s="7">
        <v>13.8083344</v>
      </c>
      <c r="BD716" s="7">
        <v>17.611110700000001</v>
      </c>
      <c r="BE716" s="7">
        <v>19.728570900000001</v>
      </c>
      <c r="BF716" s="7">
        <v>24.4333344</v>
      </c>
      <c r="BG716" s="7">
        <v>23.733333600000002</v>
      </c>
      <c r="BH716" s="13">
        <v>23.432699999999997</v>
      </c>
      <c r="BI716" s="7">
        <v>82.168330955777463</v>
      </c>
      <c r="BJ716" s="32">
        <f t="shared" si="169"/>
        <v>1</v>
      </c>
      <c r="BK716" s="32">
        <f t="shared" si="170"/>
        <v>9.8636728147554129E-3</v>
      </c>
      <c r="BL716" s="32">
        <f t="shared" si="171"/>
        <v>2.4619085805934242E-2</v>
      </c>
      <c r="BM716" s="32">
        <f t="shared" si="172"/>
        <v>9.2381716118684828E-2</v>
      </c>
      <c r="BN716" s="32">
        <f t="shared" si="173"/>
        <v>2.4057738572574175E-4</v>
      </c>
      <c r="BO716" s="32">
        <f t="shared" si="174"/>
        <v>8.0994386527666381E-3</v>
      </c>
      <c r="BP716" s="32">
        <f t="shared" si="175"/>
        <v>1.3552526062550118E-2</v>
      </c>
      <c r="BQ716" s="32">
        <f t="shared" si="176"/>
        <v>1.7802726543704891E-2</v>
      </c>
      <c r="BR716" s="32">
        <f t="shared" si="177"/>
        <v>1.1948676824378508E-2</v>
      </c>
      <c r="BS716" s="32">
        <f t="shared" si="178"/>
        <v>4.0096230954290296E-4</v>
      </c>
      <c r="BT716" s="7">
        <f t="shared" si="179"/>
        <v>0</v>
      </c>
    </row>
    <row r="717" spans="1:72" x14ac:dyDescent="0.2">
      <c r="A717" s="7">
        <v>1</v>
      </c>
      <c r="B717" s="8">
        <v>31</v>
      </c>
      <c r="C717" s="7" t="s">
        <v>1839</v>
      </c>
      <c r="D717" s="7" t="s">
        <v>1854</v>
      </c>
      <c r="F717" s="22" t="s">
        <v>1855</v>
      </c>
      <c r="G717" s="22" t="s">
        <v>1856</v>
      </c>
      <c r="H717" s="9">
        <v>39.122999999999998</v>
      </c>
      <c r="I717" s="9">
        <v>-84.135999999999996</v>
      </c>
      <c r="K717" s="7" t="s">
        <v>100</v>
      </c>
      <c r="L717" s="32">
        <f t="shared" si="167"/>
        <v>8</v>
      </c>
      <c r="M717" s="10" t="s">
        <v>81</v>
      </c>
      <c r="N717" s="7">
        <v>2</v>
      </c>
      <c r="P717" s="7" t="s">
        <v>1791</v>
      </c>
      <c r="Q717" s="7">
        <v>1135</v>
      </c>
      <c r="R717" s="7">
        <v>11.5</v>
      </c>
      <c r="W717" s="20">
        <v>-9999</v>
      </c>
      <c r="X717" s="23" t="s">
        <v>1783</v>
      </c>
      <c r="Y717" s="32">
        <f t="shared" si="168"/>
        <v>2</v>
      </c>
      <c r="Z717" s="13">
        <v>130000</v>
      </c>
      <c r="AA717" s="7">
        <v>200000</v>
      </c>
      <c r="AB717" s="8">
        <f t="shared" si="166"/>
        <v>165000</v>
      </c>
      <c r="AC717" s="7">
        <v>4.1500000000000004</v>
      </c>
      <c r="AD717" s="7">
        <v>0.09</v>
      </c>
      <c r="AE717" s="7">
        <v>0.19</v>
      </c>
      <c r="AF717" s="7">
        <v>77.040000000000006</v>
      </c>
      <c r="AG717" s="7">
        <v>0.72</v>
      </c>
      <c r="AI717" s="7">
        <v>10.73</v>
      </c>
      <c r="AJ717" s="7">
        <v>0.43</v>
      </c>
      <c r="AK717" s="7">
        <v>1.07</v>
      </c>
      <c r="AL717" s="7">
        <v>0.73</v>
      </c>
      <c r="AM717" s="7">
        <v>1.58</v>
      </c>
      <c r="AN717" s="13">
        <v>1.2821</v>
      </c>
      <c r="AO717" s="7">
        <v>8.9999999999999993E-3</v>
      </c>
      <c r="AP717" s="7">
        <v>2.5999999999999999E-2</v>
      </c>
      <c r="AQ717" s="7">
        <v>0.1052</v>
      </c>
      <c r="AR717" s="7">
        <v>1.5E-3</v>
      </c>
      <c r="AS717" s="7">
        <v>7.7000000000000002E-3</v>
      </c>
      <c r="AT717" s="7">
        <v>1.8100000000000002E-2</v>
      </c>
      <c r="AU717" s="7">
        <v>1.6799999999999999E-2</v>
      </c>
      <c r="AV717" s="7">
        <v>1.7299999999999999E-2</v>
      </c>
      <c r="AW717" s="8">
        <v>1E-3</v>
      </c>
      <c r="AX717" s="13">
        <v>1101</v>
      </c>
      <c r="AY717" s="7">
        <v>877</v>
      </c>
      <c r="AZ717" s="7">
        <v>587</v>
      </c>
      <c r="BA717" s="7">
        <v>302</v>
      </c>
      <c r="BB717" s="7">
        <v>293</v>
      </c>
      <c r="BC717" s="7">
        <v>11.3833342</v>
      </c>
      <c r="BD717" s="7">
        <v>15.300001099999999</v>
      </c>
      <c r="BE717" s="7">
        <v>17.6285706</v>
      </c>
      <c r="BF717" s="7">
        <v>22.333334000000001</v>
      </c>
      <c r="BG717" s="7">
        <v>21.600000399999999</v>
      </c>
      <c r="BH717" s="13">
        <v>21.156300000000002</v>
      </c>
      <c r="BI717" s="7">
        <v>80.798771121351763</v>
      </c>
      <c r="BJ717" s="32">
        <f t="shared" si="169"/>
        <v>1</v>
      </c>
      <c r="BK717" s="32">
        <f t="shared" si="170"/>
        <v>7.0197332501364942E-3</v>
      </c>
      <c r="BL717" s="32">
        <f t="shared" si="171"/>
        <v>2.0279229389283206E-2</v>
      </c>
      <c r="BM717" s="32">
        <f t="shared" si="172"/>
        <v>8.2052881990484355E-2</v>
      </c>
      <c r="BN717" s="32">
        <f t="shared" si="173"/>
        <v>1.1699555416894158E-3</v>
      </c>
      <c r="BO717" s="32">
        <f t="shared" si="174"/>
        <v>6.005771780672335E-3</v>
      </c>
      <c r="BP717" s="32">
        <f t="shared" si="175"/>
        <v>1.4117463536385618E-2</v>
      </c>
      <c r="BQ717" s="32">
        <f t="shared" si="176"/>
        <v>1.3103502066921456E-2</v>
      </c>
      <c r="BR717" s="32">
        <f t="shared" si="177"/>
        <v>1.3493487247484596E-2</v>
      </c>
      <c r="BS717" s="32">
        <f t="shared" si="178"/>
        <v>7.7997036112627716E-4</v>
      </c>
      <c r="BT717" s="7">
        <f t="shared" si="179"/>
        <v>0</v>
      </c>
    </row>
    <row r="718" spans="1:72" x14ac:dyDescent="0.2">
      <c r="A718" s="7">
        <v>1</v>
      </c>
      <c r="B718" s="8">
        <v>32</v>
      </c>
      <c r="C718" s="7" t="s">
        <v>421</v>
      </c>
      <c r="D718" s="7" t="s">
        <v>1857</v>
      </c>
      <c r="F718" s="22" t="s">
        <v>1858</v>
      </c>
      <c r="G718" s="22" t="s">
        <v>1859</v>
      </c>
      <c r="H718" s="9">
        <v>38.212000000000003</v>
      </c>
      <c r="I718" s="9">
        <v>-85.224000000000004</v>
      </c>
      <c r="K718" s="7" t="s">
        <v>100</v>
      </c>
      <c r="L718" s="32">
        <f t="shared" si="167"/>
        <v>8</v>
      </c>
      <c r="M718" s="10" t="s">
        <v>81</v>
      </c>
      <c r="N718" s="7">
        <v>6</v>
      </c>
      <c r="P718" s="7" t="s">
        <v>1849</v>
      </c>
      <c r="Q718" s="7">
        <v>1221</v>
      </c>
      <c r="R718" s="7">
        <v>11.8</v>
      </c>
      <c r="W718" s="20">
        <v>-9999</v>
      </c>
      <c r="X718" s="23" t="s">
        <v>1783</v>
      </c>
      <c r="Y718" s="32">
        <f t="shared" si="168"/>
        <v>2</v>
      </c>
      <c r="Z718" s="13">
        <v>14000</v>
      </c>
      <c r="AA718" s="7">
        <v>500000</v>
      </c>
      <c r="AB718" s="8">
        <f t="shared" si="166"/>
        <v>257000</v>
      </c>
      <c r="AC718" s="7">
        <v>6.05</v>
      </c>
      <c r="AD718" s="7">
        <v>0.3</v>
      </c>
      <c r="AE718" s="7">
        <v>0.64</v>
      </c>
      <c r="AF718" s="7">
        <v>72.84</v>
      </c>
      <c r="AG718" s="7">
        <v>1.1499999999999999</v>
      </c>
      <c r="AI718" s="7">
        <v>11.08</v>
      </c>
      <c r="AJ718" s="7">
        <v>0.71</v>
      </c>
      <c r="AK718" s="7">
        <v>0.54</v>
      </c>
      <c r="AL718" s="7">
        <v>0.76</v>
      </c>
      <c r="AM718" s="7">
        <v>1.73</v>
      </c>
      <c r="AN718" s="13">
        <v>1.2121999999999999</v>
      </c>
      <c r="AO718" s="7">
        <v>1.43E-2</v>
      </c>
      <c r="AP718" s="7">
        <v>3.7900000000000003E-2</v>
      </c>
      <c r="AQ718" s="7">
        <v>0.1087</v>
      </c>
      <c r="AR718" s="7">
        <v>4.7999999999999996E-3</v>
      </c>
      <c r="AS718" s="7">
        <v>1.2699999999999999E-2</v>
      </c>
      <c r="AT718" s="7">
        <v>1.8700000000000001E-2</v>
      </c>
      <c r="AU718" s="7">
        <v>1.84E-2</v>
      </c>
      <c r="AV718" s="7">
        <v>8.6E-3</v>
      </c>
      <c r="AW718" s="8">
        <v>3.3E-3</v>
      </c>
      <c r="AX718" s="13">
        <v>1202</v>
      </c>
      <c r="AY718" s="7">
        <v>927</v>
      </c>
      <c r="AZ718" s="7">
        <v>623</v>
      </c>
      <c r="BA718" s="7">
        <v>327</v>
      </c>
      <c r="BB718" s="7">
        <v>297</v>
      </c>
      <c r="BC718" s="7">
        <v>12.583333</v>
      </c>
      <c r="BD718" s="7">
        <v>16.433332400000001</v>
      </c>
      <c r="BE718" s="7">
        <v>19.614286400000001</v>
      </c>
      <c r="BF718" s="7">
        <v>23.399999600000001</v>
      </c>
      <c r="BG718" s="7">
        <v>22.666665999999999</v>
      </c>
      <c r="BH718" s="13">
        <v>19.513300000000001</v>
      </c>
      <c r="BI718" s="7">
        <v>83.615384615384613</v>
      </c>
      <c r="BJ718" s="32">
        <f t="shared" si="169"/>
        <v>1</v>
      </c>
      <c r="BK718" s="32">
        <f t="shared" si="170"/>
        <v>1.1796733212341199E-2</v>
      </c>
      <c r="BL718" s="32">
        <f t="shared" si="171"/>
        <v>3.1265467744596605E-2</v>
      </c>
      <c r="BM718" s="32">
        <f t="shared" si="172"/>
        <v>8.9671671341362821E-2</v>
      </c>
      <c r="BN718" s="32">
        <f t="shared" si="173"/>
        <v>3.9597426167299124E-3</v>
      </c>
      <c r="BO718" s="32">
        <f t="shared" si="174"/>
        <v>1.0476819006764561E-2</v>
      </c>
      <c r="BP718" s="32">
        <f t="shared" si="175"/>
        <v>1.5426497277676953E-2</v>
      </c>
      <c r="BQ718" s="32">
        <f t="shared" si="176"/>
        <v>1.5179013364131333E-2</v>
      </c>
      <c r="BR718" s="32">
        <f t="shared" si="177"/>
        <v>7.0945388549744273E-3</v>
      </c>
      <c r="BS718" s="32">
        <f t="shared" si="178"/>
        <v>2.7223230490018148E-3</v>
      </c>
      <c r="BT718" s="7">
        <f t="shared" si="179"/>
        <v>0</v>
      </c>
    </row>
    <row r="719" spans="1:72" x14ac:dyDescent="0.2">
      <c r="A719" s="7">
        <v>1</v>
      </c>
      <c r="B719" s="8">
        <v>33</v>
      </c>
      <c r="C719" s="7" t="s">
        <v>224</v>
      </c>
      <c r="D719" s="7" t="s">
        <v>1860</v>
      </c>
      <c r="F719" s="22" t="s">
        <v>1861</v>
      </c>
      <c r="G719" s="22" t="s">
        <v>1862</v>
      </c>
      <c r="H719" s="9">
        <v>40.777999999999999</v>
      </c>
      <c r="I719" s="9">
        <v>-85.188999999999993</v>
      </c>
      <c r="K719" s="7" t="s">
        <v>92</v>
      </c>
      <c r="L719" s="32">
        <f t="shared" si="167"/>
        <v>6</v>
      </c>
      <c r="M719" s="10" t="s">
        <v>81</v>
      </c>
      <c r="N719" s="7">
        <v>6</v>
      </c>
      <c r="P719" s="7" t="s">
        <v>1782</v>
      </c>
      <c r="Q719" s="7">
        <v>928</v>
      </c>
      <c r="R719" s="7">
        <v>9.9</v>
      </c>
      <c r="W719" s="20">
        <v>-9999</v>
      </c>
      <c r="X719" s="23" t="s">
        <v>1783</v>
      </c>
      <c r="Y719" s="32">
        <f t="shared" si="168"/>
        <v>2</v>
      </c>
      <c r="Z719" s="13">
        <v>12000</v>
      </c>
      <c r="AA719" s="7">
        <v>14000</v>
      </c>
      <c r="AB719" s="8">
        <f t="shared" si="166"/>
        <v>13000</v>
      </c>
      <c r="AC719" s="7">
        <v>5.4</v>
      </c>
      <c r="AD719" s="7">
        <v>0.05</v>
      </c>
      <c r="AE719" s="7">
        <v>0.33</v>
      </c>
      <c r="AF719" s="7">
        <v>65.88</v>
      </c>
      <c r="AG719" s="7">
        <v>0.71</v>
      </c>
      <c r="AI719" s="7">
        <v>14.42</v>
      </c>
      <c r="AJ719" s="7">
        <v>1.59</v>
      </c>
      <c r="AK719" s="7">
        <v>0.71</v>
      </c>
      <c r="AL719" s="7">
        <v>1.53</v>
      </c>
      <c r="AM719" s="7">
        <v>2.68</v>
      </c>
      <c r="AN719" s="13">
        <v>1.0964</v>
      </c>
      <c r="AO719" s="7">
        <v>8.8999999999999999E-3</v>
      </c>
      <c r="AP719" s="7">
        <v>3.3799999999999997E-2</v>
      </c>
      <c r="AQ719" s="7">
        <v>0.1414</v>
      </c>
      <c r="AR719" s="7">
        <v>8.0000000000000004E-4</v>
      </c>
      <c r="AS719" s="7">
        <v>2.8400000000000002E-2</v>
      </c>
      <c r="AT719" s="7">
        <v>3.7900000000000003E-2</v>
      </c>
      <c r="AU719" s="7">
        <v>2.8500000000000001E-2</v>
      </c>
      <c r="AV719" s="7">
        <v>1.15E-2</v>
      </c>
      <c r="AW719" s="8">
        <v>1.6999999999999999E-3</v>
      </c>
      <c r="AX719" s="13">
        <v>931</v>
      </c>
      <c r="AY719" s="7">
        <v>614</v>
      </c>
      <c r="AZ719" s="7">
        <v>436</v>
      </c>
      <c r="BA719" s="7">
        <v>286</v>
      </c>
      <c r="BB719" s="7">
        <v>259</v>
      </c>
      <c r="BC719" s="7">
        <v>9.875</v>
      </c>
      <c r="BD719" s="7">
        <v>17.085714299999999</v>
      </c>
      <c r="BE719" s="7">
        <v>19.850000399999999</v>
      </c>
      <c r="BF719" s="7">
        <v>21.766666399999998</v>
      </c>
      <c r="BG719" s="7">
        <v>20.799999199999998</v>
      </c>
      <c r="BH719" s="13">
        <v>32.732399999999998</v>
      </c>
      <c r="BI719" s="7">
        <v>77.992277992277977</v>
      </c>
      <c r="BJ719" s="32">
        <f t="shared" si="169"/>
        <v>1</v>
      </c>
      <c r="BK719" s="32">
        <f t="shared" si="170"/>
        <v>8.1174753739511121E-3</v>
      </c>
      <c r="BL719" s="32">
        <f t="shared" si="171"/>
        <v>3.0828164903319952E-2</v>
      </c>
      <c r="BM719" s="32">
        <f t="shared" si="172"/>
        <v>0.1289675300985042</v>
      </c>
      <c r="BN719" s="32">
        <f t="shared" si="173"/>
        <v>7.2966070777088653E-4</v>
      </c>
      <c r="BO719" s="32">
        <f t="shared" si="174"/>
        <v>2.5902955125866472E-2</v>
      </c>
      <c r="BP719" s="32">
        <f t="shared" si="175"/>
        <v>3.4567676030645748E-2</v>
      </c>
      <c r="BQ719" s="32">
        <f t="shared" si="176"/>
        <v>2.5994162714337833E-2</v>
      </c>
      <c r="BR719" s="32">
        <f t="shared" si="177"/>
        <v>1.0488872674206494E-2</v>
      </c>
      <c r="BS719" s="32">
        <f t="shared" si="178"/>
        <v>1.5505290040131337E-3</v>
      </c>
      <c r="BT719" s="7">
        <f t="shared" si="179"/>
        <v>0</v>
      </c>
    </row>
    <row r="720" spans="1:72" x14ac:dyDescent="0.2">
      <c r="A720" s="7">
        <v>1</v>
      </c>
      <c r="B720" s="8">
        <v>34</v>
      </c>
      <c r="C720" s="7" t="s">
        <v>224</v>
      </c>
      <c r="D720" s="7" t="s">
        <v>1842</v>
      </c>
      <c r="F720" s="22" t="s">
        <v>1863</v>
      </c>
      <c r="G720" s="22" t="s">
        <v>1844</v>
      </c>
      <c r="H720" s="9">
        <v>39.337000000000003</v>
      </c>
      <c r="I720" s="9">
        <v>-85.483999999999995</v>
      </c>
      <c r="K720" s="7" t="s">
        <v>100</v>
      </c>
      <c r="L720" s="32">
        <f t="shared" si="167"/>
        <v>8</v>
      </c>
      <c r="M720" s="10" t="s">
        <v>81</v>
      </c>
      <c r="N720" s="7">
        <v>11</v>
      </c>
      <c r="P720" s="7" t="s">
        <v>1864</v>
      </c>
      <c r="Q720" s="7">
        <v>1112</v>
      </c>
      <c r="R720" s="7">
        <v>11.3</v>
      </c>
      <c r="W720" s="20">
        <v>-9999</v>
      </c>
      <c r="X720" s="23" t="s">
        <v>1783</v>
      </c>
      <c r="Y720" s="32">
        <f t="shared" si="168"/>
        <v>2</v>
      </c>
      <c r="Z720" s="13">
        <v>10000</v>
      </c>
      <c r="AA720" s="7">
        <v>14000</v>
      </c>
      <c r="AB720" s="8">
        <f t="shared" si="166"/>
        <v>12000</v>
      </c>
      <c r="AC720" s="7">
        <v>4.3099999999999996</v>
      </c>
      <c r="AD720" s="7">
        <v>0.09</v>
      </c>
      <c r="AE720" s="7">
        <v>0.15</v>
      </c>
      <c r="AF720" s="7">
        <v>73.92</v>
      </c>
      <c r="AG720" s="7">
        <v>0.4</v>
      </c>
      <c r="AI720" s="7">
        <v>12.28</v>
      </c>
      <c r="AJ720" s="7">
        <v>1.32</v>
      </c>
      <c r="AK720" s="7">
        <v>1.1100000000000001</v>
      </c>
      <c r="AL720" s="7">
        <v>1.01</v>
      </c>
      <c r="AM720" s="7">
        <v>2.25</v>
      </c>
      <c r="AN720" s="13">
        <v>1.2302</v>
      </c>
      <c r="AO720" s="7">
        <v>5.0000000000000001E-3</v>
      </c>
      <c r="AP720" s="7">
        <v>2.7E-2</v>
      </c>
      <c r="AQ720" s="7">
        <v>0.12039999999999999</v>
      </c>
      <c r="AR720" s="7">
        <v>1.5E-3</v>
      </c>
      <c r="AS720" s="7">
        <v>2.35E-2</v>
      </c>
      <c r="AT720" s="7">
        <v>2.5000000000000001E-2</v>
      </c>
      <c r="AU720" s="7">
        <v>2.3900000000000001E-2</v>
      </c>
      <c r="AV720" s="7">
        <v>1.7899999999999999E-2</v>
      </c>
      <c r="AW720" s="8">
        <v>8.0000000000000004E-4</v>
      </c>
      <c r="AX720" s="13">
        <v>1077</v>
      </c>
      <c r="AY720" s="7">
        <v>869</v>
      </c>
      <c r="AZ720" s="7">
        <v>580</v>
      </c>
      <c r="BA720" s="7">
        <v>304</v>
      </c>
      <c r="BB720" s="7">
        <v>282</v>
      </c>
      <c r="BC720" s="7">
        <v>11.116667700000001</v>
      </c>
      <c r="BD720" s="7">
        <v>15.2000008</v>
      </c>
      <c r="BE720" s="7">
        <v>19.014284100000001</v>
      </c>
      <c r="BF720" s="7">
        <v>22.399999600000001</v>
      </c>
      <c r="BG720" s="7">
        <v>21.5666656</v>
      </c>
      <c r="BH720" s="13">
        <v>29.726099999999999</v>
      </c>
      <c r="BI720" s="7">
        <v>74.41285537700864</v>
      </c>
      <c r="BJ720" s="32">
        <f t="shared" si="169"/>
        <v>1</v>
      </c>
      <c r="BK720" s="32">
        <f t="shared" si="170"/>
        <v>4.0643797756462364E-3</v>
      </c>
      <c r="BL720" s="32">
        <f t="shared" si="171"/>
        <v>2.1947650788489675E-2</v>
      </c>
      <c r="BM720" s="32">
        <f t="shared" si="172"/>
        <v>9.7870264997561365E-2</v>
      </c>
      <c r="BN720" s="32">
        <f t="shared" si="173"/>
        <v>1.219313932693871E-3</v>
      </c>
      <c r="BO720" s="32">
        <f t="shared" si="174"/>
        <v>1.910258494553731E-2</v>
      </c>
      <c r="BP720" s="32">
        <f t="shared" si="175"/>
        <v>2.0321898878231184E-2</v>
      </c>
      <c r="BQ720" s="32">
        <f t="shared" si="176"/>
        <v>1.9427735327589013E-2</v>
      </c>
      <c r="BR720" s="32">
        <f t="shared" si="177"/>
        <v>1.4550479596813526E-2</v>
      </c>
      <c r="BS720" s="32">
        <f t="shared" si="178"/>
        <v>6.5030076410339788E-4</v>
      </c>
      <c r="BT720" s="7">
        <f t="shared" si="179"/>
        <v>0</v>
      </c>
    </row>
    <row r="721" spans="1:72" x14ac:dyDescent="0.2">
      <c r="A721" s="7">
        <v>1</v>
      </c>
      <c r="B721" s="8">
        <v>35</v>
      </c>
      <c r="C721" s="7" t="s">
        <v>224</v>
      </c>
      <c r="D721" s="7" t="s">
        <v>1842</v>
      </c>
      <c r="F721" s="22" t="s">
        <v>1865</v>
      </c>
      <c r="G721" s="22" t="s">
        <v>1866</v>
      </c>
      <c r="H721" s="9">
        <v>39.210999999999999</v>
      </c>
      <c r="I721" s="9">
        <v>-85.432000000000002</v>
      </c>
      <c r="K721" s="7" t="s">
        <v>100</v>
      </c>
      <c r="L721" s="32">
        <f t="shared" si="167"/>
        <v>8</v>
      </c>
      <c r="M721" s="10" t="s">
        <v>81</v>
      </c>
      <c r="N721" s="7">
        <v>0.5</v>
      </c>
      <c r="P721" s="7" t="s">
        <v>109</v>
      </c>
      <c r="Q721" s="7">
        <v>1112</v>
      </c>
      <c r="R721" s="7">
        <v>11.3</v>
      </c>
      <c r="W721" s="20">
        <v>-9999</v>
      </c>
      <c r="X721" s="23" t="s">
        <v>1783</v>
      </c>
      <c r="Y721" s="32">
        <f t="shared" si="168"/>
        <v>2</v>
      </c>
      <c r="Z721" s="13">
        <v>130000</v>
      </c>
      <c r="AA721" s="7">
        <v>200000</v>
      </c>
      <c r="AB721" s="8">
        <f t="shared" si="166"/>
        <v>165000</v>
      </c>
      <c r="AC721" s="7">
        <v>2.21</v>
      </c>
      <c r="AD721" s="7">
        <v>0.05</v>
      </c>
      <c r="AE721" s="7">
        <v>0.115</v>
      </c>
      <c r="AF721" s="7">
        <v>84.105000000000004</v>
      </c>
      <c r="AG721" s="7">
        <v>0.95499999999999996</v>
      </c>
      <c r="AI721" s="7">
        <v>7.83</v>
      </c>
      <c r="AJ721" s="7">
        <v>0.435</v>
      </c>
      <c r="AK721" s="7">
        <v>0.92500000000000004</v>
      </c>
      <c r="AL721" s="7">
        <v>0.8</v>
      </c>
      <c r="AM721" s="7">
        <v>1.1599999999999999</v>
      </c>
      <c r="AN721" s="13">
        <v>1.3996999999999999</v>
      </c>
      <c r="AO721" s="7">
        <v>1.2E-2</v>
      </c>
      <c r="AP721" s="7">
        <v>1.38E-2</v>
      </c>
      <c r="AQ721" s="7">
        <v>7.6799999999999993E-2</v>
      </c>
      <c r="AR721" s="7">
        <v>8.0000000000000004E-4</v>
      </c>
      <c r="AS721" s="7">
        <v>7.7999999999999996E-3</v>
      </c>
      <c r="AT721" s="7">
        <v>1.9800000000000002E-2</v>
      </c>
      <c r="AU721" s="7">
        <v>1.23E-2</v>
      </c>
      <c r="AV721" s="7">
        <v>1.49E-2</v>
      </c>
      <c r="AW721" s="8">
        <v>5.9999999999999995E-4</v>
      </c>
      <c r="AX721" s="13">
        <v>1099</v>
      </c>
      <c r="AY721" s="7">
        <v>882</v>
      </c>
      <c r="AZ721" s="7">
        <v>589</v>
      </c>
      <c r="BA721" s="7">
        <v>308</v>
      </c>
      <c r="BB721" s="7">
        <v>283</v>
      </c>
      <c r="BC721" s="7">
        <v>11.2166672</v>
      </c>
      <c r="BD721" s="7">
        <v>15.233332600000001</v>
      </c>
      <c r="BE721" s="7">
        <v>20.142856600000002</v>
      </c>
      <c r="BF721" s="7">
        <v>22.333334000000001</v>
      </c>
      <c r="BG721" s="7">
        <v>21.5333328</v>
      </c>
      <c r="BH721" s="13">
        <v>17.958000000000002</v>
      </c>
      <c r="BI721" s="7">
        <v>77.185929648241199</v>
      </c>
      <c r="BJ721" s="32">
        <f t="shared" si="169"/>
        <v>1</v>
      </c>
      <c r="BK721" s="32">
        <f t="shared" si="170"/>
        <v>8.573265699792814E-3</v>
      </c>
      <c r="BL721" s="32">
        <f t="shared" si="171"/>
        <v>9.8592555547617356E-3</v>
      </c>
      <c r="BM721" s="32">
        <f t="shared" si="172"/>
        <v>5.4868900478674001E-2</v>
      </c>
      <c r="BN721" s="32">
        <f t="shared" si="173"/>
        <v>5.7155104665285422E-4</v>
      </c>
      <c r="BO721" s="32">
        <f t="shared" si="174"/>
        <v>5.5726227048653286E-3</v>
      </c>
      <c r="BP721" s="32">
        <f t="shared" si="175"/>
        <v>1.4145888404658143E-2</v>
      </c>
      <c r="BQ721" s="32">
        <f t="shared" si="176"/>
        <v>8.7875973422876334E-3</v>
      </c>
      <c r="BR721" s="32">
        <f t="shared" si="177"/>
        <v>1.064513824390941E-2</v>
      </c>
      <c r="BS721" s="32">
        <f t="shared" si="178"/>
        <v>4.2866328498964064E-4</v>
      </c>
      <c r="BT721" s="7">
        <f t="shared" si="179"/>
        <v>0</v>
      </c>
    </row>
    <row r="722" spans="1:72" x14ac:dyDescent="0.2">
      <c r="A722" s="7">
        <v>1</v>
      </c>
      <c r="B722" s="8">
        <v>36</v>
      </c>
      <c r="C722" s="7" t="s">
        <v>1839</v>
      </c>
      <c r="D722" s="7" t="s">
        <v>1838</v>
      </c>
      <c r="F722" s="22" t="s">
        <v>1867</v>
      </c>
      <c r="G722" s="22" t="s">
        <v>1856</v>
      </c>
      <c r="H722" s="9">
        <v>40.805</v>
      </c>
      <c r="I722" s="9">
        <v>-81.935000000000002</v>
      </c>
      <c r="K722" s="7" t="s">
        <v>100</v>
      </c>
      <c r="L722" s="32">
        <f t="shared" si="167"/>
        <v>8</v>
      </c>
      <c r="M722" s="10" t="s">
        <v>81</v>
      </c>
      <c r="N722" s="7">
        <v>2</v>
      </c>
      <c r="P722" s="7" t="s">
        <v>1868</v>
      </c>
      <c r="Q722" s="7">
        <v>966</v>
      </c>
      <c r="R722" s="7">
        <v>9.6</v>
      </c>
      <c r="W722" s="20">
        <v>-9999</v>
      </c>
      <c r="X722" s="23" t="s">
        <v>1783</v>
      </c>
      <c r="Y722" s="32">
        <f t="shared" si="168"/>
        <v>2</v>
      </c>
      <c r="Z722" s="13">
        <v>10000</v>
      </c>
      <c r="AA722" s="7">
        <v>14000</v>
      </c>
      <c r="AB722" s="8">
        <f t="shared" si="166"/>
        <v>12000</v>
      </c>
      <c r="AC722" s="7">
        <v>5.83</v>
      </c>
      <c r="AD722" s="7">
        <v>7.0000000000000007E-2</v>
      </c>
      <c r="AE722" s="7">
        <v>0.22</v>
      </c>
      <c r="AF722" s="7">
        <v>75.790000000000006</v>
      </c>
      <c r="AG722" s="7">
        <v>0.92</v>
      </c>
      <c r="AI722" s="7">
        <v>10.220000000000001</v>
      </c>
      <c r="AJ722" s="7">
        <v>0.33</v>
      </c>
      <c r="AK722" s="7">
        <v>0.83</v>
      </c>
      <c r="AL722" s="7">
        <v>0.79</v>
      </c>
      <c r="AM722" s="7">
        <v>2.04</v>
      </c>
      <c r="AN722" s="13">
        <v>1.2612000000000001</v>
      </c>
      <c r="AO722" s="7">
        <v>1.15E-2</v>
      </c>
      <c r="AP722" s="7">
        <v>3.6499999999999998E-2</v>
      </c>
      <c r="AQ722" s="7">
        <v>0.1002</v>
      </c>
      <c r="AR722" s="7">
        <v>1.1000000000000001E-3</v>
      </c>
      <c r="AS722" s="7">
        <v>5.8999999999999999E-3</v>
      </c>
      <c r="AT722" s="7">
        <v>1.9599999999999999E-2</v>
      </c>
      <c r="AU722" s="7">
        <v>2.1600000000000001E-2</v>
      </c>
      <c r="AV722" s="7">
        <v>1.34E-2</v>
      </c>
      <c r="AW722" s="8">
        <v>1.1000000000000001E-3</v>
      </c>
      <c r="AX722" s="13">
        <v>965</v>
      </c>
      <c r="AY722" s="7">
        <v>714</v>
      </c>
      <c r="AZ722" s="7">
        <v>455</v>
      </c>
      <c r="BA722" s="7">
        <v>298</v>
      </c>
      <c r="BB722" s="7">
        <v>283</v>
      </c>
      <c r="BC722" s="7">
        <v>9.9666671999999998</v>
      </c>
      <c r="BD722" s="7">
        <v>15.350000400000001</v>
      </c>
      <c r="BE722" s="7">
        <v>21.014285999999998</v>
      </c>
      <c r="BF722" s="7">
        <v>21.333334000000001</v>
      </c>
      <c r="BG722" s="7">
        <v>20.5666656</v>
      </c>
      <c r="BH722" s="13">
        <v>22.057500000000001</v>
      </c>
      <c r="BI722" s="7">
        <v>83.84937238493724</v>
      </c>
      <c r="BJ722" s="32">
        <f t="shared" si="169"/>
        <v>1</v>
      </c>
      <c r="BK722" s="32">
        <f t="shared" si="170"/>
        <v>9.1183000317158255E-3</v>
      </c>
      <c r="BL722" s="32">
        <f t="shared" si="171"/>
        <v>2.8940691405011095E-2</v>
      </c>
      <c r="BM722" s="32">
        <f t="shared" si="172"/>
        <v>7.9448144624167452E-2</v>
      </c>
      <c r="BN722" s="32">
        <f t="shared" si="173"/>
        <v>8.721852204249921E-4</v>
      </c>
      <c r="BO722" s="32">
        <f t="shared" si="174"/>
        <v>4.6780843640976842E-3</v>
      </c>
      <c r="BP722" s="32">
        <f t="shared" si="175"/>
        <v>1.5540754836663494E-2</v>
      </c>
      <c r="BQ722" s="32">
        <f t="shared" si="176"/>
        <v>1.7126546146527116E-2</v>
      </c>
      <c r="BR722" s="32">
        <f t="shared" si="177"/>
        <v>1.0624801776086266E-2</v>
      </c>
      <c r="BS722" s="32">
        <f t="shared" si="178"/>
        <v>8.721852204249921E-4</v>
      </c>
      <c r="BT722" s="7">
        <f t="shared" si="179"/>
        <v>0</v>
      </c>
    </row>
    <row r="723" spans="1:72" x14ac:dyDescent="0.2">
      <c r="A723" s="7">
        <v>1</v>
      </c>
      <c r="B723" s="8">
        <v>37</v>
      </c>
      <c r="C723" s="7" t="s">
        <v>376</v>
      </c>
      <c r="D723" s="7" t="s">
        <v>1869</v>
      </c>
      <c r="F723" s="22" t="s">
        <v>1870</v>
      </c>
      <c r="G723" s="22" t="s">
        <v>1871</v>
      </c>
      <c r="H723" s="9">
        <v>35.356999999999999</v>
      </c>
      <c r="I723" s="9">
        <v>-77.974000000000004</v>
      </c>
      <c r="K723" s="7" t="s">
        <v>144</v>
      </c>
      <c r="L723" s="32">
        <f t="shared" si="167"/>
        <v>10</v>
      </c>
      <c r="M723" s="10" t="s">
        <v>81</v>
      </c>
      <c r="N723" s="7">
        <v>12</v>
      </c>
      <c r="Q723" s="7">
        <v>1266</v>
      </c>
      <c r="R723" s="7">
        <v>17.100000000000001</v>
      </c>
      <c r="W723" s="20">
        <v>-9999</v>
      </c>
      <c r="X723" s="23" t="s">
        <v>1783</v>
      </c>
      <c r="Y723" s="32">
        <f t="shared" si="168"/>
        <v>2</v>
      </c>
      <c r="Z723" s="13">
        <v>1000000</v>
      </c>
      <c r="AA723" s="7">
        <v>3000000</v>
      </c>
      <c r="AB723" s="8">
        <f t="shared" si="166"/>
        <v>2000000</v>
      </c>
      <c r="AC723" s="7">
        <v>2.67</v>
      </c>
      <c r="AD723" s="7">
        <v>5.0000000000000001E-3</v>
      </c>
      <c r="AE723" s="7">
        <v>0.01</v>
      </c>
      <c r="AF723" s="7">
        <v>85.69</v>
      </c>
      <c r="AG723" s="7">
        <v>1.06</v>
      </c>
      <c r="AI723" s="7">
        <v>7.62</v>
      </c>
      <c r="AJ723" s="7">
        <v>0.31</v>
      </c>
      <c r="AK723" s="7">
        <v>0.21</v>
      </c>
      <c r="AL723" s="7">
        <v>7.0000000000000007E-2</v>
      </c>
      <c r="AM723" s="7">
        <v>0.4</v>
      </c>
      <c r="AN723" s="13">
        <v>1.4259999999999999</v>
      </c>
      <c r="AO723" s="7">
        <v>1.3299999999999999E-2</v>
      </c>
      <c r="AP723" s="7">
        <v>1.67E-2</v>
      </c>
      <c r="AQ723" s="7">
        <v>7.4700000000000003E-2</v>
      </c>
      <c r="AR723" s="7">
        <v>1E-4</v>
      </c>
      <c r="AS723" s="7">
        <v>5.4999999999999997E-3</v>
      </c>
      <c r="AT723" s="7">
        <v>1.6999999999999999E-3</v>
      </c>
      <c r="AU723" s="7">
        <v>4.1999999999999997E-3</v>
      </c>
      <c r="AV723" s="7">
        <v>3.3999999999999998E-3</v>
      </c>
      <c r="AW723" s="8">
        <v>1E-4</v>
      </c>
      <c r="AX723" s="13">
        <v>1243</v>
      </c>
      <c r="AY723" s="7">
        <v>1243</v>
      </c>
      <c r="AZ723" s="7">
        <v>748</v>
      </c>
      <c r="BA723" s="7">
        <v>382</v>
      </c>
      <c r="BB723" s="7">
        <v>406</v>
      </c>
      <c r="BC723" s="7">
        <v>16.375</v>
      </c>
      <c r="BD723" s="7">
        <v>16.375</v>
      </c>
      <c r="BE723" s="7">
        <v>20.300001099999999</v>
      </c>
      <c r="BF723" s="7">
        <v>25.6666679</v>
      </c>
      <c r="BG723" s="7">
        <v>25.066667599999999</v>
      </c>
      <c r="BH723" s="13">
        <v>5.1644999999999994</v>
      </c>
      <c r="BI723" s="7">
        <v>89.354066985645929</v>
      </c>
      <c r="BJ723" s="32">
        <f t="shared" si="169"/>
        <v>1</v>
      </c>
      <c r="BK723" s="32">
        <f t="shared" si="170"/>
        <v>9.3267882187938293E-3</v>
      </c>
      <c r="BL723" s="32">
        <f t="shared" si="171"/>
        <v>1.1711079943899019E-2</v>
      </c>
      <c r="BM723" s="32">
        <f t="shared" si="172"/>
        <v>5.2384291725105191E-2</v>
      </c>
      <c r="BN723" s="32">
        <f t="shared" si="173"/>
        <v>7.0126227208976161E-5</v>
      </c>
      <c r="BO723" s="32">
        <f t="shared" si="174"/>
        <v>3.8569424964936885E-3</v>
      </c>
      <c r="BP723" s="32">
        <f t="shared" si="175"/>
        <v>1.1921458625525946E-3</v>
      </c>
      <c r="BQ723" s="32">
        <f t="shared" si="176"/>
        <v>2.9453015427769987E-3</v>
      </c>
      <c r="BR723" s="32">
        <f t="shared" si="177"/>
        <v>2.3842917251051892E-3</v>
      </c>
      <c r="BS723" s="32">
        <f t="shared" si="178"/>
        <v>7.0126227208976161E-5</v>
      </c>
      <c r="BT723" s="7">
        <f t="shared" si="179"/>
        <v>0</v>
      </c>
    </row>
    <row r="724" spans="1:72" x14ac:dyDescent="0.2">
      <c r="A724" s="7">
        <v>1</v>
      </c>
      <c r="B724" s="8">
        <v>38</v>
      </c>
      <c r="C724" s="7" t="s">
        <v>239</v>
      </c>
      <c r="D724" s="7" t="s">
        <v>1872</v>
      </c>
      <c r="F724" s="22" t="s">
        <v>1873</v>
      </c>
      <c r="G724" s="22" t="s">
        <v>1871</v>
      </c>
      <c r="H724" s="9">
        <v>34.616999999999997</v>
      </c>
      <c r="I724" s="9">
        <v>-79.685000000000002</v>
      </c>
      <c r="K724" s="7" t="s">
        <v>144</v>
      </c>
      <c r="L724" s="32">
        <f t="shared" si="167"/>
        <v>10</v>
      </c>
      <c r="M724" s="10" t="s">
        <v>81</v>
      </c>
      <c r="N724" s="7">
        <v>2</v>
      </c>
      <c r="Q724" s="7">
        <v>992</v>
      </c>
      <c r="R724" s="7">
        <v>17.100000000000001</v>
      </c>
      <c r="W724" s="20">
        <v>-9999</v>
      </c>
      <c r="X724" s="23" t="s">
        <v>1783</v>
      </c>
      <c r="Y724" s="32">
        <f t="shared" si="168"/>
        <v>2</v>
      </c>
      <c r="Z724" s="13">
        <v>1000000</v>
      </c>
      <c r="AA724" s="7">
        <v>3000000</v>
      </c>
      <c r="AB724" s="8">
        <f t="shared" si="166"/>
        <v>2000000</v>
      </c>
      <c r="AC724" s="7">
        <v>2.62</v>
      </c>
      <c r="AD724" s="7">
        <v>0</v>
      </c>
      <c r="AE724" s="7">
        <v>0.02</v>
      </c>
      <c r="AF724" s="7">
        <v>84.32</v>
      </c>
      <c r="AG724" s="7">
        <v>1.06</v>
      </c>
      <c r="AI724" s="7">
        <v>8.27</v>
      </c>
      <c r="AJ724" s="7">
        <v>0.17</v>
      </c>
      <c r="AK724" s="7">
        <v>0.2</v>
      </c>
      <c r="AL724" s="7">
        <v>0.18</v>
      </c>
      <c r="AM724" s="7">
        <v>0.16</v>
      </c>
      <c r="AN724" s="13">
        <v>1.4032</v>
      </c>
      <c r="AO724" s="7">
        <v>1.3299999999999999E-2</v>
      </c>
      <c r="AP724" s="7">
        <v>1.6400000000000001E-2</v>
      </c>
      <c r="AQ724" s="7">
        <v>8.1100000000000005E-2</v>
      </c>
      <c r="AR724" s="7">
        <v>0</v>
      </c>
      <c r="AS724" s="7">
        <v>3.0000000000000001E-3</v>
      </c>
      <c r="AT724" s="7">
        <v>4.4999999999999997E-3</v>
      </c>
      <c r="AU724" s="7">
        <v>1.6999999999999999E-3</v>
      </c>
      <c r="AV724" s="7">
        <v>3.2000000000000002E-3</v>
      </c>
      <c r="AW724" s="8">
        <v>1E-4</v>
      </c>
      <c r="AX724" s="13">
        <v>1162</v>
      </c>
      <c r="AY724" s="7">
        <v>1162</v>
      </c>
      <c r="AZ724" s="7">
        <v>692</v>
      </c>
      <c r="BA724" s="7">
        <v>373</v>
      </c>
      <c r="BB724" s="7">
        <v>351</v>
      </c>
      <c r="BC724" s="7">
        <v>16.825000800000002</v>
      </c>
      <c r="BD724" s="7">
        <v>16.825000800000002</v>
      </c>
      <c r="BE724" s="7">
        <v>20.266666399999998</v>
      </c>
      <c r="BF724" s="7">
        <v>26.0333328</v>
      </c>
      <c r="BG724" s="7">
        <v>25.399999600000001</v>
      </c>
      <c r="BH724" s="13">
        <v>3.6477999999999997</v>
      </c>
      <c r="BI724" s="7">
        <v>92.898052691867122</v>
      </c>
      <c r="BJ724" s="32">
        <f t="shared" si="169"/>
        <v>1</v>
      </c>
      <c r="BK724" s="32">
        <f t="shared" si="170"/>
        <v>9.4783352337514254E-3</v>
      </c>
      <c r="BL724" s="32">
        <f t="shared" si="171"/>
        <v>1.168757126567845E-2</v>
      </c>
      <c r="BM724" s="32">
        <f t="shared" si="172"/>
        <v>5.7796465222348922E-2</v>
      </c>
      <c r="BN724" s="32">
        <f t="shared" si="173"/>
        <v>0</v>
      </c>
      <c r="BO724" s="32">
        <f t="shared" si="174"/>
        <v>2.1379703534777652E-3</v>
      </c>
      <c r="BP724" s="32">
        <f t="shared" si="175"/>
        <v>3.2069555302166475E-3</v>
      </c>
      <c r="BQ724" s="32">
        <f t="shared" si="176"/>
        <v>1.2115165336374003E-3</v>
      </c>
      <c r="BR724" s="32">
        <f t="shared" si="177"/>
        <v>2.2805017103762829E-3</v>
      </c>
      <c r="BS724" s="32">
        <f t="shared" si="178"/>
        <v>7.1265678449258839E-5</v>
      </c>
      <c r="BT724" s="7">
        <f t="shared" si="179"/>
        <v>0</v>
      </c>
    </row>
    <row r="725" spans="1:72" x14ac:dyDescent="0.2">
      <c r="A725" s="7">
        <v>1</v>
      </c>
      <c r="B725" s="8">
        <v>39</v>
      </c>
      <c r="C725" s="7" t="s">
        <v>239</v>
      </c>
      <c r="D725" s="7" t="s">
        <v>1874</v>
      </c>
      <c r="F725" s="22" t="s">
        <v>1873</v>
      </c>
      <c r="G725" s="22" t="s">
        <v>1871</v>
      </c>
      <c r="H725" s="9">
        <v>33.817</v>
      </c>
      <c r="I725" s="9">
        <v>-81.100999999999999</v>
      </c>
      <c r="K725" s="7" t="s">
        <v>144</v>
      </c>
      <c r="L725" s="32">
        <f t="shared" si="167"/>
        <v>10</v>
      </c>
      <c r="M725" s="10" t="s">
        <v>81</v>
      </c>
      <c r="N725" s="7">
        <v>3</v>
      </c>
      <c r="Q725" s="7">
        <v>1226</v>
      </c>
      <c r="R725" s="7">
        <v>17.600000000000001</v>
      </c>
      <c r="W725" s="20">
        <v>-9999</v>
      </c>
      <c r="X725" s="23" t="s">
        <v>1783</v>
      </c>
      <c r="Y725" s="32">
        <f t="shared" si="168"/>
        <v>2</v>
      </c>
      <c r="Z725" s="13">
        <v>1000000</v>
      </c>
      <c r="AA725" s="7">
        <v>3000000</v>
      </c>
      <c r="AB725" s="8">
        <f t="shared" si="166"/>
        <v>2000000</v>
      </c>
      <c r="AC725" s="7">
        <v>1.1100000000000001</v>
      </c>
      <c r="AD725" s="7">
        <v>0.01</v>
      </c>
      <c r="AE725" s="7">
        <v>0.01</v>
      </c>
      <c r="AF725" s="7">
        <v>94.85</v>
      </c>
      <c r="AG725" s="7">
        <v>0.34</v>
      </c>
      <c r="AI725" s="7">
        <v>2.02</v>
      </c>
      <c r="AJ725" s="7">
        <v>0.1</v>
      </c>
      <c r="AK725" s="7">
        <v>0</v>
      </c>
      <c r="AL725" s="7">
        <v>0.11</v>
      </c>
      <c r="AM725" s="7">
        <v>0.25</v>
      </c>
      <c r="AN725" s="13">
        <v>1.5785</v>
      </c>
      <c r="AO725" s="7">
        <v>4.3E-3</v>
      </c>
      <c r="AP725" s="7">
        <v>7.0000000000000001E-3</v>
      </c>
      <c r="AQ725" s="7">
        <v>1.9800000000000002E-2</v>
      </c>
      <c r="AR725" s="7">
        <v>2.0000000000000001E-4</v>
      </c>
      <c r="AS725" s="7">
        <v>1.8E-3</v>
      </c>
      <c r="AT725" s="7">
        <v>2.7000000000000001E-3</v>
      </c>
      <c r="AU725" s="7">
        <v>2.7000000000000001E-3</v>
      </c>
      <c r="AV725" s="7">
        <v>0</v>
      </c>
      <c r="AW725" s="8">
        <v>1E-4</v>
      </c>
      <c r="AX725" s="13">
        <v>1202</v>
      </c>
      <c r="AY725" s="7">
        <v>1202</v>
      </c>
      <c r="AZ725" s="7">
        <v>706</v>
      </c>
      <c r="BA725" s="7">
        <v>377</v>
      </c>
      <c r="BB725" s="7">
        <v>352</v>
      </c>
      <c r="BC725" s="7">
        <v>17.108333600000002</v>
      </c>
      <c r="BD725" s="7">
        <v>17.108333600000002</v>
      </c>
      <c r="BE725" s="7">
        <v>21.657144500000001</v>
      </c>
      <c r="BF725" s="7">
        <v>25.933332400000001</v>
      </c>
      <c r="BG725" s="7">
        <v>25.366666800000001</v>
      </c>
      <c r="BH725" s="13">
        <v>2.3129999999999997</v>
      </c>
      <c r="BI725" s="7">
        <v>91.666666666666671</v>
      </c>
      <c r="BJ725" s="32">
        <f t="shared" si="169"/>
        <v>1</v>
      </c>
      <c r="BK725" s="32">
        <f t="shared" si="170"/>
        <v>2.7241051631295534E-3</v>
      </c>
      <c r="BL725" s="32">
        <f t="shared" si="171"/>
        <v>4.434589800443459E-3</v>
      </c>
      <c r="BM725" s="32">
        <f t="shared" si="172"/>
        <v>1.2543554006968643E-2</v>
      </c>
      <c r="BN725" s="32">
        <f t="shared" si="173"/>
        <v>1.2670256572695597E-4</v>
      </c>
      <c r="BO725" s="32">
        <f t="shared" si="174"/>
        <v>1.1403230915426037E-3</v>
      </c>
      <c r="BP725" s="32">
        <f t="shared" si="175"/>
        <v>1.7104846373139056E-3</v>
      </c>
      <c r="BQ725" s="32">
        <f t="shared" si="176"/>
        <v>1.7104846373139056E-3</v>
      </c>
      <c r="BR725" s="32">
        <f t="shared" si="177"/>
        <v>0</v>
      </c>
      <c r="BS725" s="32">
        <f t="shared" si="178"/>
        <v>6.3351282863477985E-5</v>
      </c>
      <c r="BT725" s="7">
        <f t="shared" si="179"/>
        <v>0</v>
      </c>
    </row>
    <row r="726" spans="1:72" x14ac:dyDescent="0.2">
      <c r="A726" s="7">
        <v>1</v>
      </c>
      <c r="B726" s="8">
        <v>41</v>
      </c>
      <c r="C726" s="7" t="s">
        <v>239</v>
      </c>
      <c r="D726" s="7" t="s">
        <v>1872</v>
      </c>
      <c r="F726" s="22" t="s">
        <v>1875</v>
      </c>
      <c r="G726" s="22" t="s">
        <v>1876</v>
      </c>
      <c r="H726" s="9">
        <v>34.616999999999997</v>
      </c>
      <c r="I726" s="9">
        <v>-79.685000000000002</v>
      </c>
      <c r="K726" s="7" t="s">
        <v>144</v>
      </c>
      <c r="L726" s="32">
        <f t="shared" si="167"/>
        <v>10</v>
      </c>
      <c r="M726" s="10" t="s">
        <v>81</v>
      </c>
      <c r="N726" s="7">
        <v>3</v>
      </c>
      <c r="P726" s="7" t="s">
        <v>1877</v>
      </c>
      <c r="Q726" s="7">
        <v>992</v>
      </c>
      <c r="R726" s="7">
        <v>17.100000000000001</v>
      </c>
      <c r="W726" s="20">
        <v>-9999</v>
      </c>
      <c r="X726" s="23" t="s">
        <v>1783</v>
      </c>
      <c r="Y726" s="32">
        <f t="shared" si="168"/>
        <v>2</v>
      </c>
      <c r="Z726" s="13">
        <v>1000000</v>
      </c>
      <c r="AA726" s="7">
        <v>3000000</v>
      </c>
      <c r="AB726" s="8">
        <f t="shared" si="166"/>
        <v>2000000</v>
      </c>
      <c r="AC726" s="7">
        <v>5.12</v>
      </c>
      <c r="AD726" s="7">
        <v>0.01</v>
      </c>
      <c r="AE726" s="7">
        <v>0.2</v>
      </c>
      <c r="AF726" s="7">
        <v>66.260000000000005</v>
      </c>
      <c r="AG726" s="7">
        <v>1.1100000000000001</v>
      </c>
      <c r="AI726" s="7">
        <v>18.46</v>
      </c>
      <c r="AJ726" s="7">
        <v>0.27</v>
      </c>
      <c r="AK726" s="7">
        <v>0</v>
      </c>
      <c r="AL726" s="7">
        <v>0.32</v>
      </c>
      <c r="AM726" s="7">
        <v>0.23</v>
      </c>
      <c r="AN726" s="13">
        <v>1.1026</v>
      </c>
      <c r="AO726" s="7">
        <v>1.38E-2</v>
      </c>
      <c r="AP726" s="7">
        <v>3.2099999999999997E-2</v>
      </c>
      <c r="AQ726" s="7">
        <v>0.18099999999999999</v>
      </c>
      <c r="AR726" s="7">
        <v>2.0000000000000001E-4</v>
      </c>
      <c r="AS726" s="7">
        <v>4.7000000000000002E-3</v>
      </c>
      <c r="AT726" s="7">
        <v>7.9000000000000008E-3</v>
      </c>
      <c r="AU726" s="7">
        <v>2.3999999999999998E-3</v>
      </c>
      <c r="AV726" s="7">
        <v>0</v>
      </c>
      <c r="AW726" s="8">
        <v>1E-3</v>
      </c>
      <c r="AX726" s="13">
        <v>1162</v>
      </c>
      <c r="AY726" s="7">
        <v>1162</v>
      </c>
      <c r="AZ726" s="7">
        <v>692</v>
      </c>
      <c r="BA726" s="7">
        <v>373</v>
      </c>
      <c r="BB726" s="7">
        <v>351</v>
      </c>
      <c r="BC726" s="7">
        <v>16.825000800000002</v>
      </c>
      <c r="BD726" s="7">
        <v>16.825000800000002</v>
      </c>
      <c r="BE726" s="7">
        <v>18.242857000000001</v>
      </c>
      <c r="BF726" s="7">
        <v>26.0333328</v>
      </c>
      <c r="BG726" s="7">
        <v>25.399999600000001</v>
      </c>
      <c r="BH726" s="13">
        <v>3.6045000000000003</v>
      </c>
      <c r="BI726" s="7">
        <v>97.469036079698441</v>
      </c>
      <c r="BJ726" s="32">
        <f t="shared" si="169"/>
        <v>1</v>
      </c>
      <c r="BK726" s="32">
        <f t="shared" si="170"/>
        <v>1.2515871576274261E-2</v>
      </c>
      <c r="BL726" s="32">
        <f t="shared" si="171"/>
        <v>2.9113005623072733E-2</v>
      </c>
      <c r="BM726" s="32">
        <f t="shared" si="172"/>
        <v>0.16415744603664065</v>
      </c>
      <c r="BN726" s="32">
        <f t="shared" si="173"/>
        <v>1.8138944313440957E-4</v>
      </c>
      <c r="BO726" s="32">
        <f t="shared" si="174"/>
        <v>4.2626519136586254E-3</v>
      </c>
      <c r="BP726" s="32">
        <f t="shared" si="175"/>
        <v>7.164883003809179E-3</v>
      </c>
      <c r="BQ726" s="32">
        <f t="shared" si="176"/>
        <v>2.1766733176129148E-3</v>
      </c>
      <c r="BR726" s="32">
        <f t="shared" si="177"/>
        <v>0</v>
      </c>
      <c r="BS726" s="32">
        <f t="shared" si="178"/>
        <v>9.0694721567204789E-4</v>
      </c>
      <c r="BT726" s="7">
        <f t="shared" si="179"/>
        <v>0</v>
      </c>
    </row>
    <row r="727" spans="1:72" x14ac:dyDescent="0.2">
      <c r="A727" s="7">
        <v>1</v>
      </c>
      <c r="B727" s="8">
        <v>42</v>
      </c>
      <c r="C727" s="7" t="s">
        <v>239</v>
      </c>
      <c r="D727" s="7" t="s">
        <v>1872</v>
      </c>
      <c r="F727" s="22" t="s">
        <v>1878</v>
      </c>
      <c r="G727" s="22" t="s">
        <v>1871</v>
      </c>
      <c r="H727" s="9">
        <v>34.616999999999997</v>
      </c>
      <c r="I727" s="9">
        <v>-79.685000000000002</v>
      </c>
      <c r="K727" s="7" t="s">
        <v>144</v>
      </c>
      <c r="L727" s="32">
        <f t="shared" si="167"/>
        <v>10</v>
      </c>
      <c r="M727" s="10" t="s">
        <v>81</v>
      </c>
      <c r="N727" s="7">
        <v>5.5</v>
      </c>
      <c r="P727" s="7" t="s">
        <v>1879</v>
      </c>
      <c r="Q727" s="7">
        <v>992</v>
      </c>
      <c r="R727" s="7">
        <v>17.100000000000001</v>
      </c>
      <c r="W727" s="20">
        <v>-9999</v>
      </c>
      <c r="X727" s="23" t="s">
        <v>1783</v>
      </c>
      <c r="Y727" s="32">
        <f t="shared" si="168"/>
        <v>2</v>
      </c>
      <c r="Z727" s="13">
        <v>1000000</v>
      </c>
      <c r="AA727" s="7">
        <v>3000000</v>
      </c>
      <c r="AB727" s="8">
        <f t="shared" si="166"/>
        <v>2000000</v>
      </c>
      <c r="AC727" s="7">
        <v>5.16</v>
      </c>
      <c r="AD727" s="7">
        <v>0.03</v>
      </c>
      <c r="AE727" s="7">
        <v>0.03</v>
      </c>
      <c r="AF727" s="7">
        <v>67.53</v>
      </c>
      <c r="AG727" s="7">
        <v>1.44</v>
      </c>
      <c r="AI727" s="7">
        <v>17.329999999999998</v>
      </c>
      <c r="AJ727" s="7">
        <v>0.05</v>
      </c>
      <c r="AK727" s="7">
        <v>0.12</v>
      </c>
      <c r="AL727" s="7">
        <v>0.04</v>
      </c>
      <c r="AM727" s="7">
        <v>0.25</v>
      </c>
      <c r="AN727" s="13">
        <v>1.1236999999999999</v>
      </c>
      <c r="AO727" s="7">
        <v>1.7999999999999999E-2</v>
      </c>
      <c r="AP727" s="7">
        <v>3.2300000000000002E-2</v>
      </c>
      <c r="AQ727" s="7">
        <v>0.17</v>
      </c>
      <c r="AR727" s="7">
        <v>5.0000000000000001E-4</v>
      </c>
      <c r="AS727" s="7">
        <v>8.0000000000000004E-4</v>
      </c>
      <c r="AT727" s="7">
        <v>1E-3</v>
      </c>
      <c r="AU727" s="7">
        <v>2.7000000000000001E-3</v>
      </c>
      <c r="AV727" s="7">
        <v>1.9E-3</v>
      </c>
      <c r="AW727" s="8">
        <v>1E-4</v>
      </c>
      <c r="AX727" s="13">
        <v>1162</v>
      </c>
      <c r="AY727" s="7">
        <v>1162</v>
      </c>
      <c r="AZ727" s="7">
        <v>692</v>
      </c>
      <c r="BA727" s="7">
        <v>373</v>
      </c>
      <c r="BB727" s="7">
        <v>351</v>
      </c>
      <c r="BC727" s="7">
        <v>16.825000800000002</v>
      </c>
      <c r="BD727" s="7">
        <v>16.825000800000002</v>
      </c>
      <c r="BE727" s="7">
        <v>19.300001099999999</v>
      </c>
      <c r="BF727" s="7">
        <v>26.0333328</v>
      </c>
      <c r="BG727" s="7">
        <v>25.399999600000001</v>
      </c>
      <c r="BH727" s="13">
        <v>2.6238000000000001</v>
      </c>
      <c r="BI727" s="7">
        <v>98.436595251881869</v>
      </c>
      <c r="BJ727" s="32">
        <f t="shared" si="169"/>
        <v>1</v>
      </c>
      <c r="BK727" s="32">
        <f t="shared" si="170"/>
        <v>1.6018510278544094E-2</v>
      </c>
      <c r="BL727" s="32">
        <f t="shared" si="171"/>
        <v>2.8744326777609686E-2</v>
      </c>
      <c r="BM727" s="32">
        <f t="shared" si="172"/>
        <v>0.15128593040847205</v>
      </c>
      <c r="BN727" s="32">
        <f t="shared" si="173"/>
        <v>4.4495861884844711E-4</v>
      </c>
      <c r="BO727" s="32">
        <f t="shared" si="174"/>
        <v>7.1193379015751547E-4</v>
      </c>
      <c r="BP727" s="32">
        <f t="shared" si="175"/>
        <v>8.8991723769689423E-4</v>
      </c>
      <c r="BQ727" s="32">
        <f t="shared" si="176"/>
        <v>2.4027765417816145E-3</v>
      </c>
      <c r="BR727" s="32">
        <f t="shared" si="177"/>
        <v>1.690842751624099E-3</v>
      </c>
      <c r="BS727" s="32">
        <f t="shared" si="178"/>
        <v>8.8991723769689434E-5</v>
      </c>
      <c r="BT727" s="7">
        <f t="shared" si="179"/>
        <v>0</v>
      </c>
    </row>
    <row r="728" spans="1:72" x14ac:dyDescent="0.2">
      <c r="A728" s="7">
        <v>1</v>
      </c>
      <c r="B728" s="8">
        <v>43</v>
      </c>
      <c r="C728" s="7" t="s">
        <v>1363</v>
      </c>
      <c r="D728" s="7" t="s">
        <v>1880</v>
      </c>
      <c r="F728" s="22" t="s">
        <v>1873</v>
      </c>
      <c r="G728" s="22" t="s">
        <v>1871</v>
      </c>
      <c r="H728" s="9">
        <v>31.222999999999999</v>
      </c>
      <c r="I728" s="9">
        <v>-84.186000000000007</v>
      </c>
      <c r="K728" s="7" t="s">
        <v>144</v>
      </c>
      <c r="L728" s="32">
        <f t="shared" si="167"/>
        <v>10</v>
      </c>
      <c r="M728" s="10" t="s">
        <v>81</v>
      </c>
      <c r="N728" s="7">
        <v>8</v>
      </c>
      <c r="Q728" s="7">
        <v>1343</v>
      </c>
      <c r="R728" s="7">
        <v>19.100000000000001</v>
      </c>
      <c r="W728" s="20">
        <v>-9999</v>
      </c>
      <c r="X728" s="23" t="s">
        <v>1783</v>
      </c>
      <c r="Y728" s="32">
        <f t="shared" si="168"/>
        <v>2</v>
      </c>
      <c r="Z728" s="13">
        <v>1000000</v>
      </c>
      <c r="AA728" s="7">
        <v>3000000</v>
      </c>
      <c r="AB728" s="8">
        <f t="shared" si="166"/>
        <v>2000000</v>
      </c>
      <c r="AC728" s="7">
        <v>3.6</v>
      </c>
      <c r="AD728" s="7">
        <v>0.01</v>
      </c>
      <c r="AE728" s="7">
        <v>0.06</v>
      </c>
      <c r="AF728" s="7">
        <v>81.680000000000007</v>
      </c>
      <c r="AG728" s="7">
        <v>0.59</v>
      </c>
      <c r="AI728" s="7">
        <v>9.85</v>
      </c>
      <c r="AJ728" s="7">
        <v>0.48</v>
      </c>
      <c r="AK728" s="7">
        <v>0.31</v>
      </c>
      <c r="AL728" s="7">
        <v>0.08</v>
      </c>
      <c r="AM728" s="7">
        <v>0.18</v>
      </c>
      <c r="AN728" s="13">
        <v>1.3593</v>
      </c>
      <c r="AO728" s="7">
        <v>7.4000000000000003E-3</v>
      </c>
      <c r="AP728" s="7">
        <v>2.2499999999999999E-2</v>
      </c>
      <c r="AQ728" s="7">
        <v>9.6600000000000005E-2</v>
      </c>
      <c r="AR728" s="7">
        <v>1E-4</v>
      </c>
      <c r="AS728" s="7">
        <v>8.6E-3</v>
      </c>
      <c r="AT728" s="7">
        <v>2E-3</v>
      </c>
      <c r="AU728" s="7">
        <v>1.9E-3</v>
      </c>
      <c r="AV728" s="7">
        <v>5.0000000000000001E-3</v>
      </c>
      <c r="AW728" s="8">
        <v>2.9999999999999997E-4</v>
      </c>
      <c r="AX728" s="13">
        <v>1336</v>
      </c>
      <c r="AY728" s="7">
        <v>1336</v>
      </c>
      <c r="AZ728" s="7">
        <v>1084</v>
      </c>
      <c r="BA728" s="7">
        <v>404</v>
      </c>
      <c r="BB728" s="7">
        <v>353</v>
      </c>
      <c r="BC728" s="7">
        <v>19.116666800000001</v>
      </c>
      <c r="BD728" s="7">
        <v>19.116666800000001</v>
      </c>
      <c r="BE728" s="7">
        <v>13.800000199999999</v>
      </c>
      <c r="BF728" s="7">
        <v>26.866666800000001</v>
      </c>
      <c r="BG728" s="7">
        <v>26.566667599999999</v>
      </c>
      <c r="BH728" s="13">
        <v>5.2476000000000003</v>
      </c>
      <c r="BI728" s="7">
        <v>87.658802177858448</v>
      </c>
      <c r="BJ728" s="32">
        <f t="shared" si="169"/>
        <v>1</v>
      </c>
      <c r="BK728" s="32">
        <f t="shared" si="170"/>
        <v>5.4439785183550363E-3</v>
      </c>
      <c r="BL728" s="32">
        <f t="shared" si="171"/>
        <v>1.655263738689031E-2</v>
      </c>
      <c r="BM728" s="32">
        <f t="shared" si="172"/>
        <v>7.1065989847715741E-2</v>
      </c>
      <c r="BN728" s="32">
        <f t="shared" si="173"/>
        <v>7.3567277275068054E-5</v>
      </c>
      <c r="BO728" s="32">
        <f t="shared" si="174"/>
        <v>6.3267858456558523E-3</v>
      </c>
      <c r="BP728" s="32">
        <f t="shared" si="175"/>
        <v>1.4713455455013611E-3</v>
      </c>
      <c r="BQ728" s="32">
        <f t="shared" si="176"/>
        <v>1.3977782682262931E-3</v>
      </c>
      <c r="BR728" s="32">
        <f t="shared" si="177"/>
        <v>3.6783638637534026E-3</v>
      </c>
      <c r="BS728" s="32">
        <f t="shared" si="178"/>
        <v>2.2070183182520414E-4</v>
      </c>
      <c r="BT728" s="7">
        <f t="shared" si="179"/>
        <v>0</v>
      </c>
    </row>
    <row r="729" spans="1:72" x14ac:dyDescent="0.2">
      <c r="A729" s="7">
        <v>1</v>
      </c>
      <c r="B729" s="8">
        <v>44</v>
      </c>
      <c r="C729" s="7" t="s">
        <v>1363</v>
      </c>
      <c r="D729" s="7" t="s">
        <v>1880</v>
      </c>
      <c r="F729" s="22" t="s">
        <v>1881</v>
      </c>
      <c r="G729" s="22" t="s">
        <v>1871</v>
      </c>
      <c r="H729" s="9">
        <v>31.222999999999999</v>
      </c>
      <c r="I729" s="9">
        <v>-84.186000000000007</v>
      </c>
      <c r="K729" s="7" t="s">
        <v>144</v>
      </c>
      <c r="L729" s="32">
        <f t="shared" si="167"/>
        <v>10</v>
      </c>
      <c r="M729" s="10" t="s">
        <v>81</v>
      </c>
      <c r="N729" s="7">
        <v>5</v>
      </c>
      <c r="Q729" s="7">
        <v>1343</v>
      </c>
      <c r="R729" s="7">
        <v>19.100000000000001</v>
      </c>
      <c r="W729" s="20">
        <v>-9999</v>
      </c>
      <c r="X729" s="23" t="s">
        <v>1783</v>
      </c>
      <c r="Y729" s="32">
        <f t="shared" si="168"/>
        <v>2</v>
      </c>
      <c r="Z729" s="13">
        <v>1000000</v>
      </c>
      <c r="AA729" s="7">
        <v>3000000</v>
      </c>
      <c r="AB729" s="8">
        <f t="shared" si="166"/>
        <v>2000000</v>
      </c>
      <c r="AC729" s="7">
        <v>1.65</v>
      </c>
      <c r="AD729" s="7">
        <v>0</v>
      </c>
      <c r="AE729" s="7">
        <v>0.03</v>
      </c>
      <c r="AF729" s="7">
        <v>89.49</v>
      </c>
      <c r="AG729" s="7">
        <v>0.51</v>
      </c>
      <c r="AI729" s="7">
        <v>5.53</v>
      </c>
      <c r="AJ729" s="7">
        <v>7.0000000000000007E-2</v>
      </c>
      <c r="AK729" s="7">
        <v>0.08</v>
      </c>
      <c r="AL729" s="7">
        <v>0</v>
      </c>
      <c r="AM729" s="7">
        <v>0.17</v>
      </c>
      <c r="AN729" s="13">
        <v>1.4893000000000001</v>
      </c>
      <c r="AO729" s="7">
        <v>6.4000000000000003E-3</v>
      </c>
      <c r="AP729" s="7">
        <v>1.03E-2</v>
      </c>
      <c r="AQ729" s="7">
        <v>5.4199999999999998E-2</v>
      </c>
      <c r="AR729" s="7">
        <v>1E-4</v>
      </c>
      <c r="AS729" s="7">
        <v>1.1999999999999999E-3</v>
      </c>
      <c r="AT729" s="7">
        <v>0</v>
      </c>
      <c r="AU729" s="7">
        <v>1.8E-3</v>
      </c>
      <c r="AV729" s="7">
        <v>1.2999999999999999E-3</v>
      </c>
      <c r="AW729" s="8">
        <v>2.0000000000000001E-4</v>
      </c>
      <c r="AX729" s="13">
        <v>1336</v>
      </c>
      <c r="AY729" s="7">
        <v>1336</v>
      </c>
      <c r="AZ729" s="7">
        <v>1084</v>
      </c>
      <c r="BA729" s="7">
        <v>404</v>
      </c>
      <c r="BB729" s="7">
        <v>353</v>
      </c>
      <c r="BC729" s="7">
        <v>19.116666800000001</v>
      </c>
      <c r="BD729" s="7">
        <v>19.116666800000001</v>
      </c>
      <c r="BE729" s="7">
        <v>18.060001400000001</v>
      </c>
      <c r="BF729" s="7">
        <v>26.866666800000001</v>
      </c>
      <c r="BG729" s="7">
        <v>26.566667599999999</v>
      </c>
      <c r="BH729" s="13">
        <v>1.7891999999999999</v>
      </c>
      <c r="BI729" s="7">
        <v>95.590828924162253</v>
      </c>
      <c r="BJ729" s="32">
        <f t="shared" si="169"/>
        <v>1</v>
      </c>
      <c r="BK729" s="32">
        <f t="shared" si="170"/>
        <v>4.2973208890082588E-3</v>
      </c>
      <c r="BL729" s="32">
        <f t="shared" si="171"/>
        <v>6.9160008057476668E-3</v>
      </c>
      <c r="BM729" s="32">
        <f t="shared" si="172"/>
        <v>3.6392936278788687E-2</v>
      </c>
      <c r="BN729" s="32">
        <f t="shared" si="173"/>
        <v>6.7145638890754044E-5</v>
      </c>
      <c r="BO729" s="32">
        <f t="shared" si="174"/>
        <v>8.0574766668904847E-4</v>
      </c>
      <c r="BP729" s="32">
        <f t="shared" si="175"/>
        <v>0</v>
      </c>
      <c r="BQ729" s="32">
        <f t="shared" si="176"/>
        <v>1.2086215000335727E-3</v>
      </c>
      <c r="BR729" s="32">
        <f t="shared" si="177"/>
        <v>8.7289330557980248E-4</v>
      </c>
      <c r="BS729" s="32">
        <f t="shared" si="178"/>
        <v>1.3429127778150809E-4</v>
      </c>
      <c r="BT729" s="7">
        <f t="shared" si="179"/>
        <v>0</v>
      </c>
    </row>
    <row r="730" spans="1:72" x14ac:dyDescent="0.2">
      <c r="A730" s="7">
        <v>1</v>
      </c>
      <c r="B730" s="8">
        <v>45</v>
      </c>
      <c r="C730" s="7" t="s">
        <v>1363</v>
      </c>
      <c r="D730" s="7" t="s">
        <v>1882</v>
      </c>
      <c r="F730" s="22" t="s">
        <v>1870</v>
      </c>
      <c r="G730" s="22" t="s">
        <v>1871</v>
      </c>
      <c r="H730" s="9">
        <v>30.837</v>
      </c>
      <c r="I730" s="9">
        <v>-83.978999999999999</v>
      </c>
      <c r="K730" s="7" t="s">
        <v>144</v>
      </c>
      <c r="L730" s="32">
        <f t="shared" si="167"/>
        <v>10</v>
      </c>
      <c r="M730" s="10" t="s">
        <v>81</v>
      </c>
      <c r="N730" s="7">
        <v>6</v>
      </c>
      <c r="Q730" s="7">
        <v>1373</v>
      </c>
      <c r="R730" s="7">
        <v>19.7</v>
      </c>
      <c r="W730" s="20">
        <v>-9999</v>
      </c>
      <c r="X730" s="23" t="s">
        <v>1783</v>
      </c>
      <c r="Y730" s="32">
        <f t="shared" si="168"/>
        <v>2</v>
      </c>
      <c r="Z730" s="13">
        <v>1000000</v>
      </c>
      <c r="AA730" s="7">
        <v>3000000</v>
      </c>
      <c r="AB730" s="8">
        <f t="shared" si="166"/>
        <v>2000000</v>
      </c>
      <c r="AC730" s="7">
        <v>8.7200000000000006</v>
      </c>
      <c r="AD730" s="7">
        <v>0</v>
      </c>
      <c r="AE730" s="7">
        <v>0.09</v>
      </c>
      <c r="AF730" s="7">
        <v>72.459999999999994</v>
      </c>
      <c r="AG730" s="7">
        <v>0.54</v>
      </c>
      <c r="AI730" s="7">
        <v>11.84</v>
      </c>
      <c r="AJ730" s="7">
        <v>0.22</v>
      </c>
      <c r="AK730" s="7">
        <v>0.04</v>
      </c>
      <c r="AL730" s="7">
        <v>0.13</v>
      </c>
      <c r="AM730" s="7">
        <v>0.04</v>
      </c>
      <c r="AN730" s="13">
        <v>1.2059</v>
      </c>
      <c r="AO730" s="7">
        <v>6.7999999999999996E-3</v>
      </c>
      <c r="AP730" s="7">
        <v>5.4600000000000003E-2</v>
      </c>
      <c r="AQ730" s="7">
        <v>0.11609999999999999</v>
      </c>
      <c r="AR730" s="7">
        <v>0</v>
      </c>
      <c r="AS730" s="7">
        <v>3.8999999999999998E-3</v>
      </c>
      <c r="AT730" s="7">
        <v>3.2000000000000002E-3</v>
      </c>
      <c r="AU730" s="7">
        <v>4.0000000000000002E-4</v>
      </c>
      <c r="AV730" s="7">
        <v>5.9999999999999995E-4</v>
      </c>
      <c r="AW730" s="8">
        <v>5.0000000000000001E-4</v>
      </c>
      <c r="AX730" s="13">
        <v>1367</v>
      </c>
      <c r="AY730" s="7">
        <v>1367</v>
      </c>
      <c r="AZ730" s="7">
        <v>1239</v>
      </c>
      <c r="BA730" s="7">
        <v>433</v>
      </c>
      <c r="BB730" s="7">
        <v>389</v>
      </c>
      <c r="BC730" s="7">
        <v>19.2166672</v>
      </c>
      <c r="BD730" s="7">
        <v>19.2166672</v>
      </c>
      <c r="BE730" s="7">
        <v>17.840000199999999</v>
      </c>
      <c r="BF730" s="7">
        <v>26.666665999999999</v>
      </c>
      <c r="BG730" s="7">
        <v>26.399999600000001</v>
      </c>
      <c r="BH730" s="13">
        <v>1.8042999999999996</v>
      </c>
      <c r="BI730" s="7">
        <v>96.268656716417908</v>
      </c>
      <c r="BJ730" s="32">
        <f t="shared" si="169"/>
        <v>1</v>
      </c>
      <c r="BK730" s="32">
        <f t="shared" si="170"/>
        <v>5.6389418691433785E-3</v>
      </c>
      <c r="BL730" s="32">
        <f t="shared" si="171"/>
        <v>4.5277386184592421E-2</v>
      </c>
      <c r="BM730" s="32">
        <f t="shared" si="172"/>
        <v>9.6276639854050911E-2</v>
      </c>
      <c r="BN730" s="32">
        <f t="shared" si="173"/>
        <v>0</v>
      </c>
      <c r="BO730" s="32">
        <f t="shared" si="174"/>
        <v>3.2340990131851728E-3</v>
      </c>
      <c r="BP730" s="32">
        <f t="shared" si="175"/>
        <v>2.6536197031262958E-3</v>
      </c>
      <c r="BQ730" s="32">
        <f t="shared" si="176"/>
        <v>3.3170246289078697E-4</v>
      </c>
      <c r="BR730" s="32">
        <f t="shared" si="177"/>
        <v>4.9755369433618043E-4</v>
      </c>
      <c r="BS730" s="32">
        <f t="shared" si="178"/>
        <v>4.1462807861348373E-4</v>
      </c>
      <c r="BT730" s="7">
        <f t="shared" si="179"/>
        <v>0</v>
      </c>
    </row>
    <row r="731" spans="1:72" x14ac:dyDescent="0.2">
      <c r="A731" s="7">
        <v>1</v>
      </c>
      <c r="B731" s="8">
        <v>46</v>
      </c>
      <c r="C731" s="7" t="s">
        <v>1883</v>
      </c>
      <c r="D731" s="7" t="s">
        <v>1884</v>
      </c>
      <c r="F731" s="22" t="s">
        <v>1873</v>
      </c>
      <c r="G731" s="22" t="s">
        <v>1871</v>
      </c>
      <c r="H731" s="9">
        <v>31.222999999999999</v>
      </c>
      <c r="I731" s="9">
        <v>-85.39</v>
      </c>
      <c r="K731" s="7" t="s">
        <v>144</v>
      </c>
      <c r="L731" s="32">
        <f t="shared" si="167"/>
        <v>10</v>
      </c>
      <c r="M731" s="10" t="s">
        <v>81</v>
      </c>
      <c r="N731" s="7">
        <v>7</v>
      </c>
      <c r="Q731" s="7">
        <v>1438</v>
      </c>
      <c r="R731" s="7">
        <v>18.7</v>
      </c>
      <c r="W731" s="20">
        <v>-9999</v>
      </c>
      <c r="X731" s="23" t="s">
        <v>1783</v>
      </c>
      <c r="Y731" s="32">
        <f t="shared" si="168"/>
        <v>2</v>
      </c>
      <c r="Z731" s="13">
        <v>1000000</v>
      </c>
      <c r="AA731" s="7">
        <v>3000000</v>
      </c>
      <c r="AB731" s="8">
        <f t="shared" si="166"/>
        <v>2000000</v>
      </c>
      <c r="AC731" s="7">
        <v>1.1599999999999999</v>
      </c>
      <c r="AD731" s="7">
        <v>0.01</v>
      </c>
      <c r="AE731" s="7">
        <v>0.01</v>
      </c>
      <c r="AF731" s="7">
        <v>83.62</v>
      </c>
      <c r="AG731" s="7">
        <v>0.57999999999999996</v>
      </c>
      <c r="AI731" s="7">
        <v>10.32</v>
      </c>
      <c r="AJ731" s="7">
        <v>0</v>
      </c>
      <c r="AK731" s="7">
        <v>0.18</v>
      </c>
      <c r="AL731" s="7">
        <v>0</v>
      </c>
      <c r="AM731" s="7">
        <v>0.11</v>
      </c>
      <c r="AN731" s="13">
        <v>1.3915999999999999</v>
      </c>
      <c r="AO731" s="7">
        <v>7.3000000000000001E-3</v>
      </c>
      <c r="AP731" s="7">
        <v>7.1999999999999998E-3</v>
      </c>
      <c r="AQ731" s="7">
        <v>0.1012</v>
      </c>
      <c r="AR731" s="7">
        <v>1E-4</v>
      </c>
      <c r="AS731" s="7">
        <v>0</v>
      </c>
      <c r="AT731" s="7">
        <v>0</v>
      </c>
      <c r="AU731" s="7">
        <v>1.1999999999999999E-3</v>
      </c>
      <c r="AV731" s="7">
        <v>2.8999999999999998E-3</v>
      </c>
      <c r="AW731" s="8">
        <v>1E-4</v>
      </c>
      <c r="AX731" s="13">
        <v>1346</v>
      </c>
      <c r="AY731" s="7">
        <v>1346</v>
      </c>
      <c r="AZ731" s="7">
        <v>1105</v>
      </c>
      <c r="BA731" s="7">
        <v>388</v>
      </c>
      <c r="BB731" s="7">
        <v>368</v>
      </c>
      <c r="BC731" s="7">
        <v>18.9416656</v>
      </c>
      <c r="BD731" s="7">
        <v>18.9416656</v>
      </c>
      <c r="BE731" s="7">
        <v>18.479999500000002</v>
      </c>
      <c r="BF731" s="7">
        <v>26.766666399999998</v>
      </c>
      <c r="BG731" s="7">
        <v>26.366666800000001</v>
      </c>
      <c r="BH731" s="13">
        <v>1.8827999999999998</v>
      </c>
      <c r="BI731" s="7">
        <v>97.214217098943323</v>
      </c>
      <c r="BJ731" s="32">
        <f t="shared" si="169"/>
        <v>1</v>
      </c>
      <c r="BK731" s="32">
        <f t="shared" si="170"/>
        <v>5.245760275941363E-3</v>
      </c>
      <c r="BL731" s="32">
        <f t="shared" si="171"/>
        <v>5.1739005461339466E-3</v>
      </c>
      <c r="BM731" s="32">
        <f t="shared" si="172"/>
        <v>7.272204656510492E-2</v>
      </c>
      <c r="BN731" s="32">
        <f t="shared" si="173"/>
        <v>7.1859729807415934E-5</v>
      </c>
      <c r="BO731" s="32">
        <f t="shared" si="174"/>
        <v>0</v>
      </c>
      <c r="BP731" s="32">
        <f t="shared" si="175"/>
        <v>0</v>
      </c>
      <c r="BQ731" s="32">
        <f t="shared" si="176"/>
        <v>8.623167576889911E-4</v>
      </c>
      <c r="BR731" s="32">
        <f t="shared" si="177"/>
        <v>2.0839321644150616E-3</v>
      </c>
      <c r="BS731" s="32">
        <f t="shared" si="178"/>
        <v>7.1859729807415934E-5</v>
      </c>
      <c r="BT731" s="7">
        <f t="shared" si="179"/>
        <v>0</v>
      </c>
    </row>
    <row r="732" spans="1:72" x14ac:dyDescent="0.2">
      <c r="A732" s="7">
        <v>1</v>
      </c>
      <c r="B732" s="8">
        <v>47</v>
      </c>
      <c r="C732" s="7" t="s">
        <v>1363</v>
      </c>
      <c r="D732" s="7" t="s">
        <v>1885</v>
      </c>
      <c r="F732" s="22" t="s">
        <v>1886</v>
      </c>
      <c r="G732" s="22" t="s">
        <v>1887</v>
      </c>
      <c r="H732" s="9">
        <v>31.643000000000001</v>
      </c>
      <c r="I732" s="9">
        <v>-84.778999999999996</v>
      </c>
      <c r="K732" s="7" t="s">
        <v>144</v>
      </c>
      <c r="L732" s="32">
        <f t="shared" si="167"/>
        <v>10</v>
      </c>
      <c r="M732" s="10" t="s">
        <v>81</v>
      </c>
      <c r="N732" s="7">
        <v>4</v>
      </c>
      <c r="P732" s="7" t="s">
        <v>65</v>
      </c>
      <c r="Q732" s="7">
        <v>1330</v>
      </c>
      <c r="R732" s="7">
        <v>18.899999999999999</v>
      </c>
      <c r="W732" s="20">
        <v>-9999</v>
      </c>
      <c r="X732" s="23" t="s">
        <v>1783</v>
      </c>
      <c r="Y732" s="32">
        <f t="shared" si="168"/>
        <v>2</v>
      </c>
      <c r="Z732" s="13">
        <v>1000000</v>
      </c>
      <c r="AA732" s="7">
        <v>3000000</v>
      </c>
      <c r="AB732" s="8">
        <f t="shared" si="166"/>
        <v>2000000</v>
      </c>
      <c r="AC732" s="7">
        <v>5.59</v>
      </c>
      <c r="AD732" s="7">
        <v>0</v>
      </c>
      <c r="AE732" s="7">
        <v>0.14000000000000001</v>
      </c>
      <c r="AF732" s="7">
        <v>64.45</v>
      </c>
      <c r="AG732" s="7">
        <v>1.1100000000000001</v>
      </c>
      <c r="AI732" s="7">
        <v>20.18</v>
      </c>
      <c r="AJ732" s="7">
        <v>0.19</v>
      </c>
      <c r="AK732" s="7">
        <v>0.4</v>
      </c>
      <c r="AL732" s="7">
        <v>0.11</v>
      </c>
      <c r="AM732" s="7">
        <v>0.43</v>
      </c>
      <c r="AN732" s="13">
        <v>1.0725</v>
      </c>
      <c r="AO732" s="7">
        <v>1.38E-2</v>
      </c>
      <c r="AP732" s="7">
        <v>3.5000000000000003E-2</v>
      </c>
      <c r="AQ732" s="7">
        <v>0.19789999999999999</v>
      </c>
      <c r="AR732" s="7">
        <v>1E-4</v>
      </c>
      <c r="AS732" s="7">
        <v>3.3999999999999998E-3</v>
      </c>
      <c r="AT732" s="7">
        <v>2.5999999999999999E-3</v>
      </c>
      <c r="AU732" s="7">
        <v>4.5999999999999999E-3</v>
      </c>
      <c r="AV732" s="7">
        <v>6.4000000000000003E-3</v>
      </c>
      <c r="AW732" s="8">
        <v>6.9999999999999999E-4</v>
      </c>
      <c r="AX732" s="13">
        <v>1331</v>
      </c>
      <c r="AY732" s="7">
        <v>1331</v>
      </c>
      <c r="AZ732" s="7">
        <v>1090</v>
      </c>
      <c r="BA732" s="7">
        <v>367</v>
      </c>
      <c r="BB732" s="7">
        <v>332</v>
      </c>
      <c r="BC732" s="7">
        <v>18.391668299999999</v>
      </c>
      <c r="BD732" s="7">
        <v>18.391668299999999</v>
      </c>
      <c r="BE732" s="7">
        <v>18.679998399999999</v>
      </c>
      <c r="BF732" s="7">
        <v>26.4333344</v>
      </c>
      <c r="BG732" s="7">
        <v>26.100000399999999</v>
      </c>
      <c r="BH732" s="13">
        <v>6.3650000000000002</v>
      </c>
      <c r="BI732" s="7">
        <v>95.281656234954269</v>
      </c>
      <c r="BJ732" s="32">
        <f t="shared" si="169"/>
        <v>1</v>
      </c>
      <c r="BK732" s="32">
        <f t="shared" si="170"/>
        <v>1.2867132867132867E-2</v>
      </c>
      <c r="BL732" s="32">
        <f t="shared" si="171"/>
        <v>3.2634032634032639E-2</v>
      </c>
      <c r="BM732" s="32">
        <f t="shared" si="172"/>
        <v>0.18452214452214452</v>
      </c>
      <c r="BN732" s="32">
        <f t="shared" si="173"/>
        <v>9.324009324009324E-5</v>
      </c>
      <c r="BO732" s="32">
        <f t="shared" si="174"/>
        <v>3.1701631701631702E-3</v>
      </c>
      <c r="BP732" s="32">
        <f t="shared" si="175"/>
        <v>2.4242424242424242E-3</v>
      </c>
      <c r="BQ732" s="32">
        <f t="shared" si="176"/>
        <v>4.289044289044289E-3</v>
      </c>
      <c r="BR732" s="32">
        <f t="shared" si="177"/>
        <v>5.9673659673659674E-3</v>
      </c>
      <c r="BS732" s="32">
        <f t="shared" si="178"/>
        <v>6.5268065268065268E-4</v>
      </c>
      <c r="BT732" s="7">
        <f t="shared" si="179"/>
        <v>0</v>
      </c>
    </row>
    <row r="733" spans="1:72" x14ac:dyDescent="0.2">
      <c r="A733" s="7">
        <v>1</v>
      </c>
      <c r="B733" s="8">
        <v>48</v>
      </c>
      <c r="C733" s="7" t="s">
        <v>1363</v>
      </c>
      <c r="D733" s="7" t="s">
        <v>1888</v>
      </c>
      <c r="F733" s="22" t="s">
        <v>1889</v>
      </c>
      <c r="G733" s="22" t="s">
        <v>1887</v>
      </c>
      <c r="H733" s="9">
        <v>31.594000000000001</v>
      </c>
      <c r="I733" s="9">
        <v>-83.25</v>
      </c>
      <c r="K733" s="7" t="s">
        <v>144</v>
      </c>
      <c r="L733" s="32">
        <f t="shared" si="167"/>
        <v>10</v>
      </c>
      <c r="M733" s="10" t="s">
        <v>81</v>
      </c>
      <c r="N733" s="7">
        <v>4</v>
      </c>
      <c r="P733" s="7" t="s">
        <v>65</v>
      </c>
      <c r="Q733" s="7">
        <v>1152</v>
      </c>
      <c r="R733" s="7">
        <v>18.8</v>
      </c>
      <c r="W733" s="20">
        <v>-9999</v>
      </c>
      <c r="X733" s="23" t="s">
        <v>1783</v>
      </c>
      <c r="Y733" s="32">
        <f t="shared" si="168"/>
        <v>2</v>
      </c>
      <c r="Z733" s="13">
        <v>1000000</v>
      </c>
      <c r="AA733" s="7">
        <v>3000000</v>
      </c>
      <c r="AB733" s="8">
        <f t="shared" si="166"/>
        <v>2000000</v>
      </c>
      <c r="AC733" s="7">
        <v>9.92</v>
      </c>
      <c r="AD733" s="7">
        <v>0</v>
      </c>
      <c r="AE733" s="7">
        <v>0.16</v>
      </c>
      <c r="AF733" s="7">
        <v>52.14</v>
      </c>
      <c r="AG733" s="7">
        <v>1.34</v>
      </c>
      <c r="AI733" s="7">
        <v>25.24</v>
      </c>
      <c r="AJ733" s="7">
        <v>0</v>
      </c>
      <c r="AK733" s="7">
        <v>0.32</v>
      </c>
      <c r="AL733" s="7">
        <v>0.12</v>
      </c>
      <c r="AM733" s="7">
        <v>0.55000000000000004</v>
      </c>
      <c r="AN733" s="13">
        <v>0.86770000000000003</v>
      </c>
      <c r="AO733" s="7">
        <v>1.6799999999999999E-2</v>
      </c>
      <c r="AP733" s="7">
        <v>6.2100000000000002E-2</v>
      </c>
      <c r="AQ733" s="7">
        <v>0.2475</v>
      </c>
      <c r="AR733" s="7">
        <v>0</v>
      </c>
      <c r="AS733" s="7">
        <v>0</v>
      </c>
      <c r="AT733" s="7">
        <v>3.0000000000000001E-3</v>
      </c>
      <c r="AU733" s="7">
        <v>5.7999999999999996E-3</v>
      </c>
      <c r="AV733" s="7">
        <v>5.1999999999999998E-3</v>
      </c>
      <c r="AW733" s="8">
        <v>8.0000000000000004E-4</v>
      </c>
      <c r="AX733" s="13">
        <v>1192</v>
      </c>
      <c r="AY733" s="7">
        <v>1192</v>
      </c>
      <c r="AZ733" s="7">
        <v>949</v>
      </c>
      <c r="BA733" s="7">
        <v>367</v>
      </c>
      <c r="BB733" s="7">
        <v>338</v>
      </c>
      <c r="BC733" s="7">
        <v>18.841665299999999</v>
      </c>
      <c r="BD733" s="7">
        <v>18.841665299999999</v>
      </c>
      <c r="BE733" s="7">
        <v>18.100000399999999</v>
      </c>
      <c r="BF733" s="7">
        <v>26.633333199999999</v>
      </c>
      <c r="BG733" s="7">
        <v>26.200000800000002</v>
      </c>
      <c r="BH733" s="13">
        <v>5.8952</v>
      </c>
      <c r="BI733" s="7">
        <v>97.942223981005156</v>
      </c>
      <c r="BJ733" s="32">
        <f t="shared" si="169"/>
        <v>1</v>
      </c>
      <c r="BK733" s="32">
        <f t="shared" si="170"/>
        <v>1.9361530482885789E-2</v>
      </c>
      <c r="BL733" s="32">
        <f t="shared" si="171"/>
        <v>7.156851446352426E-2</v>
      </c>
      <c r="BM733" s="32">
        <f t="shared" si="172"/>
        <v>0.28523683300679958</v>
      </c>
      <c r="BN733" s="32">
        <f t="shared" si="173"/>
        <v>0</v>
      </c>
      <c r="BO733" s="32">
        <f t="shared" si="174"/>
        <v>0</v>
      </c>
      <c r="BP733" s="32">
        <f t="shared" si="175"/>
        <v>3.4574161576581769E-3</v>
      </c>
      <c r="BQ733" s="32">
        <f t="shared" si="176"/>
        <v>6.6843379048058078E-3</v>
      </c>
      <c r="BR733" s="32">
        <f t="shared" si="177"/>
        <v>5.9928546732741722E-3</v>
      </c>
      <c r="BS733" s="32">
        <f t="shared" si="178"/>
        <v>9.2197764204218053E-4</v>
      </c>
      <c r="BT733" s="7">
        <f t="shared" si="179"/>
        <v>0</v>
      </c>
    </row>
    <row r="734" spans="1:72" x14ac:dyDescent="0.2">
      <c r="A734" s="7">
        <v>1</v>
      </c>
      <c r="B734" s="8">
        <v>49</v>
      </c>
      <c r="C734" s="7" t="s">
        <v>1363</v>
      </c>
      <c r="D734" s="7" t="s">
        <v>1890</v>
      </c>
      <c r="F734" s="22" t="s">
        <v>1889</v>
      </c>
      <c r="G734" s="22" t="s">
        <v>1887</v>
      </c>
      <c r="H734" s="9">
        <v>31.175999999999998</v>
      </c>
      <c r="I734" s="9">
        <v>-83.587000000000003</v>
      </c>
      <c r="K734" s="7" t="s">
        <v>144</v>
      </c>
      <c r="L734" s="32">
        <f t="shared" si="167"/>
        <v>10</v>
      </c>
      <c r="M734" s="10" t="s">
        <v>81</v>
      </c>
      <c r="N734" s="7">
        <v>26</v>
      </c>
      <c r="P734" s="7" t="s">
        <v>65</v>
      </c>
      <c r="Q734" s="7">
        <v>1294</v>
      </c>
      <c r="R734" s="7">
        <v>19.2</v>
      </c>
      <c r="W734" s="20">
        <v>-9999</v>
      </c>
      <c r="X734" s="23" t="s">
        <v>1783</v>
      </c>
      <c r="Y734" s="32">
        <f t="shared" si="168"/>
        <v>2</v>
      </c>
      <c r="Z734" s="13">
        <v>1000000</v>
      </c>
      <c r="AA734" s="7">
        <v>3000000</v>
      </c>
      <c r="AB734" s="8">
        <f t="shared" si="166"/>
        <v>2000000</v>
      </c>
      <c r="AC734" s="7">
        <v>7.01</v>
      </c>
      <c r="AD734" s="7">
        <v>1E-3</v>
      </c>
      <c r="AE734" s="7">
        <v>0.05</v>
      </c>
      <c r="AF734" s="7">
        <v>77.88</v>
      </c>
      <c r="AG734" s="7">
        <v>0.71</v>
      </c>
      <c r="AI734" s="7">
        <v>9.4600000000000009</v>
      </c>
      <c r="AJ734" s="7">
        <v>0.28000000000000003</v>
      </c>
      <c r="AK734" s="7">
        <v>0.16</v>
      </c>
      <c r="AL734" s="7">
        <v>0.12</v>
      </c>
      <c r="AM734" s="7">
        <v>0.04</v>
      </c>
      <c r="AN734" s="13">
        <v>1.2961</v>
      </c>
      <c r="AO734" s="7">
        <v>8.8999999999999999E-3</v>
      </c>
      <c r="AP734" s="7">
        <v>4.3900000000000002E-2</v>
      </c>
      <c r="AQ734" s="7">
        <v>9.2799999999999994E-2</v>
      </c>
      <c r="AR734" s="7">
        <v>0</v>
      </c>
      <c r="AS734" s="7">
        <v>5.0000000000000001E-3</v>
      </c>
      <c r="AT734" s="7">
        <v>3.0000000000000001E-3</v>
      </c>
      <c r="AU734" s="7">
        <v>4.0000000000000002E-4</v>
      </c>
      <c r="AV734" s="7">
        <v>2.5999999999999999E-3</v>
      </c>
      <c r="AW734" s="8">
        <v>2.9999999999999997E-4</v>
      </c>
      <c r="AX734" s="13">
        <v>1247</v>
      </c>
      <c r="AY734" s="7">
        <v>1247</v>
      </c>
      <c r="AZ734" s="7">
        <v>1005</v>
      </c>
      <c r="BA734" s="7">
        <v>383</v>
      </c>
      <c r="BB734" s="7">
        <v>356</v>
      </c>
      <c r="BC734" s="7">
        <v>19.0833321</v>
      </c>
      <c r="BD734" s="7">
        <v>19.0833321</v>
      </c>
      <c r="BE734" s="7">
        <v>17.520000499999998</v>
      </c>
      <c r="BF734" s="7">
        <v>26.633333199999999</v>
      </c>
      <c r="BG734" s="7">
        <v>26.299999199999998</v>
      </c>
      <c r="BH734" s="13">
        <v>2.8365999999999993</v>
      </c>
      <c r="BI734" s="7">
        <v>92.43027888446214</v>
      </c>
      <c r="BJ734" s="32">
        <f t="shared" si="169"/>
        <v>1</v>
      </c>
      <c r="BK734" s="32">
        <f t="shared" si="170"/>
        <v>6.8667541084792838E-3</v>
      </c>
      <c r="BL734" s="32">
        <f t="shared" si="171"/>
        <v>3.3870843299128157E-2</v>
      </c>
      <c r="BM734" s="32">
        <f t="shared" si="172"/>
        <v>7.1599413625491853E-2</v>
      </c>
      <c r="BN734" s="32">
        <f t="shared" si="173"/>
        <v>0</v>
      </c>
      <c r="BO734" s="32">
        <f t="shared" si="174"/>
        <v>3.8577270272355528E-3</v>
      </c>
      <c r="BP734" s="32">
        <f t="shared" si="175"/>
        <v>2.3146362163413317E-3</v>
      </c>
      <c r="BQ734" s="32">
        <f t="shared" si="176"/>
        <v>3.0861816217884423E-4</v>
      </c>
      <c r="BR734" s="32">
        <f t="shared" si="177"/>
        <v>2.0060180541624875E-3</v>
      </c>
      <c r="BS734" s="32">
        <f t="shared" si="178"/>
        <v>2.3146362163413314E-4</v>
      </c>
      <c r="BT734" s="7">
        <f t="shared" si="179"/>
        <v>0</v>
      </c>
    </row>
    <row r="735" spans="1:72" x14ac:dyDescent="0.2">
      <c r="A735" s="7">
        <v>1</v>
      </c>
      <c r="B735" s="8">
        <v>50</v>
      </c>
      <c r="C735" s="7" t="s">
        <v>1363</v>
      </c>
      <c r="D735" s="7" t="s">
        <v>1891</v>
      </c>
      <c r="F735" s="22" t="s">
        <v>1889</v>
      </c>
      <c r="G735" s="22" t="s">
        <v>1887</v>
      </c>
      <c r="H735" s="9">
        <v>31.071999999999999</v>
      </c>
      <c r="I735" s="9">
        <v>-84.088999999999999</v>
      </c>
      <c r="K735" s="7" t="s">
        <v>144</v>
      </c>
      <c r="L735" s="32">
        <f t="shared" si="167"/>
        <v>10</v>
      </c>
      <c r="M735" s="10" t="s">
        <v>81</v>
      </c>
      <c r="N735" s="7">
        <v>5</v>
      </c>
      <c r="P735" s="7" t="s">
        <v>65</v>
      </c>
      <c r="Q735" s="7">
        <v>1343</v>
      </c>
      <c r="R735" s="7">
        <v>19.100000000000001</v>
      </c>
      <c r="W735" s="20">
        <v>-9999</v>
      </c>
      <c r="X735" s="23" t="s">
        <v>1783</v>
      </c>
      <c r="Y735" s="32">
        <f t="shared" si="168"/>
        <v>2</v>
      </c>
      <c r="Z735" s="13">
        <v>1000000</v>
      </c>
      <c r="AA735" s="7">
        <v>3000000</v>
      </c>
      <c r="AB735" s="8">
        <f t="shared" si="166"/>
        <v>2000000</v>
      </c>
      <c r="AC735" s="7">
        <v>3.77</v>
      </c>
      <c r="AD735" s="7">
        <v>0.01</v>
      </c>
      <c r="AE735" s="7">
        <v>0.06</v>
      </c>
      <c r="AF735" s="7">
        <v>78.19</v>
      </c>
      <c r="AG735" s="7">
        <v>0.66</v>
      </c>
      <c r="AI735" s="7">
        <v>12.02</v>
      </c>
      <c r="AJ735" s="7">
        <v>0.37</v>
      </c>
      <c r="AK735" s="7">
        <v>0.27</v>
      </c>
      <c r="AL735" s="7">
        <v>0.16</v>
      </c>
      <c r="AM735" s="7">
        <v>0.18</v>
      </c>
      <c r="AN735" s="13">
        <v>1.3010999999999999</v>
      </c>
      <c r="AO735" s="7">
        <v>8.3000000000000001E-3</v>
      </c>
      <c r="AP735" s="7">
        <v>2.3599999999999999E-2</v>
      </c>
      <c r="AQ735" s="7">
        <v>0.1179</v>
      </c>
      <c r="AR735" s="7">
        <v>1E-4</v>
      </c>
      <c r="AS735" s="7">
        <v>6.6E-3</v>
      </c>
      <c r="AT735" s="7">
        <v>3.8E-3</v>
      </c>
      <c r="AU735" s="7">
        <v>1.9E-3</v>
      </c>
      <c r="AV735" s="7">
        <v>4.4000000000000003E-3</v>
      </c>
      <c r="AW735" s="8">
        <v>2.9999999999999997E-4</v>
      </c>
      <c r="AX735" s="13">
        <v>1356</v>
      </c>
      <c r="AY735" s="7">
        <v>1356</v>
      </c>
      <c r="AZ735" s="7">
        <v>1102</v>
      </c>
      <c r="BA735" s="7">
        <v>418</v>
      </c>
      <c r="BB735" s="7">
        <v>372</v>
      </c>
      <c r="BC735" s="7">
        <v>18.958334000000001</v>
      </c>
      <c r="BD735" s="7">
        <v>18.958334000000001</v>
      </c>
      <c r="BE735" s="7">
        <v>16.659999800000001</v>
      </c>
      <c r="BF735" s="7">
        <v>26.5333328</v>
      </c>
      <c r="BG735" s="7">
        <v>26.266666399999998</v>
      </c>
      <c r="BH735" s="13">
        <v>4.8844000000000003</v>
      </c>
      <c r="BI735" s="7">
        <v>91.466252909231969</v>
      </c>
      <c r="BJ735" s="32">
        <f t="shared" si="169"/>
        <v>1</v>
      </c>
      <c r="BK735" s="32">
        <f t="shared" si="170"/>
        <v>6.3792175851202833E-3</v>
      </c>
      <c r="BL735" s="32">
        <f t="shared" si="171"/>
        <v>1.8138498193835985E-2</v>
      </c>
      <c r="BM735" s="32">
        <f t="shared" si="172"/>
        <v>9.061563292598572E-2</v>
      </c>
      <c r="BN735" s="32">
        <f t="shared" si="173"/>
        <v>7.6858043194220283E-5</v>
      </c>
      <c r="BO735" s="32">
        <f t="shared" si="174"/>
        <v>5.0726308508185387E-3</v>
      </c>
      <c r="BP735" s="32">
        <f t="shared" si="175"/>
        <v>2.9206056413803704E-3</v>
      </c>
      <c r="BQ735" s="32">
        <f t="shared" si="176"/>
        <v>1.4603028206901852E-3</v>
      </c>
      <c r="BR735" s="32">
        <f t="shared" si="177"/>
        <v>3.3817539005456926E-3</v>
      </c>
      <c r="BS735" s="32">
        <f t="shared" si="178"/>
        <v>2.3057412958266081E-4</v>
      </c>
      <c r="BT735" s="7">
        <f t="shared" si="179"/>
        <v>0</v>
      </c>
    </row>
    <row r="736" spans="1:72" x14ac:dyDescent="0.2">
      <c r="A736" s="7">
        <v>1</v>
      </c>
      <c r="B736" s="8">
        <v>51</v>
      </c>
      <c r="C736" s="7" t="s">
        <v>1288</v>
      </c>
      <c r="D736" s="7" t="s">
        <v>1892</v>
      </c>
      <c r="F736" s="22" t="s">
        <v>1893</v>
      </c>
      <c r="G736" s="22" t="s">
        <v>1894</v>
      </c>
      <c r="H736" s="9">
        <v>28.364999999999998</v>
      </c>
      <c r="I736" s="9">
        <v>-82.195999999999998</v>
      </c>
      <c r="K736" s="7" t="s">
        <v>144</v>
      </c>
      <c r="L736" s="32">
        <f t="shared" si="167"/>
        <v>10</v>
      </c>
      <c r="M736" s="10" t="s">
        <v>81</v>
      </c>
      <c r="N736" s="7">
        <v>10</v>
      </c>
      <c r="P736" s="7" t="s">
        <v>1895</v>
      </c>
      <c r="Q736" s="7">
        <v>1368</v>
      </c>
      <c r="R736" s="7">
        <v>22.3</v>
      </c>
      <c r="W736" s="20">
        <v>-9999</v>
      </c>
      <c r="X736" s="23" t="s">
        <v>1783</v>
      </c>
      <c r="Y736" s="32">
        <f t="shared" si="168"/>
        <v>2</v>
      </c>
      <c r="Z736" s="13">
        <v>500000</v>
      </c>
      <c r="AA736" s="7">
        <v>1000000</v>
      </c>
      <c r="AB736" s="8">
        <f t="shared" si="166"/>
        <v>750000</v>
      </c>
      <c r="AC736" s="7">
        <v>0.66</v>
      </c>
      <c r="AD736" s="7">
        <v>0.01</v>
      </c>
      <c r="AE736" s="7">
        <v>1.03</v>
      </c>
      <c r="AF736" s="7">
        <v>92.62</v>
      </c>
      <c r="AG736" s="7">
        <v>0.25</v>
      </c>
      <c r="AI736" s="7">
        <v>2.91</v>
      </c>
      <c r="AJ736" s="7">
        <v>0.16</v>
      </c>
      <c r="AK736" s="7">
        <v>0.03</v>
      </c>
      <c r="AL736" s="7">
        <v>0</v>
      </c>
      <c r="AM736" s="7">
        <v>0.12</v>
      </c>
      <c r="AN736" s="13">
        <v>1.5412999999999999</v>
      </c>
      <c r="AO736" s="7">
        <v>3.0999999999999999E-3</v>
      </c>
      <c r="AP736" s="7">
        <v>4.1000000000000003E-3</v>
      </c>
      <c r="AQ736" s="7">
        <v>2.8500000000000001E-2</v>
      </c>
      <c r="AR736" s="7">
        <v>1E-4</v>
      </c>
      <c r="AS736" s="7">
        <v>2.8E-3</v>
      </c>
      <c r="AT736" s="7">
        <v>0</v>
      </c>
      <c r="AU736" s="7">
        <v>1.1999999999999999E-3</v>
      </c>
      <c r="AV736" s="7">
        <v>5.0000000000000001E-4</v>
      </c>
      <c r="AW736" s="8">
        <v>5.4000000000000003E-3</v>
      </c>
      <c r="AX736" s="13">
        <v>1289</v>
      </c>
      <c r="AY736" s="7">
        <v>1289</v>
      </c>
      <c r="AZ736" s="7">
        <v>1095</v>
      </c>
      <c r="BA736" s="7">
        <v>552</v>
      </c>
      <c r="BB736" s="7">
        <v>530</v>
      </c>
      <c r="BC736" s="7">
        <v>21.983331700000001</v>
      </c>
      <c r="BD736" s="7">
        <v>21.983331700000001</v>
      </c>
      <c r="BE736" s="7">
        <v>19</v>
      </c>
      <c r="BF736" s="7">
        <v>27.399999600000001</v>
      </c>
      <c r="BG736" s="7">
        <v>27.333334000000001</v>
      </c>
      <c r="BH736" s="13">
        <v>1.4487999999999996</v>
      </c>
      <c r="BI736" s="7">
        <v>89.622641509433961</v>
      </c>
      <c r="BJ736" s="32">
        <f t="shared" si="169"/>
        <v>1</v>
      </c>
      <c r="BK736" s="32">
        <f t="shared" si="170"/>
        <v>2.011289171478622E-3</v>
      </c>
      <c r="BL736" s="32">
        <f t="shared" si="171"/>
        <v>2.6600921300201134E-3</v>
      </c>
      <c r="BM736" s="32">
        <f t="shared" si="172"/>
        <v>1.8490884318432495E-2</v>
      </c>
      <c r="BN736" s="32">
        <f t="shared" si="173"/>
        <v>6.4880295854149097E-5</v>
      </c>
      <c r="BO736" s="32">
        <f t="shared" si="174"/>
        <v>1.8166482839161748E-3</v>
      </c>
      <c r="BP736" s="32">
        <f t="shared" si="175"/>
        <v>0</v>
      </c>
      <c r="BQ736" s="32">
        <f t="shared" si="176"/>
        <v>7.7856355024978911E-4</v>
      </c>
      <c r="BR736" s="32">
        <f t="shared" si="177"/>
        <v>3.2440147927074553E-4</v>
      </c>
      <c r="BS736" s="32">
        <f t="shared" si="178"/>
        <v>3.5035359761240517E-3</v>
      </c>
      <c r="BT736" s="7">
        <f t="shared" si="179"/>
        <v>0</v>
      </c>
    </row>
    <row r="737" spans="1:72" x14ac:dyDescent="0.2">
      <c r="A737" s="7">
        <v>1</v>
      </c>
      <c r="B737" s="8">
        <v>52</v>
      </c>
      <c r="C737" s="7" t="s">
        <v>1288</v>
      </c>
      <c r="D737" s="7" t="s">
        <v>1896</v>
      </c>
      <c r="F737" s="22" t="s">
        <v>1893</v>
      </c>
      <c r="G737" s="22" t="s">
        <v>1894</v>
      </c>
      <c r="H737" s="9">
        <v>29.408999999999999</v>
      </c>
      <c r="I737" s="9">
        <v>-81.251999999999995</v>
      </c>
      <c r="K737" s="7" t="s">
        <v>144</v>
      </c>
      <c r="L737" s="32">
        <f t="shared" si="167"/>
        <v>10</v>
      </c>
      <c r="M737" s="10" t="s">
        <v>81</v>
      </c>
      <c r="N737" s="7">
        <v>3</v>
      </c>
      <c r="P737" s="7" t="s">
        <v>1895</v>
      </c>
      <c r="Q737" s="7">
        <v>1758</v>
      </c>
      <c r="R737" s="7">
        <v>18.8</v>
      </c>
      <c r="W737" s="20">
        <v>-9999</v>
      </c>
      <c r="X737" s="23" t="s">
        <v>1783</v>
      </c>
      <c r="Y737" s="32">
        <f t="shared" si="168"/>
        <v>2</v>
      </c>
      <c r="Z737" s="13">
        <v>500000</v>
      </c>
      <c r="AA737" s="7">
        <v>1000000</v>
      </c>
      <c r="AB737" s="8">
        <f t="shared" si="166"/>
        <v>750000</v>
      </c>
      <c r="AC737" s="7">
        <v>0.77</v>
      </c>
      <c r="AD737" s="7">
        <v>0.02</v>
      </c>
      <c r="AE737" s="7">
        <v>0.11</v>
      </c>
      <c r="AF737" s="7">
        <v>95.06</v>
      </c>
      <c r="AG737" s="7">
        <v>0.68</v>
      </c>
      <c r="AI737" s="7">
        <v>1.98</v>
      </c>
      <c r="AJ737" s="7">
        <v>0.16</v>
      </c>
      <c r="AK737" s="7">
        <v>0.22</v>
      </c>
      <c r="AL737" s="7">
        <v>0</v>
      </c>
      <c r="AM737" s="7">
        <v>0.17</v>
      </c>
      <c r="AN737" s="13">
        <v>1.5819000000000001</v>
      </c>
      <c r="AO737" s="7">
        <v>8.3999999999999995E-3</v>
      </c>
      <c r="AP737" s="7">
        <v>4.7999999999999996E-3</v>
      </c>
      <c r="AQ737" s="7">
        <v>1.9400000000000001E-2</v>
      </c>
      <c r="AR737" s="7">
        <v>2.9999999999999997E-4</v>
      </c>
      <c r="AS737" s="7">
        <v>2.8999999999999998E-3</v>
      </c>
      <c r="AT737" s="7">
        <v>0</v>
      </c>
      <c r="AU737" s="7">
        <v>1.8E-3</v>
      </c>
      <c r="AV737" s="7">
        <v>3.5000000000000001E-3</v>
      </c>
      <c r="AW737" s="8">
        <v>5.9999999999999995E-4</v>
      </c>
      <c r="AX737" s="13">
        <v>1297</v>
      </c>
      <c r="AY737" s="7">
        <v>1297</v>
      </c>
      <c r="AZ737" s="7">
        <v>1125</v>
      </c>
      <c r="BA737" s="7">
        <v>496</v>
      </c>
      <c r="BB737" s="7">
        <v>504</v>
      </c>
      <c r="BC737" s="7">
        <v>20.966665299999999</v>
      </c>
      <c r="BD737" s="7">
        <v>20.966665299999999</v>
      </c>
      <c r="BE737" s="7">
        <v>19.840000199999999</v>
      </c>
      <c r="BF737" s="7">
        <v>26.633333199999999</v>
      </c>
      <c r="BG737" s="7">
        <v>26.600000399999999</v>
      </c>
      <c r="BH737" s="13">
        <v>3.0616999999999996</v>
      </c>
      <c r="BI737" s="7">
        <v>75.193798449612402</v>
      </c>
      <c r="BJ737" s="32">
        <f t="shared" si="169"/>
        <v>1</v>
      </c>
      <c r="BK737" s="32">
        <f t="shared" si="170"/>
        <v>5.3100701687843728E-3</v>
      </c>
      <c r="BL737" s="32">
        <f t="shared" si="171"/>
        <v>3.0343258107339271E-3</v>
      </c>
      <c r="BM737" s="32">
        <f t="shared" si="172"/>
        <v>1.2263733485049624E-2</v>
      </c>
      <c r="BN737" s="32">
        <f t="shared" si="173"/>
        <v>1.8964536317087044E-4</v>
      </c>
      <c r="BO737" s="32">
        <f t="shared" si="174"/>
        <v>1.8332385106517477E-3</v>
      </c>
      <c r="BP737" s="32">
        <f t="shared" si="175"/>
        <v>0</v>
      </c>
      <c r="BQ737" s="32">
        <f t="shared" si="176"/>
        <v>1.1378721790252227E-3</v>
      </c>
      <c r="BR737" s="32">
        <f t="shared" si="177"/>
        <v>2.2125292369934886E-3</v>
      </c>
      <c r="BS737" s="32">
        <f t="shared" si="178"/>
        <v>3.7929072634174089E-4</v>
      </c>
      <c r="BT737" s="7">
        <f t="shared" si="179"/>
        <v>0</v>
      </c>
    </row>
    <row r="738" spans="1:72" x14ac:dyDescent="0.2">
      <c r="A738" s="7">
        <v>1</v>
      </c>
      <c r="B738" s="8">
        <v>53</v>
      </c>
      <c r="C738" s="7" t="s">
        <v>1288</v>
      </c>
      <c r="D738" s="7" t="s">
        <v>1897</v>
      </c>
      <c r="F738" s="22" t="s">
        <v>1898</v>
      </c>
      <c r="G738" s="22" t="s">
        <v>1899</v>
      </c>
      <c r="H738" s="9">
        <v>26.141999999999999</v>
      </c>
      <c r="I738" s="9">
        <v>-81.795000000000002</v>
      </c>
      <c r="K738" s="7" t="s">
        <v>73</v>
      </c>
      <c r="L738" s="32">
        <f t="shared" si="167"/>
        <v>3</v>
      </c>
      <c r="M738" s="10" t="s">
        <v>81</v>
      </c>
      <c r="N738" s="7">
        <v>3</v>
      </c>
      <c r="P738" s="7" t="s">
        <v>1900</v>
      </c>
      <c r="Q738" s="7">
        <v>1318</v>
      </c>
      <c r="R738" s="7">
        <v>23.4</v>
      </c>
      <c r="W738" s="20">
        <v>-9999</v>
      </c>
      <c r="X738" s="23" t="s">
        <v>1783</v>
      </c>
      <c r="Y738" s="32">
        <f t="shared" si="168"/>
        <v>2</v>
      </c>
      <c r="Z738" s="13">
        <v>130000</v>
      </c>
      <c r="AA738" s="7">
        <v>140000</v>
      </c>
      <c r="AB738" s="8">
        <f t="shared" si="166"/>
        <v>135000</v>
      </c>
      <c r="AC738" s="7">
        <v>1.67</v>
      </c>
      <c r="AD738" s="7">
        <v>0</v>
      </c>
      <c r="AE738" s="7">
        <v>0.01</v>
      </c>
      <c r="AF738" s="7">
        <v>93.05</v>
      </c>
      <c r="AG738" s="7">
        <v>0.16</v>
      </c>
      <c r="AI738" s="7">
        <v>1.37</v>
      </c>
      <c r="AJ738" s="7">
        <v>1.94</v>
      </c>
      <c r="AK738" s="7">
        <v>0.03</v>
      </c>
      <c r="AL738" s="7">
        <v>0.03</v>
      </c>
      <c r="AM738" s="7">
        <v>0.11</v>
      </c>
      <c r="AN738" s="13">
        <v>1.5485</v>
      </c>
      <c r="AO738" s="7">
        <v>2E-3</v>
      </c>
      <c r="AP738" s="7">
        <v>1.0500000000000001E-2</v>
      </c>
      <c r="AQ738" s="7">
        <v>1.34E-2</v>
      </c>
      <c r="AR738" s="7">
        <v>0</v>
      </c>
      <c r="AS738" s="7">
        <v>3.4599999999999999E-2</v>
      </c>
      <c r="AT738" s="7">
        <v>6.9999999999999999E-4</v>
      </c>
      <c r="AU738" s="7">
        <v>1.1999999999999999E-3</v>
      </c>
      <c r="AV738" s="7">
        <v>5.0000000000000001E-4</v>
      </c>
      <c r="AW738" s="8">
        <v>1E-4</v>
      </c>
      <c r="AX738" s="13">
        <v>1286</v>
      </c>
      <c r="AY738" s="7">
        <v>1286</v>
      </c>
      <c r="AZ738" s="7">
        <v>1073</v>
      </c>
      <c r="BA738" s="7">
        <v>635</v>
      </c>
      <c r="BB738" s="7">
        <v>595</v>
      </c>
      <c r="BC738" s="7">
        <v>23.783334700000001</v>
      </c>
      <c r="BD738" s="7">
        <v>23.783334700000001</v>
      </c>
      <c r="BE738" s="7">
        <v>20.200000800000002</v>
      </c>
      <c r="BF738" s="7">
        <v>27.933332400000001</v>
      </c>
      <c r="BG738" s="7">
        <v>28.0666656</v>
      </c>
      <c r="BH738" s="13">
        <v>8.0839999999999996</v>
      </c>
      <c r="BI738" s="7">
        <v>27.628865979381445</v>
      </c>
      <c r="BJ738" s="32">
        <f t="shared" si="169"/>
        <v>1</v>
      </c>
      <c r="BK738" s="32">
        <f t="shared" si="170"/>
        <v>1.2915724895059735E-3</v>
      </c>
      <c r="BL738" s="32">
        <f t="shared" si="171"/>
        <v>6.7807555699063611E-3</v>
      </c>
      <c r="BM738" s="32">
        <f t="shared" si="172"/>
        <v>8.6535356796900234E-3</v>
      </c>
      <c r="BN738" s="32">
        <f t="shared" si="173"/>
        <v>0</v>
      </c>
      <c r="BO738" s="32">
        <f t="shared" si="174"/>
        <v>2.234420406845334E-2</v>
      </c>
      <c r="BP738" s="32">
        <f t="shared" si="175"/>
        <v>4.5205037132709072E-4</v>
      </c>
      <c r="BQ738" s="32">
        <f t="shared" si="176"/>
        <v>7.7494349370358403E-4</v>
      </c>
      <c r="BR738" s="32">
        <f t="shared" si="177"/>
        <v>3.2289312237649337E-4</v>
      </c>
      <c r="BS738" s="32">
        <f t="shared" si="178"/>
        <v>6.4578624475298679E-5</v>
      </c>
      <c r="BT738" s="7">
        <f t="shared" si="179"/>
        <v>0</v>
      </c>
    </row>
    <row r="739" spans="1:72" x14ac:dyDescent="0.2">
      <c r="A739" s="7">
        <v>1</v>
      </c>
      <c r="B739" s="8">
        <v>54</v>
      </c>
      <c r="C739" s="7" t="s">
        <v>218</v>
      </c>
      <c r="D739" s="7" t="s">
        <v>1901</v>
      </c>
      <c r="F739" s="22" t="s">
        <v>1878</v>
      </c>
      <c r="G739" s="22" t="s">
        <v>1871</v>
      </c>
      <c r="H739" s="9">
        <v>32.44</v>
      </c>
      <c r="I739" s="9">
        <v>-88.710999999999999</v>
      </c>
      <c r="K739" s="7" t="s">
        <v>144</v>
      </c>
      <c r="L739" s="32">
        <f t="shared" si="167"/>
        <v>10</v>
      </c>
      <c r="M739" s="10" t="s">
        <v>81</v>
      </c>
      <c r="N739" s="7">
        <v>10</v>
      </c>
      <c r="P739" s="7" t="s">
        <v>1879</v>
      </c>
      <c r="Q739" s="7">
        <v>1449</v>
      </c>
      <c r="R739" s="7">
        <v>17.7</v>
      </c>
      <c r="W739" s="20">
        <v>-9999</v>
      </c>
      <c r="X739" s="23" t="s">
        <v>1783</v>
      </c>
      <c r="Y739" s="32">
        <f t="shared" si="168"/>
        <v>2</v>
      </c>
      <c r="Z739" s="13">
        <v>500000</v>
      </c>
      <c r="AA739" s="7">
        <v>1000000</v>
      </c>
      <c r="AB739" s="8">
        <f t="shared" si="166"/>
        <v>750000</v>
      </c>
      <c r="AC739" s="7">
        <v>2.41</v>
      </c>
      <c r="AD739" s="7">
        <v>0.26600000000000001</v>
      </c>
      <c r="AE739" s="7">
        <v>0.08</v>
      </c>
      <c r="AF739" s="7">
        <v>87.61</v>
      </c>
      <c r="AG739" s="7">
        <v>0.52</v>
      </c>
      <c r="AI739" s="7">
        <v>6.3</v>
      </c>
      <c r="AJ739" s="7">
        <v>0.26</v>
      </c>
      <c r="AK739" s="7">
        <v>0.35</v>
      </c>
      <c r="AL739" s="7">
        <v>0.14000000000000001</v>
      </c>
      <c r="AM739" s="7">
        <v>0.37</v>
      </c>
      <c r="AN739" s="13">
        <v>1.458</v>
      </c>
      <c r="AO739" s="7">
        <v>6.4999999999999997E-3</v>
      </c>
      <c r="AP739" s="7">
        <v>1.5100000000000001E-2</v>
      </c>
      <c r="AQ739" s="7">
        <v>6.1800000000000001E-2</v>
      </c>
      <c r="AR739" s="7">
        <v>4.4000000000000003E-3</v>
      </c>
      <c r="AS739" s="7">
        <v>4.5999999999999999E-3</v>
      </c>
      <c r="AT739" s="7">
        <v>3.5000000000000001E-3</v>
      </c>
      <c r="AU739" s="7">
        <v>3.8999999999999998E-3</v>
      </c>
      <c r="AV739" s="7">
        <v>5.5999999999999999E-3</v>
      </c>
      <c r="AW739" s="8">
        <v>4.0000000000000002E-4</v>
      </c>
      <c r="AX739" s="13">
        <v>1475</v>
      </c>
      <c r="AY739" s="7">
        <v>1475</v>
      </c>
      <c r="AZ739" s="7">
        <v>848</v>
      </c>
      <c r="BA739" s="7">
        <v>331</v>
      </c>
      <c r="BB739" s="7">
        <v>324</v>
      </c>
      <c r="BC739" s="7">
        <v>17.433332400000001</v>
      </c>
      <c r="BD739" s="7">
        <v>17.433332400000001</v>
      </c>
      <c r="BE739" s="7">
        <v>13.300000199999999</v>
      </c>
      <c r="BF739" s="7">
        <v>26.233333600000002</v>
      </c>
      <c r="BG739" s="7">
        <v>25.700000800000002</v>
      </c>
      <c r="BH739" s="13">
        <v>6.0366</v>
      </c>
      <c r="BI739" s="7">
        <v>85.833333333333343</v>
      </c>
      <c r="BJ739" s="32">
        <f t="shared" si="169"/>
        <v>1</v>
      </c>
      <c r="BK739" s="32">
        <f t="shared" si="170"/>
        <v>4.4581618655692729E-3</v>
      </c>
      <c r="BL739" s="32">
        <f t="shared" si="171"/>
        <v>1.0356652949245542E-2</v>
      </c>
      <c r="BM739" s="32">
        <f t="shared" si="172"/>
        <v>4.2386831275720169E-2</v>
      </c>
      <c r="BN739" s="32">
        <f t="shared" si="173"/>
        <v>3.0178326474622772E-3</v>
      </c>
      <c r="BO739" s="32">
        <f t="shared" si="174"/>
        <v>3.1550068587105624E-3</v>
      </c>
      <c r="BP739" s="32">
        <f t="shared" si="175"/>
        <v>2.4005486968449933E-3</v>
      </c>
      <c r="BQ739" s="32">
        <f t="shared" si="176"/>
        <v>2.6748971193415638E-3</v>
      </c>
      <c r="BR739" s="32">
        <f t="shared" si="177"/>
        <v>3.8408779149519891E-3</v>
      </c>
      <c r="BS739" s="32">
        <f t="shared" si="178"/>
        <v>2.7434842249657066E-4</v>
      </c>
      <c r="BT739" s="7">
        <f t="shared" si="179"/>
        <v>0</v>
      </c>
    </row>
    <row r="740" spans="1:72" x14ac:dyDescent="0.2">
      <c r="A740" s="7">
        <v>1</v>
      </c>
      <c r="B740" s="8">
        <v>55</v>
      </c>
      <c r="C740" s="7" t="s">
        <v>1883</v>
      </c>
      <c r="D740" s="7" t="s">
        <v>1902</v>
      </c>
      <c r="F740" s="22" t="s">
        <v>1903</v>
      </c>
      <c r="G740" s="22" t="s">
        <v>1871</v>
      </c>
      <c r="H740" s="9">
        <v>31.434000000000001</v>
      </c>
      <c r="I740" s="9">
        <v>-86.956999999999994</v>
      </c>
      <c r="K740" s="7" t="s">
        <v>144</v>
      </c>
      <c r="L740" s="32">
        <f t="shared" si="167"/>
        <v>10</v>
      </c>
      <c r="M740" s="10" t="s">
        <v>81</v>
      </c>
      <c r="N740" s="7">
        <v>4</v>
      </c>
      <c r="P740" s="7" t="s">
        <v>346</v>
      </c>
      <c r="Q740" s="7">
        <v>1627</v>
      </c>
      <c r="R740" s="7">
        <v>18.3</v>
      </c>
      <c r="W740" s="20">
        <v>-9999</v>
      </c>
      <c r="X740" s="23" t="s">
        <v>1783</v>
      </c>
      <c r="Y740" s="32">
        <f t="shared" si="168"/>
        <v>2</v>
      </c>
      <c r="Z740" s="13">
        <v>1000000</v>
      </c>
      <c r="AA740" s="7">
        <v>3000000</v>
      </c>
      <c r="AB740" s="8">
        <f t="shared" si="166"/>
        <v>2000000</v>
      </c>
      <c r="AC740" s="7">
        <v>4.42</v>
      </c>
      <c r="AD740" s="7">
        <v>0.04</v>
      </c>
      <c r="AE740" s="7">
        <v>7.0000000000000007E-2</v>
      </c>
      <c r="AF740" s="7">
        <v>84.22</v>
      </c>
      <c r="AG740" s="7">
        <v>0.72</v>
      </c>
      <c r="AI740" s="7">
        <v>7.5</v>
      </c>
      <c r="AJ740" s="7">
        <v>0.17</v>
      </c>
      <c r="AK740" s="7">
        <v>0</v>
      </c>
      <c r="AL740" s="7">
        <v>0.13</v>
      </c>
      <c r="AM740" s="7">
        <v>0.32</v>
      </c>
      <c r="AN740" s="13">
        <v>1.4016</v>
      </c>
      <c r="AO740" s="7">
        <v>8.9999999999999993E-3</v>
      </c>
      <c r="AP740" s="7">
        <v>2.7699999999999999E-2</v>
      </c>
      <c r="AQ740" s="7">
        <v>7.3599999999999999E-2</v>
      </c>
      <c r="AR740" s="7">
        <v>5.9999999999999995E-4</v>
      </c>
      <c r="AS740" s="7">
        <v>3.0000000000000001E-3</v>
      </c>
      <c r="AT740" s="7">
        <v>3.2000000000000002E-3</v>
      </c>
      <c r="AU740" s="7">
        <v>3.3999999999999998E-3</v>
      </c>
      <c r="AV740" s="7">
        <v>0</v>
      </c>
      <c r="AW740" s="8">
        <v>4.0000000000000002E-4</v>
      </c>
      <c r="AX740" s="13">
        <v>1578</v>
      </c>
      <c r="AY740" s="7">
        <v>1578</v>
      </c>
      <c r="AZ740" s="7">
        <v>1317</v>
      </c>
      <c r="BA740" s="7">
        <v>421</v>
      </c>
      <c r="BB740" s="7">
        <v>397</v>
      </c>
      <c r="BC740" s="7">
        <v>18.133333199999999</v>
      </c>
      <c r="BD740" s="7">
        <v>18.133333199999999</v>
      </c>
      <c r="BE740" s="7">
        <v>24.25</v>
      </c>
      <c r="BF740" s="7">
        <v>26.166665999999999</v>
      </c>
      <c r="BG740" s="7">
        <v>25.8333321</v>
      </c>
      <c r="BH740" s="13">
        <v>3.0297999999999998</v>
      </c>
      <c r="BI740" s="7">
        <v>96.08355091383811</v>
      </c>
      <c r="BJ740" s="32">
        <f t="shared" si="169"/>
        <v>1</v>
      </c>
      <c r="BK740" s="32">
        <f t="shared" si="170"/>
        <v>6.4212328767123284E-3</v>
      </c>
      <c r="BL740" s="32">
        <f t="shared" si="171"/>
        <v>1.976312785388128E-2</v>
      </c>
      <c r="BM740" s="32">
        <f t="shared" si="172"/>
        <v>5.2511415525114159E-2</v>
      </c>
      <c r="BN740" s="32">
        <f t="shared" si="173"/>
        <v>4.2808219178082189E-4</v>
      </c>
      <c r="BO740" s="32">
        <f t="shared" si="174"/>
        <v>2.1404109589041099E-3</v>
      </c>
      <c r="BP740" s="32">
        <f t="shared" si="175"/>
        <v>2.2831050228310505E-3</v>
      </c>
      <c r="BQ740" s="32">
        <f t="shared" si="176"/>
        <v>2.4257990867579907E-3</v>
      </c>
      <c r="BR740" s="32">
        <f t="shared" si="177"/>
        <v>0</v>
      </c>
      <c r="BS740" s="32">
        <f t="shared" si="178"/>
        <v>2.8538812785388132E-4</v>
      </c>
      <c r="BT740" s="7">
        <f t="shared" si="179"/>
        <v>0</v>
      </c>
    </row>
    <row r="741" spans="1:72" x14ac:dyDescent="0.2">
      <c r="A741" s="7">
        <v>1</v>
      </c>
      <c r="B741" s="8">
        <v>56</v>
      </c>
      <c r="C741" s="7" t="s">
        <v>1363</v>
      </c>
      <c r="D741" s="7" t="s">
        <v>1904</v>
      </c>
      <c r="F741" s="22" t="s">
        <v>1903</v>
      </c>
      <c r="G741" s="22" t="s">
        <v>1905</v>
      </c>
      <c r="H741" s="9">
        <v>31.884</v>
      </c>
      <c r="I741" s="9">
        <v>-85.108000000000004</v>
      </c>
      <c r="K741" s="7" t="s">
        <v>144</v>
      </c>
      <c r="L741" s="32">
        <f t="shared" si="167"/>
        <v>10</v>
      </c>
      <c r="M741" s="10" t="s">
        <v>81</v>
      </c>
      <c r="N741" s="7">
        <v>2</v>
      </c>
      <c r="P741" s="7" t="s">
        <v>346</v>
      </c>
      <c r="Q741" s="7">
        <v>1330</v>
      </c>
      <c r="R741" s="7">
        <v>18.899999999999999</v>
      </c>
      <c r="W741" s="20">
        <v>-9999</v>
      </c>
      <c r="X741" s="23" t="s">
        <v>1783</v>
      </c>
      <c r="Y741" s="32">
        <f t="shared" si="168"/>
        <v>2</v>
      </c>
      <c r="Z741" s="13">
        <v>1000000</v>
      </c>
      <c r="AA741" s="7">
        <v>3000000</v>
      </c>
      <c r="AB741" s="8">
        <f t="shared" si="166"/>
        <v>2000000</v>
      </c>
      <c r="AC741" s="7">
        <v>11.53</v>
      </c>
      <c r="AD741" s="7">
        <v>0.03</v>
      </c>
      <c r="AE741" s="7">
        <v>0.21</v>
      </c>
      <c r="AF741" s="7">
        <v>59.67</v>
      </c>
      <c r="AG741" s="7">
        <v>0.86</v>
      </c>
      <c r="AI741" s="7">
        <v>18.190000000000001</v>
      </c>
      <c r="AJ741" s="7">
        <v>0</v>
      </c>
      <c r="AK741" s="7">
        <v>0.56000000000000005</v>
      </c>
      <c r="AL741" s="7">
        <v>0.11</v>
      </c>
      <c r="AM741" s="7">
        <v>0.22</v>
      </c>
      <c r="AN741" s="13">
        <v>0.9929</v>
      </c>
      <c r="AO741" s="7">
        <v>1.0699999999999999E-2</v>
      </c>
      <c r="AP741" s="7">
        <v>7.22E-2</v>
      </c>
      <c r="AQ741" s="7">
        <v>0.1784</v>
      </c>
      <c r="AR741" s="7">
        <v>4.0000000000000002E-4</v>
      </c>
      <c r="AS741" s="7">
        <v>0</v>
      </c>
      <c r="AT741" s="7">
        <v>2.7000000000000001E-3</v>
      </c>
      <c r="AU741" s="7">
        <v>2.3E-3</v>
      </c>
      <c r="AV741" s="7">
        <v>8.9999999999999993E-3</v>
      </c>
      <c r="AW741" s="8">
        <v>1.1000000000000001E-3</v>
      </c>
      <c r="AX741" s="13">
        <v>1309</v>
      </c>
      <c r="AY741" s="7">
        <v>1309</v>
      </c>
      <c r="AZ741" s="7">
        <v>1078</v>
      </c>
      <c r="BA741" s="7">
        <v>351</v>
      </c>
      <c r="BB741" s="7">
        <v>324</v>
      </c>
      <c r="BC741" s="7">
        <v>18.3083344</v>
      </c>
      <c r="BD741" s="7">
        <v>18.3083344</v>
      </c>
      <c r="BE741" s="7">
        <v>14.0333328</v>
      </c>
      <c r="BF741" s="7">
        <v>26.399999600000001</v>
      </c>
      <c r="BG741" s="7">
        <v>26.100000399999999</v>
      </c>
      <c r="BH741" s="13">
        <v>5.5024000000000006</v>
      </c>
      <c r="BI741" s="7">
        <v>95.197438633938091</v>
      </c>
      <c r="BJ741" s="32">
        <f t="shared" si="169"/>
        <v>1</v>
      </c>
      <c r="BK741" s="32">
        <f t="shared" si="170"/>
        <v>1.0776513244032631E-2</v>
      </c>
      <c r="BL741" s="32">
        <f t="shared" si="171"/>
        <v>7.271628562795851E-2</v>
      </c>
      <c r="BM741" s="32">
        <f t="shared" si="172"/>
        <v>0.17967569745190856</v>
      </c>
      <c r="BN741" s="32">
        <f t="shared" si="173"/>
        <v>4.0286030818813577E-4</v>
      </c>
      <c r="BO741" s="32">
        <f t="shared" si="174"/>
        <v>0</v>
      </c>
      <c r="BP741" s="32">
        <f t="shared" si="175"/>
        <v>2.7193070802699164E-3</v>
      </c>
      <c r="BQ741" s="32">
        <f t="shared" si="176"/>
        <v>2.3164467720817807E-3</v>
      </c>
      <c r="BR741" s="32">
        <f t="shared" si="177"/>
        <v>9.0643569342330546E-3</v>
      </c>
      <c r="BS741" s="32">
        <f t="shared" si="178"/>
        <v>1.1078658475173733E-3</v>
      </c>
      <c r="BT741" s="7">
        <f t="shared" si="179"/>
        <v>0</v>
      </c>
    </row>
    <row r="742" spans="1:72" x14ac:dyDescent="0.2">
      <c r="A742" s="7">
        <v>1</v>
      </c>
      <c r="B742" s="8">
        <v>57</v>
      </c>
      <c r="C742" s="7" t="s">
        <v>1883</v>
      </c>
      <c r="D742" s="7" t="s">
        <v>1906</v>
      </c>
      <c r="F742" s="22" t="s">
        <v>1907</v>
      </c>
      <c r="G742" s="22" t="s">
        <v>1905</v>
      </c>
      <c r="H742" s="9">
        <v>31.83</v>
      </c>
      <c r="I742" s="9">
        <v>-86.617999999999995</v>
      </c>
      <c r="K742" s="7" t="s">
        <v>144</v>
      </c>
      <c r="L742" s="32">
        <f t="shared" si="167"/>
        <v>10</v>
      </c>
      <c r="M742" s="10" t="s">
        <v>81</v>
      </c>
      <c r="N742" s="7">
        <v>10</v>
      </c>
      <c r="P742" s="7" t="s">
        <v>346</v>
      </c>
      <c r="Q742" s="7">
        <v>1464</v>
      </c>
      <c r="R742" s="7">
        <v>18.7</v>
      </c>
      <c r="W742" s="20">
        <v>-9999</v>
      </c>
      <c r="X742" s="23" t="s">
        <v>1783</v>
      </c>
      <c r="Y742" s="32">
        <f t="shared" si="168"/>
        <v>2</v>
      </c>
      <c r="Z742" s="13">
        <v>1000000</v>
      </c>
      <c r="AA742" s="7">
        <v>3000000</v>
      </c>
      <c r="AB742" s="8">
        <f t="shared" si="166"/>
        <v>2000000</v>
      </c>
      <c r="AC742" s="7">
        <v>6.55</v>
      </c>
      <c r="AD742" s="7">
        <v>0.01</v>
      </c>
      <c r="AE742" s="7">
        <v>0.22</v>
      </c>
      <c r="AF742" s="7">
        <v>71.37</v>
      </c>
      <c r="AG742" s="7">
        <v>1.1299999999999999</v>
      </c>
      <c r="AI742" s="7">
        <v>14.6</v>
      </c>
      <c r="AJ742" s="7">
        <v>0.25</v>
      </c>
      <c r="AK742" s="7">
        <v>0.12</v>
      </c>
      <c r="AL742" s="7">
        <v>0.35</v>
      </c>
      <c r="AM742" s="7">
        <v>0.3</v>
      </c>
      <c r="AN742" s="13">
        <v>1.1876</v>
      </c>
      <c r="AO742" s="7">
        <v>1.41E-2</v>
      </c>
      <c r="AP742" s="7">
        <v>4.1000000000000002E-2</v>
      </c>
      <c r="AQ742" s="7">
        <v>0.14319999999999999</v>
      </c>
      <c r="AR742" s="7">
        <v>2.0000000000000001E-4</v>
      </c>
      <c r="AS742" s="7">
        <v>4.4000000000000003E-3</v>
      </c>
      <c r="AT742" s="7">
        <v>8.6999999999999994E-3</v>
      </c>
      <c r="AU742" s="7">
        <v>3.0999999999999999E-3</v>
      </c>
      <c r="AV742" s="7">
        <v>1.9E-3</v>
      </c>
      <c r="AW742" s="8">
        <v>1.1999999999999999E-3</v>
      </c>
      <c r="AX742" s="13">
        <v>1452</v>
      </c>
      <c r="AY742" s="7">
        <v>1452</v>
      </c>
      <c r="AZ742" s="7">
        <v>959</v>
      </c>
      <c r="BA742" s="7">
        <v>368</v>
      </c>
      <c r="BB742" s="7">
        <v>356</v>
      </c>
      <c r="BC742" s="7">
        <v>18.058332400000001</v>
      </c>
      <c r="BD742" s="7">
        <v>18.058332400000001</v>
      </c>
      <c r="BE742" s="7">
        <v>12.399999599999999</v>
      </c>
      <c r="BF742" s="7">
        <v>26.266666399999998</v>
      </c>
      <c r="BG742" s="7">
        <v>25.866666800000001</v>
      </c>
      <c r="BH742" s="13">
        <v>4.8615999999999993</v>
      </c>
      <c r="BI742" s="7">
        <v>95.785953177257525</v>
      </c>
      <c r="BJ742" s="32">
        <f t="shared" si="169"/>
        <v>1</v>
      </c>
      <c r="BK742" s="32">
        <f t="shared" si="170"/>
        <v>1.1872684405523744E-2</v>
      </c>
      <c r="BL742" s="32">
        <f t="shared" si="171"/>
        <v>3.4523408555069052E-2</v>
      </c>
      <c r="BM742" s="32">
        <f t="shared" si="172"/>
        <v>0.12057931963624116</v>
      </c>
      <c r="BN742" s="32">
        <f t="shared" si="173"/>
        <v>1.6840687100033681E-4</v>
      </c>
      <c r="BO742" s="32">
        <f t="shared" si="174"/>
        <v>3.7049511620074103E-3</v>
      </c>
      <c r="BP742" s="32">
        <f t="shared" si="175"/>
        <v>7.325698888514651E-3</v>
      </c>
      <c r="BQ742" s="32">
        <f t="shared" si="176"/>
        <v>2.6103065005052203E-3</v>
      </c>
      <c r="BR742" s="32">
        <f t="shared" si="177"/>
        <v>1.5998652745031997E-3</v>
      </c>
      <c r="BS742" s="32">
        <f t="shared" si="178"/>
        <v>1.0104412260020209E-3</v>
      </c>
      <c r="BT742" s="7">
        <f t="shared" si="179"/>
        <v>0</v>
      </c>
    </row>
    <row r="743" spans="1:72" x14ac:dyDescent="0.2">
      <c r="A743" s="7">
        <v>1</v>
      </c>
      <c r="B743" s="8">
        <v>58</v>
      </c>
      <c r="C743" s="7" t="s">
        <v>1288</v>
      </c>
      <c r="D743" s="7" t="s">
        <v>1908</v>
      </c>
      <c r="F743" s="22" t="s">
        <v>1903</v>
      </c>
      <c r="G743" s="22" t="s">
        <v>1905</v>
      </c>
      <c r="H743" s="9">
        <v>30.437999999999999</v>
      </c>
      <c r="I743" s="9">
        <v>-84.281000000000006</v>
      </c>
      <c r="K743" s="7" t="s">
        <v>144</v>
      </c>
      <c r="L743" s="32">
        <f t="shared" si="167"/>
        <v>10</v>
      </c>
      <c r="M743" s="10" t="s">
        <v>81</v>
      </c>
      <c r="N743" s="7">
        <v>8</v>
      </c>
      <c r="P743" s="7" t="s">
        <v>346</v>
      </c>
      <c r="Q743" s="7">
        <v>1606</v>
      </c>
      <c r="R743" s="7">
        <v>20</v>
      </c>
      <c r="W743" s="20">
        <v>-9999</v>
      </c>
      <c r="X743" s="23" t="s">
        <v>1783</v>
      </c>
      <c r="Y743" s="32">
        <f t="shared" si="168"/>
        <v>2</v>
      </c>
      <c r="Z743" s="13">
        <v>1000000</v>
      </c>
      <c r="AA743" s="7">
        <v>3000000</v>
      </c>
      <c r="AB743" s="8">
        <f t="shared" si="166"/>
        <v>2000000</v>
      </c>
      <c r="AC743" s="7">
        <v>2.56</v>
      </c>
      <c r="AD743" s="7">
        <v>0.01</v>
      </c>
      <c r="AE743" s="7">
        <v>2.5299999999999998</v>
      </c>
      <c r="AF743" s="7">
        <v>82.5</v>
      </c>
      <c r="AG743" s="7">
        <v>0.32</v>
      </c>
      <c r="AI743" s="7">
        <v>6.76</v>
      </c>
      <c r="AJ743" s="7">
        <v>0.6</v>
      </c>
      <c r="AK743" s="7">
        <v>0</v>
      </c>
      <c r="AL743" s="7">
        <v>0.22</v>
      </c>
      <c r="AM743" s="7">
        <v>0.15</v>
      </c>
      <c r="AN743" s="13">
        <v>1.3729</v>
      </c>
      <c r="AO743" s="7">
        <v>4.0000000000000001E-3</v>
      </c>
      <c r="AP743" s="7">
        <v>1.6E-2</v>
      </c>
      <c r="AQ743" s="7">
        <v>6.6299999999999998E-2</v>
      </c>
      <c r="AR743" s="7">
        <v>2.0000000000000001E-4</v>
      </c>
      <c r="AS743" s="7">
        <v>1.0699999999999999E-2</v>
      </c>
      <c r="AT743" s="7">
        <v>5.4999999999999997E-3</v>
      </c>
      <c r="AU743" s="7">
        <v>1.6000000000000001E-3</v>
      </c>
      <c r="AV743" s="7">
        <v>0</v>
      </c>
      <c r="AW743" s="8">
        <v>1.3299999999999999E-2</v>
      </c>
      <c r="AX743" s="13">
        <v>1548</v>
      </c>
      <c r="AY743" s="7">
        <v>1548</v>
      </c>
      <c r="AZ743" s="7">
        <v>1380</v>
      </c>
      <c r="BA743" s="7">
        <v>527</v>
      </c>
      <c r="BB743" s="7">
        <v>489</v>
      </c>
      <c r="BC743" s="7">
        <v>19.850000399999999</v>
      </c>
      <c r="BD743" s="7">
        <v>19.850000399999999</v>
      </c>
      <c r="BE743" s="7">
        <v>10.199999800000001</v>
      </c>
      <c r="BF743" s="7">
        <v>27.166665999999999</v>
      </c>
      <c r="BG743" s="7">
        <v>26.899999600000001</v>
      </c>
      <c r="BH743" s="13">
        <v>3.9928999999999992</v>
      </c>
      <c r="BI743" s="7">
        <v>86.103896103896105</v>
      </c>
      <c r="BJ743" s="32">
        <f t="shared" si="169"/>
        <v>1</v>
      </c>
      <c r="BK743" s="32">
        <f t="shared" si="170"/>
        <v>2.9135406803117488E-3</v>
      </c>
      <c r="BL743" s="32">
        <f t="shared" si="171"/>
        <v>1.1654162721246995E-2</v>
      </c>
      <c r="BM743" s="32">
        <f t="shared" si="172"/>
        <v>4.8291936776167235E-2</v>
      </c>
      <c r="BN743" s="32">
        <f t="shared" si="173"/>
        <v>1.4567703401558745E-4</v>
      </c>
      <c r="BO743" s="32">
        <f t="shared" si="174"/>
        <v>7.7937213198339276E-3</v>
      </c>
      <c r="BP743" s="32">
        <f t="shared" si="175"/>
        <v>4.0061184354286544E-3</v>
      </c>
      <c r="BQ743" s="32">
        <f t="shared" si="176"/>
        <v>1.1654162721246996E-3</v>
      </c>
      <c r="BR743" s="32">
        <f t="shared" si="177"/>
        <v>0</v>
      </c>
      <c r="BS743" s="32">
        <f t="shared" si="178"/>
        <v>9.6875227620365646E-3</v>
      </c>
      <c r="BT743" s="7">
        <f t="shared" si="179"/>
        <v>0</v>
      </c>
    </row>
    <row r="744" spans="1:72" x14ac:dyDescent="0.2">
      <c r="A744" s="7">
        <v>1</v>
      </c>
      <c r="B744" s="8">
        <v>59</v>
      </c>
      <c r="C744" s="7" t="s">
        <v>218</v>
      </c>
      <c r="D744" s="7" t="s">
        <v>1909</v>
      </c>
      <c r="F744" s="22" t="s">
        <v>1910</v>
      </c>
      <c r="G744" s="22" t="s">
        <v>1911</v>
      </c>
      <c r="H744" s="9">
        <v>32.265000000000001</v>
      </c>
      <c r="I744" s="9">
        <v>-89.924999999999997</v>
      </c>
      <c r="K744" s="7" t="s">
        <v>100</v>
      </c>
      <c r="L744" s="32">
        <f t="shared" si="167"/>
        <v>8</v>
      </c>
      <c r="M744" s="10" t="s">
        <v>81</v>
      </c>
      <c r="N744" s="7">
        <v>1.5</v>
      </c>
      <c r="P744" s="7" t="s">
        <v>1849</v>
      </c>
      <c r="Q744" s="7">
        <v>1421</v>
      </c>
      <c r="R744" s="7">
        <v>17.8</v>
      </c>
      <c r="W744" s="20">
        <v>-9999</v>
      </c>
      <c r="X744" s="23" t="s">
        <v>1783</v>
      </c>
      <c r="Y744" s="32">
        <f t="shared" si="168"/>
        <v>2</v>
      </c>
      <c r="Z744" s="13">
        <v>10000</v>
      </c>
      <c r="AA744" s="7">
        <v>14000</v>
      </c>
      <c r="AB744" s="8">
        <f t="shared" si="166"/>
        <v>12000</v>
      </c>
      <c r="AC744" s="7">
        <v>4.16</v>
      </c>
      <c r="AD744" s="7">
        <v>0.03</v>
      </c>
      <c r="AE744" s="7">
        <v>0.04</v>
      </c>
      <c r="AF744" s="7">
        <v>77.400000000000006</v>
      </c>
      <c r="AG744" s="7">
        <v>0.82</v>
      </c>
      <c r="AI744" s="7">
        <v>10.67</v>
      </c>
      <c r="AJ744" s="7">
        <v>0.22</v>
      </c>
      <c r="AK744" s="7">
        <v>0.86</v>
      </c>
      <c r="AL744" s="7">
        <v>0.51</v>
      </c>
      <c r="AM744" s="7">
        <v>1.4</v>
      </c>
      <c r="AN744" s="13">
        <v>1.2881</v>
      </c>
      <c r="AO744" s="7">
        <v>1.03E-2</v>
      </c>
      <c r="AP744" s="7">
        <v>2.5999999999999999E-2</v>
      </c>
      <c r="AQ744" s="7">
        <v>0.1046</v>
      </c>
      <c r="AR744" s="7">
        <v>4.0000000000000002E-4</v>
      </c>
      <c r="AS744" s="7">
        <v>3.8E-3</v>
      </c>
      <c r="AT744" s="7">
        <v>1.26E-2</v>
      </c>
      <c r="AU744" s="7">
        <v>1.49E-2</v>
      </c>
      <c r="AV744" s="7">
        <v>1.3899999999999999E-2</v>
      </c>
      <c r="AW744" s="8">
        <v>2.0000000000000001E-4</v>
      </c>
      <c r="AX744" s="13">
        <v>1448</v>
      </c>
      <c r="AY744" s="7">
        <v>1448</v>
      </c>
      <c r="AZ744" s="7">
        <v>809</v>
      </c>
      <c r="BA744" s="7">
        <v>308</v>
      </c>
      <c r="BB744" s="7">
        <v>306</v>
      </c>
      <c r="BC744" s="7">
        <v>17.516668299999999</v>
      </c>
      <c r="BD744" s="7">
        <v>17.500001900000001</v>
      </c>
      <c r="BE744" s="7">
        <v>20.4571419</v>
      </c>
      <c r="BF744" s="7">
        <v>26.266666399999998</v>
      </c>
      <c r="BG744" s="7">
        <v>25.799999199999998</v>
      </c>
      <c r="BH744" s="13">
        <v>16.963199999999997</v>
      </c>
      <c r="BI744" s="7">
        <v>85.527391659852825</v>
      </c>
      <c r="BJ744" s="32">
        <f t="shared" si="169"/>
        <v>1</v>
      </c>
      <c r="BK744" s="32">
        <f t="shared" si="170"/>
        <v>7.996273581243692E-3</v>
      </c>
      <c r="BL744" s="32">
        <f t="shared" si="171"/>
        <v>2.018476826333359E-2</v>
      </c>
      <c r="BM744" s="32">
        <f t="shared" si="172"/>
        <v>8.1204875397872828E-2</v>
      </c>
      <c r="BN744" s="32">
        <f t="shared" si="173"/>
        <v>3.1053489635897837E-4</v>
      </c>
      <c r="BO744" s="32">
        <f t="shared" si="174"/>
        <v>2.9500815154102941E-3</v>
      </c>
      <c r="BP744" s="32">
        <f t="shared" si="175"/>
        <v>9.7818492353078171E-3</v>
      </c>
      <c r="BQ744" s="32">
        <f t="shared" si="176"/>
        <v>1.1567424889371942E-2</v>
      </c>
      <c r="BR744" s="32">
        <f t="shared" si="177"/>
        <v>1.0791087648474496E-2</v>
      </c>
      <c r="BS744" s="32">
        <f t="shared" si="178"/>
        <v>1.5526744817948918E-4</v>
      </c>
      <c r="BT744" s="7">
        <f t="shared" si="179"/>
        <v>0</v>
      </c>
    </row>
    <row r="745" spans="1:72" x14ac:dyDescent="0.2">
      <c r="A745" s="7">
        <v>1</v>
      </c>
      <c r="B745" s="8">
        <v>60</v>
      </c>
      <c r="C745" s="7" t="s">
        <v>218</v>
      </c>
      <c r="D745" s="7" t="s">
        <v>1912</v>
      </c>
      <c r="F745" s="22" t="s">
        <v>1910</v>
      </c>
      <c r="G745" s="22" t="s">
        <v>1911</v>
      </c>
      <c r="H745" s="9">
        <v>33.768999999999998</v>
      </c>
      <c r="I745" s="9">
        <v>-89.808000000000007</v>
      </c>
      <c r="K745" s="7" t="s">
        <v>100</v>
      </c>
      <c r="L745" s="32">
        <f t="shared" si="167"/>
        <v>8</v>
      </c>
      <c r="M745" s="10" t="s">
        <v>81</v>
      </c>
      <c r="N745" s="7">
        <v>7</v>
      </c>
      <c r="P745" s="7" t="s">
        <v>1849</v>
      </c>
      <c r="Q745" s="7">
        <v>1500</v>
      </c>
      <c r="R745" s="7">
        <v>16.399999999999999</v>
      </c>
      <c r="W745" s="20">
        <v>-9999</v>
      </c>
      <c r="X745" s="23" t="s">
        <v>1783</v>
      </c>
      <c r="Y745" s="32">
        <f t="shared" si="168"/>
        <v>2</v>
      </c>
      <c r="Z745" s="13">
        <v>10000</v>
      </c>
      <c r="AA745" s="7">
        <v>14000</v>
      </c>
      <c r="AB745" s="8">
        <f t="shared" si="166"/>
        <v>12000</v>
      </c>
      <c r="AC745" s="7">
        <v>4.75</v>
      </c>
      <c r="AD745" s="7">
        <v>1E-3</v>
      </c>
      <c r="AE745" s="7">
        <v>0.04</v>
      </c>
      <c r="AF745" s="7">
        <v>76.64</v>
      </c>
      <c r="AG745" s="7">
        <v>1.06</v>
      </c>
      <c r="AI745" s="7">
        <v>10.574999999999999</v>
      </c>
      <c r="AJ745" s="7">
        <v>0.55000000000000004</v>
      </c>
      <c r="AK745" s="7">
        <v>1.1100000000000001</v>
      </c>
      <c r="AL745" s="7">
        <v>0.02</v>
      </c>
      <c r="AM745" s="7">
        <v>2.1150000000000002</v>
      </c>
      <c r="AN745" s="13">
        <v>1.2754000000000001</v>
      </c>
      <c r="AO745" s="7">
        <v>1.3299999999999999E-2</v>
      </c>
      <c r="AP745" s="7">
        <v>2.9700000000000001E-2</v>
      </c>
      <c r="AQ745" s="7">
        <v>0.1037</v>
      </c>
      <c r="AR745" s="7">
        <v>0</v>
      </c>
      <c r="AS745" s="7">
        <v>9.7999999999999997E-3</v>
      </c>
      <c r="AT745" s="7">
        <v>5.0000000000000001E-4</v>
      </c>
      <c r="AU745" s="7">
        <v>2.2499999999999999E-2</v>
      </c>
      <c r="AV745" s="7">
        <v>1.7899999999999999E-2</v>
      </c>
      <c r="AW745" s="8">
        <v>2.0000000000000001E-4</v>
      </c>
      <c r="AX745" s="13">
        <v>1422</v>
      </c>
      <c r="AY745" s="7">
        <v>1422</v>
      </c>
      <c r="AZ745" s="7">
        <v>810</v>
      </c>
      <c r="BA745" s="7">
        <v>290</v>
      </c>
      <c r="BB745" s="7">
        <v>281</v>
      </c>
      <c r="BC745" s="7">
        <v>16.891668299999999</v>
      </c>
      <c r="BD745" s="7">
        <v>16.891668299999999</v>
      </c>
      <c r="BE745" s="7">
        <v>16.616666800000001</v>
      </c>
      <c r="BF745" s="7">
        <v>26.399999600000001</v>
      </c>
      <c r="BG745" s="7">
        <v>25.799999199999998</v>
      </c>
      <c r="BH745" s="13">
        <v>22.074999999999999</v>
      </c>
      <c r="BI745" s="7">
        <v>78.919330289193283</v>
      </c>
      <c r="BJ745" s="32">
        <f t="shared" si="169"/>
        <v>1</v>
      </c>
      <c r="BK745" s="32">
        <f t="shared" si="170"/>
        <v>1.0428100987925355E-2</v>
      </c>
      <c r="BL745" s="32">
        <f t="shared" si="171"/>
        <v>2.3286811980555117E-2</v>
      </c>
      <c r="BM745" s="32">
        <f t="shared" si="172"/>
        <v>8.130782499607965E-2</v>
      </c>
      <c r="BN745" s="32">
        <f t="shared" si="173"/>
        <v>0</v>
      </c>
      <c r="BO745" s="32">
        <f t="shared" si="174"/>
        <v>7.6838638858397357E-3</v>
      </c>
      <c r="BP745" s="32">
        <f t="shared" si="175"/>
        <v>3.9203387172651716E-4</v>
      </c>
      <c r="BQ745" s="32">
        <f t="shared" si="176"/>
        <v>1.7641524227693269E-2</v>
      </c>
      <c r="BR745" s="32">
        <f t="shared" si="177"/>
        <v>1.4034812607809314E-2</v>
      </c>
      <c r="BS745" s="32">
        <f t="shared" si="178"/>
        <v>1.5681354869060687E-4</v>
      </c>
      <c r="BT745" s="7">
        <f t="shared" si="179"/>
        <v>0</v>
      </c>
    </row>
    <row r="746" spans="1:72" x14ac:dyDescent="0.2">
      <c r="A746" s="7">
        <v>1</v>
      </c>
      <c r="B746" s="8">
        <v>61</v>
      </c>
      <c r="C746" s="7" t="s">
        <v>1883</v>
      </c>
      <c r="D746" s="7" t="s">
        <v>1913</v>
      </c>
      <c r="F746" s="22" t="s">
        <v>1914</v>
      </c>
      <c r="G746" s="22" t="s">
        <v>1915</v>
      </c>
      <c r="H746" s="9">
        <v>33.277999999999999</v>
      </c>
      <c r="I746" s="9">
        <v>-86.355000000000004</v>
      </c>
      <c r="K746" s="7" t="s">
        <v>144</v>
      </c>
      <c r="L746" s="32">
        <f t="shared" si="167"/>
        <v>10</v>
      </c>
      <c r="M746" s="10" t="s">
        <v>81</v>
      </c>
      <c r="N746" s="7">
        <v>3</v>
      </c>
      <c r="P746" s="7" t="s">
        <v>1824</v>
      </c>
      <c r="Q746" s="7">
        <v>1438</v>
      </c>
      <c r="R746" s="7">
        <v>17.5</v>
      </c>
      <c r="W746" s="20">
        <v>-9999</v>
      </c>
      <c r="X746" s="23" t="s">
        <v>1783</v>
      </c>
      <c r="Y746" s="32">
        <f t="shared" si="168"/>
        <v>2</v>
      </c>
      <c r="Z746" s="13">
        <v>14000</v>
      </c>
      <c r="AA746" s="7">
        <v>500000</v>
      </c>
      <c r="AB746" s="8">
        <f t="shared" si="166"/>
        <v>257000</v>
      </c>
      <c r="AC746" s="7">
        <v>7.7</v>
      </c>
      <c r="AD746" s="7">
        <v>0.03</v>
      </c>
      <c r="AE746" s="7">
        <v>0.1</v>
      </c>
      <c r="AF746" s="7">
        <v>66.930000000000007</v>
      </c>
      <c r="AG746" s="7">
        <v>1.2</v>
      </c>
      <c r="AI746" s="7">
        <v>16.97</v>
      </c>
      <c r="AJ746" s="7">
        <v>0.14000000000000001</v>
      </c>
      <c r="AK746" s="7">
        <v>0.53</v>
      </c>
      <c r="AL746" s="7">
        <v>0.63</v>
      </c>
      <c r="AM746" s="7">
        <v>0.81</v>
      </c>
      <c r="AN746" s="13">
        <v>1.1137999999999999</v>
      </c>
      <c r="AO746" s="7">
        <v>1.4999999999999999E-2</v>
      </c>
      <c r="AP746" s="7">
        <v>4.82E-2</v>
      </c>
      <c r="AQ746" s="7">
        <v>0.16639999999999999</v>
      </c>
      <c r="AR746" s="7">
        <v>4.0000000000000002E-4</v>
      </c>
      <c r="AS746" s="7">
        <v>2.5000000000000001E-3</v>
      </c>
      <c r="AT746" s="7">
        <v>1.5599999999999999E-2</v>
      </c>
      <c r="AU746" s="7">
        <v>8.6E-3</v>
      </c>
      <c r="AV746" s="7">
        <v>8.6E-3</v>
      </c>
      <c r="AW746" s="8">
        <v>5.0000000000000001E-4</v>
      </c>
      <c r="AX746" s="13">
        <v>1418</v>
      </c>
      <c r="AY746" s="7">
        <v>1418</v>
      </c>
      <c r="AZ746" s="7">
        <v>821</v>
      </c>
      <c r="BA746" s="7">
        <v>328</v>
      </c>
      <c r="BB746" s="7">
        <v>321</v>
      </c>
      <c r="BC746" s="7">
        <v>16.949998900000001</v>
      </c>
      <c r="BD746" s="7">
        <v>16.949998900000001</v>
      </c>
      <c r="BE746" s="7">
        <v>10.600000400000001</v>
      </c>
      <c r="BF746" s="7">
        <v>25.933332400000001</v>
      </c>
      <c r="BG746" s="7">
        <v>25.433332400000001</v>
      </c>
      <c r="BH746" s="13">
        <v>11.4785</v>
      </c>
      <c r="BI746" s="7">
        <v>93.74647887323944</v>
      </c>
      <c r="BJ746" s="32">
        <f t="shared" si="169"/>
        <v>1</v>
      </c>
      <c r="BK746" s="32">
        <f t="shared" si="170"/>
        <v>1.3467408870533311E-2</v>
      </c>
      <c r="BL746" s="32">
        <f t="shared" si="171"/>
        <v>4.3275273837313707E-2</v>
      </c>
      <c r="BM746" s="32">
        <f t="shared" si="172"/>
        <v>0.14939845573711619</v>
      </c>
      <c r="BN746" s="32">
        <f t="shared" si="173"/>
        <v>3.5913090321422161E-4</v>
      </c>
      <c r="BO746" s="32">
        <f t="shared" si="174"/>
        <v>2.2445681450888851E-3</v>
      </c>
      <c r="BP746" s="32">
        <f t="shared" si="175"/>
        <v>1.4006105225354643E-2</v>
      </c>
      <c r="BQ746" s="32">
        <f t="shared" si="176"/>
        <v>7.7213144191057648E-3</v>
      </c>
      <c r="BR746" s="32">
        <f t="shared" si="177"/>
        <v>7.7213144191057648E-3</v>
      </c>
      <c r="BS746" s="32">
        <f t="shared" si="178"/>
        <v>4.4891362901777705E-4</v>
      </c>
      <c r="BT746" s="7">
        <f t="shared" si="179"/>
        <v>0</v>
      </c>
    </row>
    <row r="747" spans="1:72" x14ac:dyDescent="0.2">
      <c r="A747" s="7">
        <v>1</v>
      </c>
      <c r="B747" s="8">
        <v>62</v>
      </c>
      <c r="C747" s="7" t="s">
        <v>1883</v>
      </c>
      <c r="D747" s="7" t="s">
        <v>1857</v>
      </c>
      <c r="F747" s="22" t="s">
        <v>1916</v>
      </c>
      <c r="G747" s="22" t="s">
        <v>1917</v>
      </c>
      <c r="H747" s="9">
        <v>33.100999999999999</v>
      </c>
      <c r="I747" s="9">
        <v>-86.864000000000004</v>
      </c>
      <c r="K747" s="7" t="s">
        <v>144</v>
      </c>
      <c r="L747" s="32">
        <f t="shared" si="167"/>
        <v>10</v>
      </c>
      <c r="M747" s="10" t="s">
        <v>81</v>
      </c>
      <c r="N747" s="7">
        <v>3</v>
      </c>
      <c r="P747" s="7" t="s">
        <v>1853</v>
      </c>
      <c r="Q747" s="7">
        <v>1496</v>
      </c>
      <c r="R747" s="7">
        <v>16.8</v>
      </c>
      <c r="W747" s="20">
        <v>-9999</v>
      </c>
      <c r="X747" s="23" t="s">
        <v>1783</v>
      </c>
      <c r="Y747" s="32">
        <f t="shared" si="168"/>
        <v>2</v>
      </c>
      <c r="Z747" s="13">
        <v>14000</v>
      </c>
      <c r="AA747" s="7">
        <v>500000</v>
      </c>
      <c r="AB747" s="8">
        <f t="shared" si="166"/>
        <v>257000</v>
      </c>
      <c r="AC747" s="7">
        <v>8.8800000000000008</v>
      </c>
      <c r="AD747" s="7">
        <v>0.01</v>
      </c>
      <c r="AE747" s="7">
        <v>0.11</v>
      </c>
      <c r="AF747" s="7">
        <v>61.02</v>
      </c>
      <c r="AG747" s="7">
        <v>0.99</v>
      </c>
      <c r="AI747" s="7">
        <v>19.64</v>
      </c>
      <c r="AJ747" s="7">
        <v>0.13</v>
      </c>
      <c r="AK747" s="7">
        <v>0.06</v>
      </c>
      <c r="AL747" s="7">
        <v>0.5</v>
      </c>
      <c r="AM747" s="7">
        <v>1.06</v>
      </c>
      <c r="AN747" s="13">
        <v>1.0155000000000001</v>
      </c>
      <c r="AO747" s="7">
        <v>1.24E-2</v>
      </c>
      <c r="AP747" s="7">
        <v>5.5599999999999997E-2</v>
      </c>
      <c r="AQ747" s="7">
        <v>0.19259999999999999</v>
      </c>
      <c r="AR747" s="7">
        <v>2.0000000000000001E-4</v>
      </c>
      <c r="AS747" s="7">
        <v>2.3E-3</v>
      </c>
      <c r="AT747" s="7">
        <v>1.24E-2</v>
      </c>
      <c r="AU747" s="7">
        <v>1.1299999999999999E-2</v>
      </c>
      <c r="AV747" s="7">
        <v>1E-3</v>
      </c>
      <c r="AW747" s="8">
        <v>5.9999999999999995E-4</v>
      </c>
      <c r="AX747" s="13">
        <v>1471</v>
      </c>
      <c r="AY747" s="7">
        <v>1471</v>
      </c>
      <c r="AZ747" s="7">
        <v>836</v>
      </c>
      <c r="BA747" s="7">
        <v>348</v>
      </c>
      <c r="BB747" s="7">
        <v>330</v>
      </c>
      <c r="BC747" s="7">
        <v>16.7916679</v>
      </c>
      <c r="BD747" s="7">
        <v>16.7916679</v>
      </c>
      <c r="BE747" s="7">
        <v>14.725000400000001</v>
      </c>
      <c r="BF747" s="7">
        <v>25.766666399999998</v>
      </c>
      <c r="BG747" s="7">
        <v>25.266666399999998</v>
      </c>
      <c r="BH747" s="13">
        <v>9.2100999999999988</v>
      </c>
      <c r="BI747" s="7">
        <v>98.315467075038285</v>
      </c>
      <c r="BJ747" s="32">
        <f t="shared" si="169"/>
        <v>1</v>
      </c>
      <c r="BK747" s="32">
        <f t="shared" si="170"/>
        <v>1.2210733628754307E-2</v>
      </c>
      <c r="BL747" s="32">
        <f t="shared" si="171"/>
        <v>5.4751354012801567E-2</v>
      </c>
      <c r="BM747" s="32">
        <f t="shared" si="172"/>
        <v>0.18966026587887738</v>
      </c>
      <c r="BN747" s="32">
        <f t="shared" si="173"/>
        <v>1.9694731659281143E-4</v>
      </c>
      <c r="BO747" s="32">
        <f t="shared" si="174"/>
        <v>2.2648941408173313E-3</v>
      </c>
      <c r="BP747" s="32">
        <f t="shared" si="175"/>
        <v>1.2210733628754307E-2</v>
      </c>
      <c r="BQ747" s="32">
        <f t="shared" si="176"/>
        <v>1.1127523387493845E-2</v>
      </c>
      <c r="BR747" s="32">
        <f t="shared" si="177"/>
        <v>9.8473658296405696E-4</v>
      </c>
      <c r="BS747" s="32">
        <f t="shared" si="178"/>
        <v>5.9084194977843422E-4</v>
      </c>
      <c r="BT747" s="7">
        <f t="shared" si="179"/>
        <v>0</v>
      </c>
    </row>
    <row r="748" spans="1:72" x14ac:dyDescent="0.2">
      <c r="A748" s="7">
        <v>1</v>
      </c>
      <c r="B748" s="8">
        <v>63</v>
      </c>
      <c r="C748" s="7" t="s">
        <v>341</v>
      </c>
      <c r="D748" s="7" t="s">
        <v>1918</v>
      </c>
      <c r="F748" s="22" t="s">
        <v>1919</v>
      </c>
      <c r="G748" s="22" t="s">
        <v>1920</v>
      </c>
      <c r="H748" s="9">
        <v>31.603999999999999</v>
      </c>
      <c r="I748" s="9">
        <v>-94.655000000000001</v>
      </c>
      <c r="K748" s="7" t="s">
        <v>100</v>
      </c>
      <c r="L748" s="32">
        <f t="shared" si="167"/>
        <v>8</v>
      </c>
      <c r="M748" s="10" t="s">
        <v>81</v>
      </c>
      <c r="N748" s="7">
        <v>8</v>
      </c>
      <c r="P748" s="7" t="s">
        <v>1921</v>
      </c>
      <c r="Q748" s="7">
        <v>1228</v>
      </c>
      <c r="R748" s="7">
        <v>18.899999999999999</v>
      </c>
      <c r="W748" s="20">
        <v>-9999</v>
      </c>
      <c r="X748" s="23" t="s">
        <v>1783</v>
      </c>
      <c r="Y748" s="32">
        <f t="shared" si="168"/>
        <v>2</v>
      </c>
      <c r="Z748" s="13">
        <v>500000</v>
      </c>
      <c r="AA748" s="7">
        <v>1000000</v>
      </c>
      <c r="AB748" s="8">
        <f t="shared" si="166"/>
        <v>750000</v>
      </c>
      <c r="AC748" s="7">
        <v>34.225000000000001</v>
      </c>
      <c r="AD748" s="7">
        <v>5.6000000000000001E-2</v>
      </c>
      <c r="AE748" s="7">
        <v>0.44500000000000001</v>
      </c>
      <c r="AF748" s="7">
        <v>30.63</v>
      </c>
      <c r="AG748" s="7">
        <v>0.78</v>
      </c>
      <c r="AI748" s="7">
        <v>20.344999999999999</v>
      </c>
      <c r="AJ748" s="7">
        <v>2.0500000000000001E-2</v>
      </c>
      <c r="AK748" s="7">
        <v>0.3</v>
      </c>
      <c r="AL748" s="7">
        <v>0.8</v>
      </c>
      <c r="AM748" s="7">
        <v>0.64</v>
      </c>
      <c r="AN748" s="13">
        <v>0.50970000000000004</v>
      </c>
      <c r="AO748" s="7">
        <v>9.7999999999999997E-3</v>
      </c>
      <c r="AP748" s="7">
        <v>0.21429999999999999</v>
      </c>
      <c r="AQ748" s="7">
        <v>0.19950000000000001</v>
      </c>
      <c r="AR748" s="7">
        <v>8.9999999999999998E-4</v>
      </c>
      <c r="AS748" s="7">
        <v>4.0000000000000002E-4</v>
      </c>
      <c r="AT748" s="7">
        <v>1.9800000000000002E-2</v>
      </c>
      <c r="AU748" s="7">
        <v>6.7999999999999996E-3</v>
      </c>
      <c r="AV748" s="7">
        <v>4.7999999999999996E-3</v>
      </c>
      <c r="AW748" s="8">
        <v>2.3E-3</v>
      </c>
      <c r="AX748" s="13">
        <v>1159</v>
      </c>
      <c r="AY748" s="7">
        <v>1159</v>
      </c>
      <c r="AZ748" s="7">
        <v>780</v>
      </c>
      <c r="BA748" s="7">
        <v>241</v>
      </c>
      <c r="BB748" s="7">
        <v>239</v>
      </c>
      <c r="BC748" s="7">
        <v>18.916665999999999</v>
      </c>
      <c r="BD748" s="7">
        <v>18.916665999999999</v>
      </c>
      <c r="BE748" s="7">
        <v>16.300001099999999</v>
      </c>
      <c r="BF748" s="7">
        <v>27.700000800000002</v>
      </c>
      <c r="BG748" s="7">
        <v>27.233333600000002</v>
      </c>
      <c r="BH748" s="13">
        <v>9.152000000000001</v>
      </c>
      <c r="BI748" s="7">
        <v>97.45969711773327</v>
      </c>
      <c r="BJ748" s="32">
        <f t="shared" si="169"/>
        <v>1</v>
      </c>
      <c r="BK748" s="32">
        <f t="shared" si="170"/>
        <v>1.9226996272317047E-2</v>
      </c>
      <c r="BL748" s="32">
        <f t="shared" si="171"/>
        <v>0.4204433980773003</v>
      </c>
      <c r="BM748" s="32">
        <f t="shared" si="172"/>
        <v>0.39140670982931136</v>
      </c>
      <c r="BN748" s="32">
        <f t="shared" si="173"/>
        <v>1.7657445556209534E-3</v>
      </c>
      <c r="BO748" s="32">
        <f t="shared" si="174"/>
        <v>7.8477535805375703E-4</v>
      </c>
      <c r="BP748" s="32">
        <f t="shared" si="175"/>
        <v>3.8846380223660978E-2</v>
      </c>
      <c r="BQ748" s="32">
        <f t="shared" si="176"/>
        <v>1.3341181086913869E-2</v>
      </c>
      <c r="BR748" s="32">
        <f t="shared" si="177"/>
        <v>9.4173042966450831E-3</v>
      </c>
      <c r="BS748" s="32">
        <f t="shared" si="178"/>
        <v>4.5124583088091029E-3</v>
      </c>
      <c r="BT748" s="7">
        <f t="shared" si="179"/>
        <v>0</v>
      </c>
    </row>
    <row r="749" spans="1:72" x14ac:dyDescent="0.2">
      <c r="A749" s="7">
        <v>1</v>
      </c>
      <c r="B749" s="8">
        <v>64</v>
      </c>
      <c r="C749" s="7" t="s">
        <v>376</v>
      </c>
      <c r="D749" s="7" t="s">
        <v>1821</v>
      </c>
      <c r="F749" s="22" t="s">
        <v>1922</v>
      </c>
      <c r="G749" s="22" t="s">
        <v>1923</v>
      </c>
      <c r="H749" s="9">
        <v>35.369</v>
      </c>
      <c r="I749" s="9">
        <v>-81.956999999999994</v>
      </c>
      <c r="K749" s="7" t="s">
        <v>144</v>
      </c>
      <c r="L749" s="32">
        <f t="shared" si="167"/>
        <v>10</v>
      </c>
      <c r="M749" s="10" t="s">
        <v>81</v>
      </c>
      <c r="N749" s="7">
        <v>5</v>
      </c>
      <c r="P749" s="7" t="s">
        <v>1924</v>
      </c>
      <c r="Q749" s="7">
        <v>1309</v>
      </c>
      <c r="R749" s="7">
        <v>14.1</v>
      </c>
      <c r="W749" s="20">
        <v>-9999</v>
      </c>
      <c r="X749" s="23" t="s">
        <v>1925</v>
      </c>
      <c r="Y749" s="32">
        <f t="shared" si="168"/>
        <v>2</v>
      </c>
      <c r="Z749" s="13">
        <v>1000000</v>
      </c>
      <c r="AA749" s="7">
        <v>3000000</v>
      </c>
      <c r="AB749" s="8">
        <f t="shared" si="166"/>
        <v>2000000</v>
      </c>
      <c r="AC749" s="7">
        <v>11.06</v>
      </c>
      <c r="AD749" s="7">
        <v>0.05</v>
      </c>
      <c r="AE749" s="7">
        <v>0.1</v>
      </c>
      <c r="AF749" s="7">
        <v>46</v>
      </c>
      <c r="AG749" s="7">
        <v>1.54</v>
      </c>
      <c r="AI749" s="7">
        <v>27.26</v>
      </c>
      <c r="AJ749" s="7">
        <v>0.18</v>
      </c>
      <c r="AK749" s="7">
        <v>0.64</v>
      </c>
      <c r="AL749" s="7">
        <v>0.67</v>
      </c>
      <c r="AM749" s="7">
        <v>1.4</v>
      </c>
      <c r="AN749" s="13">
        <v>0.76549999999999996</v>
      </c>
      <c r="AO749" s="7">
        <v>1.9300000000000001E-2</v>
      </c>
      <c r="AP749" s="7">
        <v>6.93E-2</v>
      </c>
      <c r="AQ749" s="7">
        <v>0.26740000000000003</v>
      </c>
      <c r="AR749" s="7">
        <v>8.0000000000000004E-4</v>
      </c>
      <c r="AS749" s="7">
        <v>3.2000000000000002E-3</v>
      </c>
      <c r="AT749" s="7">
        <v>1.66E-2</v>
      </c>
      <c r="AU749" s="7">
        <v>1.49E-2</v>
      </c>
      <c r="AV749" s="7">
        <v>1.03E-2</v>
      </c>
      <c r="AW749" s="8">
        <v>5.0000000000000001E-4</v>
      </c>
      <c r="AX749" s="13">
        <v>1305</v>
      </c>
      <c r="AY749" s="7">
        <v>1198</v>
      </c>
      <c r="AZ749" s="7">
        <v>782</v>
      </c>
      <c r="BA749" s="7">
        <v>337</v>
      </c>
      <c r="BB749" s="7">
        <v>324</v>
      </c>
      <c r="BC749" s="7">
        <v>14.8666658</v>
      </c>
      <c r="BD749" s="7">
        <v>15.8727274</v>
      </c>
      <c r="BE749" s="7">
        <v>15.0666666</v>
      </c>
      <c r="BF749" s="7">
        <v>24.333334000000001</v>
      </c>
      <c r="BG749" s="7">
        <v>23.666665999999999</v>
      </c>
      <c r="BH749" s="13">
        <v>15.9922</v>
      </c>
      <c r="BI749" s="7">
        <v>95.194019223923121</v>
      </c>
      <c r="BJ749" s="32">
        <f t="shared" si="169"/>
        <v>1</v>
      </c>
      <c r="BK749" s="32">
        <f t="shared" si="170"/>
        <v>2.5212279555845856E-2</v>
      </c>
      <c r="BL749" s="32">
        <f t="shared" si="171"/>
        <v>9.0529065969954289E-2</v>
      </c>
      <c r="BM749" s="32">
        <f t="shared" si="172"/>
        <v>0.34931417374265189</v>
      </c>
      <c r="BN749" s="32">
        <f t="shared" si="173"/>
        <v>1.0450685826257349E-3</v>
      </c>
      <c r="BO749" s="32">
        <f t="shared" si="174"/>
        <v>4.1802743305029396E-3</v>
      </c>
      <c r="BP749" s="32">
        <f t="shared" si="175"/>
        <v>2.1685173089483999E-2</v>
      </c>
      <c r="BQ749" s="32">
        <f t="shared" si="176"/>
        <v>1.9464402351404311E-2</v>
      </c>
      <c r="BR749" s="32">
        <f t="shared" si="177"/>
        <v>1.3455258001306336E-2</v>
      </c>
      <c r="BS749" s="32">
        <f t="shared" si="178"/>
        <v>6.5316786414108428E-4</v>
      </c>
      <c r="BT749" s="7">
        <f t="shared" si="179"/>
        <v>0</v>
      </c>
    </row>
    <row r="750" spans="1:72" x14ac:dyDescent="0.2">
      <c r="A750" s="7">
        <v>1</v>
      </c>
      <c r="B750" s="8">
        <v>65</v>
      </c>
      <c r="C750" s="7" t="s">
        <v>376</v>
      </c>
      <c r="D750" s="7" t="s">
        <v>1821</v>
      </c>
      <c r="F750" s="22" t="s">
        <v>1926</v>
      </c>
      <c r="G750" s="22" t="s">
        <v>1923</v>
      </c>
      <c r="H750" s="9">
        <v>35.406999999999996</v>
      </c>
      <c r="I750" s="9">
        <v>-82.042000000000002</v>
      </c>
      <c r="K750" s="7" t="s">
        <v>144</v>
      </c>
      <c r="L750" s="32">
        <f t="shared" si="167"/>
        <v>10</v>
      </c>
      <c r="M750" s="10" t="s">
        <v>81</v>
      </c>
      <c r="N750" s="7">
        <v>1</v>
      </c>
      <c r="P750" s="7" t="s">
        <v>1924</v>
      </c>
      <c r="Q750" s="7">
        <v>1309</v>
      </c>
      <c r="R750" s="7">
        <v>14.1</v>
      </c>
      <c r="W750" s="20">
        <v>-9999</v>
      </c>
      <c r="X750" s="23" t="s">
        <v>1925</v>
      </c>
      <c r="Y750" s="32">
        <f t="shared" si="168"/>
        <v>2</v>
      </c>
      <c r="Z750" s="13">
        <v>1000000</v>
      </c>
      <c r="AA750" s="7">
        <v>3000000</v>
      </c>
      <c r="AB750" s="8">
        <f t="shared" si="166"/>
        <v>2000000</v>
      </c>
      <c r="AC750" s="7">
        <v>10.34</v>
      </c>
      <c r="AD750" s="7">
        <v>7.0000000000000007E-2</v>
      </c>
      <c r="AE750" s="7">
        <v>0.11</v>
      </c>
      <c r="AF750" s="7">
        <v>47.32</v>
      </c>
      <c r="AG750" s="7">
        <v>1.77</v>
      </c>
      <c r="AI750" s="7">
        <v>27.11</v>
      </c>
      <c r="AJ750" s="7">
        <v>0</v>
      </c>
      <c r="AK750" s="7">
        <v>0.36</v>
      </c>
      <c r="AL750" s="7">
        <v>0.88</v>
      </c>
      <c r="AM750" s="7">
        <v>1.66</v>
      </c>
      <c r="AN750" s="13">
        <v>0.78739999999999999</v>
      </c>
      <c r="AO750" s="7">
        <v>2.2200000000000001E-2</v>
      </c>
      <c r="AP750" s="7">
        <v>6.4699999999999994E-2</v>
      </c>
      <c r="AQ750" s="7">
        <v>0.26590000000000003</v>
      </c>
      <c r="AR750" s="7">
        <v>1.1000000000000001E-3</v>
      </c>
      <c r="AS750" s="7">
        <v>0</v>
      </c>
      <c r="AT750" s="7">
        <v>2.1700000000000001E-2</v>
      </c>
      <c r="AU750" s="7">
        <v>1.7600000000000001E-2</v>
      </c>
      <c r="AV750" s="7">
        <v>5.7999999999999996E-3</v>
      </c>
      <c r="AW750" s="8">
        <v>5.9999999999999995E-4</v>
      </c>
      <c r="AX750" s="13">
        <v>1302</v>
      </c>
      <c r="AY750" s="7">
        <v>1195</v>
      </c>
      <c r="AZ750" s="7">
        <v>781</v>
      </c>
      <c r="BA750" s="7">
        <v>336</v>
      </c>
      <c r="BB750" s="7">
        <v>323</v>
      </c>
      <c r="BC750" s="7">
        <v>14.6166649</v>
      </c>
      <c r="BD750" s="7">
        <v>15.599997500000001</v>
      </c>
      <c r="BE750" s="7">
        <v>13.300001099999999</v>
      </c>
      <c r="BF750" s="7">
        <v>24</v>
      </c>
      <c r="BG750" s="7">
        <v>23.366666800000001</v>
      </c>
      <c r="BH750" s="13">
        <v>15.788600000000001</v>
      </c>
      <c r="BI750" s="7">
        <v>97.865292602134701</v>
      </c>
      <c r="BJ750" s="32">
        <f t="shared" si="169"/>
        <v>1</v>
      </c>
      <c r="BK750" s="32">
        <f t="shared" si="170"/>
        <v>2.8194056388112777E-2</v>
      </c>
      <c r="BL750" s="32">
        <f t="shared" si="171"/>
        <v>8.2169164338328674E-2</v>
      </c>
      <c r="BM750" s="32">
        <f t="shared" si="172"/>
        <v>0.33769367538735079</v>
      </c>
      <c r="BN750" s="32">
        <f t="shared" si="173"/>
        <v>1.3970027940055881E-3</v>
      </c>
      <c r="BO750" s="32">
        <f t="shared" si="174"/>
        <v>0</v>
      </c>
      <c r="BP750" s="32">
        <f t="shared" si="175"/>
        <v>2.7559055118110236E-2</v>
      </c>
      <c r="BQ750" s="32">
        <f t="shared" si="176"/>
        <v>2.235204470408941E-2</v>
      </c>
      <c r="BR750" s="32">
        <f t="shared" si="177"/>
        <v>7.3660147320294637E-3</v>
      </c>
      <c r="BS750" s="32">
        <f t="shared" si="178"/>
        <v>7.6200152400304798E-4</v>
      </c>
      <c r="BT750" s="7">
        <f t="shared" si="179"/>
        <v>0</v>
      </c>
    </row>
    <row r="751" spans="1:72" x14ac:dyDescent="0.2">
      <c r="A751" s="7">
        <v>1</v>
      </c>
      <c r="B751" s="8">
        <v>66</v>
      </c>
      <c r="C751" s="7" t="s">
        <v>376</v>
      </c>
      <c r="D751" s="7" t="s">
        <v>1927</v>
      </c>
      <c r="F751" s="22" t="s">
        <v>1922</v>
      </c>
      <c r="G751" s="22" t="s">
        <v>1923</v>
      </c>
      <c r="H751" s="9">
        <v>36.119999999999997</v>
      </c>
      <c r="I751" s="9">
        <v>-80.772999999999996</v>
      </c>
      <c r="K751" s="7" t="s">
        <v>144</v>
      </c>
      <c r="L751" s="32">
        <f t="shared" si="167"/>
        <v>10</v>
      </c>
      <c r="M751" s="10" t="s">
        <v>81</v>
      </c>
      <c r="N751" s="7">
        <v>1</v>
      </c>
      <c r="P751" s="7" t="s">
        <v>1924</v>
      </c>
      <c r="Q751" s="7">
        <v>1159</v>
      </c>
      <c r="R751" s="7">
        <v>13.6</v>
      </c>
      <c r="W751" s="20">
        <v>-9999</v>
      </c>
      <c r="X751" s="23" t="s">
        <v>134</v>
      </c>
      <c r="Y751" s="32">
        <f t="shared" si="168"/>
        <v>1</v>
      </c>
      <c r="Z751" s="13">
        <v>1000000</v>
      </c>
      <c r="AA751" s="7">
        <v>3000000</v>
      </c>
      <c r="AB751" s="8">
        <f t="shared" ref="AB751:AB811" si="180">(AA751+Z751)/2</f>
        <v>2000000</v>
      </c>
      <c r="AC751" s="7">
        <v>8.02</v>
      </c>
      <c r="AD751" s="7">
        <v>0.01</v>
      </c>
      <c r="AE751" s="7">
        <v>0.14000000000000001</v>
      </c>
      <c r="AF751" s="7">
        <v>51.87</v>
      </c>
      <c r="AG751" s="7">
        <v>1.08</v>
      </c>
      <c r="AI751" s="7">
        <v>25.64</v>
      </c>
      <c r="AJ751" s="7">
        <v>0</v>
      </c>
      <c r="AK751" s="7">
        <v>0.95</v>
      </c>
      <c r="AL751" s="7">
        <v>0.22</v>
      </c>
      <c r="AM751" s="7">
        <v>1.07</v>
      </c>
      <c r="AN751" s="13">
        <v>0.86309999999999998</v>
      </c>
      <c r="AO751" s="7">
        <v>1.35E-2</v>
      </c>
      <c r="AP751" s="7">
        <v>5.0200000000000002E-2</v>
      </c>
      <c r="AQ751" s="7">
        <v>0.2515</v>
      </c>
      <c r="AR751" s="7">
        <v>2.0000000000000001E-4</v>
      </c>
      <c r="AS751" s="7">
        <v>0</v>
      </c>
      <c r="AT751" s="7">
        <v>5.3E-3</v>
      </c>
      <c r="AU751" s="7">
        <v>1.14E-2</v>
      </c>
      <c r="AV751" s="7">
        <v>1.52E-2</v>
      </c>
      <c r="AW751" s="8">
        <v>6.9999999999999999E-4</v>
      </c>
      <c r="AX751" s="13">
        <v>1202</v>
      </c>
      <c r="AY751" s="7">
        <v>926</v>
      </c>
      <c r="AZ751" s="7">
        <v>626</v>
      </c>
      <c r="BA751" s="7">
        <v>319</v>
      </c>
      <c r="BB751" s="7">
        <v>314</v>
      </c>
      <c r="BC751" s="7">
        <v>13.8333321</v>
      </c>
      <c r="BD751" s="7">
        <v>17.177776300000001</v>
      </c>
      <c r="BE751" s="7">
        <v>21.800001099999999</v>
      </c>
      <c r="BF751" s="7">
        <v>23.566667599999999</v>
      </c>
      <c r="BG751" s="7">
        <v>22.899999600000001</v>
      </c>
      <c r="BH751" s="13">
        <v>13.579400000000003</v>
      </c>
      <c r="BI751" s="7">
        <v>94.300712410948634</v>
      </c>
      <c r="BJ751" s="32">
        <f t="shared" si="169"/>
        <v>1</v>
      </c>
      <c r="BK751" s="32">
        <f t="shared" si="170"/>
        <v>1.5641293013555789E-2</v>
      </c>
      <c r="BL751" s="32">
        <f t="shared" si="171"/>
        <v>5.8162437724481521E-2</v>
      </c>
      <c r="BM751" s="32">
        <f t="shared" si="172"/>
        <v>0.29139149577105783</v>
      </c>
      <c r="BN751" s="32">
        <f t="shared" si="173"/>
        <v>2.3172285946008574E-4</v>
      </c>
      <c r="BO751" s="32">
        <f t="shared" si="174"/>
        <v>0</v>
      </c>
      <c r="BP751" s="32">
        <f t="shared" si="175"/>
        <v>6.1406557756922726E-3</v>
      </c>
      <c r="BQ751" s="32">
        <f t="shared" si="176"/>
        <v>1.3208202989224888E-2</v>
      </c>
      <c r="BR751" s="32">
        <f t="shared" si="177"/>
        <v>1.7610937318966517E-2</v>
      </c>
      <c r="BS751" s="32">
        <f t="shared" si="178"/>
        <v>8.110300081103001E-4</v>
      </c>
      <c r="BT751" s="7">
        <f t="shared" si="179"/>
        <v>0</v>
      </c>
    </row>
    <row r="752" spans="1:72" x14ac:dyDescent="0.2">
      <c r="A752" s="7">
        <v>1</v>
      </c>
      <c r="B752" s="8">
        <v>67</v>
      </c>
      <c r="C752" s="7" t="s">
        <v>239</v>
      </c>
      <c r="D752" s="7" t="s">
        <v>1928</v>
      </c>
      <c r="F752" s="22" t="s">
        <v>1929</v>
      </c>
      <c r="G752" s="22" t="s">
        <v>1923</v>
      </c>
      <c r="H752" s="9">
        <v>34.503</v>
      </c>
      <c r="I752" s="9">
        <v>-82.650999999999996</v>
      </c>
      <c r="K752" s="7" t="s">
        <v>144</v>
      </c>
      <c r="L752" s="32">
        <f t="shared" si="167"/>
        <v>10</v>
      </c>
      <c r="M752" s="10" t="s">
        <v>81</v>
      </c>
      <c r="N752" s="7">
        <v>2</v>
      </c>
      <c r="P752" s="7" t="s">
        <v>1924</v>
      </c>
      <c r="Q752" s="7">
        <v>1185</v>
      </c>
      <c r="R752" s="7">
        <v>16.2</v>
      </c>
      <c r="W752" s="20">
        <v>-9999</v>
      </c>
      <c r="X752" s="23" t="s">
        <v>1925</v>
      </c>
      <c r="Y752" s="32">
        <f t="shared" si="168"/>
        <v>2</v>
      </c>
      <c r="Z752" s="13">
        <v>1000000</v>
      </c>
      <c r="AA752" s="7">
        <v>3000000</v>
      </c>
      <c r="AB752" s="8">
        <f t="shared" si="180"/>
        <v>2000000</v>
      </c>
      <c r="AC752" s="7">
        <v>9.23</v>
      </c>
      <c r="AD752" s="7">
        <v>0.04</v>
      </c>
      <c r="AE752" s="7">
        <v>0.11</v>
      </c>
      <c r="AF752" s="7">
        <v>52.03</v>
      </c>
      <c r="AG752" s="7">
        <v>1.24</v>
      </c>
      <c r="AI752" s="7">
        <v>25.55</v>
      </c>
      <c r="AJ752" s="7">
        <v>0</v>
      </c>
      <c r="AK752" s="7">
        <v>0.42</v>
      </c>
      <c r="AL752" s="7">
        <v>0.42</v>
      </c>
      <c r="AM752" s="7">
        <v>1.1000000000000001</v>
      </c>
      <c r="AN752" s="13">
        <v>0.8659</v>
      </c>
      <c r="AO752" s="7">
        <v>1.55E-2</v>
      </c>
      <c r="AP752" s="7">
        <v>5.7799999999999997E-2</v>
      </c>
      <c r="AQ752" s="7">
        <v>0.25059999999999999</v>
      </c>
      <c r="AR752" s="7">
        <v>6.9999999999999999E-4</v>
      </c>
      <c r="AS752" s="7">
        <v>0</v>
      </c>
      <c r="AT752" s="7">
        <v>1.04E-2</v>
      </c>
      <c r="AU752" s="7">
        <v>1.17E-2</v>
      </c>
      <c r="AV752" s="7">
        <v>6.7999999999999996E-3</v>
      </c>
      <c r="AW752" s="8">
        <v>5.9999999999999995E-4</v>
      </c>
      <c r="AX752" s="13">
        <v>1296</v>
      </c>
      <c r="AY752" s="7">
        <v>1296</v>
      </c>
      <c r="AZ752" s="7">
        <v>733</v>
      </c>
      <c r="BA752" s="7">
        <v>307</v>
      </c>
      <c r="BB752" s="7">
        <v>315</v>
      </c>
      <c r="BC752" s="7">
        <v>16.125001900000001</v>
      </c>
      <c r="BD752" s="7">
        <v>16.125001900000001</v>
      </c>
      <c r="BE752" s="7">
        <v>25.4111099</v>
      </c>
      <c r="BF752" s="7">
        <v>25.4666672</v>
      </c>
      <c r="BG752" s="7">
        <v>24.766666399999998</v>
      </c>
      <c r="BH752" s="13">
        <v>11.0642</v>
      </c>
      <c r="BI752" s="7">
        <v>97.358197358197373</v>
      </c>
      <c r="BJ752" s="32">
        <f t="shared" si="169"/>
        <v>1</v>
      </c>
      <c r="BK752" s="32">
        <f t="shared" si="170"/>
        <v>1.7900450398429378E-2</v>
      </c>
      <c r="BL752" s="32">
        <f t="shared" si="171"/>
        <v>6.6751356969626974E-2</v>
      </c>
      <c r="BM752" s="32">
        <f t="shared" si="172"/>
        <v>0.28940986257073564</v>
      </c>
      <c r="BN752" s="32">
        <f t="shared" si="173"/>
        <v>8.0840743734842356E-4</v>
      </c>
      <c r="BO752" s="32">
        <f t="shared" si="174"/>
        <v>0</v>
      </c>
      <c r="BP752" s="32">
        <f t="shared" si="175"/>
        <v>1.2010624783462293E-2</v>
      </c>
      <c r="BQ752" s="32">
        <f t="shared" si="176"/>
        <v>1.3511952881395081E-2</v>
      </c>
      <c r="BR752" s="32">
        <f t="shared" si="177"/>
        <v>7.8531008199561152E-3</v>
      </c>
      <c r="BS752" s="32">
        <f t="shared" si="178"/>
        <v>6.9292066058436301E-4</v>
      </c>
      <c r="BT752" s="7">
        <f t="shared" si="179"/>
        <v>0</v>
      </c>
    </row>
    <row r="753" spans="1:72" x14ac:dyDescent="0.2">
      <c r="A753" s="7">
        <v>1</v>
      </c>
      <c r="B753" s="8">
        <v>68</v>
      </c>
      <c r="C753" s="7" t="s">
        <v>1363</v>
      </c>
      <c r="D753" s="7" t="s">
        <v>1930</v>
      </c>
      <c r="F753" s="22" t="s">
        <v>1929</v>
      </c>
      <c r="G753" s="22" t="s">
        <v>1923</v>
      </c>
      <c r="H753" s="9">
        <v>33.116999999999997</v>
      </c>
      <c r="I753" s="9">
        <v>-84.197000000000003</v>
      </c>
      <c r="K753" s="7" t="s">
        <v>144</v>
      </c>
      <c r="L753" s="32">
        <f t="shared" si="167"/>
        <v>10</v>
      </c>
      <c r="M753" s="10" t="s">
        <v>81</v>
      </c>
      <c r="N753" s="7">
        <v>2</v>
      </c>
      <c r="P753" s="7" t="s">
        <v>1924</v>
      </c>
      <c r="Q753" s="7">
        <v>1180</v>
      </c>
      <c r="R753" s="7">
        <v>16.100000000000001</v>
      </c>
      <c r="W753" s="20">
        <v>-9999</v>
      </c>
      <c r="X753" s="23" t="s">
        <v>1783</v>
      </c>
      <c r="Y753" s="32">
        <f t="shared" si="168"/>
        <v>2</v>
      </c>
      <c r="Z753" s="13">
        <v>1000000</v>
      </c>
      <c r="AA753" s="7">
        <v>3000000</v>
      </c>
      <c r="AB753" s="8">
        <f t="shared" si="180"/>
        <v>2000000</v>
      </c>
      <c r="AC753" s="7">
        <v>7.44</v>
      </c>
      <c r="AD753" s="7">
        <v>0.02</v>
      </c>
      <c r="AE753" s="7">
        <v>0.06</v>
      </c>
      <c r="AF753" s="7">
        <v>56.47</v>
      </c>
      <c r="AG753" s="7">
        <v>0.81</v>
      </c>
      <c r="AI753" s="7">
        <v>25.39</v>
      </c>
      <c r="AJ753" s="7">
        <v>0</v>
      </c>
      <c r="AK753" s="7">
        <v>0.2</v>
      </c>
      <c r="AL753" s="7">
        <v>0.03</v>
      </c>
      <c r="AM753" s="7">
        <v>1.28</v>
      </c>
      <c r="AN753" s="13">
        <v>0.93979999999999997</v>
      </c>
      <c r="AO753" s="7">
        <v>1.01E-2</v>
      </c>
      <c r="AP753" s="7">
        <v>4.6600000000000003E-2</v>
      </c>
      <c r="AQ753" s="7">
        <v>0.249</v>
      </c>
      <c r="AR753" s="7">
        <v>2.9999999999999997E-4</v>
      </c>
      <c r="AS753" s="7">
        <v>0</v>
      </c>
      <c r="AT753" s="7">
        <v>6.9999999999999999E-4</v>
      </c>
      <c r="AU753" s="7">
        <v>1.3599999999999999E-2</v>
      </c>
      <c r="AV753" s="7">
        <v>3.2000000000000002E-3</v>
      </c>
      <c r="AW753" s="8">
        <v>2.9999999999999997E-4</v>
      </c>
      <c r="AX753" s="13">
        <v>1289</v>
      </c>
      <c r="AY753" s="7">
        <v>1289</v>
      </c>
      <c r="AZ753" s="7">
        <v>734</v>
      </c>
      <c r="BA753" s="7">
        <v>326</v>
      </c>
      <c r="BB753" s="7">
        <v>308</v>
      </c>
      <c r="BC753" s="7">
        <v>16.616666800000001</v>
      </c>
      <c r="BD753" s="7">
        <v>16.616666800000001</v>
      </c>
      <c r="BE753" s="7">
        <v>22.399999600000001</v>
      </c>
      <c r="BF753" s="7">
        <v>25.333334000000001</v>
      </c>
      <c r="BG753" s="7">
        <v>24.833334000000001</v>
      </c>
      <c r="BH753" s="13">
        <v>8.9946000000000002</v>
      </c>
      <c r="BI753" s="7">
        <v>98.731165741475024</v>
      </c>
      <c r="BJ753" s="32">
        <f t="shared" si="169"/>
        <v>1</v>
      </c>
      <c r="BK753" s="32">
        <f t="shared" si="170"/>
        <v>1.0746967439880826E-2</v>
      </c>
      <c r="BL753" s="32">
        <f t="shared" si="171"/>
        <v>4.9585018088955102E-2</v>
      </c>
      <c r="BM753" s="32">
        <f t="shared" si="172"/>
        <v>0.2649499893594382</v>
      </c>
      <c r="BN753" s="32">
        <f t="shared" si="173"/>
        <v>3.1921685464992552E-4</v>
      </c>
      <c r="BO753" s="32">
        <f t="shared" si="174"/>
        <v>0</v>
      </c>
      <c r="BP753" s="32">
        <f t="shared" si="175"/>
        <v>7.4483932751649284E-4</v>
      </c>
      <c r="BQ753" s="32">
        <f t="shared" si="176"/>
        <v>1.4471164077463289E-2</v>
      </c>
      <c r="BR753" s="32">
        <f t="shared" si="177"/>
        <v>3.4049797829325389E-3</v>
      </c>
      <c r="BS753" s="32">
        <f t="shared" si="178"/>
        <v>3.1921685464992552E-4</v>
      </c>
      <c r="BT753" s="7">
        <f t="shared" si="179"/>
        <v>0</v>
      </c>
    </row>
    <row r="754" spans="1:72" x14ac:dyDescent="0.2">
      <c r="A754" s="7">
        <v>1</v>
      </c>
      <c r="B754" s="8">
        <v>69</v>
      </c>
      <c r="C754" s="7" t="s">
        <v>1363</v>
      </c>
      <c r="D754" s="7" t="s">
        <v>1931</v>
      </c>
      <c r="F754" s="22" t="s">
        <v>1922</v>
      </c>
      <c r="G754" s="22" t="s">
        <v>1923</v>
      </c>
      <c r="H754" s="9">
        <v>33.774999999999999</v>
      </c>
      <c r="I754" s="9">
        <v>-84.296000000000006</v>
      </c>
      <c r="K754" s="7" t="s">
        <v>144</v>
      </c>
      <c r="L754" s="32">
        <f t="shared" si="167"/>
        <v>10</v>
      </c>
      <c r="M754" s="10" t="s">
        <v>81</v>
      </c>
      <c r="N754" s="7">
        <v>17</v>
      </c>
      <c r="P754" s="7" t="s">
        <v>1924</v>
      </c>
      <c r="Q754" s="7">
        <v>1275</v>
      </c>
      <c r="R754" s="7">
        <v>16.7</v>
      </c>
      <c r="W754" s="20">
        <v>-9999</v>
      </c>
      <c r="X754" s="23" t="s">
        <v>1925</v>
      </c>
      <c r="Y754" s="32">
        <f t="shared" si="168"/>
        <v>2</v>
      </c>
      <c r="Z754" s="13">
        <v>1000000</v>
      </c>
      <c r="AA754" s="7">
        <v>3000000</v>
      </c>
      <c r="AB754" s="8">
        <f t="shared" si="180"/>
        <v>2000000</v>
      </c>
      <c r="AC754" s="7">
        <v>7.15</v>
      </c>
      <c r="AD754" s="7">
        <v>0.02</v>
      </c>
      <c r="AE754" s="7">
        <v>0.26</v>
      </c>
      <c r="AF754" s="7">
        <v>64.56</v>
      </c>
      <c r="AG754" s="7">
        <v>0.96</v>
      </c>
      <c r="AI754" s="7">
        <v>18.54</v>
      </c>
      <c r="AJ754" s="7">
        <v>0.06</v>
      </c>
      <c r="AK754" s="7">
        <v>0.28000000000000003</v>
      </c>
      <c r="AL754" s="7">
        <v>0.22</v>
      </c>
      <c r="AM754" s="7">
        <v>1.1599999999999999</v>
      </c>
      <c r="AN754" s="13">
        <v>1.0744</v>
      </c>
      <c r="AO754" s="7">
        <v>1.2E-2</v>
      </c>
      <c r="AP754" s="7">
        <v>4.48E-2</v>
      </c>
      <c r="AQ754" s="7">
        <v>0.18179999999999999</v>
      </c>
      <c r="AR754" s="7">
        <v>2.9999999999999997E-4</v>
      </c>
      <c r="AS754" s="7">
        <v>1.1000000000000001E-3</v>
      </c>
      <c r="AT754" s="7">
        <v>5.4999999999999997E-3</v>
      </c>
      <c r="AU754" s="7">
        <v>1.23E-2</v>
      </c>
      <c r="AV754" s="7">
        <v>4.4999999999999997E-3</v>
      </c>
      <c r="AW754" s="8">
        <v>1.4E-3</v>
      </c>
      <c r="AX754" s="13">
        <v>1308</v>
      </c>
      <c r="AY754" s="7">
        <v>1308</v>
      </c>
      <c r="AZ754" s="7">
        <v>758</v>
      </c>
      <c r="BA754" s="7">
        <v>318</v>
      </c>
      <c r="BB754" s="7">
        <v>319</v>
      </c>
      <c r="BC754" s="7">
        <v>16.4083328</v>
      </c>
      <c r="BD754" s="7">
        <v>16.4083328</v>
      </c>
      <c r="BE754" s="7">
        <v>21.6916656</v>
      </c>
      <c r="BF754" s="7">
        <v>25.366666800000001</v>
      </c>
      <c r="BG754" s="7">
        <v>24.733333600000002</v>
      </c>
      <c r="BH754" s="13">
        <v>9.8427000000000007</v>
      </c>
      <c r="BI754" s="7">
        <v>97.011739594450376</v>
      </c>
      <c r="BJ754" s="32">
        <f t="shared" si="169"/>
        <v>1</v>
      </c>
      <c r="BK754" s="32">
        <f t="shared" si="170"/>
        <v>1.1169024571854059E-2</v>
      </c>
      <c r="BL754" s="32">
        <f t="shared" si="171"/>
        <v>4.1697691734921813E-2</v>
      </c>
      <c r="BM754" s="32">
        <f t="shared" si="172"/>
        <v>0.16921072226358896</v>
      </c>
      <c r="BN754" s="32">
        <f t="shared" si="173"/>
        <v>2.7922561429635144E-4</v>
      </c>
      <c r="BO754" s="32">
        <f t="shared" si="174"/>
        <v>1.0238272524199553E-3</v>
      </c>
      <c r="BP754" s="32">
        <f t="shared" si="175"/>
        <v>5.1191362620997766E-3</v>
      </c>
      <c r="BQ754" s="32">
        <f t="shared" si="176"/>
        <v>1.1448250186150409E-2</v>
      </c>
      <c r="BR754" s="32">
        <f t="shared" si="177"/>
        <v>4.1883842144452713E-3</v>
      </c>
      <c r="BS754" s="32">
        <f t="shared" si="178"/>
        <v>1.3030528667163067E-3</v>
      </c>
      <c r="BT754" s="7">
        <f t="shared" si="179"/>
        <v>0</v>
      </c>
    </row>
    <row r="755" spans="1:72" x14ac:dyDescent="0.2">
      <c r="A755" s="7">
        <v>1</v>
      </c>
      <c r="B755" s="8">
        <v>70</v>
      </c>
      <c r="C755" s="7" t="s">
        <v>1363</v>
      </c>
      <c r="D755" s="7" t="s">
        <v>1932</v>
      </c>
      <c r="F755" s="22" t="s">
        <v>1922</v>
      </c>
      <c r="G755" s="22" t="s">
        <v>1923</v>
      </c>
      <c r="H755" s="9">
        <v>34.387999999999998</v>
      </c>
      <c r="I755" s="9">
        <v>-83.665999999999997</v>
      </c>
      <c r="K755" s="7" t="s">
        <v>144</v>
      </c>
      <c r="L755" s="32">
        <f t="shared" si="167"/>
        <v>10</v>
      </c>
      <c r="M755" s="10" t="s">
        <v>81</v>
      </c>
      <c r="N755" s="7">
        <v>12</v>
      </c>
      <c r="P755" s="7" t="s">
        <v>1924</v>
      </c>
      <c r="Q755" s="7">
        <v>1391</v>
      </c>
      <c r="R755" s="7">
        <v>15.9</v>
      </c>
      <c r="W755" s="20">
        <v>-9999</v>
      </c>
      <c r="X755" s="23" t="s">
        <v>1933</v>
      </c>
      <c r="Y755" s="32">
        <f t="shared" si="168"/>
        <v>-99</v>
      </c>
      <c r="Z755" s="13">
        <v>1000000</v>
      </c>
      <c r="AA755" s="7">
        <v>3000000</v>
      </c>
      <c r="AB755" s="8">
        <f t="shared" si="180"/>
        <v>2000000</v>
      </c>
      <c r="AC755" s="7">
        <v>5.63</v>
      </c>
      <c r="AD755" s="7">
        <v>0.02</v>
      </c>
      <c r="AE755" s="7">
        <v>0.02</v>
      </c>
      <c r="AF755" s="7">
        <v>57.59</v>
      </c>
      <c r="AG755" s="7">
        <v>0.49</v>
      </c>
      <c r="AI755" s="7">
        <v>24.95</v>
      </c>
      <c r="AJ755" s="7">
        <v>0.3</v>
      </c>
      <c r="AK755" s="7">
        <v>0.11</v>
      </c>
      <c r="AL755" s="7">
        <v>0.77</v>
      </c>
      <c r="AM755" s="7">
        <v>1.1100000000000001</v>
      </c>
      <c r="AN755" s="13">
        <v>0.95840000000000003</v>
      </c>
      <c r="AO755" s="7">
        <v>6.1000000000000004E-3</v>
      </c>
      <c r="AP755" s="7">
        <v>3.5299999999999998E-2</v>
      </c>
      <c r="AQ755" s="7">
        <v>0.2447</v>
      </c>
      <c r="AR755" s="7">
        <v>2.9999999999999997E-4</v>
      </c>
      <c r="AS755" s="7">
        <v>5.3E-3</v>
      </c>
      <c r="AT755" s="7">
        <v>1.9099999999999999E-2</v>
      </c>
      <c r="AU755" s="7">
        <v>1.18E-2</v>
      </c>
      <c r="AV755" s="7">
        <v>1.8E-3</v>
      </c>
      <c r="AW755" s="8">
        <v>1E-4</v>
      </c>
      <c r="AX755" s="13">
        <v>1486</v>
      </c>
      <c r="AY755" s="7">
        <v>1334</v>
      </c>
      <c r="AZ755" s="7">
        <v>849</v>
      </c>
      <c r="BA755" s="7">
        <v>343</v>
      </c>
      <c r="BB755" s="7">
        <v>342</v>
      </c>
      <c r="BC755" s="7">
        <v>14.975001300000001</v>
      </c>
      <c r="BD755" s="7">
        <v>15.9363642</v>
      </c>
      <c r="BE755" s="7">
        <v>21.491668700000002</v>
      </c>
      <c r="BF755" s="7">
        <v>23.866666800000001</v>
      </c>
      <c r="BG755" s="7">
        <v>23.366666800000001</v>
      </c>
      <c r="BH755" s="13">
        <v>11.5503</v>
      </c>
      <c r="BI755" s="7">
        <v>97.180301826846687</v>
      </c>
      <c r="BJ755" s="32">
        <f t="shared" si="169"/>
        <v>1</v>
      </c>
      <c r="BK755" s="32">
        <f t="shared" si="170"/>
        <v>6.3647746243739572E-3</v>
      </c>
      <c r="BL755" s="32">
        <f t="shared" si="171"/>
        <v>3.6832220367278797E-2</v>
      </c>
      <c r="BM755" s="32">
        <f t="shared" si="172"/>
        <v>0.25532136894824708</v>
      </c>
      <c r="BN755" s="32">
        <f t="shared" si="173"/>
        <v>3.1302170283806338E-4</v>
      </c>
      <c r="BO755" s="32">
        <f t="shared" si="174"/>
        <v>5.5300500834724537E-3</v>
      </c>
      <c r="BP755" s="32">
        <f t="shared" si="175"/>
        <v>1.9929048414023369E-2</v>
      </c>
      <c r="BQ755" s="32">
        <f t="shared" si="176"/>
        <v>1.2312186978297161E-2</v>
      </c>
      <c r="BR755" s="32">
        <f t="shared" si="177"/>
        <v>1.8781302170283805E-3</v>
      </c>
      <c r="BS755" s="32">
        <f t="shared" si="178"/>
        <v>1.0434056761268782E-4</v>
      </c>
      <c r="BT755" s="7">
        <f t="shared" si="179"/>
        <v>0</v>
      </c>
    </row>
    <row r="756" spans="1:72" x14ac:dyDescent="0.2">
      <c r="A756" s="7">
        <v>1</v>
      </c>
      <c r="B756" s="8">
        <v>71</v>
      </c>
      <c r="C756" s="7" t="s">
        <v>1363</v>
      </c>
      <c r="D756" s="7" t="s">
        <v>1934</v>
      </c>
      <c r="F756" s="22" t="s">
        <v>1929</v>
      </c>
      <c r="G756" s="22" t="s">
        <v>1923</v>
      </c>
      <c r="H756" s="9">
        <v>34.518999999999998</v>
      </c>
      <c r="I756" s="9">
        <v>-83.501000000000005</v>
      </c>
      <c r="K756" s="7" t="s">
        <v>144</v>
      </c>
      <c r="L756" s="32">
        <f t="shared" si="167"/>
        <v>10</v>
      </c>
      <c r="M756" s="10" t="s">
        <v>81</v>
      </c>
      <c r="N756" s="7">
        <v>6</v>
      </c>
      <c r="P756" s="7" t="s">
        <v>1924</v>
      </c>
      <c r="Q756" s="7">
        <v>1801</v>
      </c>
      <c r="R756" s="7">
        <v>13.8</v>
      </c>
      <c r="W756" s="20">
        <v>-9999</v>
      </c>
      <c r="X756" s="23" t="s">
        <v>1933</v>
      </c>
      <c r="Y756" s="32">
        <f t="shared" si="168"/>
        <v>-99</v>
      </c>
      <c r="Z756" s="13">
        <v>1000000</v>
      </c>
      <c r="AA756" s="7">
        <v>3000000</v>
      </c>
      <c r="AB756" s="8">
        <f t="shared" si="180"/>
        <v>2000000</v>
      </c>
      <c r="AC756" s="7">
        <v>9.51</v>
      </c>
      <c r="AD756" s="7">
        <v>0.04</v>
      </c>
      <c r="AE756" s="7">
        <v>7.0000000000000007E-2</v>
      </c>
      <c r="AF756" s="7">
        <v>57.58</v>
      </c>
      <c r="AG756" s="7">
        <v>1.05</v>
      </c>
      <c r="AI756" s="7">
        <v>21.53</v>
      </c>
      <c r="AJ756" s="7">
        <v>0</v>
      </c>
      <c r="AK756" s="7">
        <v>0</v>
      </c>
      <c r="AL756" s="7">
        <v>0.09</v>
      </c>
      <c r="AM756" s="7">
        <v>0.8</v>
      </c>
      <c r="AN756" s="13">
        <v>0.95820000000000005</v>
      </c>
      <c r="AO756" s="7">
        <v>1.3100000000000001E-2</v>
      </c>
      <c r="AP756" s="7">
        <v>5.96E-2</v>
      </c>
      <c r="AQ756" s="7">
        <v>0.2112</v>
      </c>
      <c r="AR756" s="7">
        <v>6.9999999999999999E-4</v>
      </c>
      <c r="AS756" s="7">
        <v>0</v>
      </c>
      <c r="AT756" s="7">
        <v>2.2000000000000001E-3</v>
      </c>
      <c r="AU756" s="7">
        <v>8.5000000000000006E-3</v>
      </c>
      <c r="AV756" s="7">
        <v>0</v>
      </c>
      <c r="AW756" s="8">
        <v>4.0000000000000002E-4</v>
      </c>
      <c r="AX756" s="13">
        <v>1581</v>
      </c>
      <c r="AY756" s="7">
        <v>1426</v>
      </c>
      <c r="AZ756" s="7">
        <v>905</v>
      </c>
      <c r="BA756" s="7">
        <v>374</v>
      </c>
      <c r="BB756" s="7">
        <v>371</v>
      </c>
      <c r="BC756" s="7">
        <v>14.6916666</v>
      </c>
      <c r="BD756" s="7">
        <v>15.6545448</v>
      </c>
      <c r="BE756" s="7">
        <v>21.116666800000001</v>
      </c>
      <c r="BF756" s="7">
        <v>23.633333199999999</v>
      </c>
      <c r="BG756" s="7">
        <v>23.100000399999999</v>
      </c>
      <c r="BH756" s="13">
        <v>5.0742000000000012</v>
      </c>
      <c r="BI756" s="7">
        <v>100</v>
      </c>
      <c r="BJ756" s="32">
        <f t="shared" si="169"/>
        <v>1</v>
      </c>
      <c r="BK756" s="32">
        <f t="shared" si="170"/>
        <v>1.3671467334585682E-2</v>
      </c>
      <c r="BL756" s="32">
        <f t="shared" si="171"/>
        <v>6.2199958255061569E-2</v>
      </c>
      <c r="BM756" s="32">
        <f t="shared" si="172"/>
        <v>0.22041327489041954</v>
      </c>
      <c r="BN756" s="32">
        <f t="shared" si="173"/>
        <v>7.3053642245877678E-4</v>
      </c>
      <c r="BO756" s="32">
        <f t="shared" si="174"/>
        <v>0</v>
      </c>
      <c r="BP756" s="32">
        <f t="shared" si="175"/>
        <v>2.2959716134418702E-3</v>
      </c>
      <c r="BQ756" s="32">
        <f t="shared" si="176"/>
        <v>8.8707994155708628E-3</v>
      </c>
      <c r="BR756" s="32">
        <f t="shared" si="177"/>
        <v>0</v>
      </c>
      <c r="BS756" s="32">
        <f t="shared" si="178"/>
        <v>4.1744938426215819E-4</v>
      </c>
      <c r="BT756" s="7">
        <f t="shared" si="179"/>
        <v>0</v>
      </c>
    </row>
    <row r="757" spans="1:72" x14ac:dyDescent="0.2">
      <c r="A757" s="7">
        <v>1</v>
      </c>
      <c r="B757" s="8">
        <v>72</v>
      </c>
      <c r="C757" s="7" t="s">
        <v>1883</v>
      </c>
      <c r="D757" s="7" t="s">
        <v>1935</v>
      </c>
      <c r="F757" s="22" t="s">
        <v>1926</v>
      </c>
      <c r="G757" s="22" t="s">
        <v>1923</v>
      </c>
      <c r="H757" s="9">
        <v>32.869</v>
      </c>
      <c r="I757" s="9">
        <v>-85.19</v>
      </c>
      <c r="K757" s="7" t="s">
        <v>144</v>
      </c>
      <c r="L757" s="32">
        <f t="shared" si="167"/>
        <v>10</v>
      </c>
      <c r="M757" s="10" t="s">
        <v>81</v>
      </c>
      <c r="N757" s="7">
        <v>8</v>
      </c>
      <c r="P757" s="7" t="s">
        <v>1924</v>
      </c>
      <c r="Q757" s="7">
        <v>1434</v>
      </c>
      <c r="R757" s="7">
        <v>16.399999999999999</v>
      </c>
      <c r="W757" s="20">
        <v>-9999</v>
      </c>
      <c r="X757" s="23" t="s">
        <v>1925</v>
      </c>
      <c r="Y757" s="32">
        <f t="shared" si="168"/>
        <v>2</v>
      </c>
      <c r="Z757" s="13">
        <v>1000000</v>
      </c>
      <c r="AA757" s="7">
        <v>3000000</v>
      </c>
      <c r="AB757" s="8">
        <f t="shared" si="180"/>
        <v>2000000</v>
      </c>
      <c r="AC757" s="7">
        <v>11.605</v>
      </c>
      <c r="AD757" s="7">
        <v>7.0000000000000007E-2</v>
      </c>
      <c r="AE757" s="7">
        <v>0.14499999999999999</v>
      </c>
      <c r="AF757" s="7">
        <v>52.784999999999997</v>
      </c>
      <c r="AG757" s="7">
        <v>1.4850000000000001</v>
      </c>
      <c r="AI757" s="7">
        <v>21.555</v>
      </c>
      <c r="AJ757" s="7">
        <v>1E-3</v>
      </c>
      <c r="AK757" s="7">
        <v>0.33500000000000002</v>
      </c>
      <c r="AL757" s="7">
        <v>1.41</v>
      </c>
      <c r="AM757" s="7">
        <v>1.69</v>
      </c>
      <c r="AN757" s="13">
        <v>0.87839999999999996</v>
      </c>
      <c r="AO757" s="7">
        <v>1.8599999999999998E-2</v>
      </c>
      <c r="AP757" s="7">
        <v>7.2700000000000001E-2</v>
      </c>
      <c r="AQ757" s="7">
        <v>0.2114</v>
      </c>
      <c r="AR757" s="7">
        <v>1.1000000000000001E-3</v>
      </c>
      <c r="AS757" s="7">
        <v>0</v>
      </c>
      <c r="AT757" s="7">
        <v>3.5000000000000003E-2</v>
      </c>
      <c r="AU757" s="7">
        <v>1.7899999999999999E-2</v>
      </c>
      <c r="AV757" s="7">
        <v>5.4000000000000003E-3</v>
      </c>
      <c r="AW757" s="8">
        <v>8.0000000000000004E-4</v>
      </c>
      <c r="AX757" s="13">
        <v>1341</v>
      </c>
      <c r="AY757" s="7">
        <v>1341</v>
      </c>
      <c r="AZ757" s="7">
        <v>764</v>
      </c>
      <c r="BA757" s="7">
        <v>329</v>
      </c>
      <c r="BB757" s="7">
        <v>321</v>
      </c>
      <c r="BC757" s="7">
        <v>17.158334700000001</v>
      </c>
      <c r="BD757" s="7">
        <v>17.158334700000001</v>
      </c>
      <c r="BE757" s="7">
        <v>20.791665999999999</v>
      </c>
      <c r="BF757" s="7">
        <v>25.899999600000001</v>
      </c>
      <c r="BG757" s="7">
        <v>25.4666672</v>
      </c>
      <c r="BH757" s="13">
        <v>17.994599999999998</v>
      </c>
      <c r="BI757" s="7">
        <v>97.509225092250929</v>
      </c>
      <c r="BJ757" s="32">
        <f t="shared" si="169"/>
        <v>1</v>
      </c>
      <c r="BK757" s="32">
        <f t="shared" si="170"/>
        <v>2.1174863387978141E-2</v>
      </c>
      <c r="BL757" s="32">
        <f t="shared" si="171"/>
        <v>8.2764116575591989E-2</v>
      </c>
      <c r="BM757" s="32">
        <f t="shared" si="172"/>
        <v>0.2406648451730419</v>
      </c>
      <c r="BN757" s="32">
        <f t="shared" si="173"/>
        <v>1.2522768670309656E-3</v>
      </c>
      <c r="BO757" s="32">
        <f t="shared" si="174"/>
        <v>0</v>
      </c>
      <c r="BP757" s="32">
        <f t="shared" si="175"/>
        <v>3.9845173041894361E-2</v>
      </c>
      <c r="BQ757" s="32">
        <f t="shared" si="176"/>
        <v>2.0377959927140255E-2</v>
      </c>
      <c r="BR757" s="32">
        <f t="shared" si="177"/>
        <v>6.1475409836065581E-3</v>
      </c>
      <c r="BS757" s="32">
        <f t="shared" si="178"/>
        <v>9.1074681238615676E-4</v>
      </c>
      <c r="BT757" s="7">
        <f t="shared" si="179"/>
        <v>0</v>
      </c>
    </row>
    <row r="758" spans="1:72" x14ac:dyDescent="0.2">
      <c r="A758" s="7">
        <v>1</v>
      </c>
      <c r="B758" s="8">
        <v>73</v>
      </c>
      <c r="C758" s="7" t="s">
        <v>1363</v>
      </c>
      <c r="D758" s="7" t="s">
        <v>606</v>
      </c>
      <c r="F758" s="22" t="s">
        <v>1926</v>
      </c>
      <c r="G758" s="22" t="s">
        <v>1923</v>
      </c>
      <c r="H758" s="9">
        <v>33.737000000000002</v>
      </c>
      <c r="I758" s="9">
        <v>-82.739000000000004</v>
      </c>
      <c r="K758" s="7" t="s">
        <v>144</v>
      </c>
      <c r="L758" s="32">
        <f t="shared" si="167"/>
        <v>10</v>
      </c>
      <c r="M758" s="10" t="s">
        <v>81</v>
      </c>
      <c r="N758" s="7">
        <v>9</v>
      </c>
      <c r="P758" s="7" t="s">
        <v>1924</v>
      </c>
      <c r="Q758" s="7">
        <v>1192</v>
      </c>
      <c r="R758" s="7">
        <v>16.2</v>
      </c>
      <c r="W758" s="20">
        <v>-9999</v>
      </c>
      <c r="X758" s="23" t="s">
        <v>1925</v>
      </c>
      <c r="Y758" s="32">
        <f t="shared" si="168"/>
        <v>2</v>
      </c>
      <c r="Z758" s="13">
        <v>1000000</v>
      </c>
      <c r="AA758" s="7">
        <v>3000000</v>
      </c>
      <c r="AB758" s="8">
        <f t="shared" si="180"/>
        <v>2000000</v>
      </c>
      <c r="AC758" s="7">
        <v>4.21</v>
      </c>
      <c r="AD758" s="7">
        <v>0.17</v>
      </c>
      <c r="AE758" s="7">
        <v>0.05</v>
      </c>
      <c r="AF758" s="7">
        <v>75.680000000000007</v>
      </c>
      <c r="AG758" s="7">
        <v>0.87</v>
      </c>
      <c r="AI758" s="7">
        <v>12.95</v>
      </c>
      <c r="AJ758" s="7">
        <v>0.43</v>
      </c>
      <c r="AK758" s="7">
        <v>0.24</v>
      </c>
      <c r="AL758" s="7">
        <v>0.14000000000000001</v>
      </c>
      <c r="AM758" s="7">
        <v>0.73</v>
      </c>
      <c r="AN758" s="13">
        <v>1.2594000000000001</v>
      </c>
      <c r="AO758" s="7">
        <v>1.09E-2</v>
      </c>
      <c r="AP758" s="7">
        <v>2.64E-2</v>
      </c>
      <c r="AQ758" s="7">
        <v>0.127</v>
      </c>
      <c r="AR758" s="7">
        <v>2.8E-3</v>
      </c>
      <c r="AS758" s="7">
        <v>7.7000000000000002E-3</v>
      </c>
      <c r="AT758" s="7">
        <v>3.5000000000000001E-3</v>
      </c>
      <c r="AU758" s="7">
        <v>7.7000000000000002E-3</v>
      </c>
      <c r="AV758" s="7">
        <v>3.8999999999999998E-3</v>
      </c>
      <c r="AW758" s="8">
        <v>2.9999999999999997E-4</v>
      </c>
      <c r="AX758" s="13">
        <v>1217</v>
      </c>
      <c r="AY758" s="7">
        <v>1217</v>
      </c>
      <c r="AZ758" s="7">
        <v>693</v>
      </c>
      <c r="BA758" s="7">
        <v>308</v>
      </c>
      <c r="BB758" s="7">
        <v>300</v>
      </c>
      <c r="BC758" s="7">
        <v>16.458334000000001</v>
      </c>
      <c r="BD758" s="7">
        <v>16.458334000000001</v>
      </c>
      <c r="BE758" s="7">
        <v>20.383333199999999</v>
      </c>
      <c r="BF758" s="7">
        <v>25.5</v>
      </c>
      <c r="BG758" s="7">
        <v>24.9333344</v>
      </c>
      <c r="BH758" s="13">
        <v>8.0633000000000017</v>
      </c>
      <c r="BI758" s="7">
        <v>91.630591630591624</v>
      </c>
      <c r="BJ758" s="32">
        <f t="shared" si="169"/>
        <v>1</v>
      </c>
      <c r="BK758" s="32">
        <f t="shared" si="170"/>
        <v>8.6549150389074164E-3</v>
      </c>
      <c r="BL758" s="32">
        <f t="shared" si="171"/>
        <v>2.0962363030014291E-2</v>
      </c>
      <c r="BM758" s="32">
        <f t="shared" si="172"/>
        <v>0.10084167063681118</v>
      </c>
      <c r="BN758" s="32">
        <f t="shared" si="173"/>
        <v>2.2232809274257579E-3</v>
      </c>
      <c r="BO758" s="32">
        <f t="shared" si="174"/>
        <v>6.114022550420835E-3</v>
      </c>
      <c r="BP758" s="32">
        <f t="shared" si="175"/>
        <v>2.7791011592821976E-3</v>
      </c>
      <c r="BQ758" s="32">
        <f t="shared" si="176"/>
        <v>6.114022550420835E-3</v>
      </c>
      <c r="BR758" s="32">
        <f t="shared" si="177"/>
        <v>3.0967127203430202E-3</v>
      </c>
      <c r="BS758" s="32">
        <f t="shared" si="178"/>
        <v>2.3820867079561692E-4</v>
      </c>
      <c r="BT758" s="7">
        <f t="shared" si="179"/>
        <v>0</v>
      </c>
    </row>
    <row r="759" spans="1:72" x14ac:dyDescent="0.2">
      <c r="A759" s="7">
        <v>1</v>
      </c>
      <c r="B759" s="8">
        <v>74</v>
      </c>
      <c r="C759" s="7" t="s">
        <v>376</v>
      </c>
      <c r="D759" s="7" t="s">
        <v>1936</v>
      </c>
      <c r="F759" s="22" t="s">
        <v>1937</v>
      </c>
      <c r="G759" s="22" t="s">
        <v>1923</v>
      </c>
      <c r="H759" s="9">
        <v>36.533999999999999</v>
      </c>
      <c r="I759" s="9">
        <v>-77.831000000000003</v>
      </c>
      <c r="K759" s="7" t="s">
        <v>144</v>
      </c>
      <c r="L759" s="32">
        <f t="shared" si="167"/>
        <v>10</v>
      </c>
      <c r="M759" s="10" t="s">
        <v>81</v>
      </c>
      <c r="N759" s="7">
        <v>6</v>
      </c>
      <c r="P759" s="7" t="s">
        <v>1815</v>
      </c>
      <c r="Q759" s="7">
        <v>1165</v>
      </c>
      <c r="R759" s="7">
        <v>14.9</v>
      </c>
      <c r="W759" s="20">
        <v>-9999</v>
      </c>
      <c r="X759" s="23" t="s">
        <v>1938</v>
      </c>
      <c r="Y759" s="32">
        <f t="shared" si="168"/>
        <v>-99</v>
      </c>
      <c r="Z759" s="13">
        <v>1000000</v>
      </c>
      <c r="AA759" s="7">
        <v>3000000</v>
      </c>
      <c r="AB759" s="8">
        <f t="shared" si="180"/>
        <v>2000000</v>
      </c>
      <c r="AC759" s="7">
        <v>7.91</v>
      </c>
      <c r="AD759" s="7">
        <v>1.2999999999999999E-2</v>
      </c>
      <c r="AE759" s="7">
        <v>0.13500000000000001</v>
      </c>
      <c r="AF759" s="7">
        <v>56.494999999999997</v>
      </c>
      <c r="AG759" s="7">
        <v>0.55000000000000004</v>
      </c>
      <c r="AI759" s="7">
        <v>24.204999999999998</v>
      </c>
      <c r="AJ759" s="7">
        <v>0.22</v>
      </c>
      <c r="AK759" s="7">
        <v>0.27</v>
      </c>
      <c r="AL759" s="7">
        <v>0.22</v>
      </c>
      <c r="AM759" s="7">
        <v>1.645</v>
      </c>
      <c r="AN759" s="13">
        <v>0.94020000000000004</v>
      </c>
      <c r="AO759" s="7">
        <v>6.8999999999999999E-3</v>
      </c>
      <c r="AP759" s="7">
        <v>4.9500000000000002E-2</v>
      </c>
      <c r="AQ759" s="7">
        <v>0.2374</v>
      </c>
      <c r="AR759" s="7">
        <v>2.0000000000000001E-4</v>
      </c>
      <c r="AS759" s="7">
        <v>3.8999999999999998E-3</v>
      </c>
      <c r="AT759" s="7">
        <v>5.4999999999999997E-3</v>
      </c>
      <c r="AU759" s="7">
        <v>1.7500000000000002E-2</v>
      </c>
      <c r="AV759" s="7">
        <v>4.4000000000000003E-3</v>
      </c>
      <c r="AW759" s="8">
        <v>6.9999999999999999E-4</v>
      </c>
      <c r="AX759" s="13">
        <v>1121</v>
      </c>
      <c r="AY759" s="7">
        <v>1030</v>
      </c>
      <c r="AZ759" s="7">
        <v>560</v>
      </c>
      <c r="BA759" s="7">
        <v>326</v>
      </c>
      <c r="BB759" s="7">
        <v>318</v>
      </c>
      <c r="BC759" s="7">
        <v>14.733332600000001</v>
      </c>
      <c r="BD759" s="7">
        <v>15.7454538</v>
      </c>
      <c r="BE759" s="7">
        <v>20.1916656</v>
      </c>
      <c r="BF759" s="7">
        <v>24.399999600000001</v>
      </c>
      <c r="BG759" s="7">
        <v>23.899999600000001</v>
      </c>
      <c r="BH759" s="13">
        <v>13.255500000000001</v>
      </c>
      <c r="BI759" s="7">
        <v>96.621896621896624</v>
      </c>
      <c r="BJ759" s="32">
        <f t="shared" si="169"/>
        <v>1</v>
      </c>
      <c r="BK759" s="32">
        <f t="shared" si="170"/>
        <v>7.3388640714741544E-3</v>
      </c>
      <c r="BL759" s="32">
        <f t="shared" si="171"/>
        <v>5.2648372686662413E-2</v>
      </c>
      <c r="BM759" s="32">
        <f t="shared" si="172"/>
        <v>0.25249946819825569</v>
      </c>
      <c r="BN759" s="32">
        <f t="shared" si="173"/>
        <v>2.1272069772388855E-4</v>
      </c>
      <c r="BO759" s="32">
        <f t="shared" si="174"/>
        <v>4.1480536056158262E-3</v>
      </c>
      <c r="BP759" s="32">
        <f t="shared" si="175"/>
        <v>5.8498191874069337E-3</v>
      </c>
      <c r="BQ759" s="32">
        <f t="shared" si="176"/>
        <v>1.8613061050840249E-2</v>
      </c>
      <c r="BR759" s="32">
        <f t="shared" si="177"/>
        <v>4.6798553499255479E-3</v>
      </c>
      <c r="BS759" s="32">
        <f t="shared" si="178"/>
        <v>7.4452244203360987E-4</v>
      </c>
      <c r="BT759" s="7">
        <f t="shared" si="179"/>
        <v>0</v>
      </c>
    </row>
    <row r="760" spans="1:72" x14ac:dyDescent="0.2">
      <c r="A760" s="7">
        <v>1</v>
      </c>
      <c r="B760" s="8">
        <v>75</v>
      </c>
      <c r="C760" s="7" t="s">
        <v>376</v>
      </c>
      <c r="D760" s="7" t="s">
        <v>1939</v>
      </c>
      <c r="F760" s="22" t="s">
        <v>1940</v>
      </c>
      <c r="G760" s="22" t="s">
        <v>1923</v>
      </c>
      <c r="H760" s="9">
        <v>36.47</v>
      </c>
      <c r="I760" s="9">
        <v>-77.793000000000006</v>
      </c>
      <c r="K760" s="7" t="s">
        <v>144</v>
      </c>
      <c r="L760" s="32">
        <f t="shared" si="167"/>
        <v>10</v>
      </c>
      <c r="M760" s="10" t="s">
        <v>81</v>
      </c>
      <c r="N760" s="7">
        <v>2</v>
      </c>
      <c r="P760" s="7" t="s">
        <v>1815</v>
      </c>
      <c r="Q760" s="7">
        <v>1165</v>
      </c>
      <c r="R760" s="7">
        <v>14.9</v>
      </c>
      <c r="W760" s="20">
        <v>-9999</v>
      </c>
      <c r="X760" s="23" t="s">
        <v>1938</v>
      </c>
      <c r="Y760" s="32">
        <f t="shared" si="168"/>
        <v>-99</v>
      </c>
      <c r="Z760" s="13">
        <v>1000000</v>
      </c>
      <c r="AA760" s="7">
        <v>3000000</v>
      </c>
      <c r="AB760" s="8">
        <f t="shared" si="180"/>
        <v>2000000</v>
      </c>
      <c r="AC760" s="7">
        <v>9.08</v>
      </c>
      <c r="AD760" s="7">
        <v>0.03</v>
      </c>
      <c r="AE760" s="7">
        <v>0.03</v>
      </c>
      <c r="AF760" s="7">
        <v>55.28</v>
      </c>
      <c r="AG760" s="7">
        <v>0.61</v>
      </c>
      <c r="AI760" s="7">
        <v>23.94</v>
      </c>
      <c r="AJ760" s="7">
        <v>0</v>
      </c>
      <c r="AK760" s="7">
        <v>0.3</v>
      </c>
      <c r="AL760" s="7">
        <v>0.74</v>
      </c>
      <c r="AM760" s="7">
        <v>1.71</v>
      </c>
      <c r="AN760" s="13">
        <v>0.92</v>
      </c>
      <c r="AO760" s="7">
        <v>7.6E-3</v>
      </c>
      <c r="AP760" s="7">
        <v>5.6899999999999999E-2</v>
      </c>
      <c r="AQ760" s="7">
        <v>0.23480000000000001</v>
      </c>
      <c r="AR760" s="7">
        <v>5.0000000000000001E-4</v>
      </c>
      <c r="AS760" s="7">
        <v>0</v>
      </c>
      <c r="AT760" s="7">
        <v>1.84E-2</v>
      </c>
      <c r="AU760" s="7">
        <v>1.8200000000000001E-2</v>
      </c>
      <c r="AV760" s="7">
        <v>4.7999999999999996E-3</v>
      </c>
      <c r="AW760" s="8">
        <v>2.0000000000000001E-4</v>
      </c>
      <c r="AX760" s="13">
        <v>1122</v>
      </c>
      <c r="AY760" s="7">
        <v>1031</v>
      </c>
      <c r="AZ760" s="7">
        <v>561</v>
      </c>
      <c r="BA760" s="7">
        <v>329</v>
      </c>
      <c r="BB760" s="7">
        <v>321</v>
      </c>
      <c r="BC760" s="7">
        <v>14.758332299999999</v>
      </c>
      <c r="BD760" s="7">
        <v>15.763635600000001</v>
      </c>
      <c r="BE760" s="7">
        <v>20.1545448</v>
      </c>
      <c r="BF760" s="7">
        <v>24.399999600000001</v>
      </c>
      <c r="BG760" s="7">
        <v>23.866666800000001</v>
      </c>
      <c r="BH760" s="13">
        <v>15.1532</v>
      </c>
      <c r="BI760" s="7">
        <v>97.996661101836395</v>
      </c>
      <c r="BJ760" s="32">
        <f t="shared" si="169"/>
        <v>1</v>
      </c>
      <c r="BK760" s="32">
        <f t="shared" si="170"/>
        <v>8.2608695652173908E-3</v>
      </c>
      <c r="BL760" s="32">
        <f t="shared" si="171"/>
        <v>6.184782608695652E-2</v>
      </c>
      <c r="BM760" s="32">
        <f t="shared" si="172"/>
        <v>0.25521739130434784</v>
      </c>
      <c r="BN760" s="32">
        <f t="shared" si="173"/>
        <v>5.4347826086956522E-4</v>
      </c>
      <c r="BO760" s="32">
        <f t="shared" si="174"/>
        <v>0</v>
      </c>
      <c r="BP760" s="32">
        <f t="shared" si="175"/>
        <v>0.02</v>
      </c>
      <c r="BQ760" s="32">
        <f t="shared" si="176"/>
        <v>1.9782608695652175E-2</v>
      </c>
      <c r="BR760" s="32">
        <f t="shared" si="177"/>
        <v>5.2173913043478256E-3</v>
      </c>
      <c r="BS760" s="32">
        <f t="shared" si="178"/>
        <v>2.173913043478261E-4</v>
      </c>
      <c r="BT760" s="7">
        <f t="shared" si="179"/>
        <v>0</v>
      </c>
    </row>
    <row r="761" spans="1:72" x14ac:dyDescent="0.2">
      <c r="A761" s="7">
        <v>1</v>
      </c>
      <c r="B761" s="8">
        <v>76</v>
      </c>
      <c r="C761" s="7" t="s">
        <v>376</v>
      </c>
      <c r="D761" s="7" t="s">
        <v>1941</v>
      </c>
      <c r="F761" s="22" t="s">
        <v>1942</v>
      </c>
      <c r="G761" s="22" t="s">
        <v>1802</v>
      </c>
      <c r="H761" s="9">
        <v>36.354999999999997</v>
      </c>
      <c r="I761" s="9">
        <v>-79.664000000000001</v>
      </c>
      <c r="K761" s="7" t="s">
        <v>144</v>
      </c>
      <c r="L761" s="32">
        <f t="shared" si="167"/>
        <v>10</v>
      </c>
      <c r="M761" s="10" t="s">
        <v>81</v>
      </c>
      <c r="N761" s="7">
        <v>2</v>
      </c>
      <c r="P761" s="7" t="s">
        <v>1943</v>
      </c>
      <c r="Q761" s="7">
        <v>1192</v>
      </c>
      <c r="R761" s="7">
        <v>14.3</v>
      </c>
      <c r="W761" s="20">
        <v>-9999</v>
      </c>
      <c r="X761" s="23" t="s">
        <v>1925</v>
      </c>
      <c r="Y761" s="32">
        <f t="shared" si="168"/>
        <v>2</v>
      </c>
      <c r="Z761" s="13">
        <v>1000000</v>
      </c>
      <c r="AA761" s="7">
        <v>3000000</v>
      </c>
      <c r="AB761" s="8">
        <f t="shared" si="180"/>
        <v>2000000</v>
      </c>
      <c r="AC761" s="7">
        <v>3.81</v>
      </c>
      <c r="AD761" s="7">
        <v>0.03</v>
      </c>
      <c r="AE761" s="7">
        <v>0.05</v>
      </c>
      <c r="AF761" s="7">
        <v>63.34</v>
      </c>
      <c r="AG761" s="7">
        <v>0.28999999999999998</v>
      </c>
      <c r="AI761" s="7">
        <v>20.58</v>
      </c>
      <c r="AJ761" s="7">
        <v>0.2</v>
      </c>
      <c r="AK761" s="7">
        <v>1.37</v>
      </c>
      <c r="AL761" s="7">
        <v>0.09</v>
      </c>
      <c r="AM761" s="7">
        <v>3.99</v>
      </c>
      <c r="AN761" s="13">
        <v>1.0541</v>
      </c>
      <c r="AO761" s="7">
        <v>3.5999999999999999E-3</v>
      </c>
      <c r="AP761" s="7">
        <v>2.3900000000000001E-2</v>
      </c>
      <c r="AQ761" s="7">
        <v>0.20180000000000001</v>
      </c>
      <c r="AR761" s="7">
        <v>4.0000000000000002E-4</v>
      </c>
      <c r="AS761" s="7">
        <v>3.5999999999999999E-3</v>
      </c>
      <c r="AT761" s="7">
        <v>2.0999999999999999E-3</v>
      </c>
      <c r="AU761" s="7">
        <v>4.24E-2</v>
      </c>
      <c r="AV761" s="7">
        <v>2.2100000000000002E-2</v>
      </c>
      <c r="AW761" s="8">
        <v>2.9999999999999997E-4</v>
      </c>
      <c r="AX761" s="13">
        <v>1154</v>
      </c>
      <c r="AY761" s="7">
        <v>888</v>
      </c>
      <c r="AZ761" s="7">
        <v>602</v>
      </c>
      <c r="BA761" s="7">
        <v>322</v>
      </c>
      <c r="BB761" s="7">
        <v>318</v>
      </c>
      <c r="BC761" s="7">
        <v>14.3166666</v>
      </c>
      <c r="BD761" s="7">
        <v>17.700000800000002</v>
      </c>
      <c r="BE761" s="7">
        <v>20.8166656</v>
      </c>
      <c r="BF761" s="7">
        <v>24.133333199999999</v>
      </c>
      <c r="BG761" s="7">
        <v>23.4666672</v>
      </c>
      <c r="BH761" s="13">
        <v>33.858199999999997</v>
      </c>
      <c r="BI761" s="7">
        <v>88.703296703296701</v>
      </c>
      <c r="BJ761" s="32">
        <f t="shared" si="169"/>
        <v>1</v>
      </c>
      <c r="BK761" s="32">
        <f t="shared" si="170"/>
        <v>3.4152357461341427E-3</v>
      </c>
      <c r="BL761" s="32">
        <f t="shared" si="171"/>
        <v>2.2673370647946115E-2</v>
      </c>
      <c r="BM761" s="32">
        <f t="shared" si="172"/>
        <v>0.19144293710274168</v>
      </c>
      <c r="BN761" s="32">
        <f t="shared" si="173"/>
        <v>3.7947063845934922E-4</v>
      </c>
      <c r="BO761" s="32">
        <f t="shared" si="174"/>
        <v>3.4152357461341427E-3</v>
      </c>
      <c r="BP761" s="32">
        <f t="shared" si="175"/>
        <v>1.9922208519115832E-3</v>
      </c>
      <c r="BQ761" s="32">
        <f t="shared" si="176"/>
        <v>4.0223887676691016E-2</v>
      </c>
      <c r="BR761" s="32">
        <f t="shared" si="177"/>
        <v>2.0965752774879044E-2</v>
      </c>
      <c r="BS761" s="32">
        <f t="shared" si="178"/>
        <v>2.8460297884451186E-4</v>
      </c>
      <c r="BT761" s="7">
        <f t="shared" si="179"/>
        <v>0</v>
      </c>
    </row>
    <row r="762" spans="1:72" x14ac:dyDescent="0.2">
      <c r="A762" s="7">
        <v>1</v>
      </c>
      <c r="B762" s="8">
        <v>77</v>
      </c>
      <c r="C762" s="7" t="s">
        <v>1363</v>
      </c>
      <c r="D762" s="7" t="s">
        <v>1931</v>
      </c>
      <c r="F762" s="22" t="s">
        <v>1944</v>
      </c>
      <c r="G762" s="22" t="s">
        <v>1802</v>
      </c>
      <c r="H762" s="9">
        <v>33.808</v>
      </c>
      <c r="I762" s="9">
        <v>-84.17</v>
      </c>
      <c r="K762" s="7" t="s">
        <v>144</v>
      </c>
      <c r="L762" s="32">
        <f t="shared" si="167"/>
        <v>10</v>
      </c>
      <c r="M762" s="10" t="s">
        <v>81</v>
      </c>
      <c r="N762" s="7">
        <v>51</v>
      </c>
      <c r="P762" s="7" t="s">
        <v>1943</v>
      </c>
      <c r="Q762" s="7">
        <v>1275</v>
      </c>
      <c r="R762" s="7">
        <v>16.7</v>
      </c>
      <c r="W762" s="20">
        <v>-9999</v>
      </c>
      <c r="X762" s="23" t="s">
        <v>1925</v>
      </c>
      <c r="Y762" s="32">
        <f t="shared" si="168"/>
        <v>2</v>
      </c>
      <c r="Z762" s="13">
        <v>1000000</v>
      </c>
      <c r="AA762" s="7">
        <v>3000000</v>
      </c>
      <c r="AB762" s="8">
        <f t="shared" si="180"/>
        <v>2000000</v>
      </c>
      <c r="AC762" s="7">
        <v>2.04</v>
      </c>
      <c r="AD762" s="7">
        <v>0.02</v>
      </c>
      <c r="AE762" s="7">
        <v>0.15</v>
      </c>
      <c r="AF762" s="7">
        <v>68.28</v>
      </c>
      <c r="AG762" s="7">
        <v>0.14000000000000001</v>
      </c>
      <c r="AI762" s="7">
        <v>19.04</v>
      </c>
      <c r="AJ762" s="7">
        <v>0.19</v>
      </c>
      <c r="AK762" s="7">
        <v>0.4</v>
      </c>
      <c r="AL762" s="7">
        <v>0.24</v>
      </c>
      <c r="AM762" s="7">
        <v>4.9400000000000004</v>
      </c>
      <c r="AN762" s="13">
        <v>1.1363000000000001</v>
      </c>
      <c r="AO762" s="7">
        <v>1.8E-3</v>
      </c>
      <c r="AP762" s="7">
        <v>1.2800000000000001E-2</v>
      </c>
      <c r="AQ762" s="7">
        <v>0.1867</v>
      </c>
      <c r="AR762" s="7">
        <v>2.9999999999999997E-4</v>
      </c>
      <c r="AS762" s="7">
        <v>3.3999999999999998E-3</v>
      </c>
      <c r="AT762" s="7">
        <v>6.0000000000000001E-3</v>
      </c>
      <c r="AU762" s="7">
        <v>5.2400000000000002E-2</v>
      </c>
      <c r="AV762" s="7">
        <v>6.4999999999999997E-3</v>
      </c>
      <c r="AW762" s="8">
        <v>8.0000000000000004E-4</v>
      </c>
      <c r="AX762" s="13">
        <v>1324</v>
      </c>
      <c r="AY762" s="7">
        <v>1324</v>
      </c>
      <c r="AZ762" s="7">
        <v>765</v>
      </c>
      <c r="BA762" s="7">
        <v>319</v>
      </c>
      <c r="BB762" s="7">
        <v>319</v>
      </c>
      <c r="BC762" s="7">
        <v>16.350000399999999</v>
      </c>
      <c r="BD762" s="7">
        <v>16.350000399999999</v>
      </c>
      <c r="BE762" s="7">
        <v>20.125</v>
      </c>
      <c r="BF762" s="7">
        <v>25.299999199999998</v>
      </c>
      <c r="BG762" s="7">
        <v>24.700000800000002</v>
      </c>
      <c r="BH762" s="13">
        <v>33.452599999999997</v>
      </c>
      <c r="BI762" s="7">
        <v>94.964394710071204</v>
      </c>
      <c r="BJ762" s="32">
        <f t="shared" si="169"/>
        <v>1</v>
      </c>
      <c r="BK762" s="32">
        <f t="shared" si="170"/>
        <v>1.584088708967702E-3</v>
      </c>
      <c r="BL762" s="32">
        <f t="shared" si="171"/>
        <v>1.1264630819325883E-2</v>
      </c>
      <c r="BM762" s="32">
        <f t="shared" si="172"/>
        <v>0.16430520109126109</v>
      </c>
      <c r="BN762" s="32">
        <f t="shared" si="173"/>
        <v>2.6401478482795032E-4</v>
      </c>
      <c r="BO762" s="32">
        <f t="shared" si="174"/>
        <v>2.9921675613834371E-3</v>
      </c>
      <c r="BP762" s="32">
        <f t="shared" si="175"/>
        <v>5.2802956965590066E-3</v>
      </c>
      <c r="BQ762" s="32">
        <f t="shared" si="176"/>
        <v>4.6114582416615327E-2</v>
      </c>
      <c r="BR762" s="32">
        <f t="shared" si="177"/>
        <v>5.7203203379389235E-3</v>
      </c>
      <c r="BS762" s="32">
        <f t="shared" si="178"/>
        <v>7.0403942620786766E-4</v>
      </c>
      <c r="BT762" s="7">
        <f t="shared" si="179"/>
        <v>0</v>
      </c>
    </row>
    <row r="763" spans="1:72" x14ac:dyDescent="0.2">
      <c r="A763" s="7">
        <v>1</v>
      </c>
      <c r="B763" s="8">
        <v>78</v>
      </c>
      <c r="C763" s="7" t="s">
        <v>376</v>
      </c>
      <c r="D763" s="7" t="s">
        <v>716</v>
      </c>
      <c r="F763" s="22" t="s">
        <v>1945</v>
      </c>
      <c r="G763" s="22" t="s">
        <v>1923</v>
      </c>
      <c r="H763" s="9">
        <v>35.673000000000002</v>
      </c>
      <c r="I763" s="9">
        <v>-82.811000000000007</v>
      </c>
      <c r="K763" s="7" t="s">
        <v>144</v>
      </c>
      <c r="L763" s="32">
        <f t="shared" si="167"/>
        <v>10</v>
      </c>
      <c r="M763" s="10" t="s">
        <v>81</v>
      </c>
      <c r="N763" s="7">
        <v>2</v>
      </c>
      <c r="P763" s="7" t="s">
        <v>1924</v>
      </c>
      <c r="Q763" s="7">
        <v>948</v>
      </c>
      <c r="R763" s="7">
        <v>13.2</v>
      </c>
      <c r="W763" s="20">
        <v>-9999</v>
      </c>
      <c r="X763" s="23" t="s">
        <v>1933</v>
      </c>
      <c r="Y763" s="32">
        <f t="shared" si="168"/>
        <v>-99</v>
      </c>
      <c r="Z763" s="13">
        <v>1000000</v>
      </c>
      <c r="AA763" s="7">
        <v>3000000</v>
      </c>
      <c r="AB763" s="8">
        <f t="shared" si="180"/>
        <v>2000000</v>
      </c>
      <c r="AC763" s="7">
        <v>6.34</v>
      </c>
      <c r="AD763" s="7">
        <v>0.01</v>
      </c>
      <c r="AE763" s="7">
        <v>0.11</v>
      </c>
      <c r="AF763" s="7">
        <v>49.86</v>
      </c>
      <c r="AG763" s="7">
        <v>0.64</v>
      </c>
      <c r="AI763" s="7">
        <v>29.37</v>
      </c>
      <c r="AJ763" s="7">
        <v>0.27</v>
      </c>
      <c r="AK763" s="7">
        <v>1.36</v>
      </c>
      <c r="AL763" s="7">
        <v>0.18</v>
      </c>
      <c r="AM763" s="7">
        <v>1.25</v>
      </c>
      <c r="AN763" s="13">
        <v>0.82969999999999999</v>
      </c>
      <c r="AO763" s="7">
        <v>8.0000000000000002E-3</v>
      </c>
      <c r="AP763" s="7">
        <v>3.9699999999999999E-2</v>
      </c>
      <c r="AQ763" s="7">
        <v>0.28799999999999998</v>
      </c>
      <c r="AR763" s="7">
        <v>1E-4</v>
      </c>
      <c r="AS763" s="7">
        <v>4.7999999999999996E-3</v>
      </c>
      <c r="AT763" s="7">
        <v>4.3E-3</v>
      </c>
      <c r="AU763" s="7">
        <v>1.32E-2</v>
      </c>
      <c r="AV763" s="7">
        <v>2.1899999999999999E-2</v>
      </c>
      <c r="AW763" s="8">
        <v>5.9999999999999995E-4</v>
      </c>
      <c r="AX763" s="13">
        <v>1189</v>
      </c>
      <c r="AY763" s="7">
        <v>893</v>
      </c>
      <c r="AZ763" s="7">
        <v>572</v>
      </c>
      <c r="BA763" s="7">
        <v>317</v>
      </c>
      <c r="BB763" s="7">
        <v>299</v>
      </c>
      <c r="BC763" s="7">
        <v>12.333333</v>
      </c>
      <c r="BD763" s="7">
        <v>15.377777099999999</v>
      </c>
      <c r="BE763" s="7">
        <v>20.125</v>
      </c>
      <c r="BF763" s="7">
        <v>21.200000800000002</v>
      </c>
      <c r="BG763" s="7">
        <v>20.733333600000002</v>
      </c>
      <c r="BH763" s="13">
        <v>18.208600000000001</v>
      </c>
      <c r="BI763" s="7">
        <v>91.515729265967579</v>
      </c>
      <c r="BJ763" s="32">
        <f t="shared" si="169"/>
        <v>1</v>
      </c>
      <c r="BK763" s="32">
        <f t="shared" si="170"/>
        <v>9.642039291310113E-3</v>
      </c>
      <c r="BL763" s="32">
        <f t="shared" si="171"/>
        <v>4.7848619983126429E-2</v>
      </c>
      <c r="BM763" s="32">
        <f t="shared" si="172"/>
        <v>0.34711341448716398</v>
      </c>
      <c r="BN763" s="32">
        <f t="shared" si="173"/>
        <v>1.205254911413764E-4</v>
      </c>
      <c r="BO763" s="32">
        <f t="shared" si="174"/>
        <v>5.7852235747860668E-3</v>
      </c>
      <c r="BP763" s="32">
        <f t="shared" si="175"/>
        <v>5.1825961190791851E-3</v>
      </c>
      <c r="BQ763" s="32">
        <f t="shared" si="176"/>
        <v>1.5909364830661684E-2</v>
      </c>
      <c r="BR763" s="32">
        <f t="shared" si="177"/>
        <v>2.6395082559961432E-2</v>
      </c>
      <c r="BS763" s="32">
        <f t="shared" si="178"/>
        <v>7.2315294684825835E-4</v>
      </c>
      <c r="BT763" s="7">
        <f t="shared" si="179"/>
        <v>0</v>
      </c>
    </row>
    <row r="764" spans="1:72" x14ac:dyDescent="0.2">
      <c r="A764" s="7">
        <v>1</v>
      </c>
      <c r="B764" s="8">
        <v>79</v>
      </c>
      <c r="C764" s="7" t="s">
        <v>1363</v>
      </c>
      <c r="D764" s="7" t="s">
        <v>1930</v>
      </c>
      <c r="F764" s="22" t="s">
        <v>1945</v>
      </c>
      <c r="G764" s="22" t="s">
        <v>1923</v>
      </c>
      <c r="H764" s="9">
        <v>33.116999999999997</v>
      </c>
      <c r="I764" s="9">
        <v>-84.197000000000003</v>
      </c>
      <c r="K764" s="7" t="s">
        <v>144</v>
      </c>
      <c r="L764" s="32">
        <f t="shared" si="167"/>
        <v>10</v>
      </c>
      <c r="M764" s="10" t="s">
        <v>81</v>
      </c>
      <c r="N764" s="7">
        <v>3</v>
      </c>
      <c r="P764" s="7" t="s">
        <v>1924</v>
      </c>
      <c r="Q764" s="7">
        <v>1180</v>
      </c>
      <c r="R764" s="7">
        <v>16.100000000000001</v>
      </c>
      <c r="W764" s="20">
        <v>-9999</v>
      </c>
      <c r="X764" s="23" t="s">
        <v>1783</v>
      </c>
      <c r="Y764" s="32">
        <f t="shared" si="168"/>
        <v>2</v>
      </c>
      <c r="Z764" s="13">
        <v>1000000</v>
      </c>
      <c r="AA764" s="7">
        <v>3000000</v>
      </c>
      <c r="AB764" s="8">
        <f t="shared" si="180"/>
        <v>2000000</v>
      </c>
      <c r="AC764" s="7">
        <v>5.71</v>
      </c>
      <c r="AD764" s="7">
        <v>0.05</v>
      </c>
      <c r="AE764" s="7">
        <v>0.05</v>
      </c>
      <c r="AF764" s="7">
        <v>60.59</v>
      </c>
      <c r="AG764" s="7">
        <v>0.69</v>
      </c>
      <c r="AI764" s="7">
        <v>22.55</v>
      </c>
      <c r="AJ764" s="7">
        <v>0.09</v>
      </c>
      <c r="AK764" s="7">
        <v>0.2</v>
      </c>
      <c r="AL764" s="7">
        <v>0.15</v>
      </c>
      <c r="AM764" s="7">
        <v>0.7</v>
      </c>
      <c r="AN764" s="13">
        <v>1.0082</v>
      </c>
      <c r="AO764" s="7">
        <v>8.6E-3</v>
      </c>
      <c r="AP764" s="7">
        <v>3.5700000000000003E-2</v>
      </c>
      <c r="AQ764" s="7">
        <v>0.22120000000000001</v>
      </c>
      <c r="AR764" s="7">
        <v>8.0000000000000004E-4</v>
      </c>
      <c r="AS764" s="7">
        <v>1.5E-3</v>
      </c>
      <c r="AT764" s="7">
        <v>3.5999999999999999E-3</v>
      </c>
      <c r="AU764" s="7">
        <v>7.4000000000000003E-3</v>
      </c>
      <c r="AV764" s="7">
        <v>3.0999999999999999E-3</v>
      </c>
      <c r="AW764" s="8">
        <v>2.0000000000000001E-4</v>
      </c>
      <c r="AX764" s="13">
        <v>1289</v>
      </c>
      <c r="AY764" s="7">
        <v>1289</v>
      </c>
      <c r="AZ764" s="7">
        <v>734</v>
      </c>
      <c r="BA764" s="7">
        <v>326</v>
      </c>
      <c r="BB764" s="7">
        <v>308</v>
      </c>
      <c r="BC764" s="7">
        <v>16.616666800000001</v>
      </c>
      <c r="BD764" s="7">
        <v>16.616666800000001</v>
      </c>
      <c r="BE764" s="7">
        <v>20.5888901</v>
      </c>
      <c r="BF764" s="7">
        <v>25.333334000000001</v>
      </c>
      <c r="BG764" s="7">
        <v>24.833334000000001</v>
      </c>
      <c r="BH764" s="13">
        <v>6.3067000000000002</v>
      </c>
      <c r="BI764" s="7">
        <v>97.962798937112495</v>
      </c>
      <c r="BJ764" s="32">
        <f t="shared" si="169"/>
        <v>1</v>
      </c>
      <c r="BK764" s="32">
        <f t="shared" si="170"/>
        <v>8.5300535608014288E-3</v>
      </c>
      <c r="BL764" s="32">
        <f t="shared" si="171"/>
        <v>3.5409640944257095E-2</v>
      </c>
      <c r="BM764" s="32">
        <f t="shared" si="172"/>
        <v>0.21940091251735769</v>
      </c>
      <c r="BN764" s="32">
        <f t="shared" si="173"/>
        <v>7.9349335449315612E-4</v>
      </c>
      <c r="BO764" s="32">
        <f t="shared" si="174"/>
        <v>1.4878000396746677E-3</v>
      </c>
      <c r="BP764" s="32">
        <f t="shared" si="175"/>
        <v>3.5707200952192026E-3</v>
      </c>
      <c r="BQ764" s="32">
        <f t="shared" si="176"/>
        <v>7.3398135290616943E-3</v>
      </c>
      <c r="BR764" s="32">
        <f t="shared" si="177"/>
        <v>3.0747867486609799E-3</v>
      </c>
      <c r="BS764" s="32">
        <f t="shared" si="178"/>
        <v>1.9837333862328903E-4</v>
      </c>
      <c r="BT764" s="7">
        <f t="shared" si="179"/>
        <v>0</v>
      </c>
    </row>
    <row r="765" spans="1:72" x14ac:dyDescent="0.2">
      <c r="A765" s="7">
        <v>1</v>
      </c>
      <c r="B765" s="8">
        <v>80</v>
      </c>
      <c r="C765" s="7" t="s">
        <v>376</v>
      </c>
      <c r="D765" s="7" t="s">
        <v>1946</v>
      </c>
      <c r="F765" s="22" t="s">
        <v>1947</v>
      </c>
      <c r="G765" s="22" t="s">
        <v>1948</v>
      </c>
      <c r="H765" s="9">
        <v>35.439</v>
      </c>
      <c r="I765" s="9">
        <v>-82.247</v>
      </c>
      <c r="K765" s="7" t="s">
        <v>107</v>
      </c>
      <c r="L765" s="32">
        <f t="shared" si="167"/>
        <v>1</v>
      </c>
      <c r="M765" s="10" t="s">
        <v>81</v>
      </c>
      <c r="N765" s="7">
        <v>14</v>
      </c>
      <c r="P765" s="7" t="s">
        <v>1924</v>
      </c>
      <c r="Q765" s="7">
        <v>1196</v>
      </c>
      <c r="R765" s="7">
        <v>12.7</v>
      </c>
      <c r="W765" s="20">
        <v>-9999</v>
      </c>
      <c r="X765" s="23" t="s">
        <v>1925</v>
      </c>
      <c r="Y765" s="32">
        <f t="shared" si="168"/>
        <v>2</v>
      </c>
      <c r="Z765" s="13">
        <v>1000000</v>
      </c>
      <c r="AA765" s="7">
        <v>3000000</v>
      </c>
      <c r="AB765" s="8">
        <f t="shared" si="180"/>
        <v>2000000</v>
      </c>
      <c r="AC765" s="7">
        <v>4.92</v>
      </c>
      <c r="AD765" s="7">
        <v>0.04</v>
      </c>
      <c r="AE765" s="7">
        <v>0.08</v>
      </c>
      <c r="AF765" s="7">
        <v>60.34</v>
      </c>
      <c r="AG765" s="7">
        <v>0.65</v>
      </c>
      <c r="AI765" s="7">
        <v>21.07</v>
      </c>
      <c r="AJ765" s="7">
        <v>0.24</v>
      </c>
      <c r="AK765" s="7">
        <v>0.6</v>
      </c>
      <c r="AL765" s="7">
        <v>0.8</v>
      </c>
      <c r="AM765" s="7">
        <v>3.14</v>
      </c>
      <c r="AN765" s="13">
        <v>1.0042</v>
      </c>
      <c r="AO765" s="7">
        <v>8.0999999999999996E-3</v>
      </c>
      <c r="AP765" s="7">
        <v>3.0800000000000001E-2</v>
      </c>
      <c r="AQ765" s="7">
        <v>0.20660000000000001</v>
      </c>
      <c r="AR765" s="7">
        <v>6.9999999999999999E-4</v>
      </c>
      <c r="AS765" s="7">
        <v>4.3E-3</v>
      </c>
      <c r="AT765" s="7">
        <v>1.9800000000000002E-2</v>
      </c>
      <c r="AU765" s="7">
        <v>3.3300000000000003E-2</v>
      </c>
      <c r="AV765" s="7">
        <v>9.7000000000000003E-3</v>
      </c>
      <c r="AW765" s="8">
        <v>4.0000000000000002E-4</v>
      </c>
      <c r="AX765" s="13">
        <v>1301</v>
      </c>
      <c r="AY765" s="7">
        <v>1193</v>
      </c>
      <c r="AZ765" s="7">
        <v>644</v>
      </c>
      <c r="BA765" s="7">
        <v>339</v>
      </c>
      <c r="BB765" s="7">
        <v>324</v>
      </c>
      <c r="BC765" s="7">
        <v>13.8833351</v>
      </c>
      <c r="BD765" s="7">
        <v>14.8363657</v>
      </c>
      <c r="BE765" s="7">
        <v>19.936363199999999</v>
      </c>
      <c r="BF765" s="7">
        <v>22.9666672</v>
      </c>
      <c r="BG765" s="7">
        <v>22.4333344</v>
      </c>
      <c r="BH765" s="13">
        <v>26.690500000000007</v>
      </c>
      <c r="BI765" s="7">
        <v>93.653671804170429</v>
      </c>
      <c r="BJ765" s="32">
        <f t="shared" si="169"/>
        <v>1</v>
      </c>
      <c r="BK765" s="32">
        <f t="shared" si="170"/>
        <v>8.0661222863971319E-3</v>
      </c>
      <c r="BL765" s="32">
        <f t="shared" si="171"/>
        <v>3.0671181039633542E-2</v>
      </c>
      <c r="BM765" s="32">
        <f t="shared" si="172"/>
        <v>0.20573590918143797</v>
      </c>
      <c r="BN765" s="32">
        <f t="shared" si="173"/>
        <v>6.9707229635530767E-4</v>
      </c>
      <c r="BO765" s="32">
        <f t="shared" si="174"/>
        <v>4.2820155347540328E-3</v>
      </c>
      <c r="BP765" s="32">
        <f t="shared" si="175"/>
        <v>1.9717187811192992E-2</v>
      </c>
      <c r="BQ765" s="32">
        <f t="shared" si="176"/>
        <v>3.3160724955188216E-2</v>
      </c>
      <c r="BR765" s="32">
        <f t="shared" si="177"/>
        <v>9.6594303923521214E-3</v>
      </c>
      <c r="BS765" s="32">
        <f t="shared" si="178"/>
        <v>3.9832702648874731E-4</v>
      </c>
      <c r="BT765" s="7">
        <f t="shared" si="179"/>
        <v>0</v>
      </c>
    </row>
    <row r="766" spans="1:72" x14ac:dyDescent="0.2">
      <c r="A766" s="7">
        <v>1</v>
      </c>
      <c r="B766" s="8">
        <v>81</v>
      </c>
      <c r="C766" s="7" t="s">
        <v>376</v>
      </c>
      <c r="D766" s="7" t="s">
        <v>1949</v>
      </c>
      <c r="F766" s="22" t="s">
        <v>1950</v>
      </c>
      <c r="G766" s="22" t="s">
        <v>1905</v>
      </c>
      <c r="H766" s="9">
        <v>36.073</v>
      </c>
      <c r="I766" s="9">
        <v>-79.792000000000002</v>
      </c>
      <c r="K766" s="7" t="s">
        <v>144</v>
      </c>
      <c r="L766" s="32">
        <f t="shared" si="167"/>
        <v>10</v>
      </c>
      <c r="M766" s="10" t="s">
        <v>81</v>
      </c>
      <c r="N766" s="7">
        <v>9</v>
      </c>
      <c r="P766" s="7" t="s">
        <v>1924</v>
      </c>
      <c r="Q766" s="7">
        <v>1096</v>
      </c>
      <c r="R766" s="7">
        <v>14.5</v>
      </c>
      <c r="W766" s="20">
        <v>-9999</v>
      </c>
      <c r="X766" s="23" t="s">
        <v>1951</v>
      </c>
      <c r="Y766" s="32">
        <f t="shared" si="168"/>
        <v>1</v>
      </c>
      <c r="Z766" s="13">
        <v>1000000</v>
      </c>
      <c r="AA766" s="7">
        <v>3000000</v>
      </c>
      <c r="AB766" s="8">
        <f t="shared" si="180"/>
        <v>2000000</v>
      </c>
      <c r="AC766" s="7">
        <v>12.744999999999999</v>
      </c>
      <c r="AD766" s="7">
        <v>7.4999999999999997E-2</v>
      </c>
      <c r="AE766" s="7">
        <v>0.16</v>
      </c>
      <c r="AF766" s="7">
        <v>51.615000000000002</v>
      </c>
      <c r="AG766" s="7">
        <v>1.43</v>
      </c>
      <c r="AI766" s="7">
        <v>22.975000000000001</v>
      </c>
      <c r="AJ766" s="7">
        <v>0.39</v>
      </c>
      <c r="AK766" s="7">
        <v>1E-3</v>
      </c>
      <c r="AL766" s="7">
        <v>0.49</v>
      </c>
      <c r="AM766" s="7">
        <v>0.39500000000000002</v>
      </c>
      <c r="AN766" s="13">
        <v>0.85899999999999999</v>
      </c>
      <c r="AO766" s="7">
        <v>1.7899999999999999E-2</v>
      </c>
      <c r="AP766" s="7">
        <v>7.9799999999999996E-2</v>
      </c>
      <c r="AQ766" s="7">
        <v>0.2253</v>
      </c>
      <c r="AR766" s="7">
        <v>1.1999999999999999E-3</v>
      </c>
      <c r="AS766" s="7">
        <v>7.0000000000000001E-3</v>
      </c>
      <c r="AT766" s="7">
        <v>1.2200000000000001E-2</v>
      </c>
      <c r="AU766" s="7">
        <v>4.1999999999999997E-3</v>
      </c>
      <c r="AV766" s="7">
        <v>0</v>
      </c>
      <c r="AW766" s="8">
        <v>8.0000000000000004E-4</v>
      </c>
      <c r="AX766" s="13">
        <v>1130</v>
      </c>
      <c r="AY766" s="7">
        <v>1042</v>
      </c>
      <c r="AZ766" s="7">
        <v>684</v>
      </c>
      <c r="BA766" s="7">
        <v>322</v>
      </c>
      <c r="BB766" s="7">
        <v>312</v>
      </c>
      <c r="BC766" s="7">
        <v>15.0916672</v>
      </c>
      <c r="BD766" s="7">
        <v>16.145454399999998</v>
      </c>
      <c r="BE766" s="7">
        <v>11.899999599999999</v>
      </c>
      <c r="BF766" s="7">
        <v>24.866666800000001</v>
      </c>
      <c r="BG766" s="7">
        <v>24.133333199999999</v>
      </c>
      <c r="BH766" s="13">
        <v>5.7869999999999999</v>
      </c>
      <c r="BI766" s="7">
        <v>96.986655187257853</v>
      </c>
      <c r="BJ766" s="32">
        <f t="shared" si="169"/>
        <v>1</v>
      </c>
      <c r="BK766" s="32">
        <f t="shared" si="170"/>
        <v>2.0838183934807915E-2</v>
      </c>
      <c r="BL766" s="32">
        <f t="shared" si="171"/>
        <v>9.2898719441210711E-2</v>
      </c>
      <c r="BM766" s="32">
        <f t="shared" si="172"/>
        <v>0.26228172293364377</v>
      </c>
      <c r="BN766" s="32">
        <f t="shared" si="173"/>
        <v>1.3969732246798601E-3</v>
      </c>
      <c r="BO766" s="32">
        <f t="shared" si="174"/>
        <v>8.1490104772991862E-3</v>
      </c>
      <c r="BP766" s="32">
        <f t="shared" si="175"/>
        <v>1.4202561117578581E-2</v>
      </c>
      <c r="BQ766" s="32">
        <f t="shared" si="176"/>
        <v>4.889406286379511E-3</v>
      </c>
      <c r="BR766" s="32">
        <f t="shared" si="177"/>
        <v>0</v>
      </c>
      <c r="BS766" s="32">
        <f t="shared" si="178"/>
        <v>9.3131548311990698E-4</v>
      </c>
      <c r="BT766" s="7">
        <f t="shared" si="179"/>
        <v>0</v>
      </c>
    </row>
    <row r="767" spans="1:72" x14ac:dyDescent="0.2">
      <c r="A767" s="7">
        <v>1</v>
      </c>
      <c r="B767" s="8">
        <v>82</v>
      </c>
      <c r="C767" s="7" t="s">
        <v>376</v>
      </c>
      <c r="D767" s="7" t="s">
        <v>868</v>
      </c>
      <c r="F767" s="22" t="s">
        <v>1952</v>
      </c>
      <c r="G767" s="22" t="s">
        <v>1953</v>
      </c>
      <c r="H767" s="9">
        <v>35.831000000000003</v>
      </c>
      <c r="I767" s="9">
        <v>-80.899000000000001</v>
      </c>
      <c r="K767" s="7" t="s">
        <v>100</v>
      </c>
      <c r="L767" s="32">
        <f t="shared" si="167"/>
        <v>8</v>
      </c>
      <c r="M767" s="10" t="s">
        <v>81</v>
      </c>
      <c r="N767" s="7">
        <v>5</v>
      </c>
      <c r="P767" s="7" t="s">
        <v>1943</v>
      </c>
      <c r="Q767" s="7">
        <v>1168</v>
      </c>
      <c r="R767" s="7">
        <v>14.7</v>
      </c>
      <c r="W767" s="20">
        <v>-9999</v>
      </c>
      <c r="X767" s="23" t="s">
        <v>1954</v>
      </c>
      <c r="Y767" s="32">
        <f t="shared" si="168"/>
        <v>-99</v>
      </c>
      <c r="Z767" s="13">
        <v>1000000</v>
      </c>
      <c r="AA767" s="7">
        <v>3000000</v>
      </c>
      <c r="AB767" s="8">
        <f t="shared" si="180"/>
        <v>2000000</v>
      </c>
      <c r="AC767" s="7">
        <v>10.93</v>
      </c>
      <c r="AD767" s="7">
        <v>0.12</v>
      </c>
      <c r="AE767" s="7">
        <v>1E-3</v>
      </c>
      <c r="AF767" s="7">
        <v>45.79</v>
      </c>
      <c r="AG767" s="7">
        <v>0.61</v>
      </c>
      <c r="AI767" s="7">
        <v>24.7</v>
      </c>
      <c r="AJ767" s="7">
        <v>1.97</v>
      </c>
      <c r="AK767" s="7">
        <v>1.1599999999999999</v>
      </c>
      <c r="AL767" s="7">
        <v>3.96</v>
      </c>
      <c r="AM767" s="7">
        <v>0.11</v>
      </c>
      <c r="AN767" s="13">
        <v>0.76200000000000001</v>
      </c>
      <c r="AO767" s="7">
        <v>7.6E-3</v>
      </c>
      <c r="AP767" s="7">
        <v>6.8400000000000002E-2</v>
      </c>
      <c r="AQ767" s="7">
        <v>0.24229999999999999</v>
      </c>
      <c r="AR767" s="7">
        <v>2E-3</v>
      </c>
      <c r="AS767" s="7">
        <v>3.5099999999999999E-2</v>
      </c>
      <c r="AT767" s="7">
        <v>9.8199999999999996E-2</v>
      </c>
      <c r="AU767" s="7">
        <v>1.1999999999999999E-3</v>
      </c>
      <c r="AV767" s="7">
        <v>1.8700000000000001E-2</v>
      </c>
      <c r="AW767" s="8">
        <v>0</v>
      </c>
      <c r="AX767" s="13">
        <v>1169</v>
      </c>
      <c r="AY767" s="7">
        <v>1074</v>
      </c>
      <c r="AZ767" s="7">
        <v>597</v>
      </c>
      <c r="BA767" s="7">
        <v>313</v>
      </c>
      <c r="BB767" s="7">
        <v>302</v>
      </c>
      <c r="BC767" s="7">
        <v>14.5999994</v>
      </c>
      <c r="BD767" s="7">
        <v>15.636364</v>
      </c>
      <c r="BE767" s="7">
        <v>17.2166672</v>
      </c>
      <c r="BF767" s="7">
        <v>24.366666800000001</v>
      </c>
      <c r="BG767" s="7">
        <v>23.700000800000002</v>
      </c>
      <c r="BH767" s="13">
        <v>32.015499999999996</v>
      </c>
      <c r="BI767" s="7">
        <v>81.830462681526512</v>
      </c>
      <c r="BJ767" s="32">
        <f t="shared" si="169"/>
        <v>1</v>
      </c>
      <c r="BK767" s="32">
        <f t="shared" si="170"/>
        <v>9.9737532808398949E-3</v>
      </c>
      <c r="BL767" s="32">
        <f t="shared" si="171"/>
        <v>8.9763779527559054E-2</v>
      </c>
      <c r="BM767" s="32">
        <f t="shared" si="172"/>
        <v>0.31797900262467188</v>
      </c>
      <c r="BN767" s="32">
        <f t="shared" si="173"/>
        <v>2.6246719160104987E-3</v>
      </c>
      <c r="BO767" s="32">
        <f t="shared" si="174"/>
        <v>4.6062992125984248E-2</v>
      </c>
      <c r="BP767" s="32">
        <f t="shared" si="175"/>
        <v>0.12887139107611548</v>
      </c>
      <c r="BQ767" s="32">
        <f t="shared" si="176"/>
        <v>1.574803149606299E-3</v>
      </c>
      <c r="BR767" s="32">
        <f t="shared" si="177"/>
        <v>2.4540682414698166E-2</v>
      </c>
      <c r="BS767" s="32">
        <f t="shared" si="178"/>
        <v>0</v>
      </c>
      <c r="BT767" s="7">
        <f t="shared" si="179"/>
        <v>0</v>
      </c>
    </row>
    <row r="768" spans="1:72" x14ac:dyDescent="0.2">
      <c r="A768" s="7">
        <v>1</v>
      </c>
      <c r="B768" s="8">
        <v>83</v>
      </c>
      <c r="C768" s="7" t="s">
        <v>376</v>
      </c>
      <c r="D768" s="7" t="s">
        <v>1949</v>
      </c>
      <c r="F768" s="22" t="s">
        <v>1952</v>
      </c>
      <c r="G768" s="22" t="s">
        <v>1953</v>
      </c>
      <c r="H768" s="9">
        <v>36.073</v>
      </c>
      <c r="I768" s="9">
        <v>-79.792000000000002</v>
      </c>
      <c r="K768" s="7" t="s">
        <v>100</v>
      </c>
      <c r="L768" s="32">
        <f t="shared" si="167"/>
        <v>8</v>
      </c>
      <c r="M768" s="10" t="s">
        <v>81</v>
      </c>
      <c r="N768" s="7">
        <v>5</v>
      </c>
      <c r="P768" s="7" t="s">
        <v>1943</v>
      </c>
      <c r="Q768" s="7">
        <v>1096</v>
      </c>
      <c r="R768" s="7">
        <v>14.5</v>
      </c>
      <c r="W768" s="20">
        <v>-9999</v>
      </c>
      <c r="X768" s="23" t="s">
        <v>1951</v>
      </c>
      <c r="Y768" s="32">
        <f t="shared" si="168"/>
        <v>1</v>
      </c>
      <c r="Z768" s="13">
        <v>1000000</v>
      </c>
      <c r="AA768" s="7">
        <v>3000000</v>
      </c>
      <c r="AB768" s="8">
        <f t="shared" si="180"/>
        <v>2000000</v>
      </c>
      <c r="AC768" s="7">
        <v>13.82</v>
      </c>
      <c r="AD768" s="7">
        <v>0.05</v>
      </c>
      <c r="AE768" s="7">
        <v>0.15</v>
      </c>
      <c r="AF768" s="7">
        <v>47.7</v>
      </c>
      <c r="AG768" s="7">
        <v>1.84</v>
      </c>
      <c r="AI768" s="7">
        <v>21.52</v>
      </c>
      <c r="AJ768" s="7">
        <v>2.92</v>
      </c>
      <c r="AK768" s="7">
        <v>1.19</v>
      </c>
      <c r="AL768" s="7">
        <v>1.25</v>
      </c>
      <c r="AM768" s="7">
        <v>0.21</v>
      </c>
      <c r="AN768" s="13">
        <v>0.79379999999999995</v>
      </c>
      <c r="AO768" s="7">
        <v>2.3E-2</v>
      </c>
      <c r="AP768" s="7">
        <v>8.6499999999999994E-2</v>
      </c>
      <c r="AQ768" s="7">
        <v>0.21110000000000001</v>
      </c>
      <c r="AR768" s="7">
        <v>8.0000000000000004E-4</v>
      </c>
      <c r="AS768" s="7">
        <v>5.21E-2</v>
      </c>
      <c r="AT768" s="7">
        <v>3.1E-2</v>
      </c>
      <c r="AU768" s="7">
        <v>2.2000000000000001E-3</v>
      </c>
      <c r="AV768" s="7">
        <v>1.9199999999999998E-2</v>
      </c>
      <c r="AW768" s="8">
        <v>8.0000000000000004E-4</v>
      </c>
      <c r="AX768" s="13">
        <v>1130</v>
      </c>
      <c r="AY768" s="7">
        <v>1042</v>
      </c>
      <c r="AZ768" s="7">
        <v>684</v>
      </c>
      <c r="BA768" s="7">
        <v>322</v>
      </c>
      <c r="BB768" s="7">
        <v>312</v>
      </c>
      <c r="BC768" s="7">
        <v>15.0916672</v>
      </c>
      <c r="BD768" s="7">
        <v>16.145454399999998</v>
      </c>
      <c r="BE768" s="7">
        <v>17.814287199999999</v>
      </c>
      <c r="BF768" s="7">
        <v>24.866666800000001</v>
      </c>
      <c r="BG768" s="7">
        <v>24.133333199999999</v>
      </c>
      <c r="BH768" s="13">
        <v>25.109300000000001</v>
      </c>
      <c r="BI768" s="7">
        <v>74.752124645892366</v>
      </c>
      <c r="BJ768" s="32">
        <f t="shared" si="169"/>
        <v>1</v>
      </c>
      <c r="BK768" s="32">
        <f t="shared" si="170"/>
        <v>2.8974552784076596E-2</v>
      </c>
      <c r="BL768" s="32">
        <f t="shared" si="171"/>
        <v>0.10896951373141849</v>
      </c>
      <c r="BM768" s="32">
        <f t="shared" si="172"/>
        <v>0.26593600403124218</v>
      </c>
      <c r="BN768" s="32">
        <f t="shared" si="173"/>
        <v>1.0078105316200555E-3</v>
      </c>
      <c r="BO768" s="32">
        <f t="shared" si="174"/>
        <v>6.5633660871756108E-2</v>
      </c>
      <c r="BP768" s="32">
        <f t="shared" si="175"/>
        <v>3.9052658100277152E-2</v>
      </c>
      <c r="BQ768" s="32">
        <f t="shared" si="176"/>
        <v>2.7714789619551526E-3</v>
      </c>
      <c r="BR768" s="32">
        <f t="shared" si="177"/>
        <v>2.4187452758881331E-2</v>
      </c>
      <c r="BS768" s="32">
        <f t="shared" si="178"/>
        <v>1.0078105316200555E-3</v>
      </c>
      <c r="BT768" s="7">
        <f t="shared" si="179"/>
        <v>0</v>
      </c>
    </row>
    <row r="769" spans="1:72" x14ac:dyDescent="0.2">
      <c r="A769" s="7">
        <v>1</v>
      </c>
      <c r="B769" s="8">
        <v>84</v>
      </c>
      <c r="D769" s="7" t="s">
        <v>1955</v>
      </c>
      <c r="F769" s="22" t="s">
        <v>1956</v>
      </c>
      <c r="G769" s="22" t="s">
        <v>1957</v>
      </c>
      <c r="H769" s="9">
        <v>41.137999999999998</v>
      </c>
      <c r="I769" s="9">
        <v>-97.179000000000002</v>
      </c>
      <c r="K769" s="7" t="s">
        <v>92</v>
      </c>
      <c r="L769" s="32">
        <f t="shared" si="167"/>
        <v>6</v>
      </c>
      <c r="M769" s="10" t="s">
        <v>81</v>
      </c>
      <c r="N769" s="7">
        <v>12</v>
      </c>
      <c r="P769" s="7" t="s">
        <v>1782</v>
      </c>
      <c r="Q769" s="7">
        <v>764</v>
      </c>
      <c r="R769" s="7">
        <v>10.4</v>
      </c>
      <c r="W769" s="20">
        <v>-9999</v>
      </c>
      <c r="X769" s="23" t="s">
        <v>1783</v>
      </c>
      <c r="Y769" s="32">
        <f t="shared" si="168"/>
        <v>2</v>
      </c>
      <c r="Z769" s="13">
        <v>10000</v>
      </c>
      <c r="AA769" s="7">
        <v>13000</v>
      </c>
      <c r="AB769" s="8">
        <f t="shared" si="180"/>
        <v>11500</v>
      </c>
      <c r="AC769" s="7">
        <v>4.07</v>
      </c>
      <c r="AD769" s="7">
        <v>7.0000000000000007E-2</v>
      </c>
      <c r="AE769" s="7">
        <v>0.03</v>
      </c>
      <c r="AF769" s="7">
        <v>74.150000000000006</v>
      </c>
      <c r="AG769" s="7">
        <v>0.55000000000000004</v>
      </c>
      <c r="AI769" s="7">
        <v>12.37</v>
      </c>
      <c r="AJ769" s="7">
        <v>0.95</v>
      </c>
      <c r="AK769" s="7">
        <v>1.1200000000000001</v>
      </c>
      <c r="AL769" s="7">
        <v>0.89</v>
      </c>
      <c r="AM769" s="7">
        <v>1.9</v>
      </c>
      <c r="AN769" s="13">
        <v>1.234</v>
      </c>
      <c r="AO769" s="7">
        <v>6.8999999999999999E-3</v>
      </c>
      <c r="AP769" s="7">
        <v>2.5499999999999998E-2</v>
      </c>
      <c r="AQ769" s="7">
        <v>0.12130000000000001</v>
      </c>
      <c r="AR769" s="7">
        <v>1.1000000000000001E-3</v>
      </c>
      <c r="AS769" s="7">
        <v>1.6899999999999998E-2</v>
      </c>
      <c r="AT769" s="7">
        <v>2.2100000000000002E-2</v>
      </c>
      <c r="AU769" s="7">
        <v>2.0199999999999999E-2</v>
      </c>
      <c r="AV769" s="7">
        <v>1.8100000000000002E-2</v>
      </c>
      <c r="AW769" s="8">
        <v>2.0000000000000001E-4</v>
      </c>
      <c r="AX769" s="13">
        <v>739</v>
      </c>
      <c r="AY769" s="7">
        <v>593</v>
      </c>
      <c r="AZ769" s="7">
        <v>508</v>
      </c>
      <c r="BA769" s="7">
        <v>272</v>
      </c>
      <c r="BB769" s="7">
        <v>245</v>
      </c>
      <c r="BC769" s="7">
        <v>10.0666666</v>
      </c>
      <c r="BD769" s="7">
        <v>17.999998099999999</v>
      </c>
      <c r="BE769" s="7">
        <v>20.577777900000001</v>
      </c>
      <c r="BF769" s="7">
        <v>23.133333199999999</v>
      </c>
      <c r="BG769" s="7">
        <v>21.833334000000001</v>
      </c>
      <c r="BH769" s="13">
        <v>25.925899999999995</v>
      </c>
      <c r="BI769" s="7">
        <v>77.607165706973774</v>
      </c>
      <c r="BJ769" s="32">
        <f t="shared" si="169"/>
        <v>1</v>
      </c>
      <c r="BK769" s="32">
        <f t="shared" si="170"/>
        <v>5.5915721231766611E-3</v>
      </c>
      <c r="BL769" s="32">
        <f t="shared" si="171"/>
        <v>2.0664505672609398E-2</v>
      </c>
      <c r="BM769" s="32">
        <f t="shared" si="172"/>
        <v>9.8298217179902767E-2</v>
      </c>
      <c r="BN769" s="32">
        <f t="shared" si="173"/>
        <v>8.9141004862236637E-4</v>
      </c>
      <c r="BO769" s="32">
        <f t="shared" si="174"/>
        <v>1.3695299837925445E-2</v>
      </c>
      <c r="BP769" s="32">
        <f t="shared" si="175"/>
        <v>1.7909238249594815E-2</v>
      </c>
      <c r="BQ769" s="32">
        <f t="shared" si="176"/>
        <v>1.6369529983792545E-2</v>
      </c>
      <c r="BR769" s="32">
        <f t="shared" si="177"/>
        <v>1.46677471636953E-2</v>
      </c>
      <c r="BS769" s="32">
        <f t="shared" si="178"/>
        <v>1.620745542949757E-4</v>
      </c>
      <c r="BT769" s="7">
        <f t="shared" si="179"/>
        <v>0</v>
      </c>
    </row>
    <row r="770" spans="1:72" x14ac:dyDescent="0.2">
      <c r="A770" s="7">
        <v>1</v>
      </c>
      <c r="B770" s="8">
        <v>85</v>
      </c>
      <c r="C770" s="7" t="s">
        <v>773</v>
      </c>
      <c r="D770" s="7" t="s">
        <v>1958</v>
      </c>
      <c r="F770" s="22" t="s">
        <v>1956</v>
      </c>
      <c r="G770" s="22" t="s">
        <v>1957</v>
      </c>
      <c r="H770" s="9">
        <v>42.448</v>
      </c>
      <c r="I770" s="9">
        <v>-92.381</v>
      </c>
      <c r="K770" s="7" t="s">
        <v>92</v>
      </c>
      <c r="L770" s="32">
        <f t="shared" si="167"/>
        <v>6</v>
      </c>
      <c r="M770" s="10" t="s">
        <v>81</v>
      </c>
      <c r="N770" s="7">
        <v>15</v>
      </c>
      <c r="P770" s="7" t="s">
        <v>1782</v>
      </c>
      <c r="Q770" s="7">
        <v>842</v>
      </c>
      <c r="R770" s="7">
        <v>8.4</v>
      </c>
      <c r="W770" s="20">
        <v>-9999</v>
      </c>
      <c r="X770" s="23" t="s">
        <v>1783</v>
      </c>
      <c r="Y770" s="32">
        <f t="shared" si="168"/>
        <v>2</v>
      </c>
      <c r="Z770" s="13">
        <v>10000</v>
      </c>
      <c r="AA770" s="7">
        <v>13000</v>
      </c>
      <c r="AB770" s="8">
        <f t="shared" si="180"/>
        <v>11500</v>
      </c>
      <c r="AC770" s="7">
        <v>2.54</v>
      </c>
      <c r="AD770" s="7">
        <v>1.6E-2</v>
      </c>
      <c r="AE770" s="7">
        <v>0.06</v>
      </c>
      <c r="AF770" s="7">
        <v>82.22</v>
      </c>
      <c r="AG770" s="7">
        <v>0.4</v>
      </c>
      <c r="AI770" s="7">
        <v>8.7799999999999994</v>
      </c>
      <c r="AJ770" s="7">
        <v>0.8</v>
      </c>
      <c r="AK770" s="7">
        <v>1.25</v>
      </c>
      <c r="AL770" s="7">
        <v>0.55000000000000004</v>
      </c>
      <c r="AM770" s="7">
        <v>1.51</v>
      </c>
      <c r="AN770" s="13">
        <v>1.3683000000000001</v>
      </c>
      <c r="AO770" s="7">
        <v>5.0000000000000001E-3</v>
      </c>
      <c r="AP770" s="7">
        <v>1.5900000000000001E-2</v>
      </c>
      <c r="AQ770" s="7">
        <v>8.6099999999999996E-2</v>
      </c>
      <c r="AR770" s="7">
        <v>2.9999999999999997E-4</v>
      </c>
      <c r="AS770" s="7">
        <v>1.43E-2</v>
      </c>
      <c r="AT770" s="7">
        <v>1.3599999999999999E-2</v>
      </c>
      <c r="AU770" s="7">
        <v>1.6E-2</v>
      </c>
      <c r="AV770" s="7">
        <v>2.0199999999999999E-2</v>
      </c>
      <c r="AW770" s="8">
        <v>2.9999999999999997E-4</v>
      </c>
      <c r="AX770" s="13">
        <v>877</v>
      </c>
      <c r="AY770" s="7">
        <v>688</v>
      </c>
      <c r="AZ770" s="7">
        <v>495</v>
      </c>
      <c r="BA770" s="7">
        <v>336</v>
      </c>
      <c r="BB770" s="7">
        <v>311</v>
      </c>
      <c r="BC770" s="7">
        <v>8.5583334000000004</v>
      </c>
      <c r="BD770" s="7">
        <v>16.942857700000001</v>
      </c>
      <c r="BE770" s="7">
        <v>20.244445800000001</v>
      </c>
      <c r="BF770" s="7">
        <v>22.0333328</v>
      </c>
      <c r="BG770" s="7">
        <v>20.766666399999998</v>
      </c>
      <c r="BH770" s="13">
        <v>22.537100000000002</v>
      </c>
      <c r="BI770" s="7">
        <v>71.393034825870643</v>
      </c>
      <c r="BJ770" s="32">
        <f t="shared" si="169"/>
        <v>1</v>
      </c>
      <c r="BK770" s="32">
        <f t="shared" si="170"/>
        <v>3.6541694072937218E-3</v>
      </c>
      <c r="BL770" s="32">
        <f t="shared" si="171"/>
        <v>1.1620258715194037E-2</v>
      </c>
      <c r="BM770" s="32">
        <f t="shared" si="172"/>
        <v>6.2924797193597892E-2</v>
      </c>
      <c r="BN770" s="32">
        <f t="shared" si="173"/>
        <v>2.1925016443762328E-4</v>
      </c>
      <c r="BO770" s="32">
        <f t="shared" si="174"/>
        <v>1.0450924504860045E-2</v>
      </c>
      <c r="BP770" s="32">
        <f t="shared" si="175"/>
        <v>9.9393407878389239E-3</v>
      </c>
      <c r="BQ770" s="32">
        <f t="shared" si="176"/>
        <v>1.169334210333991E-2</v>
      </c>
      <c r="BR770" s="32">
        <f t="shared" si="177"/>
        <v>1.4762844405466637E-2</v>
      </c>
      <c r="BS770" s="32">
        <f t="shared" si="178"/>
        <v>2.1925016443762328E-4</v>
      </c>
      <c r="BT770" s="7">
        <f t="shared" si="179"/>
        <v>0</v>
      </c>
    </row>
    <row r="771" spans="1:72" x14ac:dyDescent="0.2">
      <c r="A771" s="7">
        <v>1</v>
      </c>
      <c r="B771" s="8">
        <v>86</v>
      </c>
      <c r="C771" s="7" t="s">
        <v>773</v>
      </c>
      <c r="D771" s="7" t="s">
        <v>1959</v>
      </c>
      <c r="F771" s="22" t="s">
        <v>1960</v>
      </c>
      <c r="G771" s="22" t="s">
        <v>1961</v>
      </c>
      <c r="H771" s="9">
        <v>40.74</v>
      </c>
      <c r="I771" s="9">
        <v>-95.646000000000001</v>
      </c>
      <c r="K771" s="7" t="s">
        <v>92</v>
      </c>
      <c r="L771" s="32">
        <f t="shared" ref="L771:L834" si="181">IF(K771="Inceptisols",1, IF(K771="Andisols",2, IF(K771="Entisols",3,IF(K771="Spodosols",4,IF(K771="Vertisols",5,IF(K771="Mollisols",6,IF(K771="Aridisols",7,IF(K771="Alfisols",8,IF(K771="Histosols",9,IF(K771="Ultisols",10,IF(K771="Oxisols",11,-99)))))))))))</f>
        <v>6</v>
      </c>
      <c r="M771" s="10" t="s">
        <v>81</v>
      </c>
      <c r="N771" s="7">
        <v>6</v>
      </c>
      <c r="P771" s="7" t="s">
        <v>1962</v>
      </c>
      <c r="Q771" s="7">
        <v>880</v>
      </c>
      <c r="R771" s="7">
        <v>10.5</v>
      </c>
      <c r="W771" s="20">
        <v>-9999</v>
      </c>
      <c r="X771" s="23" t="s">
        <v>1783</v>
      </c>
      <c r="Y771" s="32">
        <f t="shared" ref="Y771:Y834" si="182">IF(OR(X771="Till",X771="Lacustrine",X771="Alluvium",X771="Loess",X771="Residuum",X771="Glacial",X771="Colluvium",X771="Eolian", X771="Unknown Sedimentary"),1,IF(OR(X771="Ash", X771="Plutonic, undivided granitic rocks",X771="Volcanic, interlayered sedimentary and volcanic rocks"), 2, IF(X771= "Metamorphic and undivided crystalline, orthogneiss",3,-99)))</f>
        <v>2</v>
      </c>
      <c r="Z771" s="13">
        <v>200000</v>
      </c>
      <c r="AA771" s="7">
        <v>500000</v>
      </c>
      <c r="AB771" s="8">
        <f t="shared" si="180"/>
        <v>350000</v>
      </c>
      <c r="AC771" s="7">
        <v>4.08</v>
      </c>
      <c r="AD771" s="7">
        <v>0.1</v>
      </c>
      <c r="AE771" s="7">
        <v>0.13</v>
      </c>
      <c r="AF771" s="7">
        <v>74.7</v>
      </c>
      <c r="AG771" s="7">
        <v>0.6</v>
      </c>
      <c r="AI771" s="7">
        <v>11.98</v>
      </c>
      <c r="AJ771" s="7">
        <v>1.02</v>
      </c>
      <c r="AK771" s="7">
        <v>1.99</v>
      </c>
      <c r="AL771" s="7">
        <v>0.69</v>
      </c>
      <c r="AM771" s="7">
        <v>1.73</v>
      </c>
      <c r="AN771" s="13">
        <v>1.2431000000000001</v>
      </c>
      <c r="AO771" s="7">
        <v>7.4999999999999997E-3</v>
      </c>
      <c r="AP771" s="7">
        <v>2.5499999999999998E-2</v>
      </c>
      <c r="AQ771" s="7">
        <v>0.11749999999999999</v>
      </c>
      <c r="AR771" s="7">
        <v>1.6000000000000001E-3</v>
      </c>
      <c r="AS771" s="7">
        <v>1.8200000000000001E-2</v>
      </c>
      <c r="AT771" s="7">
        <v>1.7100000000000001E-2</v>
      </c>
      <c r="AU771" s="7">
        <v>1.84E-2</v>
      </c>
      <c r="AV771" s="7">
        <v>3.2099999999999997E-2</v>
      </c>
      <c r="AW771" s="8">
        <v>6.9999999999999999E-4</v>
      </c>
      <c r="AX771" s="13">
        <v>857</v>
      </c>
      <c r="AY771" s="7">
        <v>685</v>
      </c>
      <c r="AZ771" s="7">
        <v>581</v>
      </c>
      <c r="BA771" s="7">
        <v>329</v>
      </c>
      <c r="BB771" s="7">
        <v>321</v>
      </c>
      <c r="BC771" s="7">
        <v>10.6416664</v>
      </c>
      <c r="BD771" s="7">
        <v>18.471429799999999</v>
      </c>
      <c r="BE771" s="7">
        <v>20.0888901</v>
      </c>
      <c r="BF771" s="7">
        <v>23.4666672</v>
      </c>
      <c r="BG771" s="7">
        <v>22.266666399999998</v>
      </c>
      <c r="BH771" s="13">
        <v>30.245200000000001</v>
      </c>
      <c r="BI771" s="7">
        <v>70.023837902264603</v>
      </c>
      <c r="BJ771" s="32">
        <f t="shared" ref="BJ771:BJ834" si="183">AN771/$AN771</f>
        <v>1</v>
      </c>
      <c r="BK771" s="32">
        <f t="shared" ref="BK771:BK834" si="184">AO771/$AN771</f>
        <v>6.0333038371812395E-3</v>
      </c>
      <c r="BL771" s="32">
        <f t="shared" ref="BL771:BL834" si="185">AP771/$AN771</f>
        <v>2.0513233046416213E-2</v>
      </c>
      <c r="BM771" s="32">
        <f t="shared" ref="BM771:BM834" si="186">AQ771/$AN771</f>
        <v>9.4521760115839418E-2</v>
      </c>
      <c r="BN771" s="32">
        <f t="shared" ref="BN771:BN834" si="187">AR771/$AN771</f>
        <v>1.2871048185986646E-3</v>
      </c>
      <c r="BO771" s="32">
        <f t="shared" ref="BO771:BO834" si="188">AS771/$AN771</f>
        <v>1.464081731155981E-2</v>
      </c>
      <c r="BP771" s="32">
        <f t="shared" ref="BP771:BP834" si="189">AT771/$AN771</f>
        <v>1.3755932748773228E-2</v>
      </c>
      <c r="BQ771" s="32">
        <f t="shared" ref="BQ771:BQ834" si="190">AU771/$AN771</f>
        <v>1.4801705413884642E-2</v>
      </c>
      <c r="BR771" s="32">
        <f t="shared" ref="BR771:BR834" si="191">AV771/$AN771</f>
        <v>2.5822540423135705E-2</v>
      </c>
      <c r="BS771" s="32">
        <f t="shared" ref="BS771:BS834" si="192">AW771/$AN771</f>
        <v>5.6310835813691573E-4</v>
      </c>
      <c r="BT771" s="7">
        <f t="shared" ref="BT771:BT834" si="193">IF(T771="Cultivated Crops",1,IF(T771 =" Pasture Hay", 1, IF(T771 ="Developed, Low Int", 1, IF(T771 ="Developed, Medium", 1, IF(T771 ="Developed, Open Sp", 1,  IF(T771 ="Developed, High In", 1, 0))))))</f>
        <v>0</v>
      </c>
    </row>
    <row r="772" spans="1:72" x14ac:dyDescent="0.2">
      <c r="A772" s="7">
        <v>1</v>
      </c>
      <c r="B772" s="8">
        <v>87</v>
      </c>
      <c r="C772" s="7" t="s">
        <v>773</v>
      </c>
      <c r="D772" s="7" t="s">
        <v>1959</v>
      </c>
      <c r="F772" s="22" t="s">
        <v>1963</v>
      </c>
      <c r="G772" s="22" t="s">
        <v>1957</v>
      </c>
      <c r="H772" s="9">
        <v>40.74</v>
      </c>
      <c r="I772" s="9">
        <v>-95.646000000000001</v>
      </c>
      <c r="K772" s="7" t="s">
        <v>92</v>
      </c>
      <c r="L772" s="32">
        <f t="shared" si="181"/>
        <v>6</v>
      </c>
      <c r="M772" s="10" t="s">
        <v>81</v>
      </c>
      <c r="N772" s="7">
        <v>10</v>
      </c>
      <c r="P772" s="7" t="s">
        <v>1849</v>
      </c>
      <c r="Q772" s="7">
        <v>880</v>
      </c>
      <c r="R772" s="7">
        <v>10.5</v>
      </c>
      <c r="W772" s="20">
        <v>-9999</v>
      </c>
      <c r="X772" s="23" t="s">
        <v>1783</v>
      </c>
      <c r="Y772" s="32">
        <f t="shared" si="182"/>
        <v>2</v>
      </c>
      <c r="Z772" s="13">
        <v>5000</v>
      </c>
      <c r="AA772" s="7">
        <v>9000</v>
      </c>
      <c r="AB772" s="8">
        <f t="shared" si="180"/>
        <v>7000</v>
      </c>
      <c r="AC772" s="7">
        <v>3.96</v>
      </c>
      <c r="AD772" s="7">
        <v>0.12</v>
      </c>
      <c r="AE772" s="7">
        <v>0.1</v>
      </c>
      <c r="AF772" s="7">
        <v>72.790000000000006</v>
      </c>
      <c r="AG772" s="7">
        <v>0.66</v>
      </c>
      <c r="AI772" s="7">
        <v>12.77</v>
      </c>
      <c r="AJ772" s="7">
        <v>0.7</v>
      </c>
      <c r="AK772" s="7">
        <v>1.32</v>
      </c>
      <c r="AL772" s="7">
        <v>1.04</v>
      </c>
      <c r="AM772" s="7">
        <v>2.08</v>
      </c>
      <c r="AN772" s="13">
        <v>1.2113</v>
      </c>
      <c r="AO772" s="7">
        <v>8.3000000000000001E-3</v>
      </c>
      <c r="AP772" s="7">
        <v>2.4799999999999999E-2</v>
      </c>
      <c r="AQ772" s="7">
        <v>0.12520000000000001</v>
      </c>
      <c r="AR772" s="7">
        <v>1.9E-3</v>
      </c>
      <c r="AS772" s="7">
        <v>1.2500000000000001E-2</v>
      </c>
      <c r="AT772" s="7">
        <v>2.58E-2</v>
      </c>
      <c r="AU772" s="7">
        <v>2.2100000000000002E-2</v>
      </c>
      <c r="AV772" s="7">
        <v>2.1299999999999999E-2</v>
      </c>
      <c r="AW772" s="8">
        <v>5.0000000000000001E-4</v>
      </c>
      <c r="AX772" s="13">
        <v>857</v>
      </c>
      <c r="AY772" s="7">
        <v>685</v>
      </c>
      <c r="AZ772" s="7">
        <v>581</v>
      </c>
      <c r="BA772" s="7">
        <v>329</v>
      </c>
      <c r="BB772" s="7">
        <v>321</v>
      </c>
      <c r="BC772" s="7">
        <v>10.6416664</v>
      </c>
      <c r="BD772" s="7">
        <v>18.471429799999999</v>
      </c>
      <c r="BE772" s="7">
        <v>19.922224</v>
      </c>
      <c r="BF772" s="7">
        <v>23.4666672</v>
      </c>
      <c r="BG772" s="7">
        <v>22.266666399999998</v>
      </c>
      <c r="BH772" s="13">
        <v>28.034700000000001</v>
      </c>
      <c r="BI772" s="7">
        <v>78.742138364779862</v>
      </c>
      <c r="BJ772" s="32">
        <f t="shared" si="183"/>
        <v>1</v>
      </c>
      <c r="BK772" s="32">
        <f t="shared" si="184"/>
        <v>6.8521423264261538E-3</v>
      </c>
      <c r="BL772" s="32">
        <f t="shared" si="185"/>
        <v>2.0473871047634772E-2</v>
      </c>
      <c r="BM772" s="32">
        <f t="shared" si="186"/>
        <v>0.10336002641789813</v>
      </c>
      <c r="BN772" s="32">
        <f t="shared" si="187"/>
        <v>1.5685627012300832E-3</v>
      </c>
      <c r="BO772" s="32">
        <f t="shared" si="188"/>
        <v>1.0319491455461075E-2</v>
      </c>
      <c r="BP772" s="32">
        <f t="shared" si="189"/>
        <v>2.1299430364071659E-2</v>
      </c>
      <c r="BQ772" s="32">
        <f t="shared" si="190"/>
        <v>1.824486089325518E-2</v>
      </c>
      <c r="BR772" s="32">
        <f t="shared" si="191"/>
        <v>1.7584413440105671E-2</v>
      </c>
      <c r="BS772" s="32">
        <f t="shared" si="192"/>
        <v>4.1277965821844297E-4</v>
      </c>
      <c r="BT772" s="7">
        <f t="shared" si="193"/>
        <v>0</v>
      </c>
    </row>
    <row r="773" spans="1:72" x14ac:dyDescent="0.2">
      <c r="A773" s="7">
        <v>1</v>
      </c>
      <c r="B773" s="8">
        <v>88</v>
      </c>
      <c r="C773" s="7" t="s">
        <v>206</v>
      </c>
      <c r="D773" s="7" t="s">
        <v>1964</v>
      </c>
      <c r="F773" s="22" t="s">
        <v>1963</v>
      </c>
      <c r="G773" s="22" t="s">
        <v>1957</v>
      </c>
      <c r="H773" s="9">
        <v>40.973999999999997</v>
      </c>
      <c r="I773" s="9">
        <v>-95.924000000000007</v>
      </c>
      <c r="K773" s="7" t="s">
        <v>92</v>
      </c>
      <c r="L773" s="32">
        <f t="shared" si="181"/>
        <v>6</v>
      </c>
      <c r="M773" s="10" t="s">
        <v>81</v>
      </c>
      <c r="N773" s="7">
        <v>14</v>
      </c>
      <c r="P773" s="7" t="s">
        <v>1849</v>
      </c>
      <c r="Q773" s="7">
        <v>855</v>
      </c>
      <c r="R773" s="7">
        <v>10.199999999999999</v>
      </c>
      <c r="W773" s="20">
        <v>-9999</v>
      </c>
      <c r="X773" s="23" t="s">
        <v>1783</v>
      </c>
      <c r="Y773" s="32">
        <f t="shared" si="182"/>
        <v>2</v>
      </c>
      <c r="Z773" s="13">
        <v>5000</v>
      </c>
      <c r="AA773" s="7">
        <v>9000</v>
      </c>
      <c r="AB773" s="8">
        <f t="shared" si="180"/>
        <v>7000</v>
      </c>
      <c r="AC773" s="7">
        <v>4.76</v>
      </c>
      <c r="AD773" s="7">
        <v>0.1</v>
      </c>
      <c r="AE773" s="7">
        <v>0.3</v>
      </c>
      <c r="AF773" s="7">
        <v>70.22</v>
      </c>
      <c r="AG773" s="7">
        <v>0.71</v>
      </c>
      <c r="AI773" s="7">
        <v>12.91</v>
      </c>
      <c r="AJ773" s="7">
        <v>1.03</v>
      </c>
      <c r="AK773" s="7">
        <v>1.1399999999999999</v>
      </c>
      <c r="AL773" s="7">
        <v>1.1200000000000001</v>
      </c>
      <c r="AM773" s="7">
        <v>2.29</v>
      </c>
      <c r="AN773" s="13">
        <v>1.1686000000000001</v>
      </c>
      <c r="AO773" s="7">
        <v>8.8999999999999999E-3</v>
      </c>
      <c r="AP773" s="7">
        <v>2.98E-2</v>
      </c>
      <c r="AQ773" s="7">
        <v>0.12659999999999999</v>
      </c>
      <c r="AR773" s="7">
        <v>1.6000000000000001E-3</v>
      </c>
      <c r="AS773" s="7">
        <v>1.84E-2</v>
      </c>
      <c r="AT773" s="7">
        <v>2.7799999999999998E-2</v>
      </c>
      <c r="AU773" s="7">
        <v>2.4299999999999999E-2</v>
      </c>
      <c r="AV773" s="7">
        <v>1.84E-2</v>
      </c>
      <c r="AW773" s="8">
        <v>1.6000000000000001E-3</v>
      </c>
      <c r="AX773" s="13">
        <v>802</v>
      </c>
      <c r="AY773" s="7">
        <v>644</v>
      </c>
      <c r="AZ773" s="7">
        <v>548</v>
      </c>
      <c r="BA773" s="7">
        <v>306</v>
      </c>
      <c r="BB773" s="7">
        <v>286</v>
      </c>
      <c r="BC773" s="7">
        <v>10.458334000000001</v>
      </c>
      <c r="BD773" s="7">
        <v>18.3714294</v>
      </c>
      <c r="BE773" s="7">
        <v>20.890001300000002</v>
      </c>
      <c r="BF773" s="7">
        <v>23.333334000000001</v>
      </c>
      <c r="BG773" s="7">
        <v>22.066667599999999</v>
      </c>
      <c r="BH773" s="13">
        <v>29.576999999999998</v>
      </c>
      <c r="BI773" s="7">
        <v>77.47858017135863</v>
      </c>
      <c r="BJ773" s="32">
        <f t="shared" si="183"/>
        <v>1</v>
      </c>
      <c r="BK773" s="32">
        <f t="shared" si="184"/>
        <v>7.6159507102515822E-3</v>
      </c>
      <c r="BL773" s="32">
        <f t="shared" si="185"/>
        <v>2.550059900735923E-2</v>
      </c>
      <c r="BM773" s="32">
        <f t="shared" si="186"/>
        <v>0.1083347595413315</v>
      </c>
      <c r="BN773" s="32">
        <f t="shared" si="187"/>
        <v>1.3691596782474755E-3</v>
      </c>
      <c r="BO773" s="32">
        <f t="shared" si="188"/>
        <v>1.574533629984597E-2</v>
      </c>
      <c r="BP773" s="32">
        <f t="shared" si="189"/>
        <v>2.3789149409549886E-2</v>
      </c>
      <c r="BQ773" s="32">
        <f t="shared" si="190"/>
        <v>2.0794112613383535E-2</v>
      </c>
      <c r="BR773" s="32">
        <f t="shared" si="191"/>
        <v>1.574533629984597E-2</v>
      </c>
      <c r="BS773" s="32">
        <f t="shared" si="192"/>
        <v>1.3691596782474755E-3</v>
      </c>
      <c r="BT773" s="7">
        <f t="shared" si="193"/>
        <v>0</v>
      </c>
    </row>
    <row r="774" spans="1:72" x14ac:dyDescent="0.2">
      <c r="A774" s="7">
        <v>1</v>
      </c>
      <c r="B774" s="8">
        <v>89</v>
      </c>
      <c r="C774" s="7" t="s">
        <v>773</v>
      </c>
      <c r="D774" s="7" t="s">
        <v>1965</v>
      </c>
      <c r="F774" s="22" t="s">
        <v>1966</v>
      </c>
      <c r="G774" s="22" t="s">
        <v>1961</v>
      </c>
      <c r="H774" s="9">
        <v>41.703000000000003</v>
      </c>
      <c r="I774" s="9">
        <v>-93.057000000000002</v>
      </c>
      <c r="K774" s="7" t="s">
        <v>92</v>
      </c>
      <c r="L774" s="32">
        <f t="shared" si="181"/>
        <v>6</v>
      </c>
      <c r="M774" s="10" t="s">
        <v>81</v>
      </c>
      <c r="N774" s="7">
        <v>14</v>
      </c>
      <c r="P774" s="7" t="s">
        <v>1849</v>
      </c>
      <c r="Q774" s="7">
        <v>874</v>
      </c>
      <c r="R774" s="7">
        <v>9.6</v>
      </c>
      <c r="W774" s="20">
        <v>-9999</v>
      </c>
      <c r="X774" s="23" t="s">
        <v>1783</v>
      </c>
      <c r="Y774" s="32">
        <f t="shared" si="182"/>
        <v>2</v>
      </c>
      <c r="Z774" s="13">
        <v>5000</v>
      </c>
      <c r="AA774" s="7">
        <v>9000</v>
      </c>
      <c r="AB774" s="8">
        <f t="shared" si="180"/>
        <v>7000</v>
      </c>
      <c r="AC774" s="7">
        <v>5.09</v>
      </c>
      <c r="AD774" s="7">
        <v>0.12</v>
      </c>
      <c r="AE774" s="7">
        <v>0.1</v>
      </c>
      <c r="AF774" s="7">
        <v>69.900000000000006</v>
      </c>
      <c r="AG774" s="7">
        <v>0.72</v>
      </c>
      <c r="AI774" s="7">
        <v>14.3</v>
      </c>
      <c r="AJ774" s="7">
        <v>0.86</v>
      </c>
      <c r="AK774" s="7">
        <v>0.91</v>
      </c>
      <c r="AL774" s="7">
        <v>1.33</v>
      </c>
      <c r="AM774" s="7">
        <v>2.0099999999999998</v>
      </c>
      <c r="AN774" s="13">
        <v>1.1633</v>
      </c>
      <c r="AO774" s="7">
        <v>8.9999999999999993E-3</v>
      </c>
      <c r="AP774" s="7">
        <v>3.1899999999999998E-2</v>
      </c>
      <c r="AQ774" s="7">
        <v>0.14030000000000001</v>
      </c>
      <c r="AR774" s="7">
        <v>2E-3</v>
      </c>
      <c r="AS774" s="7">
        <v>1.5299999999999999E-2</v>
      </c>
      <c r="AT774" s="7">
        <v>3.3000000000000002E-2</v>
      </c>
      <c r="AU774" s="7">
        <v>2.1299999999999999E-2</v>
      </c>
      <c r="AV774" s="7">
        <v>1.47E-2</v>
      </c>
      <c r="AW774" s="8">
        <v>5.0000000000000001E-4</v>
      </c>
      <c r="AX774" s="13">
        <v>865</v>
      </c>
      <c r="AY774" s="7">
        <v>675</v>
      </c>
      <c r="AZ774" s="7">
        <v>491</v>
      </c>
      <c r="BA774" s="7">
        <v>318</v>
      </c>
      <c r="BB774" s="7">
        <v>300</v>
      </c>
      <c r="BC774" s="7">
        <v>9.3833322999999993</v>
      </c>
      <c r="BD774" s="7">
        <v>17.514284100000001</v>
      </c>
      <c r="BE774" s="7">
        <v>19.149999600000001</v>
      </c>
      <c r="BF774" s="7">
        <v>22.5</v>
      </c>
      <c r="BG774" s="7">
        <v>21.299999199999998</v>
      </c>
      <c r="BH774" s="13">
        <v>26.588699999999999</v>
      </c>
      <c r="BI774" s="7">
        <v>82.384028185554897</v>
      </c>
      <c r="BJ774" s="32">
        <f t="shared" si="183"/>
        <v>1</v>
      </c>
      <c r="BK774" s="32">
        <f t="shared" si="184"/>
        <v>7.7366113642224699E-3</v>
      </c>
      <c r="BL774" s="32">
        <f t="shared" si="185"/>
        <v>2.7421989168744089E-2</v>
      </c>
      <c r="BM774" s="32">
        <f t="shared" si="186"/>
        <v>0.12060517493337919</v>
      </c>
      <c r="BN774" s="32">
        <f t="shared" si="187"/>
        <v>1.7192469698272157E-3</v>
      </c>
      <c r="BO774" s="32">
        <f t="shared" si="188"/>
        <v>1.3152239319178199E-2</v>
      </c>
      <c r="BP774" s="32">
        <f t="shared" si="189"/>
        <v>2.8367575002149061E-2</v>
      </c>
      <c r="BQ774" s="32">
        <f t="shared" si="190"/>
        <v>1.8309980228659848E-2</v>
      </c>
      <c r="BR774" s="32">
        <f t="shared" si="191"/>
        <v>1.2636465228230035E-2</v>
      </c>
      <c r="BS774" s="32">
        <f t="shared" si="192"/>
        <v>4.2981174245680393E-4</v>
      </c>
      <c r="BT774" s="7">
        <f t="shared" si="193"/>
        <v>0</v>
      </c>
    </row>
    <row r="775" spans="1:72" x14ac:dyDescent="0.2">
      <c r="A775" s="7">
        <v>1</v>
      </c>
      <c r="B775" s="8">
        <v>90</v>
      </c>
      <c r="C775" s="7" t="s">
        <v>324</v>
      </c>
      <c r="D775" s="7" t="s">
        <v>1967</v>
      </c>
      <c r="F775" s="22" t="s">
        <v>1968</v>
      </c>
      <c r="G775" s="22" t="s">
        <v>1969</v>
      </c>
      <c r="H775" s="9">
        <v>37.265000000000001</v>
      </c>
      <c r="I775" s="9">
        <v>-97.372</v>
      </c>
      <c r="K775" s="7" t="s">
        <v>92</v>
      </c>
      <c r="L775" s="32">
        <f t="shared" si="181"/>
        <v>6</v>
      </c>
      <c r="M775" s="10" t="s">
        <v>81</v>
      </c>
      <c r="N775" s="7">
        <v>12</v>
      </c>
      <c r="P775" s="7" t="s">
        <v>1815</v>
      </c>
      <c r="Q775" s="7">
        <v>827</v>
      </c>
      <c r="R775" s="7">
        <v>13.9</v>
      </c>
      <c r="W775" s="20">
        <v>-9999</v>
      </c>
      <c r="X775" s="23" t="s">
        <v>1783</v>
      </c>
      <c r="Y775" s="32">
        <f t="shared" si="182"/>
        <v>2</v>
      </c>
      <c r="Z775" s="13">
        <v>600000</v>
      </c>
      <c r="AA775" s="7">
        <v>1600000</v>
      </c>
      <c r="AB775" s="8">
        <f t="shared" si="180"/>
        <v>1100000</v>
      </c>
      <c r="AC775" s="7">
        <v>4.3499999999999996</v>
      </c>
      <c r="AD775" s="7">
        <v>0.06</v>
      </c>
      <c r="AE775" s="7">
        <v>7.0000000000000007E-2</v>
      </c>
      <c r="AF775" s="7">
        <v>70.67</v>
      </c>
      <c r="AG775" s="7">
        <v>0.74</v>
      </c>
      <c r="AI775" s="7">
        <v>13.12</v>
      </c>
      <c r="AJ775" s="7">
        <v>0.85</v>
      </c>
      <c r="AK775" s="7">
        <v>0.92</v>
      </c>
      <c r="AL775" s="7">
        <v>0.97</v>
      </c>
      <c r="AM775" s="7">
        <v>2.3199999999999998</v>
      </c>
      <c r="AN775" s="13">
        <v>1.1760999999999999</v>
      </c>
      <c r="AO775" s="7">
        <v>9.2999999999999992E-3</v>
      </c>
      <c r="AP775" s="7">
        <v>2.7199999999999998E-2</v>
      </c>
      <c r="AQ775" s="7">
        <v>0.12870000000000001</v>
      </c>
      <c r="AR775" s="7">
        <v>1E-3</v>
      </c>
      <c r="AS775" s="7">
        <v>1.52E-2</v>
      </c>
      <c r="AT775" s="7">
        <v>2.41E-2</v>
      </c>
      <c r="AU775" s="7">
        <v>2.46E-2</v>
      </c>
      <c r="AV775" s="7">
        <v>1.4800000000000001E-2</v>
      </c>
      <c r="AW775" s="8">
        <v>4.0000000000000002E-4</v>
      </c>
      <c r="AX775" s="13">
        <v>822</v>
      </c>
      <c r="AY775" s="7">
        <v>740</v>
      </c>
      <c r="AZ775" s="7">
        <v>538</v>
      </c>
      <c r="BA775" s="7">
        <v>283</v>
      </c>
      <c r="BB775" s="7">
        <v>260</v>
      </c>
      <c r="BC775" s="7">
        <v>14.149998699999999</v>
      </c>
      <c r="BD775" s="7">
        <v>18.344444299999999</v>
      </c>
      <c r="BE775" s="7">
        <v>18.8374977</v>
      </c>
      <c r="BF775" s="7">
        <v>26.299999199999998</v>
      </c>
      <c r="BG775" s="7">
        <v>25.4666672</v>
      </c>
      <c r="BH775" s="13">
        <v>26.961000000000002</v>
      </c>
      <c r="BI775" s="7">
        <v>81.096408317580341</v>
      </c>
      <c r="BJ775" s="32">
        <f t="shared" si="183"/>
        <v>1</v>
      </c>
      <c r="BK775" s="32">
        <f t="shared" si="184"/>
        <v>7.9074908596207805E-3</v>
      </c>
      <c r="BL775" s="32">
        <f t="shared" si="185"/>
        <v>2.3127285094804863E-2</v>
      </c>
      <c r="BM775" s="32">
        <f t="shared" si="186"/>
        <v>0.10942947028313921</v>
      </c>
      <c r="BN775" s="32">
        <f t="shared" si="187"/>
        <v>8.5026783436782595E-4</v>
      </c>
      <c r="BO775" s="32">
        <f t="shared" si="188"/>
        <v>1.2924071082390954E-2</v>
      </c>
      <c r="BP775" s="32">
        <f t="shared" si="189"/>
        <v>2.0491454808264604E-2</v>
      </c>
      <c r="BQ775" s="32">
        <f t="shared" si="190"/>
        <v>2.0916588725448517E-2</v>
      </c>
      <c r="BR775" s="32">
        <f t="shared" si="191"/>
        <v>1.2583963948643825E-2</v>
      </c>
      <c r="BS775" s="32">
        <f t="shared" si="192"/>
        <v>3.4010713374713037E-4</v>
      </c>
      <c r="BT775" s="7">
        <f t="shared" si="193"/>
        <v>0</v>
      </c>
    </row>
    <row r="776" spans="1:72" x14ac:dyDescent="0.2">
      <c r="A776" s="7">
        <v>1</v>
      </c>
      <c r="B776" s="8">
        <v>91</v>
      </c>
      <c r="C776" s="7" t="s">
        <v>324</v>
      </c>
      <c r="D776" s="7" t="s">
        <v>1970</v>
      </c>
      <c r="F776" s="22" t="s">
        <v>1971</v>
      </c>
      <c r="G776" s="22" t="s">
        <v>1969</v>
      </c>
      <c r="H776" s="9">
        <v>39.823999999999998</v>
      </c>
      <c r="I776" s="9">
        <v>-97.632999999999996</v>
      </c>
      <c r="K776" s="7" t="s">
        <v>92</v>
      </c>
      <c r="L776" s="32">
        <f t="shared" si="181"/>
        <v>6</v>
      </c>
      <c r="M776" s="10" t="s">
        <v>81</v>
      </c>
      <c r="N776" s="7">
        <v>12</v>
      </c>
      <c r="P776" s="7" t="s">
        <v>346</v>
      </c>
      <c r="Q776" s="7">
        <v>785</v>
      </c>
      <c r="R776" s="7">
        <v>11.6</v>
      </c>
      <c r="W776" s="20">
        <v>-9999</v>
      </c>
      <c r="X776" s="23" t="s">
        <v>1783</v>
      </c>
      <c r="Y776" s="32">
        <f t="shared" si="182"/>
        <v>2</v>
      </c>
      <c r="Z776" s="13">
        <v>600000</v>
      </c>
      <c r="AA776" s="7">
        <v>1600000</v>
      </c>
      <c r="AB776" s="8">
        <f t="shared" si="180"/>
        <v>1100000</v>
      </c>
      <c r="AC776" s="7">
        <v>4.82</v>
      </c>
      <c r="AD776" s="7">
        <v>0.11</v>
      </c>
      <c r="AE776" s="7">
        <v>0.16</v>
      </c>
      <c r="AF776" s="7">
        <v>66.75</v>
      </c>
      <c r="AG776" s="7">
        <v>0.68</v>
      </c>
      <c r="AI776" s="7">
        <v>14.84</v>
      </c>
      <c r="AJ776" s="7">
        <v>1.18</v>
      </c>
      <c r="AK776" s="7">
        <v>1.1399999999999999</v>
      </c>
      <c r="AL776" s="7">
        <v>1.36</v>
      </c>
      <c r="AM776" s="7">
        <v>2.91</v>
      </c>
      <c r="AN776" s="13">
        <v>1.1108</v>
      </c>
      <c r="AO776" s="7">
        <v>8.5000000000000006E-3</v>
      </c>
      <c r="AP776" s="7">
        <v>3.0200000000000001E-2</v>
      </c>
      <c r="AQ776" s="7">
        <v>0.14549999999999999</v>
      </c>
      <c r="AR776" s="7">
        <v>1.8E-3</v>
      </c>
      <c r="AS776" s="7">
        <v>2.1000000000000001E-2</v>
      </c>
      <c r="AT776" s="7">
        <v>3.3700000000000001E-2</v>
      </c>
      <c r="AU776" s="7">
        <v>3.09E-2</v>
      </c>
      <c r="AV776" s="7">
        <v>1.84E-2</v>
      </c>
      <c r="AW776" s="8">
        <v>8.0000000000000004E-4</v>
      </c>
      <c r="AX776" s="13">
        <v>765</v>
      </c>
      <c r="AY776" s="7">
        <v>675</v>
      </c>
      <c r="AZ776" s="7">
        <v>523</v>
      </c>
      <c r="BA776" s="7">
        <v>301</v>
      </c>
      <c r="BB776" s="7">
        <v>278</v>
      </c>
      <c r="BC776" s="7">
        <v>11.5166664</v>
      </c>
      <c r="BD776" s="7">
        <v>17.387498900000001</v>
      </c>
      <c r="BE776" s="7">
        <v>19.5571442</v>
      </c>
      <c r="BF776" s="7">
        <v>24.399999600000001</v>
      </c>
      <c r="BG776" s="7">
        <v>23.333334000000001</v>
      </c>
      <c r="BH776" s="13">
        <v>34.745799999999996</v>
      </c>
      <c r="BI776" s="7">
        <v>78.691184424012988</v>
      </c>
      <c r="BJ776" s="32">
        <f t="shared" si="183"/>
        <v>1</v>
      </c>
      <c r="BK776" s="32">
        <f t="shared" si="184"/>
        <v>7.6521425999279804E-3</v>
      </c>
      <c r="BL776" s="32">
        <f t="shared" si="185"/>
        <v>2.7187612531508823E-2</v>
      </c>
      <c r="BM776" s="32">
        <f t="shared" si="186"/>
        <v>0.13098667626935542</v>
      </c>
      <c r="BN776" s="32">
        <f t="shared" si="187"/>
        <v>1.620453727043572E-3</v>
      </c>
      <c r="BO776" s="32">
        <f t="shared" si="188"/>
        <v>1.8905293482175008E-2</v>
      </c>
      <c r="BP776" s="32">
        <f t="shared" si="189"/>
        <v>3.0338494778537992E-2</v>
      </c>
      <c r="BQ776" s="32">
        <f t="shared" si="190"/>
        <v>2.7817788980914655E-2</v>
      </c>
      <c r="BR776" s="32">
        <f t="shared" si="191"/>
        <v>1.6564638098667626E-2</v>
      </c>
      <c r="BS776" s="32">
        <f t="shared" si="192"/>
        <v>7.2020165646380992E-4</v>
      </c>
      <c r="BT776" s="7">
        <f t="shared" si="193"/>
        <v>0</v>
      </c>
    </row>
    <row r="777" spans="1:72" x14ac:dyDescent="0.2">
      <c r="A777" s="7">
        <v>1</v>
      </c>
      <c r="B777" s="8">
        <v>92</v>
      </c>
      <c r="C777" s="7" t="s">
        <v>719</v>
      </c>
      <c r="D777" s="7" t="s">
        <v>1972</v>
      </c>
      <c r="F777" s="22" t="s">
        <v>1973</v>
      </c>
      <c r="G777" s="22" t="s">
        <v>1974</v>
      </c>
      <c r="H777" s="9">
        <v>40.079000000000001</v>
      </c>
      <c r="I777" s="9">
        <v>-93.617000000000004</v>
      </c>
      <c r="K777" s="7" t="s">
        <v>107</v>
      </c>
      <c r="L777" s="32">
        <f t="shared" si="181"/>
        <v>1</v>
      </c>
      <c r="M777" s="10" t="s">
        <v>81</v>
      </c>
      <c r="N777" s="7">
        <v>7</v>
      </c>
      <c r="P777" s="7" t="s">
        <v>1782</v>
      </c>
      <c r="Q777" s="7">
        <v>900</v>
      </c>
      <c r="R777" s="7">
        <v>10.6</v>
      </c>
      <c r="W777" s="20">
        <v>-9999</v>
      </c>
      <c r="X777" s="23" t="s">
        <v>1783</v>
      </c>
      <c r="Y777" s="32">
        <f t="shared" si="182"/>
        <v>2</v>
      </c>
      <c r="Z777" s="13">
        <v>10000</v>
      </c>
      <c r="AA777" s="7">
        <v>14000</v>
      </c>
      <c r="AB777" s="8">
        <f t="shared" si="180"/>
        <v>12000</v>
      </c>
      <c r="AC777" s="7">
        <v>5.52</v>
      </c>
      <c r="AD777" s="7">
        <v>0.23</v>
      </c>
      <c r="AE777" s="7">
        <v>0.17</v>
      </c>
      <c r="AF777" s="7">
        <v>68.63</v>
      </c>
      <c r="AG777" s="7">
        <v>0.61</v>
      </c>
      <c r="AI777" s="7">
        <v>14.6</v>
      </c>
      <c r="AJ777" s="7">
        <v>0.91</v>
      </c>
      <c r="AK777" s="7">
        <v>0.5</v>
      </c>
      <c r="AL777" s="7">
        <v>1.33</v>
      </c>
      <c r="AM777" s="7">
        <v>0.78</v>
      </c>
      <c r="AN777" s="13">
        <v>1.1420999999999999</v>
      </c>
      <c r="AO777" s="7">
        <v>7.6E-3</v>
      </c>
      <c r="AP777" s="7">
        <v>3.4599999999999999E-2</v>
      </c>
      <c r="AQ777" s="7">
        <v>0.14319999999999999</v>
      </c>
      <c r="AR777" s="7">
        <v>3.8E-3</v>
      </c>
      <c r="AS777" s="7">
        <v>1.6199999999999999E-2</v>
      </c>
      <c r="AT777" s="7">
        <v>3.3000000000000002E-2</v>
      </c>
      <c r="AU777" s="7">
        <v>8.3000000000000001E-3</v>
      </c>
      <c r="AV777" s="7">
        <v>8.0999999999999996E-3</v>
      </c>
      <c r="AW777" s="8">
        <v>8.9999999999999998E-4</v>
      </c>
      <c r="AX777" s="13">
        <v>971</v>
      </c>
      <c r="AY777" s="7">
        <v>797</v>
      </c>
      <c r="AZ777" s="7">
        <v>627</v>
      </c>
      <c r="BA777" s="7">
        <v>321</v>
      </c>
      <c r="BB777" s="7">
        <v>325</v>
      </c>
      <c r="BC777" s="7">
        <v>11.1500006</v>
      </c>
      <c r="BD777" s="7">
        <v>17.037500399999999</v>
      </c>
      <c r="BE777" s="7">
        <v>19.818182</v>
      </c>
      <c r="BF777" s="7">
        <v>23.600000399999999</v>
      </c>
      <c r="BG777" s="7">
        <v>22.566667599999999</v>
      </c>
      <c r="BH777" s="13">
        <v>16.799199999999999</v>
      </c>
      <c r="BI777" s="7">
        <v>85.492537313432834</v>
      </c>
      <c r="BJ777" s="32">
        <f t="shared" si="183"/>
        <v>1</v>
      </c>
      <c r="BK777" s="32">
        <f t="shared" si="184"/>
        <v>6.6544085456615018E-3</v>
      </c>
      <c r="BL777" s="32">
        <f t="shared" si="185"/>
        <v>3.0295070484195781E-2</v>
      </c>
      <c r="BM777" s="32">
        <f t="shared" si="186"/>
        <v>0.12538306628141144</v>
      </c>
      <c r="BN777" s="32">
        <f t="shared" si="187"/>
        <v>3.3272042728307509E-3</v>
      </c>
      <c r="BO777" s="32">
        <f t="shared" si="188"/>
        <v>1.4184397163120569E-2</v>
      </c>
      <c r="BP777" s="32">
        <f t="shared" si="189"/>
        <v>2.8894142369319677E-2</v>
      </c>
      <c r="BQ777" s="32">
        <f t="shared" si="190"/>
        <v>7.2673145959197974E-3</v>
      </c>
      <c r="BR777" s="32">
        <f t="shared" si="191"/>
        <v>7.0921985815602844E-3</v>
      </c>
      <c r="BS777" s="32">
        <f t="shared" si="192"/>
        <v>7.8802206461780935E-4</v>
      </c>
      <c r="BT777" s="7">
        <f t="shared" si="193"/>
        <v>0</v>
      </c>
    </row>
    <row r="778" spans="1:72" x14ac:dyDescent="0.2">
      <c r="A778" s="7">
        <v>1</v>
      </c>
      <c r="B778" s="8">
        <v>93</v>
      </c>
      <c r="C778" s="7" t="s">
        <v>719</v>
      </c>
      <c r="D778" s="7" t="s">
        <v>1340</v>
      </c>
      <c r="F778" s="22" t="s">
        <v>1975</v>
      </c>
      <c r="G778" s="22" t="s">
        <v>1976</v>
      </c>
      <c r="H778" s="9">
        <v>38.951999999999998</v>
      </c>
      <c r="I778" s="9">
        <v>-92.334000000000003</v>
      </c>
      <c r="K778" s="7" t="s">
        <v>100</v>
      </c>
      <c r="L778" s="32">
        <f t="shared" si="181"/>
        <v>8</v>
      </c>
      <c r="M778" s="10" t="s">
        <v>81</v>
      </c>
      <c r="N778" s="7">
        <v>6</v>
      </c>
      <c r="P778" s="7" t="s">
        <v>1868</v>
      </c>
      <c r="Q778" s="7">
        <v>1023</v>
      </c>
      <c r="R778" s="7">
        <v>12.2</v>
      </c>
      <c r="W778" s="20">
        <v>-9999</v>
      </c>
      <c r="X778" s="23" t="s">
        <v>1783</v>
      </c>
      <c r="Y778" s="32">
        <f t="shared" si="182"/>
        <v>2</v>
      </c>
      <c r="Z778" s="13">
        <v>10000</v>
      </c>
      <c r="AA778" s="7">
        <v>14000</v>
      </c>
      <c r="AB778" s="8">
        <f t="shared" si="180"/>
        <v>12000</v>
      </c>
      <c r="AC778" s="7">
        <v>4.76</v>
      </c>
      <c r="AD778" s="7">
        <v>0.05</v>
      </c>
      <c r="AE778" s="7">
        <v>0.09</v>
      </c>
      <c r="AF778" s="7">
        <v>70.27</v>
      </c>
      <c r="AG778" s="7">
        <v>0.75</v>
      </c>
      <c r="AI778" s="7">
        <v>15.1</v>
      </c>
      <c r="AJ778" s="7">
        <v>0.85</v>
      </c>
      <c r="AK778" s="7">
        <v>1.1399999999999999</v>
      </c>
      <c r="AL778" s="7">
        <v>1.23</v>
      </c>
      <c r="AM778" s="7">
        <v>1.96</v>
      </c>
      <c r="AN778" s="13">
        <v>1.1694</v>
      </c>
      <c r="AO778" s="7">
        <v>9.4000000000000004E-3</v>
      </c>
      <c r="AP778" s="7">
        <v>2.98E-2</v>
      </c>
      <c r="AQ778" s="7">
        <v>0.14810000000000001</v>
      </c>
      <c r="AR778" s="7">
        <v>8.0000000000000004E-4</v>
      </c>
      <c r="AS778" s="7">
        <v>1.52E-2</v>
      </c>
      <c r="AT778" s="7">
        <v>3.0499999999999999E-2</v>
      </c>
      <c r="AU778" s="7">
        <v>2.0799999999999999E-2</v>
      </c>
      <c r="AV778" s="7">
        <v>1.84E-2</v>
      </c>
      <c r="AW778" s="8">
        <v>5.0000000000000001E-4</v>
      </c>
      <c r="AX778" s="13">
        <v>1019</v>
      </c>
      <c r="AY778" s="7">
        <v>872</v>
      </c>
      <c r="AZ778" s="7">
        <v>621</v>
      </c>
      <c r="BA778" s="7">
        <v>298</v>
      </c>
      <c r="BB778" s="7">
        <v>288</v>
      </c>
      <c r="BC778" s="7">
        <v>12.675000199999999</v>
      </c>
      <c r="BD778" s="7">
        <v>17.011112199999999</v>
      </c>
      <c r="BE778" s="7">
        <v>17.3428574</v>
      </c>
      <c r="BF778" s="7">
        <v>24.733333600000002</v>
      </c>
      <c r="BG778" s="7">
        <v>23.733333600000002</v>
      </c>
      <c r="BH778" s="13">
        <v>27.430199999999999</v>
      </c>
      <c r="BI778" s="7">
        <v>81.507980187121632</v>
      </c>
      <c r="BJ778" s="32">
        <f t="shared" si="183"/>
        <v>1</v>
      </c>
      <c r="BK778" s="32">
        <f t="shared" si="184"/>
        <v>8.038310244569866E-3</v>
      </c>
      <c r="BL778" s="32">
        <f t="shared" si="185"/>
        <v>2.5483153754061912E-2</v>
      </c>
      <c r="BM778" s="32">
        <f t="shared" si="186"/>
        <v>0.1266461433213614</v>
      </c>
      <c r="BN778" s="32">
        <f t="shared" si="187"/>
        <v>6.8411151017615875E-4</v>
      </c>
      <c r="BO778" s="32">
        <f t="shared" si="188"/>
        <v>1.2998118693347016E-2</v>
      </c>
      <c r="BP778" s="32">
        <f t="shared" si="189"/>
        <v>2.608175132546605E-2</v>
      </c>
      <c r="BQ778" s="32">
        <f t="shared" si="190"/>
        <v>1.7786899264580127E-2</v>
      </c>
      <c r="BR778" s="32">
        <f t="shared" si="191"/>
        <v>1.5734564734051649E-2</v>
      </c>
      <c r="BS778" s="32">
        <f t="shared" si="192"/>
        <v>4.2756969386009919E-4</v>
      </c>
      <c r="BT778" s="7">
        <f t="shared" si="193"/>
        <v>0</v>
      </c>
    </row>
    <row r="779" spans="1:72" x14ac:dyDescent="0.2">
      <c r="A779" s="7">
        <v>1</v>
      </c>
      <c r="B779" s="8">
        <v>94</v>
      </c>
      <c r="C779" s="7" t="s">
        <v>324</v>
      </c>
      <c r="D779" s="7" t="s">
        <v>693</v>
      </c>
      <c r="F779" s="22" t="s">
        <v>1977</v>
      </c>
      <c r="G779" s="22" t="s">
        <v>1978</v>
      </c>
      <c r="H779" s="9">
        <v>37.113999999999997</v>
      </c>
      <c r="I779" s="9">
        <v>-94.811000000000007</v>
      </c>
      <c r="K779" s="7" t="s">
        <v>100</v>
      </c>
      <c r="L779" s="32">
        <f t="shared" si="181"/>
        <v>8</v>
      </c>
      <c r="M779" s="10" t="s">
        <v>81</v>
      </c>
      <c r="N779" s="7">
        <v>56</v>
      </c>
      <c r="P779" s="7" t="s">
        <v>1877</v>
      </c>
      <c r="Q779" s="7">
        <v>1130</v>
      </c>
      <c r="R779" s="7">
        <v>13.4</v>
      </c>
      <c r="W779" s="20">
        <v>-9999</v>
      </c>
      <c r="X779" s="23" t="s">
        <v>1783</v>
      </c>
      <c r="Y779" s="32">
        <f t="shared" si="182"/>
        <v>2</v>
      </c>
      <c r="Z779" s="13">
        <v>5000</v>
      </c>
      <c r="AA779" s="7">
        <v>9000</v>
      </c>
      <c r="AB779" s="8">
        <f t="shared" si="180"/>
        <v>7000</v>
      </c>
      <c r="AC779" s="7">
        <v>4.6500000000000004</v>
      </c>
      <c r="AD779" s="7">
        <v>0.02</v>
      </c>
      <c r="AE779" s="7">
        <v>0.1</v>
      </c>
      <c r="AF779" s="7">
        <v>69.3</v>
      </c>
      <c r="AG779" s="7">
        <v>0.74</v>
      </c>
      <c r="AI779" s="7">
        <v>15.06</v>
      </c>
      <c r="AJ779" s="7">
        <v>0.77</v>
      </c>
      <c r="AK779" s="7">
        <v>1.1000000000000001</v>
      </c>
      <c r="AL779" s="7">
        <v>1.07</v>
      </c>
      <c r="AM779" s="7">
        <v>1.2</v>
      </c>
      <c r="AN779" s="13">
        <v>1.1533</v>
      </c>
      <c r="AO779" s="7">
        <v>9.2999999999999992E-3</v>
      </c>
      <c r="AP779" s="7">
        <v>2.9100000000000001E-2</v>
      </c>
      <c r="AQ779" s="7">
        <v>0.1477</v>
      </c>
      <c r="AR779" s="7">
        <v>2.9999999999999997E-4</v>
      </c>
      <c r="AS779" s="7">
        <v>1.37E-2</v>
      </c>
      <c r="AT779" s="7">
        <v>2.6499999999999999E-2</v>
      </c>
      <c r="AU779" s="7">
        <v>1.2699999999999999E-2</v>
      </c>
      <c r="AV779" s="7">
        <v>1.77E-2</v>
      </c>
      <c r="AW779" s="8">
        <v>5.0000000000000001E-4</v>
      </c>
      <c r="AX779" s="13">
        <v>1107</v>
      </c>
      <c r="AY779" s="7">
        <v>956</v>
      </c>
      <c r="AZ779" s="7">
        <v>679</v>
      </c>
      <c r="BA779" s="7">
        <v>304</v>
      </c>
      <c r="BB779" s="7">
        <v>307</v>
      </c>
      <c r="BC779" s="7">
        <v>14.0666666</v>
      </c>
      <c r="BD779" s="7">
        <v>18.0555573</v>
      </c>
      <c r="BE779" s="7">
        <v>17.371427499999999</v>
      </c>
      <c r="BF779" s="7">
        <v>25.366666800000001</v>
      </c>
      <c r="BG779" s="7">
        <v>24.600000399999999</v>
      </c>
      <c r="BH779" s="13">
        <v>21.677299999999999</v>
      </c>
      <c r="BI779" s="7">
        <v>82.467895030709101</v>
      </c>
      <c r="BJ779" s="32">
        <f t="shared" si="183"/>
        <v>1</v>
      </c>
      <c r="BK779" s="32">
        <f t="shared" si="184"/>
        <v>8.0638168733200375E-3</v>
      </c>
      <c r="BL779" s="32">
        <f t="shared" si="185"/>
        <v>2.5231943119743347E-2</v>
      </c>
      <c r="BM779" s="32">
        <f t="shared" si="186"/>
        <v>0.12806728518165264</v>
      </c>
      <c r="BN779" s="32">
        <f t="shared" si="187"/>
        <v>2.6012312494580768E-4</v>
      </c>
      <c r="BO779" s="32">
        <f t="shared" si="188"/>
        <v>1.1878956039191885E-2</v>
      </c>
      <c r="BP779" s="32">
        <f t="shared" si="189"/>
        <v>2.2977542703546346E-2</v>
      </c>
      <c r="BQ779" s="32">
        <f t="shared" si="190"/>
        <v>1.1011878956039192E-2</v>
      </c>
      <c r="BR779" s="32">
        <f t="shared" si="191"/>
        <v>1.5347264371802654E-2</v>
      </c>
      <c r="BS779" s="32">
        <f t="shared" si="192"/>
        <v>4.3353854157634613E-4</v>
      </c>
      <c r="BT779" s="7">
        <f t="shared" si="193"/>
        <v>0</v>
      </c>
    </row>
    <row r="780" spans="1:72" x14ac:dyDescent="0.2">
      <c r="A780" s="7">
        <v>1</v>
      </c>
      <c r="B780" s="8">
        <v>95</v>
      </c>
      <c r="C780" s="7" t="s">
        <v>341</v>
      </c>
      <c r="D780" s="7" t="s">
        <v>1979</v>
      </c>
      <c r="F780" s="22" t="s">
        <v>1980</v>
      </c>
      <c r="G780" s="22" t="s">
        <v>1981</v>
      </c>
      <c r="H780" s="9">
        <v>32.834000000000003</v>
      </c>
      <c r="I780" s="9">
        <v>-96.69</v>
      </c>
      <c r="K780" s="7" t="s">
        <v>128</v>
      </c>
      <c r="L780" s="32">
        <f t="shared" si="181"/>
        <v>5</v>
      </c>
      <c r="M780" s="10" t="s">
        <v>81</v>
      </c>
      <c r="N780" s="7">
        <v>6</v>
      </c>
      <c r="P780" s="7" t="s">
        <v>346</v>
      </c>
      <c r="Q780" s="7">
        <v>941</v>
      </c>
      <c r="R780" s="7">
        <v>19.399999999999999</v>
      </c>
      <c r="W780" s="20">
        <v>-9999</v>
      </c>
      <c r="X780" s="23" t="s">
        <v>1783</v>
      </c>
      <c r="Y780" s="32">
        <f t="shared" si="182"/>
        <v>2</v>
      </c>
      <c r="Z780" s="13">
        <v>5000</v>
      </c>
      <c r="AA780" s="7">
        <v>35000</v>
      </c>
      <c r="AB780" s="8">
        <f t="shared" si="180"/>
        <v>20000</v>
      </c>
      <c r="AC780" s="7">
        <v>3.62</v>
      </c>
      <c r="AD780" s="7">
        <v>0.13500000000000001</v>
      </c>
      <c r="AE780" s="7">
        <v>0.17</v>
      </c>
      <c r="AF780" s="7">
        <v>39.555</v>
      </c>
      <c r="AG780" s="7">
        <v>0.47499999999999998</v>
      </c>
      <c r="AI780" s="7">
        <v>9.2899999999999991</v>
      </c>
      <c r="AJ780" s="7">
        <v>21.98</v>
      </c>
      <c r="AK780" s="7">
        <v>0.17499999999999999</v>
      </c>
      <c r="AL780" s="7">
        <v>1.345</v>
      </c>
      <c r="AM780" s="7">
        <v>1.1599999999999999</v>
      </c>
      <c r="AN780" s="13">
        <v>0.6583</v>
      </c>
      <c r="AO780" s="7">
        <v>5.8999999999999999E-3</v>
      </c>
      <c r="AP780" s="7">
        <v>2.2700000000000001E-2</v>
      </c>
      <c r="AQ780" s="7">
        <v>9.11E-2</v>
      </c>
      <c r="AR780" s="7">
        <v>2.2000000000000001E-3</v>
      </c>
      <c r="AS780" s="7">
        <v>0.39190000000000003</v>
      </c>
      <c r="AT780" s="7">
        <v>3.3399999999999999E-2</v>
      </c>
      <c r="AU780" s="7">
        <v>1.23E-2</v>
      </c>
      <c r="AV780" s="7">
        <v>2.8E-3</v>
      </c>
      <c r="AW780" s="8">
        <v>8.9999999999999998E-4</v>
      </c>
      <c r="AX780" s="13">
        <v>955</v>
      </c>
      <c r="AY780" s="7">
        <v>955</v>
      </c>
      <c r="AZ780" s="7">
        <v>658</v>
      </c>
      <c r="BA780" s="7">
        <v>204</v>
      </c>
      <c r="BB780" s="7">
        <v>210</v>
      </c>
      <c r="BC780" s="7">
        <v>18.675001099999999</v>
      </c>
      <c r="BD780" s="7">
        <v>18.675001099999999</v>
      </c>
      <c r="BE780" s="7">
        <v>15.475000400000001</v>
      </c>
      <c r="BF780" s="7">
        <v>28.433332400000001</v>
      </c>
      <c r="BG780" s="7">
        <v>27.833334000000001</v>
      </c>
      <c r="BH780" s="13">
        <v>93.874099999999999</v>
      </c>
      <c r="BI780" s="7">
        <v>18.752573075339644</v>
      </c>
      <c r="BJ780" s="32">
        <f t="shared" si="183"/>
        <v>1</v>
      </c>
      <c r="BK780" s="32">
        <f t="shared" si="184"/>
        <v>8.9624791128664737E-3</v>
      </c>
      <c r="BL780" s="32">
        <f t="shared" si="185"/>
        <v>3.4482758620689655E-2</v>
      </c>
      <c r="BM780" s="32">
        <f t="shared" si="186"/>
        <v>0.13838675375968404</v>
      </c>
      <c r="BN780" s="32">
        <f t="shared" si="187"/>
        <v>3.3419413641197025E-3</v>
      </c>
      <c r="BO780" s="32">
        <f t="shared" si="188"/>
        <v>0.5953212820902325</v>
      </c>
      <c r="BP780" s="32">
        <f t="shared" si="189"/>
        <v>5.0736746164362752E-2</v>
      </c>
      <c r="BQ780" s="32">
        <f t="shared" si="190"/>
        <v>1.8684490353941971E-2</v>
      </c>
      <c r="BR780" s="32">
        <f t="shared" si="191"/>
        <v>4.2533799179705302E-3</v>
      </c>
      <c r="BS780" s="32">
        <f t="shared" si="192"/>
        <v>1.3671578307762418E-3</v>
      </c>
      <c r="BT780" s="7">
        <f t="shared" si="193"/>
        <v>0</v>
      </c>
    </row>
    <row r="781" spans="1:72" x14ac:dyDescent="0.2">
      <c r="A781" s="7">
        <v>1</v>
      </c>
      <c r="B781" s="8">
        <v>96</v>
      </c>
      <c r="C781" s="7" t="s">
        <v>1982</v>
      </c>
      <c r="F781" s="22" t="s">
        <v>1983</v>
      </c>
      <c r="G781" s="22" t="s">
        <v>1984</v>
      </c>
      <c r="H781" s="9">
        <v>52.787999999999997</v>
      </c>
      <c r="I781" s="9">
        <v>-107.075</v>
      </c>
      <c r="K781" s="7" t="s">
        <v>92</v>
      </c>
      <c r="L781" s="32">
        <f t="shared" si="181"/>
        <v>6</v>
      </c>
      <c r="M781" s="10" t="s">
        <v>81</v>
      </c>
      <c r="N781" s="7">
        <v>8</v>
      </c>
      <c r="Q781" s="7">
        <v>353</v>
      </c>
      <c r="R781" s="7">
        <v>1.6</v>
      </c>
      <c r="W781" s="20">
        <v>-9999</v>
      </c>
      <c r="X781" s="23" t="s">
        <v>1783</v>
      </c>
      <c r="Y781" s="32">
        <f t="shared" si="182"/>
        <v>2</v>
      </c>
      <c r="Z781" s="13">
        <v>8000</v>
      </c>
      <c r="AA781" s="7">
        <v>12000</v>
      </c>
      <c r="AB781" s="8">
        <f t="shared" si="180"/>
        <v>10000</v>
      </c>
      <c r="AC781" s="7">
        <v>3.28</v>
      </c>
      <c r="AD781" s="7">
        <v>0.06</v>
      </c>
      <c r="AE781" s="7">
        <v>0.14000000000000001</v>
      </c>
      <c r="AF781" s="7">
        <v>59.26</v>
      </c>
      <c r="AG781" s="7">
        <v>0.4</v>
      </c>
      <c r="AI781" s="7">
        <v>9.9499999999999993</v>
      </c>
      <c r="AJ781" s="7">
        <v>8.4</v>
      </c>
      <c r="AK781" s="7">
        <v>1.34</v>
      </c>
      <c r="AL781" s="7">
        <v>3.13</v>
      </c>
      <c r="AM781" s="7">
        <v>1.85</v>
      </c>
      <c r="AN781" s="13">
        <v>0.98619999999999997</v>
      </c>
      <c r="AO781" s="7">
        <v>5.0000000000000001E-3</v>
      </c>
      <c r="AP781" s="7">
        <v>2.0500000000000001E-2</v>
      </c>
      <c r="AQ781" s="7">
        <v>9.7600000000000006E-2</v>
      </c>
      <c r="AR781" s="7">
        <v>1E-3</v>
      </c>
      <c r="AS781" s="7">
        <v>0.14979999999999999</v>
      </c>
      <c r="AT781" s="7">
        <v>7.7600000000000002E-2</v>
      </c>
      <c r="AU781" s="7">
        <v>1.9599999999999999E-2</v>
      </c>
      <c r="AV781" s="7">
        <v>2.1600000000000001E-2</v>
      </c>
      <c r="AW781" s="8">
        <v>6.9999999999999999E-4</v>
      </c>
      <c r="AX781" s="13">
        <v>432</v>
      </c>
      <c r="AY781" s="7">
        <v>292</v>
      </c>
      <c r="AZ781" s="7">
        <v>193</v>
      </c>
      <c r="BA781" s="7">
        <v>210</v>
      </c>
      <c r="BB781" s="7">
        <v>177</v>
      </c>
      <c r="BC781" s="7">
        <v>1.8083338</v>
      </c>
      <c r="BD781" s="7">
        <v>14.399999599999999</v>
      </c>
      <c r="BE781" s="7">
        <v>19.333335900000002</v>
      </c>
      <c r="BF781" s="7">
        <v>16.666665999999999</v>
      </c>
      <c r="BG781" s="7">
        <v>15.133333199999999</v>
      </c>
      <c r="BH781" s="13">
        <v>63.521000000000008</v>
      </c>
      <c r="BI781" s="7">
        <v>36.282527881040892</v>
      </c>
      <c r="BJ781" s="32">
        <f t="shared" si="183"/>
        <v>1</v>
      </c>
      <c r="BK781" s="32">
        <f t="shared" si="184"/>
        <v>5.0699655242344354E-3</v>
      </c>
      <c r="BL781" s="32">
        <f t="shared" si="185"/>
        <v>2.0786858649361185E-2</v>
      </c>
      <c r="BM781" s="32">
        <f t="shared" si="186"/>
        <v>9.8965727033056186E-2</v>
      </c>
      <c r="BN781" s="32">
        <f t="shared" si="187"/>
        <v>1.0139931048468872E-3</v>
      </c>
      <c r="BO781" s="32">
        <f t="shared" si="188"/>
        <v>0.15189616710606368</v>
      </c>
      <c r="BP781" s="32">
        <f t="shared" si="189"/>
        <v>7.8685864936118441E-2</v>
      </c>
      <c r="BQ781" s="32">
        <f t="shared" si="190"/>
        <v>1.9874264854998987E-2</v>
      </c>
      <c r="BR781" s="32">
        <f t="shared" si="191"/>
        <v>2.1902251064692763E-2</v>
      </c>
      <c r="BS781" s="32">
        <f t="shared" si="192"/>
        <v>7.0979517339282098E-4</v>
      </c>
      <c r="BT781" s="7">
        <f t="shared" si="193"/>
        <v>0</v>
      </c>
    </row>
    <row r="782" spans="1:72" x14ac:dyDescent="0.2">
      <c r="A782" s="7">
        <v>1</v>
      </c>
      <c r="B782" s="8">
        <v>97</v>
      </c>
      <c r="C782" s="7" t="s">
        <v>1982</v>
      </c>
      <c r="F782" s="22" t="s">
        <v>1985</v>
      </c>
      <c r="G782" s="22" t="s">
        <v>1984</v>
      </c>
      <c r="H782" s="9">
        <v>50.533000000000001</v>
      </c>
      <c r="I782" s="9">
        <v>-103.67</v>
      </c>
      <c r="K782" s="7" t="s">
        <v>92</v>
      </c>
      <c r="L782" s="32">
        <f t="shared" si="181"/>
        <v>6</v>
      </c>
      <c r="M782" s="10" t="s">
        <v>81</v>
      </c>
      <c r="N782" s="7">
        <v>4</v>
      </c>
      <c r="Q782" s="7">
        <v>398</v>
      </c>
      <c r="R782" s="7">
        <v>2.1</v>
      </c>
      <c r="W782" s="20">
        <v>-9999</v>
      </c>
      <c r="X782" s="23" t="s">
        <v>1783</v>
      </c>
      <c r="Y782" s="32">
        <f t="shared" si="182"/>
        <v>2</v>
      </c>
      <c r="Z782" s="13">
        <v>8000</v>
      </c>
      <c r="AA782" s="7">
        <v>12000</v>
      </c>
      <c r="AB782" s="8">
        <f t="shared" si="180"/>
        <v>10000</v>
      </c>
      <c r="AC782" s="7">
        <v>5.21</v>
      </c>
      <c r="AD782" s="7">
        <v>7.0000000000000007E-2</v>
      </c>
      <c r="AE782" s="7">
        <v>0.16</v>
      </c>
      <c r="AF782" s="7">
        <v>59.51</v>
      </c>
      <c r="AG782" s="7">
        <v>0.51</v>
      </c>
      <c r="AI782" s="7">
        <v>12.79</v>
      </c>
      <c r="AJ782" s="7">
        <v>6.8</v>
      </c>
      <c r="AK782" s="7">
        <v>0.89</v>
      </c>
      <c r="AL782" s="7">
        <v>2.73</v>
      </c>
      <c r="AM782" s="7">
        <v>1.77</v>
      </c>
      <c r="AN782" s="13">
        <v>0.99029999999999996</v>
      </c>
      <c r="AO782" s="7">
        <v>6.4000000000000003E-3</v>
      </c>
      <c r="AP782" s="7">
        <v>3.2599999999999997E-2</v>
      </c>
      <c r="AQ782" s="7">
        <v>0.12540000000000001</v>
      </c>
      <c r="AR782" s="7">
        <v>1.1000000000000001E-3</v>
      </c>
      <c r="AS782" s="7">
        <v>0.12130000000000001</v>
      </c>
      <c r="AT782" s="7">
        <v>6.7699999999999996E-2</v>
      </c>
      <c r="AU782" s="7">
        <v>1.8800000000000001E-2</v>
      </c>
      <c r="AV782" s="7">
        <v>1.44E-2</v>
      </c>
      <c r="AW782" s="8">
        <v>8.0000000000000004E-4</v>
      </c>
      <c r="AX782" s="13">
        <v>432</v>
      </c>
      <c r="AY782" s="7">
        <v>287</v>
      </c>
      <c r="AZ782" s="7">
        <v>195</v>
      </c>
      <c r="BA782" s="7">
        <v>196</v>
      </c>
      <c r="BB782" s="7">
        <v>157</v>
      </c>
      <c r="BC782" s="7">
        <v>2.5583331999999999</v>
      </c>
      <c r="BD782" s="7">
        <v>15.1199999</v>
      </c>
      <c r="BE782" s="7">
        <v>19.644445399999999</v>
      </c>
      <c r="BF782" s="7">
        <v>17.4666672</v>
      </c>
      <c r="BG782" s="7">
        <v>15.9333334</v>
      </c>
      <c r="BH782" s="13">
        <v>52.567900000000002</v>
      </c>
      <c r="BI782" s="7">
        <v>48.027575641516655</v>
      </c>
      <c r="BJ782" s="32">
        <f t="shared" si="183"/>
        <v>1</v>
      </c>
      <c r="BK782" s="32">
        <f t="shared" si="184"/>
        <v>6.4626880743209134E-3</v>
      </c>
      <c r="BL782" s="32">
        <f t="shared" si="185"/>
        <v>3.2919317378572149E-2</v>
      </c>
      <c r="BM782" s="32">
        <f t="shared" si="186"/>
        <v>0.12662829445622539</v>
      </c>
      <c r="BN782" s="32">
        <f t="shared" si="187"/>
        <v>1.110774512773907E-3</v>
      </c>
      <c r="BO782" s="32">
        <f t="shared" si="188"/>
        <v>0.12248813490861356</v>
      </c>
      <c r="BP782" s="32">
        <f t="shared" si="189"/>
        <v>6.8363122286175901E-2</v>
      </c>
      <c r="BQ782" s="32">
        <f t="shared" si="190"/>
        <v>1.8984146218317684E-2</v>
      </c>
      <c r="BR782" s="32">
        <f t="shared" si="191"/>
        <v>1.4541048167222055E-2</v>
      </c>
      <c r="BS782" s="32">
        <f t="shared" si="192"/>
        <v>8.0783600929011418E-4</v>
      </c>
      <c r="BT782" s="7">
        <f t="shared" si="193"/>
        <v>0</v>
      </c>
    </row>
    <row r="783" spans="1:72" x14ac:dyDescent="0.2">
      <c r="A783" s="7">
        <v>1</v>
      </c>
      <c r="B783" s="8">
        <v>98</v>
      </c>
      <c r="C783" s="7" t="s">
        <v>328</v>
      </c>
      <c r="D783" s="7" t="s">
        <v>1986</v>
      </c>
      <c r="F783" s="22" t="s">
        <v>1987</v>
      </c>
      <c r="G783" s="22" t="s">
        <v>1988</v>
      </c>
      <c r="H783" s="9">
        <v>43.978000000000002</v>
      </c>
      <c r="I783" s="9">
        <v>-96.664000000000001</v>
      </c>
      <c r="K783" s="7" t="s">
        <v>92</v>
      </c>
      <c r="L783" s="32">
        <f t="shared" si="181"/>
        <v>6</v>
      </c>
      <c r="M783" s="10" t="s">
        <v>81</v>
      </c>
      <c r="N783" s="7">
        <v>2.5</v>
      </c>
      <c r="P783" s="7" t="s">
        <v>1782</v>
      </c>
      <c r="Q783" s="7">
        <v>602</v>
      </c>
      <c r="R783" s="7">
        <v>6.4</v>
      </c>
      <c r="W783" s="20">
        <v>-9999</v>
      </c>
      <c r="X783" s="23" t="s">
        <v>1783</v>
      </c>
      <c r="Y783" s="32">
        <f t="shared" si="182"/>
        <v>2</v>
      </c>
      <c r="Z783" s="13">
        <v>5000</v>
      </c>
      <c r="AA783" s="7">
        <v>9000</v>
      </c>
      <c r="AB783" s="8">
        <f t="shared" si="180"/>
        <v>7000</v>
      </c>
      <c r="AC783" s="7">
        <v>3.46</v>
      </c>
      <c r="AD783" s="7">
        <v>0.15</v>
      </c>
      <c r="AE783" s="7">
        <v>0.15</v>
      </c>
      <c r="AF783" s="7">
        <v>60.8</v>
      </c>
      <c r="AG783" s="7">
        <v>0.4</v>
      </c>
      <c r="AI783" s="7">
        <v>8.98</v>
      </c>
      <c r="AJ783" s="7">
        <v>9.61</v>
      </c>
      <c r="AK783" s="7">
        <v>0.96</v>
      </c>
      <c r="AL783" s="7">
        <v>2.52</v>
      </c>
      <c r="AM783" s="7">
        <v>1.51</v>
      </c>
      <c r="AN783" s="13">
        <v>1.0118</v>
      </c>
      <c r="AO783" s="7">
        <v>5.0000000000000001E-3</v>
      </c>
      <c r="AP783" s="7">
        <v>2.1700000000000001E-2</v>
      </c>
      <c r="AQ783" s="7">
        <v>8.8099999999999998E-2</v>
      </c>
      <c r="AR783" s="7">
        <v>2.5000000000000001E-3</v>
      </c>
      <c r="AS783" s="7">
        <v>0.1714</v>
      </c>
      <c r="AT783" s="7">
        <v>6.25E-2</v>
      </c>
      <c r="AU783" s="7">
        <v>1.6E-2</v>
      </c>
      <c r="AV783" s="7">
        <v>1.55E-2</v>
      </c>
      <c r="AW783" s="8">
        <v>8.0000000000000004E-4</v>
      </c>
      <c r="AX783" s="13">
        <v>609</v>
      </c>
      <c r="AY783" s="7">
        <v>501</v>
      </c>
      <c r="AZ783" s="7">
        <v>251</v>
      </c>
      <c r="BA783" s="7">
        <v>249</v>
      </c>
      <c r="BB783" s="7">
        <v>223</v>
      </c>
      <c r="BC783" s="7">
        <v>6.6916661</v>
      </c>
      <c r="BD783" s="7">
        <v>15.442856799999999</v>
      </c>
      <c r="BE783" s="7">
        <v>19.5666656</v>
      </c>
      <c r="BF783" s="7">
        <v>20.766666399999998</v>
      </c>
      <c r="BG783" s="7">
        <v>19.399999600000001</v>
      </c>
      <c r="BH783" s="13">
        <v>60.885999999999996</v>
      </c>
      <c r="BI783" s="7">
        <v>32.036363636363632</v>
      </c>
      <c r="BJ783" s="32">
        <f t="shared" si="183"/>
        <v>1</v>
      </c>
      <c r="BK783" s="32">
        <f t="shared" si="184"/>
        <v>4.9416880806483496E-3</v>
      </c>
      <c r="BL783" s="32">
        <f t="shared" si="185"/>
        <v>2.1446926270013836E-2</v>
      </c>
      <c r="BM783" s="32">
        <f t="shared" si="186"/>
        <v>8.7072543981023917E-2</v>
      </c>
      <c r="BN783" s="32">
        <f t="shared" si="187"/>
        <v>2.4708440403241748E-3</v>
      </c>
      <c r="BO783" s="32">
        <f t="shared" si="188"/>
        <v>0.16940106740462541</v>
      </c>
      <c r="BP783" s="32">
        <f t="shared" si="189"/>
        <v>6.1771101008104366E-2</v>
      </c>
      <c r="BQ783" s="32">
        <f t="shared" si="190"/>
        <v>1.5813401858074717E-2</v>
      </c>
      <c r="BR783" s="32">
        <f t="shared" si="191"/>
        <v>1.5319233050009883E-2</v>
      </c>
      <c r="BS783" s="32">
        <f t="shared" si="192"/>
        <v>7.9067009290373596E-4</v>
      </c>
      <c r="BT783" s="7">
        <f t="shared" si="193"/>
        <v>0</v>
      </c>
    </row>
    <row r="784" spans="1:72" x14ac:dyDescent="0.2">
      <c r="A784" s="7">
        <v>1</v>
      </c>
      <c r="B784" s="8">
        <v>99</v>
      </c>
      <c r="C784" s="7" t="s">
        <v>328</v>
      </c>
      <c r="D784" s="7" t="s">
        <v>1986</v>
      </c>
      <c r="F784" s="22" t="s">
        <v>1989</v>
      </c>
      <c r="G784" s="22" t="s">
        <v>1990</v>
      </c>
      <c r="H784" s="9">
        <v>43.978000000000002</v>
      </c>
      <c r="I784" s="9">
        <v>-96.664000000000001</v>
      </c>
      <c r="K784" s="7" t="s">
        <v>92</v>
      </c>
      <c r="L784" s="32">
        <f t="shared" si="181"/>
        <v>6</v>
      </c>
      <c r="M784" s="10" t="s">
        <v>81</v>
      </c>
      <c r="N784" s="7">
        <v>2.5</v>
      </c>
      <c r="P784" s="7" t="s">
        <v>1849</v>
      </c>
      <c r="Q784" s="7">
        <v>602</v>
      </c>
      <c r="R784" s="7">
        <v>6.4</v>
      </c>
      <c r="W784" s="20">
        <v>-9999</v>
      </c>
      <c r="X784" s="23" t="s">
        <v>1783</v>
      </c>
      <c r="Y784" s="32">
        <f t="shared" si="182"/>
        <v>2</v>
      </c>
      <c r="Z784" s="13">
        <v>5000</v>
      </c>
      <c r="AA784" s="7">
        <v>9000</v>
      </c>
      <c r="AB784" s="8">
        <f t="shared" si="180"/>
        <v>7000</v>
      </c>
      <c r="AC784" s="7">
        <v>3.62</v>
      </c>
      <c r="AD784" s="7">
        <v>0.1</v>
      </c>
      <c r="AE784" s="7">
        <v>0.19</v>
      </c>
      <c r="AF784" s="7">
        <v>58.7</v>
      </c>
      <c r="AG784" s="7">
        <v>0.56999999999999995</v>
      </c>
      <c r="AI784" s="7">
        <v>9.9</v>
      </c>
      <c r="AJ784" s="7">
        <v>9.6</v>
      </c>
      <c r="AK784" s="7">
        <v>0.94</v>
      </c>
      <c r="AL784" s="7">
        <v>2.9</v>
      </c>
      <c r="AM784" s="7">
        <v>1.67</v>
      </c>
      <c r="AN784" s="13">
        <v>0.97689999999999999</v>
      </c>
      <c r="AO784" s="7">
        <v>7.1000000000000004E-3</v>
      </c>
      <c r="AP784" s="7">
        <v>2.2700000000000001E-2</v>
      </c>
      <c r="AQ784" s="7">
        <v>9.7100000000000006E-2</v>
      </c>
      <c r="AR784" s="7">
        <v>1.6000000000000001E-3</v>
      </c>
      <c r="AS784" s="7">
        <v>0.17119999999999999</v>
      </c>
      <c r="AT784" s="7">
        <v>7.1900000000000006E-2</v>
      </c>
      <c r="AU784" s="7">
        <v>1.77E-2</v>
      </c>
      <c r="AV784" s="7">
        <v>1.52E-2</v>
      </c>
      <c r="AW784" s="8">
        <v>1E-3</v>
      </c>
      <c r="AX784" s="13">
        <v>609</v>
      </c>
      <c r="AY784" s="7">
        <v>501</v>
      </c>
      <c r="AZ784" s="7">
        <v>251</v>
      </c>
      <c r="BA784" s="7">
        <v>249</v>
      </c>
      <c r="BB784" s="7">
        <v>223</v>
      </c>
      <c r="BC784" s="7">
        <v>6.6916661</v>
      </c>
      <c r="BD784" s="7">
        <v>15.442856799999999</v>
      </c>
      <c r="BE784" s="7">
        <v>18.066667599999999</v>
      </c>
      <c r="BF784" s="7">
        <v>20.766666399999998</v>
      </c>
      <c r="BG784" s="7">
        <v>19.399999600000001</v>
      </c>
      <c r="BH784" s="13">
        <v>63.221199999999996</v>
      </c>
      <c r="BI784" s="7">
        <v>34.250440917107589</v>
      </c>
      <c r="BJ784" s="32">
        <f t="shared" si="183"/>
        <v>1</v>
      </c>
      <c r="BK784" s="32">
        <f t="shared" si="184"/>
        <v>7.2678882178319176E-3</v>
      </c>
      <c r="BL784" s="32">
        <f t="shared" si="185"/>
        <v>2.3236769372504865E-2</v>
      </c>
      <c r="BM784" s="32">
        <f t="shared" si="186"/>
        <v>9.939604872556046E-2</v>
      </c>
      <c r="BN784" s="32">
        <f t="shared" si="187"/>
        <v>1.6378339645818406E-3</v>
      </c>
      <c r="BO784" s="32">
        <f t="shared" si="188"/>
        <v>0.17524823421025693</v>
      </c>
      <c r="BP784" s="32">
        <f t="shared" si="189"/>
        <v>7.3600163783396469E-2</v>
      </c>
      <c r="BQ784" s="32">
        <f t="shared" si="190"/>
        <v>1.8118538233186612E-2</v>
      </c>
      <c r="BR784" s="32">
        <f t="shared" si="191"/>
        <v>1.5559422663527485E-2</v>
      </c>
      <c r="BS784" s="32">
        <f t="shared" si="192"/>
        <v>1.0236462278636503E-3</v>
      </c>
      <c r="BT784" s="7">
        <f t="shared" si="193"/>
        <v>0</v>
      </c>
    </row>
    <row r="785" spans="1:72" x14ac:dyDescent="0.2">
      <c r="A785" s="7">
        <v>1</v>
      </c>
      <c r="B785" s="8">
        <v>100</v>
      </c>
      <c r="C785" s="7" t="s">
        <v>206</v>
      </c>
      <c r="D785" s="7" t="s">
        <v>1991</v>
      </c>
      <c r="F785" s="22" t="s">
        <v>1992</v>
      </c>
      <c r="G785" s="22" t="s">
        <v>1993</v>
      </c>
      <c r="H785" s="9">
        <v>40.44</v>
      </c>
      <c r="I785" s="9">
        <v>-99.376000000000005</v>
      </c>
      <c r="K785" s="7" t="s">
        <v>92</v>
      </c>
      <c r="L785" s="32">
        <f t="shared" si="181"/>
        <v>6</v>
      </c>
      <c r="M785" s="10" t="s">
        <v>81</v>
      </c>
      <c r="N785" s="7">
        <v>6</v>
      </c>
      <c r="P785" s="7" t="s">
        <v>1849</v>
      </c>
      <c r="Q785" s="7">
        <v>661</v>
      </c>
      <c r="R785" s="7">
        <v>9.8000000000000007</v>
      </c>
      <c r="W785" s="20">
        <v>-9999</v>
      </c>
      <c r="X785" s="23" t="s">
        <v>1783</v>
      </c>
      <c r="Y785" s="32">
        <f t="shared" si="182"/>
        <v>2</v>
      </c>
      <c r="Z785" s="13">
        <v>5000</v>
      </c>
      <c r="AA785" s="7">
        <v>9000</v>
      </c>
      <c r="AB785" s="8">
        <f t="shared" si="180"/>
        <v>7000</v>
      </c>
      <c r="AC785" s="7">
        <v>3.43</v>
      </c>
      <c r="AD785" s="7">
        <v>0.04</v>
      </c>
      <c r="AE785" s="7">
        <v>0.22</v>
      </c>
      <c r="AF785" s="7">
        <v>70.14</v>
      </c>
      <c r="AG785" s="7">
        <v>0.55000000000000004</v>
      </c>
      <c r="AI785" s="7">
        <v>12.53</v>
      </c>
      <c r="AJ785" s="7">
        <v>3.41</v>
      </c>
      <c r="AK785" s="7">
        <v>0.98</v>
      </c>
      <c r="AL785" s="7">
        <v>1.6</v>
      </c>
      <c r="AM785" s="7">
        <v>2.81</v>
      </c>
      <c r="AN785" s="13">
        <v>1.1672</v>
      </c>
      <c r="AO785" s="7">
        <v>6.8999999999999999E-3</v>
      </c>
      <c r="AP785" s="7">
        <v>2.1499999999999998E-2</v>
      </c>
      <c r="AQ785" s="7">
        <v>0.1229</v>
      </c>
      <c r="AR785" s="7">
        <v>6.9999999999999999E-4</v>
      </c>
      <c r="AS785" s="7">
        <v>6.08E-2</v>
      </c>
      <c r="AT785" s="7">
        <v>3.9699999999999999E-2</v>
      </c>
      <c r="AU785" s="7">
        <v>2.98E-2</v>
      </c>
      <c r="AV785" s="7">
        <v>1.5800000000000002E-2</v>
      </c>
      <c r="AW785" s="8">
        <v>1.1999999999999999E-3</v>
      </c>
      <c r="AX785" s="13">
        <v>642</v>
      </c>
      <c r="AY785" s="7">
        <v>524</v>
      </c>
      <c r="AZ785" s="7">
        <v>447</v>
      </c>
      <c r="BA785" s="7">
        <v>268</v>
      </c>
      <c r="BB785" s="7">
        <v>230</v>
      </c>
      <c r="BC785" s="7">
        <v>10.0250006</v>
      </c>
      <c r="BD785" s="7">
        <v>17.542856199999999</v>
      </c>
      <c r="BE785" s="7">
        <v>17.799999199999998</v>
      </c>
      <c r="BF785" s="7">
        <v>22.633333199999999</v>
      </c>
      <c r="BG785" s="7">
        <v>21.4666672</v>
      </c>
      <c r="BH785" s="13">
        <v>42.199399999999997</v>
      </c>
      <c r="BI785" s="7">
        <v>61.604010025062649</v>
      </c>
      <c r="BJ785" s="32">
        <f t="shared" si="183"/>
        <v>1</v>
      </c>
      <c r="BK785" s="32">
        <f t="shared" si="184"/>
        <v>5.9115832762165867E-3</v>
      </c>
      <c r="BL785" s="32">
        <f t="shared" si="185"/>
        <v>1.84201507882111E-2</v>
      </c>
      <c r="BM785" s="32">
        <f t="shared" si="186"/>
        <v>0.10529472241261137</v>
      </c>
      <c r="BN785" s="32">
        <f t="shared" si="187"/>
        <v>5.9972583961617548E-4</v>
      </c>
      <c r="BO785" s="32">
        <f t="shared" si="188"/>
        <v>5.20904729266621E-2</v>
      </c>
      <c r="BP785" s="32">
        <f t="shared" si="189"/>
        <v>3.4013022618231664E-2</v>
      </c>
      <c r="BQ785" s="32">
        <f t="shared" si="190"/>
        <v>2.5531185743660041E-2</v>
      </c>
      <c r="BR785" s="32">
        <f t="shared" si="191"/>
        <v>1.3536668951336534E-2</v>
      </c>
      <c r="BS785" s="32">
        <f t="shared" si="192"/>
        <v>1.028101439342015E-3</v>
      </c>
      <c r="BT785" s="7">
        <f t="shared" si="193"/>
        <v>0</v>
      </c>
    </row>
    <row r="786" spans="1:72" x14ac:dyDescent="0.2">
      <c r="A786" s="7">
        <v>1</v>
      </c>
      <c r="B786" s="8">
        <v>101</v>
      </c>
      <c r="C786" s="7" t="s">
        <v>324</v>
      </c>
      <c r="D786" s="7" t="s">
        <v>1994</v>
      </c>
      <c r="F786" s="22" t="s">
        <v>1995</v>
      </c>
      <c r="G786" s="22" t="s">
        <v>1993</v>
      </c>
      <c r="H786" s="9">
        <v>38.517000000000003</v>
      </c>
      <c r="I786" s="9">
        <v>-98.936000000000007</v>
      </c>
      <c r="K786" s="7" t="s">
        <v>92</v>
      </c>
      <c r="L786" s="32">
        <f t="shared" si="181"/>
        <v>6</v>
      </c>
      <c r="M786" s="10" t="s">
        <v>81</v>
      </c>
      <c r="N786" s="7">
        <v>4</v>
      </c>
      <c r="Q786" s="7">
        <v>672</v>
      </c>
      <c r="R786" s="7">
        <v>13.4</v>
      </c>
      <c r="W786" s="20">
        <v>-9999</v>
      </c>
      <c r="X786" s="23" t="s">
        <v>1783</v>
      </c>
      <c r="Y786" s="32">
        <f t="shared" si="182"/>
        <v>2</v>
      </c>
      <c r="Z786" s="13">
        <v>5000</v>
      </c>
      <c r="AA786" s="7">
        <v>9000</v>
      </c>
      <c r="AB786" s="8">
        <f t="shared" si="180"/>
        <v>7000</v>
      </c>
      <c r="AC786" s="7">
        <v>4.08</v>
      </c>
      <c r="AD786" s="7">
        <v>7.0000000000000007E-2</v>
      </c>
      <c r="AE786" s="7">
        <v>0.12</v>
      </c>
      <c r="AF786" s="7">
        <v>68.23</v>
      </c>
      <c r="AG786" s="7">
        <v>0.56999999999999995</v>
      </c>
      <c r="AI786" s="7">
        <v>14.25</v>
      </c>
      <c r="AJ786" s="7">
        <v>2.15</v>
      </c>
      <c r="AK786" s="7">
        <v>1.4</v>
      </c>
      <c r="AL786" s="7">
        <v>1.59</v>
      </c>
      <c r="AM786" s="7">
        <v>2.5299999999999998</v>
      </c>
      <c r="AN786" s="13">
        <v>1.1355</v>
      </c>
      <c r="AO786" s="7">
        <v>7.1000000000000004E-3</v>
      </c>
      <c r="AP786" s="7">
        <v>2.5499999999999998E-2</v>
      </c>
      <c r="AQ786" s="7">
        <v>0.13969999999999999</v>
      </c>
      <c r="AR786" s="7">
        <v>1.1999999999999999E-3</v>
      </c>
      <c r="AS786" s="7">
        <v>3.8300000000000001E-2</v>
      </c>
      <c r="AT786" s="7">
        <v>3.9300000000000002E-2</v>
      </c>
      <c r="AU786" s="7">
        <v>2.6800000000000001E-2</v>
      </c>
      <c r="AV786" s="7">
        <v>2.2599999999999999E-2</v>
      </c>
      <c r="AW786" s="8">
        <v>5.9999999999999995E-4</v>
      </c>
      <c r="AX786" s="13">
        <v>642</v>
      </c>
      <c r="AY786" s="7">
        <v>590</v>
      </c>
      <c r="AZ786" s="7">
        <v>440</v>
      </c>
      <c r="BA786" s="7">
        <v>262</v>
      </c>
      <c r="BB786" s="7">
        <v>224</v>
      </c>
      <c r="BC786" s="7">
        <v>12.533333799999999</v>
      </c>
      <c r="BD786" s="7">
        <v>16.744445800000001</v>
      </c>
      <c r="BE786" s="7">
        <v>20.222221399999999</v>
      </c>
      <c r="BF786" s="7">
        <v>25.0666656</v>
      </c>
      <c r="BG786" s="7">
        <v>24.100000399999999</v>
      </c>
      <c r="BH786" s="13">
        <v>38.714500000000001</v>
      </c>
      <c r="BI786" s="7">
        <v>69.641076769690926</v>
      </c>
      <c r="BJ786" s="32">
        <f t="shared" si="183"/>
        <v>1</v>
      </c>
      <c r="BK786" s="32">
        <f t="shared" si="184"/>
        <v>6.2527520915896086E-3</v>
      </c>
      <c r="BL786" s="32">
        <f t="shared" si="185"/>
        <v>2.2457067371202111E-2</v>
      </c>
      <c r="BM786" s="32">
        <f t="shared" si="186"/>
        <v>0.12302950242184059</v>
      </c>
      <c r="BN786" s="32">
        <f t="shared" si="187"/>
        <v>1.0568031704095112E-3</v>
      </c>
      <c r="BO786" s="32">
        <f t="shared" si="188"/>
        <v>3.3729634522236901E-2</v>
      </c>
      <c r="BP786" s="32">
        <f t="shared" si="189"/>
        <v>3.4610303830911494E-2</v>
      </c>
      <c r="BQ786" s="32">
        <f t="shared" si="190"/>
        <v>2.3601937472479087E-2</v>
      </c>
      <c r="BR786" s="32">
        <f t="shared" si="191"/>
        <v>1.9903126376045795E-2</v>
      </c>
      <c r="BS786" s="32">
        <f t="shared" si="192"/>
        <v>5.284015852047556E-4</v>
      </c>
      <c r="BT786" s="7">
        <f t="shared" si="193"/>
        <v>0</v>
      </c>
    </row>
    <row r="787" spans="1:72" x14ac:dyDescent="0.2">
      <c r="A787" s="7">
        <v>1</v>
      </c>
      <c r="B787" s="8">
        <v>102</v>
      </c>
      <c r="C787" s="7" t="s">
        <v>324</v>
      </c>
      <c r="D787" s="7" t="s">
        <v>1996</v>
      </c>
      <c r="F787" s="22" t="s">
        <v>1997</v>
      </c>
      <c r="G787" s="22" t="s">
        <v>1998</v>
      </c>
      <c r="H787" s="9">
        <v>38.084000000000003</v>
      </c>
      <c r="I787" s="9">
        <v>-99.893000000000001</v>
      </c>
      <c r="K787" s="7" t="s">
        <v>92</v>
      </c>
      <c r="L787" s="32">
        <f t="shared" si="181"/>
        <v>6</v>
      </c>
      <c r="M787" s="10" t="s">
        <v>81</v>
      </c>
      <c r="N787" s="7">
        <v>6</v>
      </c>
      <c r="P787" s="7" t="s">
        <v>65</v>
      </c>
      <c r="Q787" s="7">
        <v>555</v>
      </c>
      <c r="R787" s="7">
        <v>11.6</v>
      </c>
      <c r="W787" s="20">
        <v>-9999</v>
      </c>
      <c r="X787" s="23" t="s">
        <v>1783</v>
      </c>
      <c r="Y787" s="32">
        <f t="shared" si="182"/>
        <v>2</v>
      </c>
      <c r="Z787" s="13">
        <v>5000</v>
      </c>
      <c r="AA787" s="7">
        <v>9000</v>
      </c>
      <c r="AB787" s="8">
        <f t="shared" si="180"/>
        <v>7000</v>
      </c>
      <c r="AC787" s="7">
        <v>4.17</v>
      </c>
      <c r="AD787" s="7">
        <v>7.0000000000000007E-2</v>
      </c>
      <c r="AE787" s="7">
        <v>0.17</v>
      </c>
      <c r="AF787" s="7">
        <v>68.14</v>
      </c>
      <c r="AG787" s="7">
        <v>0.56999999999999995</v>
      </c>
      <c r="AI787" s="7">
        <v>14</v>
      </c>
      <c r="AJ787" s="7">
        <v>2.31</v>
      </c>
      <c r="AK787" s="7">
        <v>1.2</v>
      </c>
      <c r="AL787" s="7">
        <v>1.52</v>
      </c>
      <c r="AM787" s="7">
        <v>2.76</v>
      </c>
      <c r="AN787" s="13">
        <v>1.1339999999999999</v>
      </c>
      <c r="AO787" s="7">
        <v>7.1000000000000004E-3</v>
      </c>
      <c r="AP787" s="7">
        <v>2.6100000000000002E-2</v>
      </c>
      <c r="AQ787" s="7">
        <v>0.13730000000000001</v>
      </c>
      <c r="AR787" s="7">
        <v>1.1999999999999999E-3</v>
      </c>
      <c r="AS787" s="7">
        <v>4.1200000000000001E-2</v>
      </c>
      <c r="AT787" s="7">
        <v>3.7600000000000001E-2</v>
      </c>
      <c r="AU787" s="7">
        <v>2.92E-2</v>
      </c>
      <c r="AV787" s="7">
        <v>1.9300000000000001E-2</v>
      </c>
      <c r="AW787" s="8">
        <v>8.9999999999999998E-4</v>
      </c>
      <c r="AX787" s="13">
        <v>558</v>
      </c>
      <c r="AY787" s="7">
        <v>509</v>
      </c>
      <c r="AZ787" s="7">
        <v>374</v>
      </c>
      <c r="BA787" s="7">
        <v>224</v>
      </c>
      <c r="BB787" s="7">
        <v>186</v>
      </c>
      <c r="BC787" s="7">
        <v>12.5999994</v>
      </c>
      <c r="BD787" s="7">
        <v>16.688890499999999</v>
      </c>
      <c r="BE787" s="7">
        <v>19.577777900000001</v>
      </c>
      <c r="BF787" s="7">
        <v>24.866666800000001</v>
      </c>
      <c r="BG787" s="7">
        <v>24.100000399999999</v>
      </c>
      <c r="BH787" s="13">
        <v>38.970399999999991</v>
      </c>
      <c r="BI787" s="7">
        <v>69.413549039433775</v>
      </c>
      <c r="BJ787" s="32">
        <f t="shared" si="183"/>
        <v>1</v>
      </c>
      <c r="BK787" s="32">
        <f t="shared" si="184"/>
        <v>6.261022927689595E-3</v>
      </c>
      <c r="BL787" s="32">
        <f t="shared" si="185"/>
        <v>2.3015873015873021E-2</v>
      </c>
      <c r="BM787" s="32">
        <f t="shared" si="186"/>
        <v>0.12107583774250442</v>
      </c>
      <c r="BN787" s="32">
        <f t="shared" si="187"/>
        <v>1.0582010582010583E-3</v>
      </c>
      <c r="BO787" s="32">
        <f t="shared" si="188"/>
        <v>3.6331569664903002E-2</v>
      </c>
      <c r="BP787" s="32">
        <f t="shared" si="189"/>
        <v>3.3156966490299825E-2</v>
      </c>
      <c r="BQ787" s="32">
        <f t="shared" si="190"/>
        <v>2.574955908289242E-2</v>
      </c>
      <c r="BR787" s="32">
        <f t="shared" si="191"/>
        <v>1.701940035273369E-2</v>
      </c>
      <c r="BS787" s="32">
        <f t="shared" si="192"/>
        <v>7.9365079365079365E-4</v>
      </c>
      <c r="BT787" s="7">
        <f t="shared" si="193"/>
        <v>0</v>
      </c>
    </row>
    <row r="788" spans="1:72" x14ac:dyDescent="0.2">
      <c r="A788" s="7">
        <v>1</v>
      </c>
      <c r="B788" s="8">
        <v>103</v>
      </c>
      <c r="C788" s="7" t="s">
        <v>341</v>
      </c>
      <c r="D788" s="7" t="s">
        <v>1999</v>
      </c>
      <c r="F788" s="22" t="s">
        <v>2000</v>
      </c>
      <c r="G788" s="22" t="s">
        <v>2001</v>
      </c>
      <c r="H788" s="9">
        <v>35.222000000000001</v>
      </c>
      <c r="I788" s="9">
        <v>-101.831</v>
      </c>
      <c r="K788" s="7" t="s">
        <v>92</v>
      </c>
      <c r="L788" s="32">
        <f t="shared" si="181"/>
        <v>6</v>
      </c>
      <c r="M788" s="10" t="s">
        <v>81</v>
      </c>
      <c r="N788" s="7">
        <v>10</v>
      </c>
      <c r="P788" s="7" t="s">
        <v>346</v>
      </c>
      <c r="Q788" s="7">
        <v>501</v>
      </c>
      <c r="R788" s="7">
        <v>13.9</v>
      </c>
      <c r="W788" s="20">
        <v>-9999</v>
      </c>
      <c r="X788" s="23" t="s">
        <v>1783</v>
      </c>
      <c r="Y788" s="32">
        <f t="shared" si="182"/>
        <v>2</v>
      </c>
      <c r="Z788" s="13">
        <v>600000</v>
      </c>
      <c r="AA788" s="7">
        <v>1600000</v>
      </c>
      <c r="AB788" s="8">
        <f t="shared" si="180"/>
        <v>1100000</v>
      </c>
      <c r="AC788" s="7">
        <v>4.3099999999999996</v>
      </c>
      <c r="AD788" s="7">
        <v>0.08</v>
      </c>
      <c r="AE788" s="7">
        <v>0.1</v>
      </c>
      <c r="AF788" s="7">
        <v>68.72</v>
      </c>
      <c r="AG788" s="7">
        <v>0.74</v>
      </c>
      <c r="AI788" s="7">
        <v>13.25</v>
      </c>
      <c r="AJ788" s="7">
        <v>2.64</v>
      </c>
      <c r="AK788" s="7">
        <v>1.03</v>
      </c>
      <c r="AL788" s="7">
        <v>1.37</v>
      </c>
      <c r="AM788" s="7">
        <v>2.48</v>
      </c>
      <c r="AN788" s="13">
        <v>1.1435999999999999</v>
      </c>
      <c r="AO788" s="7">
        <v>9.2999999999999992E-3</v>
      </c>
      <c r="AP788" s="7">
        <v>2.7E-2</v>
      </c>
      <c r="AQ788" s="7">
        <v>0.13</v>
      </c>
      <c r="AR788" s="7">
        <v>1.2999999999999999E-3</v>
      </c>
      <c r="AS788" s="7">
        <v>4.7100000000000003E-2</v>
      </c>
      <c r="AT788" s="7">
        <v>3.4000000000000002E-2</v>
      </c>
      <c r="AU788" s="7">
        <v>2.63E-2</v>
      </c>
      <c r="AV788" s="7">
        <v>1.66E-2</v>
      </c>
      <c r="AW788" s="8">
        <v>5.0000000000000001E-4</v>
      </c>
      <c r="AX788" s="13">
        <v>492</v>
      </c>
      <c r="AY788" s="7">
        <v>433</v>
      </c>
      <c r="AZ788" s="7">
        <v>330</v>
      </c>
      <c r="BA788" s="7">
        <v>225</v>
      </c>
      <c r="BB788" s="7">
        <v>191</v>
      </c>
      <c r="BC788" s="7">
        <v>14.0833321</v>
      </c>
      <c r="BD788" s="7">
        <v>18.862499199999998</v>
      </c>
      <c r="BE788" s="7">
        <v>19.174999199999998</v>
      </c>
      <c r="BF788" s="7">
        <v>24.733333600000002</v>
      </c>
      <c r="BG788" s="7">
        <v>23.8333321</v>
      </c>
      <c r="BH788" s="13">
        <v>36.841700000000003</v>
      </c>
      <c r="BI788" s="7">
        <v>67.114093959731548</v>
      </c>
      <c r="BJ788" s="32">
        <f t="shared" si="183"/>
        <v>1</v>
      </c>
      <c r="BK788" s="32">
        <f t="shared" si="184"/>
        <v>8.1322140608604404E-3</v>
      </c>
      <c r="BL788" s="32">
        <f t="shared" si="185"/>
        <v>2.36096537250787E-2</v>
      </c>
      <c r="BM788" s="32">
        <f t="shared" si="186"/>
        <v>0.11367611052815671</v>
      </c>
      <c r="BN788" s="32">
        <f t="shared" si="187"/>
        <v>1.1367611052815669E-3</v>
      </c>
      <c r="BO788" s="32">
        <f t="shared" si="188"/>
        <v>4.1185729275970626E-2</v>
      </c>
      <c r="BP788" s="32">
        <f t="shared" si="189"/>
        <v>2.9730675061210216E-2</v>
      </c>
      <c r="BQ788" s="32">
        <f t="shared" si="190"/>
        <v>2.2997551591465548E-2</v>
      </c>
      <c r="BR788" s="32">
        <f t="shared" si="191"/>
        <v>1.4515564882826165E-2</v>
      </c>
      <c r="BS788" s="32">
        <f t="shared" si="192"/>
        <v>4.3721580972367962E-4</v>
      </c>
      <c r="BT788" s="7">
        <f t="shared" si="193"/>
        <v>0</v>
      </c>
    </row>
    <row r="789" spans="1:72" x14ac:dyDescent="0.2">
      <c r="A789" s="7">
        <v>1</v>
      </c>
      <c r="B789" s="8">
        <v>104</v>
      </c>
      <c r="C789" s="7" t="s">
        <v>341</v>
      </c>
      <c r="D789" s="7" t="s">
        <v>2002</v>
      </c>
      <c r="F789" s="22" t="s">
        <v>2003</v>
      </c>
      <c r="G789" s="22" t="s">
        <v>2004</v>
      </c>
      <c r="H789" s="9">
        <v>34.012</v>
      </c>
      <c r="I789" s="9">
        <v>-100.30200000000001</v>
      </c>
      <c r="K789" s="7" t="s">
        <v>107</v>
      </c>
      <c r="L789" s="32">
        <f t="shared" si="181"/>
        <v>1</v>
      </c>
      <c r="M789" s="10" t="s">
        <v>81</v>
      </c>
      <c r="N789" s="7">
        <v>12</v>
      </c>
      <c r="P789" s="7" t="s">
        <v>346</v>
      </c>
      <c r="Q789" s="7">
        <v>612</v>
      </c>
      <c r="R789" s="7">
        <v>16.5</v>
      </c>
      <c r="W789" s="20">
        <v>-9999</v>
      </c>
      <c r="X789" s="23" t="s">
        <v>1783</v>
      </c>
      <c r="Y789" s="32">
        <f t="shared" si="182"/>
        <v>2</v>
      </c>
      <c r="Z789" s="13">
        <v>600000</v>
      </c>
      <c r="AA789" s="7">
        <v>1600000</v>
      </c>
      <c r="AB789" s="8">
        <f t="shared" si="180"/>
        <v>1100000</v>
      </c>
      <c r="AC789" s="7">
        <v>3.27</v>
      </c>
      <c r="AD789" s="7">
        <v>0.03</v>
      </c>
      <c r="AE789" s="7">
        <v>0.06</v>
      </c>
      <c r="AF789" s="7">
        <v>68.47</v>
      </c>
      <c r="AG789" s="7">
        <v>0.67</v>
      </c>
      <c r="AI789" s="7">
        <v>10.63</v>
      </c>
      <c r="AJ789" s="7">
        <v>5.07</v>
      </c>
      <c r="AK789" s="7">
        <v>1.02</v>
      </c>
      <c r="AL789" s="7">
        <v>1.43</v>
      </c>
      <c r="AM789" s="7">
        <v>2.4500000000000002</v>
      </c>
      <c r="AN789" s="13">
        <v>1.1395</v>
      </c>
      <c r="AO789" s="7">
        <v>8.3999999999999995E-3</v>
      </c>
      <c r="AP789" s="7">
        <v>2.0500000000000001E-2</v>
      </c>
      <c r="AQ789" s="7">
        <v>0.1043</v>
      </c>
      <c r="AR789" s="7">
        <v>5.0000000000000001E-4</v>
      </c>
      <c r="AS789" s="7">
        <v>9.0399999999999994E-2</v>
      </c>
      <c r="AT789" s="7">
        <v>3.5499999999999997E-2</v>
      </c>
      <c r="AU789" s="7">
        <v>2.5999999999999999E-2</v>
      </c>
      <c r="AV789" s="7">
        <v>1.6500000000000001E-2</v>
      </c>
      <c r="AW789" s="8">
        <v>2.9999999999999997E-4</v>
      </c>
      <c r="AX789" s="13">
        <v>562</v>
      </c>
      <c r="AY789" s="7">
        <v>525</v>
      </c>
      <c r="AZ789" s="7">
        <v>411</v>
      </c>
      <c r="BA789" s="7">
        <v>192</v>
      </c>
      <c r="BB789" s="7">
        <v>189</v>
      </c>
      <c r="BC789" s="7">
        <v>16.641666399999998</v>
      </c>
      <c r="BD789" s="7">
        <v>18.959999100000001</v>
      </c>
      <c r="BE789" s="7">
        <v>21.983331700000001</v>
      </c>
      <c r="BF789" s="7">
        <v>27.299999199999998</v>
      </c>
      <c r="BG789" s="7">
        <v>26.433332400000001</v>
      </c>
      <c r="BH789" s="13">
        <v>45.759</v>
      </c>
      <c r="BI789" s="7">
        <v>49.384469696969703</v>
      </c>
      <c r="BJ789" s="32">
        <f t="shared" si="183"/>
        <v>1</v>
      </c>
      <c r="BK789" s="32">
        <f t="shared" si="184"/>
        <v>7.3716542343132954E-3</v>
      </c>
      <c r="BL789" s="32">
        <f t="shared" si="185"/>
        <v>1.7990346643264592E-2</v>
      </c>
      <c r="BM789" s="32">
        <f t="shared" si="186"/>
        <v>9.153137340939009E-2</v>
      </c>
      <c r="BN789" s="32">
        <f t="shared" si="187"/>
        <v>4.3878894251864854E-4</v>
      </c>
      <c r="BO789" s="32">
        <f t="shared" si="188"/>
        <v>7.9333040807371649E-2</v>
      </c>
      <c r="BP789" s="32">
        <f t="shared" si="189"/>
        <v>3.1154014918824045E-2</v>
      </c>
      <c r="BQ789" s="32">
        <f t="shared" si="190"/>
        <v>2.2817025010969723E-2</v>
      </c>
      <c r="BR789" s="32">
        <f t="shared" si="191"/>
        <v>1.4480035103115402E-2</v>
      </c>
      <c r="BS789" s="32">
        <f t="shared" si="192"/>
        <v>2.6327336551118909E-4</v>
      </c>
      <c r="BT789" s="7">
        <f t="shared" si="193"/>
        <v>0</v>
      </c>
    </row>
    <row r="790" spans="1:72" x14ac:dyDescent="0.2">
      <c r="A790" s="7">
        <v>1</v>
      </c>
      <c r="B790" s="8">
        <v>105</v>
      </c>
      <c r="C790" s="7" t="s">
        <v>341</v>
      </c>
      <c r="D790" s="7" t="s">
        <v>2005</v>
      </c>
      <c r="F790" s="22" t="s">
        <v>2006</v>
      </c>
      <c r="G790" s="22" t="s">
        <v>2007</v>
      </c>
      <c r="H790" s="9">
        <v>33.674999999999997</v>
      </c>
      <c r="I790" s="9">
        <v>-101.798</v>
      </c>
      <c r="K790" s="7" t="s">
        <v>92</v>
      </c>
      <c r="L790" s="32">
        <f t="shared" si="181"/>
        <v>6</v>
      </c>
      <c r="M790" s="10" t="s">
        <v>81</v>
      </c>
      <c r="N790" s="7">
        <v>10</v>
      </c>
      <c r="P790" s="7" t="s">
        <v>1849</v>
      </c>
      <c r="Q790" s="7">
        <v>475</v>
      </c>
      <c r="R790" s="7">
        <v>15.4</v>
      </c>
      <c r="W790" s="20">
        <v>-9999</v>
      </c>
      <c r="X790" s="23" t="s">
        <v>1783</v>
      </c>
      <c r="Y790" s="32">
        <f t="shared" si="182"/>
        <v>2</v>
      </c>
      <c r="Z790" s="13">
        <v>5000</v>
      </c>
      <c r="AA790" s="7">
        <v>9000</v>
      </c>
      <c r="AB790" s="8">
        <f t="shared" si="180"/>
        <v>7000</v>
      </c>
      <c r="AC790" s="7">
        <v>2.72</v>
      </c>
      <c r="AD790" s="7">
        <v>0.03</v>
      </c>
      <c r="AE790" s="7">
        <v>0.09</v>
      </c>
      <c r="AF790" s="7">
        <v>55.66</v>
      </c>
      <c r="AG790" s="7">
        <v>0.43</v>
      </c>
      <c r="AI790" s="7">
        <v>8.4499999999999993</v>
      </c>
      <c r="AJ790" s="7">
        <v>14.09</v>
      </c>
      <c r="AK790" s="7">
        <v>0.3</v>
      </c>
      <c r="AL790" s="7">
        <v>1.67</v>
      </c>
      <c r="AM790" s="7">
        <v>1.34</v>
      </c>
      <c r="AN790" s="13">
        <v>0.92630000000000001</v>
      </c>
      <c r="AO790" s="7">
        <v>5.4000000000000003E-3</v>
      </c>
      <c r="AP790" s="7">
        <v>1.7000000000000001E-2</v>
      </c>
      <c r="AQ790" s="7">
        <v>8.2900000000000001E-2</v>
      </c>
      <c r="AR790" s="7">
        <v>5.0000000000000001E-4</v>
      </c>
      <c r="AS790" s="7">
        <v>0.25119999999999998</v>
      </c>
      <c r="AT790" s="7">
        <v>4.1399999999999999E-2</v>
      </c>
      <c r="AU790" s="7">
        <v>1.4200000000000001E-2</v>
      </c>
      <c r="AV790" s="7">
        <v>4.7999999999999996E-3</v>
      </c>
      <c r="AW790" s="8">
        <v>5.0000000000000001E-4</v>
      </c>
      <c r="AX790" s="13">
        <v>488</v>
      </c>
      <c r="AY790" s="7">
        <v>404</v>
      </c>
      <c r="AZ790" s="7">
        <v>340</v>
      </c>
      <c r="BA790" s="7">
        <v>200</v>
      </c>
      <c r="BB790" s="7">
        <v>192</v>
      </c>
      <c r="BC790" s="7">
        <v>15.5666666</v>
      </c>
      <c r="BD790" s="7">
        <v>21.657144500000001</v>
      </c>
      <c r="BE790" s="7">
        <v>19.137500800000002</v>
      </c>
      <c r="BF790" s="7">
        <v>25.833334000000001</v>
      </c>
      <c r="BG790" s="7">
        <v>24.733333600000002</v>
      </c>
      <c r="BH790" s="13">
        <v>68.251199999999983</v>
      </c>
      <c r="BI790" s="7">
        <v>24.461493065801125</v>
      </c>
      <c r="BJ790" s="32">
        <f t="shared" si="183"/>
        <v>1</v>
      </c>
      <c r="BK790" s="32">
        <f t="shared" si="184"/>
        <v>5.82964482349131E-3</v>
      </c>
      <c r="BL790" s="32">
        <f t="shared" si="185"/>
        <v>1.8352585555435605E-2</v>
      </c>
      <c r="BM790" s="32">
        <f t="shared" si="186"/>
        <v>8.9495843679153628E-2</v>
      </c>
      <c r="BN790" s="32">
        <f t="shared" si="187"/>
        <v>5.3978192810104722E-4</v>
      </c>
      <c r="BO790" s="32">
        <f t="shared" si="188"/>
        <v>0.2711864406779661</v>
      </c>
      <c r="BP790" s="32">
        <f t="shared" si="189"/>
        <v>4.4693943646766703E-2</v>
      </c>
      <c r="BQ790" s="32">
        <f t="shared" si="190"/>
        <v>1.532980675806974E-2</v>
      </c>
      <c r="BR790" s="32">
        <f t="shared" si="191"/>
        <v>5.1819065097700526E-3</v>
      </c>
      <c r="BS790" s="32">
        <f t="shared" si="192"/>
        <v>5.3978192810104722E-4</v>
      </c>
      <c r="BT790" s="7">
        <f t="shared" si="193"/>
        <v>0</v>
      </c>
    </row>
    <row r="791" spans="1:72" x14ac:dyDescent="0.2">
      <c r="A791" s="7">
        <v>1</v>
      </c>
      <c r="B791" s="8">
        <v>106</v>
      </c>
      <c r="C791" s="7" t="s">
        <v>206</v>
      </c>
      <c r="D791" s="7" t="s">
        <v>2008</v>
      </c>
      <c r="F791" s="22" t="s">
        <v>2009</v>
      </c>
      <c r="G791" s="22" t="s">
        <v>2010</v>
      </c>
      <c r="H791" s="9">
        <v>40.634999999999998</v>
      </c>
      <c r="I791" s="9">
        <v>-97.584999999999994</v>
      </c>
      <c r="K791" s="7" t="s">
        <v>92</v>
      </c>
      <c r="L791" s="32">
        <f t="shared" si="181"/>
        <v>6</v>
      </c>
      <c r="M791" s="10" t="s">
        <v>81</v>
      </c>
      <c r="N791" s="7">
        <v>6</v>
      </c>
      <c r="P791" s="7" t="s">
        <v>1849</v>
      </c>
      <c r="Q791" s="7">
        <v>731</v>
      </c>
      <c r="R791" s="7">
        <v>10.199999999999999</v>
      </c>
      <c r="W791" s="20">
        <v>-9999</v>
      </c>
      <c r="X791" s="23" t="s">
        <v>1783</v>
      </c>
      <c r="Y791" s="32">
        <f t="shared" si="182"/>
        <v>2</v>
      </c>
      <c r="Z791" s="13">
        <v>5000</v>
      </c>
      <c r="AA791" s="7">
        <v>9000</v>
      </c>
      <c r="AB791" s="8">
        <f t="shared" si="180"/>
        <v>7000</v>
      </c>
      <c r="AC791" s="7">
        <v>4.3499999999999996</v>
      </c>
      <c r="AD791" s="7">
        <v>0.09</v>
      </c>
      <c r="AE791" s="7">
        <v>0.17</v>
      </c>
      <c r="AF791" s="7">
        <v>69.27</v>
      </c>
      <c r="AG791" s="7">
        <v>0.59</v>
      </c>
      <c r="AI791" s="7">
        <v>14.02</v>
      </c>
      <c r="AJ791" s="7">
        <v>1.94</v>
      </c>
      <c r="AK791" s="7">
        <v>1.41</v>
      </c>
      <c r="AL791" s="7">
        <v>1.63</v>
      </c>
      <c r="AM791" s="7">
        <v>2.52</v>
      </c>
      <c r="AN791" s="13">
        <v>1.1527000000000001</v>
      </c>
      <c r="AO791" s="7">
        <v>7.3000000000000001E-3</v>
      </c>
      <c r="AP791" s="7">
        <v>2.7199999999999998E-2</v>
      </c>
      <c r="AQ791" s="7">
        <v>0.13750000000000001</v>
      </c>
      <c r="AR791" s="7">
        <v>1.5E-3</v>
      </c>
      <c r="AS791" s="7">
        <v>3.4599999999999999E-2</v>
      </c>
      <c r="AT791" s="7">
        <v>4.0300000000000002E-2</v>
      </c>
      <c r="AU791" s="7">
        <v>2.6800000000000001E-2</v>
      </c>
      <c r="AV791" s="7">
        <v>2.2700000000000001E-2</v>
      </c>
      <c r="AW791" s="8">
        <v>8.9999999999999998E-4</v>
      </c>
      <c r="AX791" s="13">
        <v>730</v>
      </c>
      <c r="AY791" s="7">
        <v>580</v>
      </c>
      <c r="AZ791" s="7">
        <v>501</v>
      </c>
      <c r="BA791" s="7">
        <v>268</v>
      </c>
      <c r="BB791" s="7">
        <v>245</v>
      </c>
      <c r="BC791" s="7">
        <v>10.4833345</v>
      </c>
      <c r="BD791" s="7">
        <v>18.242857000000001</v>
      </c>
      <c r="BE791" s="7">
        <v>20.085714299999999</v>
      </c>
      <c r="BF791" s="7">
        <v>23.366666800000001</v>
      </c>
      <c r="BG791" s="7">
        <v>22.100000399999999</v>
      </c>
      <c r="BH791" s="13">
        <v>38.164000000000001</v>
      </c>
      <c r="BI791" s="7">
        <v>70.585215605749497</v>
      </c>
      <c r="BJ791" s="32">
        <f t="shared" si="183"/>
        <v>1</v>
      </c>
      <c r="BK791" s="32">
        <f t="shared" si="184"/>
        <v>6.3329574043549924E-3</v>
      </c>
      <c r="BL791" s="32">
        <f t="shared" si="185"/>
        <v>2.3596772794309009E-2</v>
      </c>
      <c r="BM791" s="32">
        <f t="shared" si="186"/>
        <v>0.11928515658887828</v>
      </c>
      <c r="BN791" s="32">
        <f t="shared" si="187"/>
        <v>1.3012926173332176E-3</v>
      </c>
      <c r="BO791" s="32">
        <f t="shared" si="188"/>
        <v>3.001648303981955E-2</v>
      </c>
      <c r="BP791" s="32">
        <f t="shared" si="189"/>
        <v>3.4961394985685783E-2</v>
      </c>
      <c r="BQ791" s="32">
        <f t="shared" si="190"/>
        <v>2.3249761429686822E-2</v>
      </c>
      <c r="BR791" s="32">
        <f t="shared" si="191"/>
        <v>1.9692894942309361E-2</v>
      </c>
      <c r="BS791" s="32">
        <f t="shared" si="192"/>
        <v>7.8077557039993057E-4</v>
      </c>
      <c r="BT791" s="7">
        <f t="shared" si="193"/>
        <v>0</v>
      </c>
    </row>
    <row r="792" spans="1:72" x14ac:dyDescent="0.2">
      <c r="A792" s="7">
        <v>1</v>
      </c>
      <c r="B792" s="8">
        <v>107</v>
      </c>
      <c r="C792" s="7" t="s">
        <v>206</v>
      </c>
      <c r="D792" s="7" t="s">
        <v>298</v>
      </c>
      <c r="F792" s="22" t="s">
        <v>2009</v>
      </c>
      <c r="G792" s="22" t="s">
        <v>2010</v>
      </c>
      <c r="H792" s="9">
        <v>40.807000000000002</v>
      </c>
      <c r="I792" s="9">
        <v>-96.682000000000002</v>
      </c>
      <c r="K792" s="7" t="s">
        <v>92</v>
      </c>
      <c r="L792" s="32">
        <f t="shared" si="181"/>
        <v>6</v>
      </c>
      <c r="M792" s="10" t="s">
        <v>81</v>
      </c>
      <c r="N792" s="7">
        <v>6</v>
      </c>
      <c r="P792" s="7" t="s">
        <v>1849</v>
      </c>
      <c r="Q792" s="7">
        <v>755</v>
      </c>
      <c r="R792" s="7">
        <v>10.7</v>
      </c>
      <c r="W792" s="20">
        <v>-9999</v>
      </c>
      <c r="X792" s="23" t="s">
        <v>1783</v>
      </c>
      <c r="Y792" s="32">
        <f t="shared" si="182"/>
        <v>2</v>
      </c>
      <c r="Z792" s="13">
        <v>5000</v>
      </c>
      <c r="AA792" s="7">
        <v>9000</v>
      </c>
      <c r="AB792" s="8">
        <f t="shared" si="180"/>
        <v>7000</v>
      </c>
      <c r="AC792" s="7">
        <v>3.63</v>
      </c>
      <c r="AD792" s="7">
        <v>0.04</v>
      </c>
      <c r="AE792" s="7">
        <v>0.31</v>
      </c>
      <c r="AF792" s="7">
        <v>60.86</v>
      </c>
      <c r="AG792" s="7">
        <v>1.8</v>
      </c>
      <c r="AI792" s="7">
        <v>22.85</v>
      </c>
      <c r="AJ792" s="7">
        <v>0.96</v>
      </c>
      <c r="AK792" s="7">
        <v>0.88</v>
      </c>
      <c r="AL792" s="7">
        <v>0.71</v>
      </c>
      <c r="AM792" s="7">
        <v>1.74</v>
      </c>
      <c r="AN792" s="13">
        <v>1.0127999999999999</v>
      </c>
      <c r="AO792" s="7">
        <v>2.2499999999999999E-2</v>
      </c>
      <c r="AP792" s="7">
        <v>2.2700000000000001E-2</v>
      </c>
      <c r="AQ792" s="7">
        <v>0.22409999999999999</v>
      </c>
      <c r="AR792" s="7">
        <v>6.9999999999999999E-4</v>
      </c>
      <c r="AS792" s="7">
        <v>1.7100000000000001E-2</v>
      </c>
      <c r="AT792" s="7">
        <v>1.7600000000000001E-2</v>
      </c>
      <c r="AU792" s="7">
        <v>1.8499999999999999E-2</v>
      </c>
      <c r="AV792" s="7">
        <v>1.4200000000000001E-2</v>
      </c>
      <c r="AW792" s="8">
        <v>1.6000000000000001E-3</v>
      </c>
      <c r="AX792" s="13">
        <v>767</v>
      </c>
      <c r="AY792" s="7">
        <v>615</v>
      </c>
      <c r="AZ792" s="7">
        <v>523</v>
      </c>
      <c r="BA792" s="7">
        <v>282</v>
      </c>
      <c r="BB792" s="7">
        <v>270</v>
      </c>
      <c r="BC792" s="7">
        <v>11.2999992</v>
      </c>
      <c r="BD792" s="7">
        <v>19.300001099999999</v>
      </c>
      <c r="BE792" s="7">
        <v>19.500001900000001</v>
      </c>
      <c r="BF792" s="7">
        <v>24.700000800000002</v>
      </c>
      <c r="BG792" s="7">
        <v>23.4333344</v>
      </c>
      <c r="BH792" s="13">
        <v>22.6401</v>
      </c>
      <c r="BI792" s="7">
        <v>87.74471417384494</v>
      </c>
      <c r="BJ792" s="32">
        <f t="shared" si="183"/>
        <v>1</v>
      </c>
      <c r="BK792" s="32">
        <f t="shared" si="184"/>
        <v>2.2215639810426541E-2</v>
      </c>
      <c r="BL792" s="32">
        <f t="shared" si="185"/>
        <v>2.2413112164297002E-2</v>
      </c>
      <c r="BM792" s="32">
        <f t="shared" si="186"/>
        <v>0.22126777251184834</v>
      </c>
      <c r="BN792" s="32">
        <f t="shared" si="187"/>
        <v>6.9115323854660349E-4</v>
      </c>
      <c r="BO792" s="32">
        <f t="shared" si="188"/>
        <v>1.6883886255924171E-2</v>
      </c>
      <c r="BP792" s="32">
        <f t="shared" si="189"/>
        <v>1.737756714060032E-2</v>
      </c>
      <c r="BQ792" s="32">
        <f t="shared" si="190"/>
        <v>1.8266192733017377E-2</v>
      </c>
      <c r="BR792" s="32">
        <f t="shared" si="191"/>
        <v>1.4020537124802529E-2</v>
      </c>
      <c r="BS792" s="32">
        <f t="shared" si="192"/>
        <v>1.5797788309636653E-3</v>
      </c>
      <c r="BT792" s="7">
        <f t="shared" si="193"/>
        <v>0</v>
      </c>
    </row>
    <row r="793" spans="1:72" x14ac:dyDescent="0.2">
      <c r="A793" s="7">
        <v>1</v>
      </c>
      <c r="B793" s="8">
        <v>108</v>
      </c>
      <c r="C793" s="7" t="s">
        <v>301</v>
      </c>
      <c r="D793" s="7" t="s">
        <v>740</v>
      </c>
      <c r="F793" s="22" t="s">
        <v>2011</v>
      </c>
      <c r="G793" s="22" t="s">
        <v>2012</v>
      </c>
      <c r="H793" s="9">
        <v>47.281999999999996</v>
      </c>
      <c r="I793" s="9">
        <v>-117.369</v>
      </c>
      <c r="K793" s="7" t="s">
        <v>92</v>
      </c>
      <c r="L793" s="32">
        <f t="shared" si="181"/>
        <v>6</v>
      </c>
      <c r="M793" s="10" t="s">
        <v>81</v>
      </c>
      <c r="N793" s="7">
        <v>10</v>
      </c>
      <c r="P793" s="7" t="s">
        <v>1849</v>
      </c>
      <c r="Q793" s="7">
        <v>195</v>
      </c>
      <c r="R793" s="7">
        <v>8.3000000000000007</v>
      </c>
      <c r="W793" s="20">
        <v>-9999</v>
      </c>
      <c r="X793" s="23" t="s">
        <v>1783</v>
      </c>
      <c r="Y793" s="32">
        <f t="shared" si="182"/>
        <v>2</v>
      </c>
      <c r="Z793" s="13">
        <v>5000</v>
      </c>
      <c r="AA793" s="7">
        <v>9000</v>
      </c>
      <c r="AB793" s="8">
        <f t="shared" si="180"/>
        <v>7000</v>
      </c>
      <c r="AC793" s="7">
        <v>6.05</v>
      </c>
      <c r="AD793" s="7">
        <v>0.08</v>
      </c>
      <c r="AE793" s="7">
        <v>0.28999999999999998</v>
      </c>
      <c r="AF793" s="7">
        <v>64.209999999999994</v>
      </c>
      <c r="AG793" s="7">
        <v>0.83</v>
      </c>
      <c r="AI793" s="7">
        <v>16.62</v>
      </c>
      <c r="AJ793" s="7">
        <v>1.54</v>
      </c>
      <c r="AK793" s="7">
        <v>1.62</v>
      </c>
      <c r="AL793" s="7">
        <v>0.99</v>
      </c>
      <c r="AM793" s="7">
        <v>2.14</v>
      </c>
      <c r="AN793" s="13">
        <v>1.0686</v>
      </c>
      <c r="AO793" s="7">
        <v>1.04E-2</v>
      </c>
      <c r="AP793" s="7">
        <v>3.7900000000000003E-2</v>
      </c>
      <c r="AQ793" s="7">
        <v>0.16300000000000001</v>
      </c>
      <c r="AR793" s="7">
        <v>1.2999999999999999E-3</v>
      </c>
      <c r="AS793" s="7">
        <v>2.75E-2</v>
      </c>
      <c r="AT793" s="7">
        <v>2.46E-2</v>
      </c>
      <c r="AU793" s="7">
        <v>2.2700000000000001E-2</v>
      </c>
      <c r="AV793" s="7">
        <v>2.6100000000000002E-2</v>
      </c>
      <c r="AW793" s="8">
        <v>1.5E-3</v>
      </c>
      <c r="AX793" s="13">
        <v>455</v>
      </c>
      <c r="AY793" s="7">
        <v>136</v>
      </c>
      <c r="AZ793" s="7">
        <v>73</v>
      </c>
      <c r="BA793" s="7">
        <v>71</v>
      </c>
      <c r="BB793" s="7">
        <v>60</v>
      </c>
      <c r="BC793" s="7">
        <v>8.5249995999999992</v>
      </c>
      <c r="BD793" s="7">
        <v>11.0499992</v>
      </c>
      <c r="BE793" s="7">
        <v>17.557142299999999</v>
      </c>
      <c r="BF793" s="7">
        <v>18.0333328</v>
      </c>
      <c r="BG793" s="7">
        <v>17.766666399999998</v>
      </c>
      <c r="BH793" s="13">
        <v>33.258900000000004</v>
      </c>
      <c r="BI793" s="7">
        <v>75.253924284395197</v>
      </c>
      <c r="BJ793" s="32">
        <f t="shared" si="183"/>
        <v>1</v>
      </c>
      <c r="BK793" s="32">
        <f t="shared" si="184"/>
        <v>9.7323600973236012E-3</v>
      </c>
      <c r="BL793" s="32">
        <f t="shared" si="185"/>
        <v>3.5466966123900434E-2</v>
      </c>
      <c r="BM793" s="32">
        <f t="shared" si="186"/>
        <v>0.15253602844843722</v>
      </c>
      <c r="BN793" s="32">
        <f t="shared" si="187"/>
        <v>1.2165450121654502E-3</v>
      </c>
      <c r="BO793" s="32">
        <f t="shared" si="188"/>
        <v>2.5734606026576831E-2</v>
      </c>
      <c r="BP793" s="32">
        <f t="shared" si="189"/>
        <v>2.3020774845592364E-2</v>
      </c>
      <c r="BQ793" s="32">
        <f t="shared" si="190"/>
        <v>2.1242747520119783E-2</v>
      </c>
      <c r="BR793" s="32">
        <f t="shared" si="191"/>
        <v>2.4424480628860192E-2</v>
      </c>
      <c r="BS793" s="32">
        <f t="shared" si="192"/>
        <v>1.403705783267827E-3</v>
      </c>
      <c r="BT793" s="7">
        <f t="shared" si="193"/>
        <v>0</v>
      </c>
    </row>
    <row r="794" spans="1:72" x14ac:dyDescent="0.2">
      <c r="A794" s="7">
        <v>1</v>
      </c>
      <c r="B794" s="8">
        <v>109</v>
      </c>
      <c r="C794" s="7" t="s">
        <v>88</v>
      </c>
      <c r="D794" s="7" t="s">
        <v>2013</v>
      </c>
      <c r="F794" s="22" t="s">
        <v>2014</v>
      </c>
      <c r="G794" s="22" t="s">
        <v>2015</v>
      </c>
      <c r="H794" s="9">
        <v>46.826999999999998</v>
      </c>
      <c r="I794" s="9">
        <v>-100.89</v>
      </c>
      <c r="K794" s="7" t="s">
        <v>92</v>
      </c>
      <c r="L794" s="32">
        <f t="shared" si="181"/>
        <v>6</v>
      </c>
      <c r="M794" s="10" t="s">
        <v>81</v>
      </c>
      <c r="N794" s="7">
        <v>7</v>
      </c>
      <c r="P794" s="7" t="s">
        <v>2016</v>
      </c>
      <c r="Q794" s="7">
        <v>433</v>
      </c>
      <c r="R794" s="7">
        <v>5.5</v>
      </c>
      <c r="W794" s="20">
        <v>-9999</v>
      </c>
      <c r="X794" s="23" t="s">
        <v>1783</v>
      </c>
      <c r="Y794" s="32">
        <f t="shared" si="182"/>
        <v>2</v>
      </c>
      <c r="Z794" s="13">
        <v>9000</v>
      </c>
      <c r="AA794" s="7">
        <v>11000</v>
      </c>
      <c r="AB794" s="8">
        <f t="shared" si="180"/>
        <v>10000</v>
      </c>
      <c r="AC794" s="7">
        <v>3.91</v>
      </c>
      <c r="AD794" s="7">
        <v>0.06</v>
      </c>
      <c r="AE794" s="7">
        <v>0.17</v>
      </c>
      <c r="AF794" s="7">
        <v>60.71</v>
      </c>
      <c r="AG794" s="7">
        <v>0.55000000000000004</v>
      </c>
      <c r="AI794" s="7">
        <v>12.97</v>
      </c>
      <c r="AJ794" s="7">
        <v>6.69</v>
      </c>
      <c r="AK794" s="7">
        <v>0.91</v>
      </c>
      <c r="AL794" s="7">
        <v>2.69</v>
      </c>
      <c r="AM794" s="7">
        <v>2.2799999999999998</v>
      </c>
      <c r="AN794" s="13">
        <v>1.0103</v>
      </c>
      <c r="AO794" s="7">
        <v>6.8999999999999999E-3</v>
      </c>
      <c r="AP794" s="7">
        <v>2.4500000000000001E-2</v>
      </c>
      <c r="AQ794" s="7">
        <v>0.12720000000000001</v>
      </c>
      <c r="AR794" s="7">
        <v>8.9999999999999998E-4</v>
      </c>
      <c r="AS794" s="7">
        <v>0.1193</v>
      </c>
      <c r="AT794" s="7">
        <v>6.6699999999999995E-2</v>
      </c>
      <c r="AU794" s="7">
        <v>2.4199999999999999E-2</v>
      </c>
      <c r="AV794" s="7">
        <v>1.47E-2</v>
      </c>
      <c r="AW794" s="8">
        <v>8.9999999999999998E-4</v>
      </c>
      <c r="AX794" s="13">
        <v>430</v>
      </c>
      <c r="AY794" s="7">
        <v>369</v>
      </c>
      <c r="AZ794" s="7">
        <v>204</v>
      </c>
      <c r="BA794" s="7">
        <v>193</v>
      </c>
      <c r="BB794" s="7">
        <v>158</v>
      </c>
      <c r="BC794" s="7">
        <v>5.9833331000000003</v>
      </c>
      <c r="BD794" s="7">
        <v>14.914285700000001</v>
      </c>
      <c r="BE794" s="7">
        <v>19.644445399999999</v>
      </c>
      <c r="BF794" s="7">
        <v>20.600000399999999</v>
      </c>
      <c r="BG794" s="7">
        <v>19.299999199999998</v>
      </c>
      <c r="BH794" s="13">
        <v>55.10949999999999</v>
      </c>
      <c r="BI794" s="7">
        <v>48.698315467075041</v>
      </c>
      <c r="BJ794" s="32">
        <f t="shared" si="183"/>
        <v>1</v>
      </c>
      <c r="BK794" s="32">
        <f t="shared" si="184"/>
        <v>6.8296545580520639E-3</v>
      </c>
      <c r="BL794" s="32">
        <f t="shared" si="185"/>
        <v>2.4250222706126895E-2</v>
      </c>
      <c r="BM794" s="32">
        <f t="shared" si="186"/>
        <v>0.12590319707017719</v>
      </c>
      <c r="BN794" s="32">
        <f t="shared" si="187"/>
        <v>8.9082450757200832E-4</v>
      </c>
      <c r="BO794" s="32">
        <f t="shared" si="188"/>
        <v>0.11808373750371177</v>
      </c>
      <c r="BP794" s="32">
        <f t="shared" si="189"/>
        <v>6.6019994061169943E-2</v>
      </c>
      <c r="BQ794" s="32">
        <f t="shared" si="190"/>
        <v>2.3953281203602891E-2</v>
      </c>
      <c r="BR794" s="32">
        <f t="shared" si="191"/>
        <v>1.4550133623676135E-2</v>
      </c>
      <c r="BS794" s="32">
        <f t="shared" si="192"/>
        <v>8.9082450757200832E-4</v>
      </c>
      <c r="BT794" s="7">
        <f t="shared" si="193"/>
        <v>0</v>
      </c>
    </row>
    <row r="795" spans="1:72" x14ac:dyDescent="0.2">
      <c r="A795" s="7">
        <v>1</v>
      </c>
      <c r="B795" s="8">
        <v>110</v>
      </c>
      <c r="C795" s="7" t="s">
        <v>88</v>
      </c>
      <c r="D795" s="7" t="s">
        <v>2017</v>
      </c>
      <c r="F795" s="22" t="s">
        <v>2018</v>
      </c>
      <c r="G795" s="22" t="s">
        <v>2019</v>
      </c>
      <c r="H795" s="9">
        <v>48.146999999999998</v>
      </c>
      <c r="I795" s="9">
        <v>-103.61799999999999</v>
      </c>
      <c r="K795" s="7" t="s">
        <v>92</v>
      </c>
      <c r="L795" s="32">
        <f t="shared" si="181"/>
        <v>6</v>
      </c>
      <c r="M795" s="10" t="s">
        <v>81</v>
      </c>
      <c r="N795" s="7">
        <v>1.5</v>
      </c>
      <c r="P795" s="7" t="s">
        <v>2020</v>
      </c>
      <c r="Q795" s="7">
        <v>360</v>
      </c>
      <c r="R795" s="7">
        <v>4.9000000000000004</v>
      </c>
      <c r="W795" s="20">
        <v>-9999</v>
      </c>
      <c r="X795" s="23" t="s">
        <v>1783</v>
      </c>
      <c r="Y795" s="32">
        <f t="shared" si="182"/>
        <v>2</v>
      </c>
      <c r="Z795" s="13">
        <v>9000</v>
      </c>
      <c r="AA795" s="7">
        <v>11000</v>
      </c>
      <c r="AB795" s="8">
        <f t="shared" si="180"/>
        <v>10000</v>
      </c>
      <c r="AC795" s="7">
        <v>3.47</v>
      </c>
      <c r="AD795" s="7">
        <v>0.09</v>
      </c>
      <c r="AE795" s="7">
        <v>0.16</v>
      </c>
      <c r="AF795" s="7">
        <v>64.53</v>
      </c>
      <c r="AG795" s="7">
        <v>0.52</v>
      </c>
      <c r="AI795" s="7">
        <v>12.21</v>
      </c>
      <c r="AJ795" s="7">
        <v>5.79</v>
      </c>
      <c r="AK795" s="7">
        <v>0.91</v>
      </c>
      <c r="AL795" s="7">
        <v>2</v>
      </c>
      <c r="AM795" s="7">
        <v>2.33</v>
      </c>
      <c r="AN795" s="13">
        <v>1.0739000000000001</v>
      </c>
      <c r="AO795" s="7">
        <v>6.4999999999999997E-3</v>
      </c>
      <c r="AP795" s="7">
        <v>2.1700000000000001E-2</v>
      </c>
      <c r="AQ795" s="7">
        <v>0.1198</v>
      </c>
      <c r="AR795" s="7">
        <v>1.5E-3</v>
      </c>
      <c r="AS795" s="7">
        <v>0.1032</v>
      </c>
      <c r="AT795" s="7">
        <v>4.9599999999999998E-2</v>
      </c>
      <c r="AU795" s="7">
        <v>2.47E-2</v>
      </c>
      <c r="AV795" s="7">
        <v>1.47E-2</v>
      </c>
      <c r="AW795" s="8">
        <v>8.0000000000000004E-4</v>
      </c>
      <c r="AX795" s="13">
        <v>364</v>
      </c>
      <c r="AY795" s="7">
        <v>272</v>
      </c>
      <c r="AZ795" s="7">
        <v>170</v>
      </c>
      <c r="BA795" s="7">
        <v>157</v>
      </c>
      <c r="BB795" s="7">
        <v>131</v>
      </c>
      <c r="BC795" s="7">
        <v>5.8666668</v>
      </c>
      <c r="BD795" s="7">
        <v>15.9833336</v>
      </c>
      <c r="BE795" s="7">
        <v>19.199998900000001</v>
      </c>
      <c r="BF795" s="7">
        <v>20.4666672</v>
      </c>
      <c r="BG795" s="7">
        <v>19</v>
      </c>
      <c r="BH795" s="13">
        <v>49.247399999999999</v>
      </c>
      <c r="BI795" s="7">
        <v>50.399663441312583</v>
      </c>
      <c r="BJ795" s="32">
        <f t="shared" si="183"/>
        <v>1</v>
      </c>
      <c r="BK795" s="32">
        <f t="shared" si="184"/>
        <v>6.052705093584132E-3</v>
      </c>
      <c r="BL795" s="32">
        <f t="shared" si="185"/>
        <v>2.0206723158580873E-2</v>
      </c>
      <c r="BM795" s="32">
        <f t="shared" si="186"/>
        <v>0.11155601080175062</v>
      </c>
      <c r="BN795" s="32">
        <f t="shared" si="187"/>
        <v>1.3967780985194151E-3</v>
      </c>
      <c r="BO795" s="32">
        <f t="shared" si="188"/>
        <v>9.6098333178135764E-2</v>
      </c>
      <c r="BP795" s="32">
        <f t="shared" si="189"/>
        <v>4.6186795791041992E-2</v>
      </c>
      <c r="BQ795" s="32">
        <f t="shared" si="190"/>
        <v>2.3000279355619702E-2</v>
      </c>
      <c r="BR795" s="32">
        <f t="shared" si="191"/>
        <v>1.3688425365490267E-2</v>
      </c>
      <c r="BS795" s="32">
        <f t="shared" si="192"/>
        <v>7.4494831921035481E-4</v>
      </c>
      <c r="BT795" s="7">
        <f t="shared" si="193"/>
        <v>0</v>
      </c>
    </row>
    <row r="796" spans="1:72" x14ac:dyDescent="0.2">
      <c r="A796" s="7">
        <v>1</v>
      </c>
      <c r="B796" s="8">
        <v>111</v>
      </c>
      <c r="C796" s="7" t="s">
        <v>206</v>
      </c>
      <c r="D796" s="7" t="s">
        <v>307</v>
      </c>
      <c r="F796" s="22" t="s">
        <v>2021</v>
      </c>
      <c r="G796" s="22" t="s">
        <v>2022</v>
      </c>
      <c r="H796" s="9">
        <v>41.406999999999996</v>
      </c>
      <c r="I796" s="9">
        <v>-102.974</v>
      </c>
      <c r="K796" s="7" t="s">
        <v>92</v>
      </c>
      <c r="L796" s="32">
        <f t="shared" si="181"/>
        <v>6</v>
      </c>
      <c r="M796" s="10" t="s">
        <v>81</v>
      </c>
      <c r="N796" s="7">
        <v>5</v>
      </c>
      <c r="P796" s="7" t="s">
        <v>2023</v>
      </c>
      <c r="Q796" s="7">
        <v>486</v>
      </c>
      <c r="R796" s="7">
        <v>9.1</v>
      </c>
      <c r="W796" s="20">
        <v>-9999</v>
      </c>
      <c r="X796" s="23" t="s">
        <v>1783</v>
      </c>
      <c r="Y796" s="32">
        <f t="shared" si="182"/>
        <v>2</v>
      </c>
      <c r="Z796" s="13">
        <v>30000</v>
      </c>
      <c r="AA796" s="7">
        <v>100000</v>
      </c>
      <c r="AB796" s="8">
        <f t="shared" si="180"/>
        <v>65000</v>
      </c>
      <c r="AC796" s="7">
        <v>3.8</v>
      </c>
      <c r="AD796" s="7">
        <v>0.04</v>
      </c>
      <c r="AE796" s="7">
        <v>0.13</v>
      </c>
      <c r="AF796" s="7">
        <v>66.27</v>
      </c>
      <c r="AG796" s="7">
        <v>0.6</v>
      </c>
      <c r="AI796" s="7">
        <v>13.38</v>
      </c>
      <c r="AJ796" s="7">
        <v>4.42</v>
      </c>
      <c r="AK796" s="7">
        <v>1.55</v>
      </c>
      <c r="AL796" s="7">
        <v>1.6</v>
      </c>
      <c r="AM796" s="7">
        <v>3.07</v>
      </c>
      <c r="AN796" s="13">
        <v>1.1028</v>
      </c>
      <c r="AO796" s="7">
        <v>7.4999999999999997E-3</v>
      </c>
      <c r="AP796" s="7">
        <v>2.3800000000000002E-2</v>
      </c>
      <c r="AQ796" s="7">
        <v>0.13120000000000001</v>
      </c>
      <c r="AR796" s="7">
        <v>6.9999999999999999E-4</v>
      </c>
      <c r="AS796" s="7">
        <v>7.8799999999999995E-2</v>
      </c>
      <c r="AT796" s="7">
        <v>3.9699999999999999E-2</v>
      </c>
      <c r="AU796" s="7">
        <v>3.2599999999999997E-2</v>
      </c>
      <c r="AV796" s="7">
        <v>2.5000000000000001E-2</v>
      </c>
      <c r="AW796" s="8">
        <v>6.9999999999999999E-4</v>
      </c>
      <c r="AX796" s="13">
        <v>471</v>
      </c>
      <c r="AY796" s="7">
        <v>361</v>
      </c>
      <c r="AZ796" s="7">
        <v>231</v>
      </c>
      <c r="BA796" s="7">
        <v>189</v>
      </c>
      <c r="BB796" s="7">
        <v>143</v>
      </c>
      <c r="BC796" s="7">
        <v>8.9749993999999997</v>
      </c>
      <c r="BD796" s="7">
        <v>16.666665999999999</v>
      </c>
      <c r="BE796" s="7">
        <v>18.5</v>
      </c>
      <c r="BF796" s="7">
        <v>21</v>
      </c>
      <c r="BG796" s="7">
        <v>20.100000399999999</v>
      </c>
      <c r="BH796" s="13">
        <v>51.304600000000001</v>
      </c>
      <c r="BI796" s="7">
        <v>55.829787234042549</v>
      </c>
      <c r="BJ796" s="32">
        <f t="shared" si="183"/>
        <v>1</v>
      </c>
      <c r="BK796" s="32">
        <f t="shared" si="184"/>
        <v>6.8008705114254624E-3</v>
      </c>
      <c r="BL796" s="32">
        <f t="shared" si="185"/>
        <v>2.1581429089590137E-2</v>
      </c>
      <c r="BM796" s="32">
        <f t="shared" si="186"/>
        <v>0.11896989481320276</v>
      </c>
      <c r="BN796" s="32">
        <f t="shared" si="187"/>
        <v>6.3474791439970977E-4</v>
      </c>
      <c r="BO796" s="32">
        <f t="shared" si="188"/>
        <v>7.1454479506710189E-2</v>
      </c>
      <c r="BP796" s="32">
        <f t="shared" si="189"/>
        <v>3.5999274573812114E-2</v>
      </c>
      <c r="BQ796" s="32">
        <f t="shared" si="190"/>
        <v>2.956111715632934E-2</v>
      </c>
      <c r="BR796" s="32">
        <f t="shared" si="191"/>
        <v>2.266956837141821E-2</v>
      </c>
      <c r="BS796" s="32">
        <f t="shared" si="192"/>
        <v>6.3474791439970977E-4</v>
      </c>
      <c r="BT796" s="7">
        <f t="shared" si="193"/>
        <v>0</v>
      </c>
    </row>
    <row r="797" spans="1:72" x14ac:dyDescent="0.2">
      <c r="A797" s="7">
        <v>1</v>
      </c>
      <c r="B797" s="8">
        <v>112</v>
      </c>
      <c r="C797" s="7" t="s">
        <v>328</v>
      </c>
      <c r="D797" s="7" t="s">
        <v>2024</v>
      </c>
      <c r="F797" s="22" t="s">
        <v>2021</v>
      </c>
      <c r="G797" s="22" t="s">
        <v>2022</v>
      </c>
      <c r="H797" s="9">
        <v>43.018999999999998</v>
      </c>
      <c r="I797" s="9">
        <v>-103.65600000000001</v>
      </c>
      <c r="K797" s="7" t="s">
        <v>92</v>
      </c>
      <c r="L797" s="32">
        <f t="shared" si="181"/>
        <v>6</v>
      </c>
      <c r="M797" s="10" t="s">
        <v>81</v>
      </c>
      <c r="N797" s="7">
        <v>2</v>
      </c>
      <c r="P797" s="7" t="s">
        <v>2023</v>
      </c>
      <c r="Q797" s="7">
        <v>437</v>
      </c>
      <c r="R797" s="7">
        <v>8.1</v>
      </c>
      <c r="W797" s="20">
        <v>-9999</v>
      </c>
      <c r="X797" s="23" t="s">
        <v>1783</v>
      </c>
      <c r="Y797" s="32">
        <f t="shared" si="182"/>
        <v>2</v>
      </c>
      <c r="Z797" s="13">
        <v>30000</v>
      </c>
      <c r="AA797" s="7">
        <v>100000</v>
      </c>
      <c r="AB797" s="8">
        <f t="shared" si="180"/>
        <v>65000</v>
      </c>
      <c r="AC797" s="7">
        <v>5.19</v>
      </c>
      <c r="AD797" s="7">
        <v>0.06</v>
      </c>
      <c r="AE797" s="7">
        <v>0.23</v>
      </c>
      <c r="AF797" s="7">
        <v>57.94</v>
      </c>
      <c r="AG797" s="7">
        <v>1.07</v>
      </c>
      <c r="AI797" s="7">
        <v>12.62</v>
      </c>
      <c r="AJ797" s="7">
        <v>7.65</v>
      </c>
      <c r="AK797" s="7">
        <v>1.07</v>
      </c>
      <c r="AL797" s="7">
        <v>1.58</v>
      </c>
      <c r="AM797" s="7">
        <v>2.17</v>
      </c>
      <c r="AN797" s="13">
        <v>0.96419999999999995</v>
      </c>
      <c r="AO797" s="7">
        <v>1.34E-2</v>
      </c>
      <c r="AP797" s="7">
        <v>3.2500000000000001E-2</v>
      </c>
      <c r="AQ797" s="7">
        <v>0.12379999999999999</v>
      </c>
      <c r="AR797" s="7">
        <v>1E-3</v>
      </c>
      <c r="AS797" s="7">
        <v>0.13639999999999999</v>
      </c>
      <c r="AT797" s="7">
        <v>3.9199999999999999E-2</v>
      </c>
      <c r="AU797" s="7">
        <v>2.3E-2</v>
      </c>
      <c r="AV797" s="7">
        <v>1.7299999999999999E-2</v>
      </c>
      <c r="AW797" s="8">
        <v>1.1999999999999999E-3</v>
      </c>
      <c r="AX797" s="13">
        <v>401</v>
      </c>
      <c r="AY797" s="7">
        <v>332</v>
      </c>
      <c r="AZ797" s="7">
        <v>192</v>
      </c>
      <c r="BA797" s="7">
        <v>160</v>
      </c>
      <c r="BB797" s="7">
        <v>125</v>
      </c>
      <c r="BC797" s="7">
        <v>8.3416662000000006</v>
      </c>
      <c r="BD797" s="7">
        <v>15.742857000000001</v>
      </c>
      <c r="BE797" s="7">
        <v>20.357143399999998</v>
      </c>
      <c r="BF797" s="7">
        <v>21.299999199999998</v>
      </c>
      <c r="BG797" s="7">
        <v>20.266666399999998</v>
      </c>
      <c r="BH797" s="13">
        <v>54.477200000000003</v>
      </c>
      <c r="BI797" s="7">
        <v>44.612612612612615</v>
      </c>
      <c r="BJ797" s="32">
        <f t="shared" si="183"/>
        <v>1</v>
      </c>
      <c r="BK797" s="32">
        <f t="shared" si="184"/>
        <v>1.3897531632441404E-2</v>
      </c>
      <c r="BL797" s="32">
        <f t="shared" si="185"/>
        <v>3.3706699854801909E-2</v>
      </c>
      <c r="BM797" s="32">
        <f t="shared" si="186"/>
        <v>0.12839659821613772</v>
      </c>
      <c r="BN797" s="32">
        <f t="shared" si="187"/>
        <v>1.0371292263015972E-3</v>
      </c>
      <c r="BO797" s="32">
        <f t="shared" si="188"/>
        <v>0.14146442646753785</v>
      </c>
      <c r="BP797" s="32">
        <f t="shared" si="189"/>
        <v>4.0655465671022607E-2</v>
      </c>
      <c r="BQ797" s="32">
        <f t="shared" si="190"/>
        <v>2.3853972204936735E-2</v>
      </c>
      <c r="BR797" s="32">
        <f t="shared" si="191"/>
        <v>1.7942335615017631E-2</v>
      </c>
      <c r="BS797" s="32">
        <f t="shared" si="192"/>
        <v>1.2445550715619166E-3</v>
      </c>
      <c r="BT797" s="7">
        <f t="shared" si="193"/>
        <v>0</v>
      </c>
    </row>
    <row r="798" spans="1:72" x14ac:dyDescent="0.2">
      <c r="A798" s="7">
        <v>1</v>
      </c>
      <c r="B798" s="8">
        <v>113</v>
      </c>
      <c r="C798" s="7" t="s">
        <v>804</v>
      </c>
      <c r="D798" s="7" t="s">
        <v>2025</v>
      </c>
      <c r="F798" s="22" t="s">
        <v>2026</v>
      </c>
      <c r="G798" s="22" t="s">
        <v>2027</v>
      </c>
      <c r="H798" s="9">
        <v>42.033000000000001</v>
      </c>
      <c r="I798" s="9">
        <v>-104.379</v>
      </c>
      <c r="K798" s="7" t="s">
        <v>92</v>
      </c>
      <c r="L798" s="32">
        <f t="shared" si="181"/>
        <v>6</v>
      </c>
      <c r="M798" s="10" t="s">
        <v>81</v>
      </c>
      <c r="N798" s="7">
        <v>12</v>
      </c>
      <c r="P798" s="7" t="s">
        <v>2028</v>
      </c>
      <c r="Q798" s="7">
        <v>352</v>
      </c>
      <c r="R798" s="7">
        <v>8.6999999999999993</v>
      </c>
      <c r="W798" s="20">
        <v>-9999</v>
      </c>
      <c r="X798" s="23" t="s">
        <v>1783</v>
      </c>
      <c r="Y798" s="32">
        <f t="shared" si="182"/>
        <v>2</v>
      </c>
      <c r="Z798" s="13">
        <v>5000</v>
      </c>
      <c r="AA798" s="7">
        <v>9000</v>
      </c>
      <c r="AB798" s="8">
        <f t="shared" si="180"/>
        <v>7000</v>
      </c>
      <c r="AC798" s="7">
        <v>2.82</v>
      </c>
      <c r="AD798" s="7">
        <v>0.06</v>
      </c>
      <c r="AE798" s="7">
        <v>0.22</v>
      </c>
      <c r="AF798" s="7">
        <v>62.36</v>
      </c>
      <c r="AG798" s="7">
        <v>0.46</v>
      </c>
      <c r="AI798" s="7">
        <v>13.68</v>
      </c>
      <c r="AJ798" s="7">
        <v>7.44</v>
      </c>
      <c r="AK798" s="7">
        <v>1.06</v>
      </c>
      <c r="AL798" s="7">
        <v>1.9</v>
      </c>
      <c r="AM798" s="7">
        <v>2.4</v>
      </c>
      <c r="AN798" s="13">
        <v>1.0378000000000001</v>
      </c>
      <c r="AO798" s="7">
        <v>5.7999999999999996E-3</v>
      </c>
      <c r="AP798" s="7">
        <v>1.77E-2</v>
      </c>
      <c r="AQ798" s="7">
        <v>0.13420000000000001</v>
      </c>
      <c r="AR798" s="7">
        <v>1E-3</v>
      </c>
      <c r="AS798" s="7">
        <v>0.13270000000000001</v>
      </c>
      <c r="AT798" s="7">
        <v>4.7100000000000003E-2</v>
      </c>
      <c r="AU798" s="7">
        <v>2.5499999999999998E-2</v>
      </c>
      <c r="AV798" s="7">
        <v>1.7100000000000001E-2</v>
      </c>
      <c r="AW798" s="8">
        <v>1.1999999999999999E-3</v>
      </c>
      <c r="AX798" s="13">
        <v>348</v>
      </c>
      <c r="AY798" s="7">
        <v>273</v>
      </c>
      <c r="AZ798" s="7">
        <v>172</v>
      </c>
      <c r="BA798" s="7">
        <v>135</v>
      </c>
      <c r="BB798" s="7">
        <v>107</v>
      </c>
      <c r="BC798" s="7">
        <v>8.8583335999999999</v>
      </c>
      <c r="BD798" s="7">
        <v>16.3333321</v>
      </c>
      <c r="BE798" s="7">
        <v>18.5</v>
      </c>
      <c r="BF798" s="7">
        <v>20.633333199999999</v>
      </c>
      <c r="BG798" s="7">
        <v>19.633333199999999</v>
      </c>
      <c r="BH798" s="13">
        <v>56.331099999999999</v>
      </c>
      <c r="BI798" s="7">
        <v>47.25352112676056</v>
      </c>
      <c r="BJ798" s="32">
        <f t="shared" si="183"/>
        <v>1</v>
      </c>
      <c r="BK798" s="32">
        <f t="shared" si="184"/>
        <v>5.5887454230102137E-3</v>
      </c>
      <c r="BL798" s="32">
        <f t="shared" si="185"/>
        <v>1.7055309308151859E-2</v>
      </c>
      <c r="BM798" s="32">
        <f t="shared" si="186"/>
        <v>0.12931200616689151</v>
      </c>
      <c r="BN798" s="32">
        <f t="shared" si="187"/>
        <v>9.6357679707072654E-4</v>
      </c>
      <c r="BO798" s="32">
        <f t="shared" si="188"/>
        <v>0.12786664097128542</v>
      </c>
      <c r="BP798" s="32">
        <f t="shared" si="189"/>
        <v>4.5384467142031218E-2</v>
      </c>
      <c r="BQ798" s="32">
        <f t="shared" si="190"/>
        <v>2.4571208325303524E-2</v>
      </c>
      <c r="BR798" s="32">
        <f t="shared" si="191"/>
        <v>1.6477163229909424E-2</v>
      </c>
      <c r="BS798" s="32">
        <f t="shared" si="192"/>
        <v>1.1562921564848717E-3</v>
      </c>
      <c r="BT798" s="7">
        <f t="shared" si="193"/>
        <v>0</v>
      </c>
    </row>
    <row r="799" spans="1:72" x14ac:dyDescent="0.2">
      <c r="A799" s="7">
        <v>1</v>
      </c>
      <c r="B799" s="8">
        <v>114</v>
      </c>
      <c r="C799" s="7" t="s">
        <v>88</v>
      </c>
      <c r="D799" s="7" t="s">
        <v>89</v>
      </c>
      <c r="F799" s="22" t="s">
        <v>2029</v>
      </c>
      <c r="G799" s="22" t="s">
        <v>2030</v>
      </c>
      <c r="H799" s="9">
        <v>46.878999999999998</v>
      </c>
      <c r="I799" s="9">
        <v>-102.79</v>
      </c>
      <c r="K799" s="7" t="s">
        <v>92</v>
      </c>
      <c r="L799" s="32">
        <f t="shared" si="181"/>
        <v>6</v>
      </c>
      <c r="M799" s="10" t="s">
        <v>81</v>
      </c>
      <c r="N799" s="7">
        <v>7</v>
      </c>
      <c r="P799" s="7" t="s">
        <v>368</v>
      </c>
      <c r="Q799" s="7">
        <v>415</v>
      </c>
      <c r="R799" s="7">
        <v>6.1</v>
      </c>
      <c r="W799" s="20">
        <v>-9999</v>
      </c>
      <c r="X799" s="23" t="s">
        <v>1783</v>
      </c>
      <c r="Y799" s="32">
        <f t="shared" si="182"/>
        <v>2</v>
      </c>
      <c r="Z799" s="13">
        <v>9000</v>
      </c>
      <c r="AA799" s="7">
        <v>11000</v>
      </c>
      <c r="AB799" s="8">
        <f t="shared" si="180"/>
        <v>10000</v>
      </c>
      <c r="AC799" s="7">
        <v>4.92</v>
      </c>
      <c r="AD799" s="7">
        <v>0.04</v>
      </c>
      <c r="AE799" s="7">
        <v>0.16</v>
      </c>
      <c r="AF799" s="7">
        <v>64.599999999999994</v>
      </c>
      <c r="AG799" s="7">
        <v>0.76</v>
      </c>
      <c r="AI799" s="7">
        <v>13.5</v>
      </c>
      <c r="AJ799" s="7">
        <v>3.49</v>
      </c>
      <c r="AK799" s="7">
        <v>1.32</v>
      </c>
      <c r="AL799" s="7">
        <v>2.2400000000000002</v>
      </c>
      <c r="AM799" s="7">
        <v>2.2400000000000002</v>
      </c>
      <c r="AN799" s="13">
        <v>1.0750999999999999</v>
      </c>
      <c r="AO799" s="7">
        <v>9.4999999999999998E-3</v>
      </c>
      <c r="AP799" s="7">
        <v>3.0800000000000001E-2</v>
      </c>
      <c r="AQ799" s="7">
        <v>0.13239999999999999</v>
      </c>
      <c r="AR799" s="7">
        <v>6.9999999999999999E-4</v>
      </c>
      <c r="AS799" s="7">
        <v>6.2199999999999998E-2</v>
      </c>
      <c r="AT799" s="7">
        <v>5.5599999999999997E-2</v>
      </c>
      <c r="AU799" s="7">
        <v>2.3800000000000002E-2</v>
      </c>
      <c r="AV799" s="7">
        <v>2.1299999999999999E-2</v>
      </c>
      <c r="AW799" s="8">
        <v>8.0000000000000004E-4</v>
      </c>
      <c r="AX799" s="13">
        <v>424</v>
      </c>
      <c r="AY799" s="7">
        <v>363</v>
      </c>
      <c r="AZ799" s="7">
        <v>207</v>
      </c>
      <c r="BA799" s="7">
        <v>186</v>
      </c>
      <c r="BB799" s="7">
        <v>138</v>
      </c>
      <c r="BC799" s="7">
        <v>5.9666657000000001</v>
      </c>
      <c r="BD799" s="7">
        <v>14.414285700000001</v>
      </c>
      <c r="BE799" s="7">
        <v>17.999998099999999</v>
      </c>
      <c r="BF799" s="7">
        <v>20.100000399999999</v>
      </c>
      <c r="BG799" s="7">
        <v>18.8333321</v>
      </c>
      <c r="BH799" s="13">
        <v>44.111800000000002</v>
      </c>
      <c r="BI799" s="7">
        <v>61.324687355257069</v>
      </c>
      <c r="BJ799" s="32">
        <f t="shared" si="183"/>
        <v>1</v>
      </c>
      <c r="BK799" s="32">
        <f t="shared" si="184"/>
        <v>8.8363873128081104E-3</v>
      </c>
      <c r="BL799" s="32">
        <f t="shared" si="185"/>
        <v>2.8648497814156824E-2</v>
      </c>
      <c r="BM799" s="32">
        <f t="shared" si="186"/>
        <v>0.12315133475955725</v>
      </c>
      <c r="BN799" s="32">
        <f t="shared" si="187"/>
        <v>6.5110222304901868E-4</v>
      </c>
      <c r="BO799" s="32">
        <f t="shared" si="188"/>
        <v>5.7855083248069948E-2</v>
      </c>
      <c r="BP799" s="32">
        <f t="shared" si="189"/>
        <v>5.1716119430750628E-2</v>
      </c>
      <c r="BQ799" s="32">
        <f t="shared" si="190"/>
        <v>2.213747558366664E-2</v>
      </c>
      <c r="BR799" s="32">
        <f t="shared" si="191"/>
        <v>1.9812110501348713E-2</v>
      </c>
      <c r="BS799" s="32">
        <f t="shared" si="192"/>
        <v>7.4411682634173578E-4</v>
      </c>
      <c r="BT799" s="7">
        <f t="shared" si="193"/>
        <v>0</v>
      </c>
    </row>
    <row r="800" spans="1:72" x14ac:dyDescent="0.2">
      <c r="A800" s="7">
        <v>1</v>
      </c>
      <c r="B800" s="8">
        <v>115</v>
      </c>
      <c r="C800" s="7" t="s">
        <v>804</v>
      </c>
      <c r="D800" s="7" t="s">
        <v>2031</v>
      </c>
      <c r="F800" s="22" t="s">
        <v>2032</v>
      </c>
      <c r="G800" s="22" t="s">
        <v>2033</v>
      </c>
      <c r="H800" s="9">
        <v>44.290999999999997</v>
      </c>
      <c r="I800" s="9">
        <v>-105.502</v>
      </c>
      <c r="K800" s="7" t="s">
        <v>92</v>
      </c>
      <c r="L800" s="32">
        <f t="shared" si="181"/>
        <v>6</v>
      </c>
      <c r="M800" s="10" t="s">
        <v>81</v>
      </c>
      <c r="N800" s="7">
        <v>2</v>
      </c>
      <c r="P800" s="7" t="s">
        <v>2034</v>
      </c>
      <c r="Q800" s="7">
        <v>435</v>
      </c>
      <c r="R800" s="7">
        <v>6.7</v>
      </c>
      <c r="W800" s="20">
        <v>-9999</v>
      </c>
      <c r="X800" s="23" t="s">
        <v>1783</v>
      </c>
      <c r="Y800" s="32">
        <f t="shared" si="182"/>
        <v>2</v>
      </c>
      <c r="Z800" s="13">
        <v>30000</v>
      </c>
      <c r="AA800" s="7">
        <v>100000</v>
      </c>
      <c r="AB800" s="8">
        <f t="shared" si="180"/>
        <v>65000</v>
      </c>
      <c r="AC800" s="7">
        <v>3.97</v>
      </c>
      <c r="AD800" s="7">
        <v>0.05</v>
      </c>
      <c r="AE800" s="7">
        <v>0.14000000000000001</v>
      </c>
      <c r="AF800" s="7">
        <v>65.59</v>
      </c>
      <c r="AG800" s="7">
        <v>0.56999999999999995</v>
      </c>
      <c r="AI800" s="7">
        <v>12.34</v>
      </c>
      <c r="AJ800" s="7">
        <v>4.37</v>
      </c>
      <c r="AK800" s="7">
        <v>1.54</v>
      </c>
      <c r="AL800" s="7">
        <v>1.26</v>
      </c>
      <c r="AM800" s="7">
        <v>2.1800000000000002</v>
      </c>
      <c r="AN800" s="13">
        <v>1.0914999999999999</v>
      </c>
      <c r="AO800" s="7">
        <v>7.1000000000000004E-3</v>
      </c>
      <c r="AP800" s="7">
        <v>2.4899999999999999E-2</v>
      </c>
      <c r="AQ800" s="7">
        <v>0.121</v>
      </c>
      <c r="AR800" s="7">
        <v>6.9999999999999999E-4</v>
      </c>
      <c r="AS800" s="7">
        <v>7.7899999999999997E-2</v>
      </c>
      <c r="AT800" s="7">
        <v>3.1300000000000001E-2</v>
      </c>
      <c r="AU800" s="7">
        <v>2.3099999999999999E-2</v>
      </c>
      <c r="AV800" s="7">
        <v>2.4799999999999999E-2</v>
      </c>
      <c r="AW800" s="8">
        <v>6.9999999999999999E-4</v>
      </c>
      <c r="AX800" s="13">
        <v>399</v>
      </c>
      <c r="AY800" s="7">
        <v>323</v>
      </c>
      <c r="AZ800" s="7">
        <v>186</v>
      </c>
      <c r="BA800" s="7">
        <v>145</v>
      </c>
      <c r="BB800" s="7">
        <v>103</v>
      </c>
      <c r="BC800" s="7">
        <v>6.9749999000000003</v>
      </c>
      <c r="BD800" s="7">
        <v>13.828572299999999</v>
      </c>
      <c r="BE800" s="7">
        <v>18.266668299999999</v>
      </c>
      <c r="BF800" s="7">
        <v>19.299999199999998</v>
      </c>
      <c r="BG800" s="7">
        <v>18.5</v>
      </c>
      <c r="BH800" s="13">
        <v>44.378700000000002</v>
      </c>
      <c r="BI800" s="7">
        <v>54.090299508270014</v>
      </c>
      <c r="BJ800" s="32">
        <f t="shared" si="183"/>
        <v>1</v>
      </c>
      <c r="BK800" s="32">
        <f t="shared" si="184"/>
        <v>6.5048098946404037E-3</v>
      </c>
      <c r="BL800" s="32">
        <f t="shared" si="185"/>
        <v>2.2812643151626202E-2</v>
      </c>
      <c r="BM800" s="32">
        <f t="shared" si="186"/>
        <v>0.1108566193311956</v>
      </c>
      <c r="BN800" s="32">
        <f t="shared" si="187"/>
        <v>6.4131928538708203E-4</v>
      </c>
      <c r="BO800" s="32">
        <f t="shared" si="188"/>
        <v>7.1369674759505272E-2</v>
      </c>
      <c r="BP800" s="32">
        <f t="shared" si="189"/>
        <v>2.8676133760879526E-2</v>
      </c>
      <c r="BQ800" s="32">
        <f t="shared" si="190"/>
        <v>2.1163536417773708E-2</v>
      </c>
      <c r="BR800" s="32">
        <f t="shared" si="191"/>
        <v>2.2721026110856621E-2</v>
      </c>
      <c r="BS800" s="32">
        <f t="shared" si="192"/>
        <v>6.4131928538708203E-4</v>
      </c>
      <c r="BT800" s="7">
        <f t="shared" si="193"/>
        <v>0</v>
      </c>
    </row>
    <row r="801" spans="1:83" x14ac:dyDescent="0.2">
      <c r="A801" s="7">
        <v>1</v>
      </c>
      <c r="B801" s="8">
        <v>116</v>
      </c>
      <c r="C801" s="7" t="s">
        <v>324</v>
      </c>
      <c r="D801" s="7" t="s">
        <v>1882</v>
      </c>
      <c r="F801" s="22" t="s">
        <v>2035</v>
      </c>
      <c r="G801" s="22" t="s">
        <v>2015</v>
      </c>
      <c r="H801" s="9">
        <v>39.396000000000001</v>
      </c>
      <c r="I801" s="9">
        <v>-101.05200000000001</v>
      </c>
      <c r="K801" s="7" t="s">
        <v>92</v>
      </c>
      <c r="L801" s="32">
        <f t="shared" si="181"/>
        <v>6</v>
      </c>
      <c r="M801" s="10" t="s">
        <v>81</v>
      </c>
      <c r="N801" s="7">
        <v>4</v>
      </c>
      <c r="P801" s="7" t="s">
        <v>1849</v>
      </c>
      <c r="Q801" s="7">
        <v>528</v>
      </c>
      <c r="R801" s="7">
        <v>10.1</v>
      </c>
      <c r="W801" s="20">
        <v>-9999</v>
      </c>
      <c r="X801" s="23" t="s">
        <v>1783</v>
      </c>
      <c r="Y801" s="32">
        <f t="shared" si="182"/>
        <v>2</v>
      </c>
      <c r="Z801" s="13">
        <v>5000</v>
      </c>
      <c r="AA801" s="7">
        <v>9000</v>
      </c>
      <c r="AB801" s="8">
        <f t="shared" si="180"/>
        <v>7000</v>
      </c>
      <c r="AC801" s="7">
        <v>2.96</v>
      </c>
      <c r="AD801" s="7">
        <v>0.05</v>
      </c>
      <c r="AE801" s="7">
        <v>0.17</v>
      </c>
      <c r="AF801" s="7">
        <v>61.67</v>
      </c>
      <c r="AG801" s="7">
        <v>0.51</v>
      </c>
      <c r="AI801" s="7">
        <v>11.84</v>
      </c>
      <c r="AJ801" s="7">
        <v>8.16</v>
      </c>
      <c r="AK801" s="7">
        <v>1.46</v>
      </c>
      <c r="AL801" s="7">
        <v>1.84</v>
      </c>
      <c r="AM801" s="7">
        <v>2.5499999999999998</v>
      </c>
      <c r="AN801" s="13">
        <v>1.0262</v>
      </c>
      <c r="AO801" s="7">
        <v>6.3E-3</v>
      </c>
      <c r="AP801" s="7">
        <v>1.8499999999999999E-2</v>
      </c>
      <c r="AQ801" s="7">
        <v>0.11609999999999999</v>
      </c>
      <c r="AR801" s="7">
        <v>8.0000000000000004E-4</v>
      </c>
      <c r="AS801" s="7">
        <v>0.14549999999999999</v>
      </c>
      <c r="AT801" s="7">
        <v>4.5499999999999999E-2</v>
      </c>
      <c r="AU801" s="7">
        <v>2.7E-2</v>
      </c>
      <c r="AV801" s="7">
        <v>2.3599999999999999E-2</v>
      </c>
      <c r="AW801" s="8">
        <v>8.9999999999999998E-4</v>
      </c>
      <c r="AX801" s="13">
        <v>486</v>
      </c>
      <c r="AY801" s="7">
        <v>414</v>
      </c>
      <c r="AZ801" s="7">
        <v>320</v>
      </c>
      <c r="BA801" s="7">
        <v>210</v>
      </c>
      <c r="BB801" s="7">
        <v>173</v>
      </c>
      <c r="BC801" s="7">
        <v>10.625000999999999</v>
      </c>
      <c r="BD801" s="7">
        <v>17.685714699999998</v>
      </c>
      <c r="BE801" s="7">
        <v>18.471429799999999</v>
      </c>
      <c r="BF801" s="7">
        <v>23</v>
      </c>
      <c r="BG801" s="7">
        <v>22</v>
      </c>
      <c r="BH801" s="13">
        <v>62.250499999999995</v>
      </c>
      <c r="BI801" s="7">
        <v>40.708274894810657</v>
      </c>
      <c r="BJ801" s="32">
        <f t="shared" si="183"/>
        <v>1</v>
      </c>
      <c r="BK801" s="32">
        <f t="shared" si="184"/>
        <v>6.1391541609822648E-3</v>
      </c>
      <c r="BL801" s="32">
        <f t="shared" si="185"/>
        <v>1.8027674917170142E-2</v>
      </c>
      <c r="BM801" s="32">
        <f t="shared" si="186"/>
        <v>0.11313584096667316</v>
      </c>
      <c r="BN801" s="32">
        <f t="shared" si="187"/>
        <v>7.7957513155330353E-4</v>
      </c>
      <c r="BO801" s="32">
        <f t="shared" si="188"/>
        <v>0.14178522705125707</v>
      </c>
      <c r="BP801" s="32">
        <f t="shared" si="189"/>
        <v>4.4338335607094131E-2</v>
      </c>
      <c r="BQ801" s="32">
        <f t="shared" si="190"/>
        <v>2.6310660689923993E-2</v>
      </c>
      <c r="BR801" s="32">
        <f t="shared" si="191"/>
        <v>2.2997466380822451E-2</v>
      </c>
      <c r="BS801" s="32">
        <f t="shared" si="192"/>
        <v>8.7702202299746632E-4</v>
      </c>
      <c r="BT801" s="7">
        <f t="shared" si="193"/>
        <v>0</v>
      </c>
    </row>
    <row r="802" spans="1:83" x14ac:dyDescent="0.2">
      <c r="A802" s="7">
        <v>1</v>
      </c>
      <c r="B802" s="8">
        <v>117</v>
      </c>
      <c r="C802" s="7" t="s">
        <v>276</v>
      </c>
      <c r="D802" s="7" t="s">
        <v>307</v>
      </c>
      <c r="F802" s="22" t="s">
        <v>2036</v>
      </c>
      <c r="G802" s="22" t="s">
        <v>2007</v>
      </c>
      <c r="H802" s="9">
        <v>38.820999999999998</v>
      </c>
      <c r="I802" s="9">
        <v>-102.35299999999999</v>
      </c>
      <c r="K802" s="7" t="s">
        <v>92</v>
      </c>
      <c r="L802" s="32">
        <f t="shared" si="181"/>
        <v>6</v>
      </c>
      <c r="M802" s="10" t="s">
        <v>81</v>
      </c>
      <c r="N802" s="7">
        <v>2</v>
      </c>
      <c r="Q802" s="7">
        <v>406</v>
      </c>
      <c r="R802" s="7">
        <v>11.3</v>
      </c>
      <c r="W802" s="20">
        <v>-9999</v>
      </c>
      <c r="X802" s="23" t="s">
        <v>1783</v>
      </c>
      <c r="Y802" s="32">
        <f t="shared" si="182"/>
        <v>2</v>
      </c>
      <c r="Z802" s="13">
        <v>5000</v>
      </c>
      <c r="AA802" s="7">
        <v>9000</v>
      </c>
      <c r="AB802" s="8">
        <f t="shared" si="180"/>
        <v>7000</v>
      </c>
      <c r="AC802" s="7">
        <v>3.6</v>
      </c>
      <c r="AD802" s="7">
        <v>0.04</v>
      </c>
      <c r="AE802" s="7">
        <v>0.02</v>
      </c>
      <c r="AF802" s="7">
        <v>60.75</v>
      </c>
      <c r="AG802" s="7">
        <v>0.39</v>
      </c>
      <c r="AI802" s="7">
        <v>13.78</v>
      </c>
      <c r="AJ802" s="7">
        <v>7.78</v>
      </c>
      <c r="AK802" s="7">
        <v>2.46</v>
      </c>
      <c r="AL802" s="7">
        <v>1.66</v>
      </c>
      <c r="AM802" s="7">
        <v>1.94</v>
      </c>
      <c r="AN802" s="13">
        <v>1.0109999999999999</v>
      </c>
      <c r="AO802" s="7">
        <v>4.7999999999999996E-3</v>
      </c>
      <c r="AP802" s="7">
        <v>2.2499999999999999E-2</v>
      </c>
      <c r="AQ802" s="7">
        <v>0.1351</v>
      </c>
      <c r="AR802" s="7">
        <v>5.9999999999999995E-4</v>
      </c>
      <c r="AS802" s="7">
        <v>0.13869999999999999</v>
      </c>
      <c r="AT802" s="7">
        <v>4.1200000000000001E-2</v>
      </c>
      <c r="AU802" s="7">
        <v>2.06E-2</v>
      </c>
      <c r="AV802" s="7">
        <v>3.9699999999999999E-2</v>
      </c>
      <c r="AW802" s="8">
        <v>1E-4</v>
      </c>
      <c r="AX802" s="13">
        <v>398</v>
      </c>
      <c r="AY802" s="7">
        <v>320</v>
      </c>
      <c r="AZ802" s="7">
        <v>234</v>
      </c>
      <c r="BA802" s="7">
        <v>183</v>
      </c>
      <c r="BB802" s="7">
        <v>156</v>
      </c>
      <c r="BC802" s="7">
        <v>10.3833342</v>
      </c>
      <c r="BD802" s="7">
        <v>18.083334000000001</v>
      </c>
      <c r="BE802" s="7">
        <v>18.471429799999999</v>
      </c>
      <c r="BF802" s="7">
        <v>22.266666399999998</v>
      </c>
      <c r="BG802" s="7">
        <v>21.300001099999999</v>
      </c>
      <c r="BH802" s="13">
        <v>63.359099999999998</v>
      </c>
      <c r="BI802" s="7">
        <v>43.09409888357257</v>
      </c>
      <c r="BJ802" s="32">
        <f t="shared" si="183"/>
        <v>1</v>
      </c>
      <c r="BK802" s="32">
        <f t="shared" si="184"/>
        <v>4.747774480712166E-3</v>
      </c>
      <c r="BL802" s="32">
        <f t="shared" si="185"/>
        <v>2.2255192878338281E-2</v>
      </c>
      <c r="BM802" s="32">
        <f t="shared" si="186"/>
        <v>0.13363006923837786</v>
      </c>
      <c r="BN802" s="32">
        <f t="shared" si="187"/>
        <v>5.9347181008902075E-4</v>
      </c>
      <c r="BO802" s="32">
        <f t="shared" si="188"/>
        <v>0.13719090009891197</v>
      </c>
      <c r="BP802" s="32">
        <f t="shared" si="189"/>
        <v>4.0751730959446099E-2</v>
      </c>
      <c r="BQ802" s="32">
        <f t="shared" si="190"/>
        <v>2.0375865479723049E-2</v>
      </c>
      <c r="BR802" s="32">
        <f t="shared" si="191"/>
        <v>3.9268051434223544E-2</v>
      </c>
      <c r="BS802" s="32">
        <f t="shared" si="192"/>
        <v>9.8911968348170139E-5</v>
      </c>
      <c r="BT802" s="7">
        <f t="shared" si="193"/>
        <v>0</v>
      </c>
    </row>
    <row r="803" spans="1:83" x14ac:dyDescent="0.2">
      <c r="A803" s="7">
        <v>1</v>
      </c>
      <c r="B803" s="8">
        <v>118</v>
      </c>
      <c r="C803" s="7" t="s">
        <v>173</v>
      </c>
      <c r="D803" s="7" t="s">
        <v>2037</v>
      </c>
      <c r="F803" s="22" t="s">
        <v>2038</v>
      </c>
      <c r="G803" s="22" t="s">
        <v>2039</v>
      </c>
      <c r="H803" s="9">
        <v>42.563000000000002</v>
      </c>
      <c r="I803" s="9">
        <v>-114.461</v>
      </c>
      <c r="K803" s="7" t="s">
        <v>80</v>
      </c>
      <c r="L803" s="32">
        <f t="shared" si="181"/>
        <v>7</v>
      </c>
      <c r="M803" s="10" t="s">
        <v>81</v>
      </c>
      <c r="N803" s="7">
        <v>4</v>
      </c>
      <c r="P803" s="7" t="s">
        <v>1845</v>
      </c>
      <c r="Q803" s="7">
        <v>279</v>
      </c>
      <c r="R803" s="7">
        <v>8.6</v>
      </c>
      <c r="W803" s="20">
        <v>-9999</v>
      </c>
      <c r="X803" s="23" t="s">
        <v>1783</v>
      </c>
      <c r="Y803" s="32">
        <f t="shared" si="182"/>
        <v>2</v>
      </c>
      <c r="Z803" s="13">
        <v>5000</v>
      </c>
      <c r="AA803" s="7">
        <v>9000</v>
      </c>
      <c r="AB803" s="8">
        <f t="shared" si="180"/>
        <v>7000</v>
      </c>
      <c r="AC803" s="7">
        <v>3.1</v>
      </c>
      <c r="AD803" s="7">
        <v>0.05</v>
      </c>
      <c r="AE803" s="7">
        <v>0.18</v>
      </c>
      <c r="AF803" s="7">
        <v>58.06</v>
      </c>
      <c r="AG803" s="7">
        <v>0.49</v>
      </c>
      <c r="AI803" s="7">
        <v>9.67</v>
      </c>
      <c r="AJ803" s="7">
        <v>10.8</v>
      </c>
      <c r="AK803" s="7">
        <v>1.8</v>
      </c>
      <c r="AL803" s="7">
        <v>3.41</v>
      </c>
      <c r="AM803" s="7">
        <v>1.98</v>
      </c>
      <c r="AN803" s="13">
        <v>0.96619999999999995</v>
      </c>
      <c r="AO803" s="7">
        <v>6.1000000000000004E-3</v>
      </c>
      <c r="AP803" s="7">
        <v>1.9400000000000001E-2</v>
      </c>
      <c r="AQ803" s="7">
        <v>9.4799999999999995E-2</v>
      </c>
      <c r="AR803" s="7">
        <v>8.0000000000000004E-4</v>
      </c>
      <c r="AS803" s="7">
        <v>0.19259999999999999</v>
      </c>
      <c r="AT803" s="7">
        <v>8.4599999999999995E-2</v>
      </c>
      <c r="AU803" s="7">
        <v>2.1000000000000001E-2</v>
      </c>
      <c r="AV803" s="7">
        <v>2.9000000000000001E-2</v>
      </c>
      <c r="AW803" s="8">
        <v>8.9999999999999998E-4</v>
      </c>
      <c r="AX803" s="13">
        <v>250</v>
      </c>
      <c r="AY803" s="7">
        <v>56</v>
      </c>
      <c r="AZ803" s="7">
        <v>31</v>
      </c>
      <c r="BA803" s="7">
        <v>35</v>
      </c>
      <c r="BB803" s="7">
        <v>30</v>
      </c>
      <c r="BC803" s="7">
        <v>9.6166668000000008</v>
      </c>
      <c r="BD803" s="7">
        <v>9.1499996199999991</v>
      </c>
      <c r="BE803" s="7">
        <v>17.957143800000001</v>
      </c>
      <c r="BF803" s="7">
        <v>20.5333328</v>
      </c>
      <c r="BG803" s="7">
        <v>19.766666399999998</v>
      </c>
      <c r="BH803" s="13">
        <v>77.340599999999995</v>
      </c>
      <c r="BI803" s="7">
        <v>29.96207332490518</v>
      </c>
      <c r="BJ803" s="32">
        <f t="shared" si="183"/>
        <v>1</v>
      </c>
      <c r="BK803" s="32">
        <f t="shared" si="184"/>
        <v>6.3133926723245712E-3</v>
      </c>
      <c r="BL803" s="32">
        <f t="shared" si="185"/>
        <v>2.0078658662802736E-2</v>
      </c>
      <c r="BM803" s="32">
        <f t="shared" si="186"/>
        <v>9.8116332022355618E-2</v>
      </c>
      <c r="BN803" s="32">
        <f t="shared" si="187"/>
        <v>8.2798592423928802E-4</v>
      </c>
      <c r="BO803" s="32">
        <f t="shared" si="188"/>
        <v>0.19933761126060856</v>
      </c>
      <c r="BP803" s="32">
        <f t="shared" si="189"/>
        <v>8.7559511488304695E-2</v>
      </c>
      <c r="BQ803" s="32">
        <f t="shared" si="190"/>
        <v>2.173463051128131E-2</v>
      </c>
      <c r="BR803" s="32">
        <f t="shared" si="191"/>
        <v>3.0014489753674191E-2</v>
      </c>
      <c r="BS803" s="32">
        <f t="shared" si="192"/>
        <v>9.3148416476919894E-4</v>
      </c>
      <c r="BT803" s="7">
        <f t="shared" si="193"/>
        <v>0</v>
      </c>
    </row>
    <row r="804" spans="1:83" x14ac:dyDescent="0.2">
      <c r="A804" s="7">
        <v>1</v>
      </c>
      <c r="B804" s="8">
        <v>119</v>
      </c>
      <c r="C804" s="7" t="s">
        <v>1532</v>
      </c>
      <c r="D804" s="7" t="s">
        <v>2040</v>
      </c>
      <c r="F804" s="22" t="s">
        <v>2041</v>
      </c>
      <c r="G804" s="22" t="s">
        <v>2042</v>
      </c>
      <c r="H804" s="9">
        <v>33.369999999999997</v>
      </c>
      <c r="I804" s="9">
        <v>-112.584</v>
      </c>
      <c r="K804" s="7" t="s">
        <v>80</v>
      </c>
      <c r="L804" s="32">
        <f t="shared" si="181"/>
        <v>7</v>
      </c>
      <c r="M804" s="10" t="s">
        <v>81</v>
      </c>
      <c r="N804" s="7">
        <v>6</v>
      </c>
      <c r="P804" s="7" t="s">
        <v>1877</v>
      </c>
      <c r="Q804" s="7">
        <v>201</v>
      </c>
      <c r="R804" s="7">
        <v>21.6</v>
      </c>
      <c r="W804" s="20">
        <v>-9999</v>
      </c>
      <c r="X804" s="23" t="s">
        <v>1783</v>
      </c>
      <c r="Y804" s="32">
        <f t="shared" si="182"/>
        <v>2</v>
      </c>
      <c r="Z804" s="13">
        <v>100000</v>
      </c>
      <c r="AA804" s="7">
        <v>150000</v>
      </c>
      <c r="AB804" s="8">
        <f t="shared" si="180"/>
        <v>125000</v>
      </c>
      <c r="AC804" s="7">
        <v>3.77</v>
      </c>
      <c r="AD804" s="7">
        <v>0.04</v>
      </c>
      <c r="AE804" s="7">
        <v>0.17</v>
      </c>
      <c r="AF804" s="7">
        <v>51.15</v>
      </c>
      <c r="AG804" s="7">
        <v>0.45</v>
      </c>
      <c r="AI804" s="7">
        <v>9.39</v>
      </c>
      <c r="AJ804" s="7">
        <v>16.07</v>
      </c>
      <c r="AK804" s="7">
        <v>0.9</v>
      </c>
      <c r="AL804" s="7">
        <v>1.6</v>
      </c>
      <c r="AM804" s="7">
        <v>1.8</v>
      </c>
      <c r="AN804" s="13">
        <v>0.85119999999999996</v>
      </c>
      <c r="AO804" s="7">
        <v>5.5999999999999999E-3</v>
      </c>
      <c r="AP804" s="7">
        <v>2.3599999999999999E-2</v>
      </c>
      <c r="AQ804" s="7">
        <v>9.2100000000000001E-2</v>
      </c>
      <c r="AR804" s="7">
        <v>6.9999999999999999E-4</v>
      </c>
      <c r="AS804" s="7">
        <v>0.28660000000000002</v>
      </c>
      <c r="AT804" s="7">
        <v>3.9699999999999999E-2</v>
      </c>
      <c r="AU804" s="7">
        <v>1.9099999999999999E-2</v>
      </c>
      <c r="AV804" s="7">
        <v>1.4500000000000001E-2</v>
      </c>
      <c r="AW804" s="8">
        <v>8.9999999999999998E-4</v>
      </c>
      <c r="AX804" s="13">
        <v>192</v>
      </c>
      <c r="AY804" s="7">
        <v>54</v>
      </c>
      <c r="AZ804" s="7">
        <v>26</v>
      </c>
      <c r="BA804" s="7">
        <v>48</v>
      </c>
      <c r="BB804" s="7">
        <v>68</v>
      </c>
      <c r="BC804" s="7">
        <v>21.5583344</v>
      </c>
      <c r="BD804" s="7">
        <v>24.25</v>
      </c>
      <c r="BE804" s="7">
        <v>17.928571699999999</v>
      </c>
      <c r="BF804" s="7">
        <v>31.800001099999999</v>
      </c>
      <c r="BG804" s="7">
        <v>31.333334000000001</v>
      </c>
      <c r="BH804" s="13">
        <v>82.014600000000002</v>
      </c>
      <c r="BI804" s="7">
        <v>23.423194303153608</v>
      </c>
      <c r="BJ804" s="32">
        <f t="shared" si="183"/>
        <v>1</v>
      </c>
      <c r="BK804" s="32">
        <f t="shared" si="184"/>
        <v>6.5789473684210531E-3</v>
      </c>
      <c r="BL804" s="32">
        <f t="shared" si="185"/>
        <v>2.7725563909774438E-2</v>
      </c>
      <c r="BM804" s="32">
        <f t="shared" si="186"/>
        <v>0.10820018796992482</v>
      </c>
      <c r="BN804" s="32">
        <f t="shared" si="187"/>
        <v>8.2236842105263164E-4</v>
      </c>
      <c r="BO804" s="32">
        <f t="shared" si="188"/>
        <v>0.33670112781954892</v>
      </c>
      <c r="BP804" s="32">
        <f t="shared" si="189"/>
        <v>4.6640037593984961E-2</v>
      </c>
      <c r="BQ804" s="32">
        <f t="shared" si="190"/>
        <v>2.2438909774436092E-2</v>
      </c>
      <c r="BR804" s="32">
        <f t="shared" si="191"/>
        <v>1.7034774436090229E-2</v>
      </c>
      <c r="BS804" s="32">
        <f t="shared" si="192"/>
        <v>1.0573308270676691E-3</v>
      </c>
      <c r="BT804" s="7">
        <f t="shared" si="193"/>
        <v>0</v>
      </c>
    </row>
    <row r="805" spans="1:83" x14ac:dyDescent="0.2">
      <c r="A805" s="7">
        <v>1</v>
      </c>
      <c r="B805" s="8">
        <v>120</v>
      </c>
      <c r="C805" s="7" t="s">
        <v>69</v>
      </c>
      <c r="D805" s="7" t="s">
        <v>2043</v>
      </c>
      <c r="F805" s="22" t="s">
        <v>2044</v>
      </c>
      <c r="G805" s="22" t="s">
        <v>2045</v>
      </c>
      <c r="H805" s="9">
        <v>39.247</v>
      </c>
      <c r="I805" s="9">
        <v>-114.889</v>
      </c>
      <c r="K805" s="7" t="s">
        <v>80</v>
      </c>
      <c r="L805" s="32">
        <f t="shared" si="181"/>
        <v>7</v>
      </c>
      <c r="M805" s="10" t="s">
        <v>81</v>
      </c>
      <c r="N805" s="7">
        <v>1.5</v>
      </c>
      <c r="P805" s="7" t="s">
        <v>1849</v>
      </c>
      <c r="Q805" s="7">
        <v>253</v>
      </c>
      <c r="R805" s="7">
        <v>7.1</v>
      </c>
      <c r="W805" s="20">
        <v>-9999</v>
      </c>
      <c r="X805" s="23" t="s">
        <v>1783</v>
      </c>
      <c r="Y805" s="32">
        <f t="shared" si="182"/>
        <v>2</v>
      </c>
      <c r="Z805" s="13">
        <v>50000</v>
      </c>
      <c r="AA805" s="7">
        <v>100000</v>
      </c>
      <c r="AB805" s="8">
        <f t="shared" si="180"/>
        <v>75000</v>
      </c>
      <c r="AC805" s="7">
        <v>3.67</v>
      </c>
      <c r="AD805" s="7">
        <v>0.1</v>
      </c>
      <c r="AE805" s="7">
        <v>0.15</v>
      </c>
      <c r="AF805" s="7">
        <v>57.78</v>
      </c>
      <c r="AG805" s="7">
        <v>0.51</v>
      </c>
      <c r="AI805" s="7">
        <v>12.85</v>
      </c>
      <c r="AJ805" s="7">
        <v>8.61</v>
      </c>
      <c r="AK805" s="7">
        <v>1.26</v>
      </c>
      <c r="AL805" s="7">
        <v>2.5</v>
      </c>
      <c r="AM805" s="7">
        <v>2.61</v>
      </c>
      <c r="AN805" s="13">
        <v>0.96160000000000001</v>
      </c>
      <c r="AO805" s="7">
        <v>6.4000000000000003E-3</v>
      </c>
      <c r="AP805" s="7">
        <v>2.3E-2</v>
      </c>
      <c r="AQ805" s="7">
        <v>0.126</v>
      </c>
      <c r="AR805" s="7">
        <v>1.6000000000000001E-3</v>
      </c>
      <c r="AS805" s="7">
        <v>0.1535</v>
      </c>
      <c r="AT805" s="7">
        <v>6.2E-2</v>
      </c>
      <c r="AU805" s="7">
        <v>2.7699999999999999E-2</v>
      </c>
      <c r="AV805" s="7">
        <v>2.0299999999999999E-2</v>
      </c>
      <c r="AW805" s="8">
        <v>8.0000000000000004E-4</v>
      </c>
      <c r="AX805" s="13">
        <v>274</v>
      </c>
      <c r="AY805" s="7">
        <v>133</v>
      </c>
      <c r="AZ805" s="7">
        <v>33</v>
      </c>
      <c r="BA805" s="7">
        <v>64</v>
      </c>
      <c r="BB805" s="7">
        <v>69</v>
      </c>
      <c r="BC805" s="7">
        <v>6.9583335000000002</v>
      </c>
      <c r="BD805" s="7">
        <v>10.980000499999999</v>
      </c>
      <c r="BE805" s="7">
        <v>18.066667599999999</v>
      </c>
      <c r="BF805" s="7">
        <v>17.733333600000002</v>
      </c>
      <c r="BG805" s="7">
        <v>17.166665999999999</v>
      </c>
      <c r="BH805" s="13">
        <v>65.631299999999996</v>
      </c>
      <c r="BI805" s="7">
        <v>42.02801867911942</v>
      </c>
      <c r="BJ805" s="32">
        <f t="shared" si="183"/>
        <v>1</v>
      </c>
      <c r="BK805" s="32">
        <f t="shared" si="184"/>
        <v>6.6555740432612314E-3</v>
      </c>
      <c r="BL805" s="32">
        <f t="shared" si="185"/>
        <v>2.3918469217970049E-2</v>
      </c>
      <c r="BM805" s="32">
        <f t="shared" si="186"/>
        <v>0.13103161397670549</v>
      </c>
      <c r="BN805" s="32">
        <f t="shared" si="187"/>
        <v>1.6638935108153079E-3</v>
      </c>
      <c r="BO805" s="32">
        <f t="shared" si="188"/>
        <v>0.15962978369384359</v>
      </c>
      <c r="BP805" s="32">
        <f t="shared" si="189"/>
        <v>6.4475873544093176E-2</v>
      </c>
      <c r="BQ805" s="32">
        <f t="shared" si="190"/>
        <v>2.8806156405990015E-2</v>
      </c>
      <c r="BR805" s="32">
        <f t="shared" si="191"/>
        <v>2.1110648918469217E-2</v>
      </c>
      <c r="BS805" s="32">
        <f t="shared" si="192"/>
        <v>8.3194675540765393E-4</v>
      </c>
      <c r="BT805" s="7">
        <f t="shared" si="193"/>
        <v>0</v>
      </c>
    </row>
    <row r="806" spans="1:83" x14ac:dyDescent="0.2">
      <c r="A806" s="7">
        <v>1</v>
      </c>
      <c r="B806" s="8">
        <v>121</v>
      </c>
      <c r="C806" s="7" t="s">
        <v>281</v>
      </c>
      <c r="D806" s="7" t="s">
        <v>1439</v>
      </c>
      <c r="F806" s="22" t="s">
        <v>2046</v>
      </c>
      <c r="G806" s="22" t="s">
        <v>2047</v>
      </c>
      <c r="H806" s="9">
        <v>39.351999999999997</v>
      </c>
      <c r="I806" s="9">
        <v>-112.577</v>
      </c>
      <c r="K806" s="7" t="s">
        <v>107</v>
      </c>
      <c r="L806" s="32">
        <f t="shared" si="181"/>
        <v>1</v>
      </c>
      <c r="M806" s="10" t="s">
        <v>81</v>
      </c>
      <c r="N806" s="7">
        <v>0.5</v>
      </c>
      <c r="P806" s="7" t="s">
        <v>2048</v>
      </c>
      <c r="Q806" s="7">
        <v>214</v>
      </c>
      <c r="R806" s="7">
        <v>10.1</v>
      </c>
      <c r="W806" s="20">
        <v>-9999</v>
      </c>
      <c r="X806" s="23" t="s">
        <v>1783</v>
      </c>
      <c r="Y806" s="32">
        <f t="shared" si="182"/>
        <v>2</v>
      </c>
      <c r="Z806" s="13">
        <v>10000</v>
      </c>
      <c r="AA806" s="7">
        <v>12000</v>
      </c>
      <c r="AB806" s="8">
        <f t="shared" si="180"/>
        <v>11000</v>
      </c>
      <c r="AC806" s="7">
        <v>4.1500000000000004</v>
      </c>
      <c r="AD806" s="7">
        <v>0.02</v>
      </c>
      <c r="AE806" s="7">
        <v>0.24</v>
      </c>
      <c r="AF806" s="7">
        <v>46.4</v>
      </c>
      <c r="AG806" s="7">
        <v>0.49</v>
      </c>
      <c r="AI806" s="7">
        <v>9.5299999999999994</v>
      </c>
      <c r="AJ806" s="7">
        <v>14.55</v>
      </c>
      <c r="AK806" s="7">
        <v>1.1599999999999999</v>
      </c>
      <c r="AL806" s="7">
        <v>4.34</v>
      </c>
      <c r="AM806" s="7">
        <v>2.09</v>
      </c>
      <c r="AN806" s="13">
        <v>0.7722</v>
      </c>
      <c r="AO806" s="7">
        <v>6.1000000000000004E-3</v>
      </c>
      <c r="AP806" s="7">
        <v>2.5999999999999999E-2</v>
      </c>
      <c r="AQ806" s="7">
        <v>9.35E-2</v>
      </c>
      <c r="AR806" s="7">
        <v>2.9999999999999997E-4</v>
      </c>
      <c r="AS806" s="7">
        <v>0.25950000000000001</v>
      </c>
      <c r="AT806" s="7">
        <v>0.1076</v>
      </c>
      <c r="AU806" s="7">
        <v>2.2200000000000001E-2</v>
      </c>
      <c r="AV806" s="7">
        <v>1.8700000000000001E-2</v>
      </c>
      <c r="AW806" s="8">
        <v>1.2999999999999999E-3</v>
      </c>
      <c r="AX806" s="13">
        <v>241</v>
      </c>
      <c r="AY806" s="7">
        <v>56</v>
      </c>
      <c r="AZ806" s="7">
        <v>57</v>
      </c>
      <c r="BA806" s="7">
        <v>48</v>
      </c>
      <c r="BB806" s="7">
        <v>55</v>
      </c>
      <c r="BC806" s="7">
        <v>10.233332600000001</v>
      </c>
      <c r="BD806" s="7">
        <v>12.399999599999999</v>
      </c>
      <c r="BE806" s="7">
        <v>20.966665299999999</v>
      </c>
      <c r="BF806" s="7">
        <v>22.166665999999999</v>
      </c>
      <c r="BG806" s="7">
        <v>21.233333600000002</v>
      </c>
      <c r="BH806" s="13">
        <v>91.211899999999986</v>
      </c>
      <c r="BI806" s="7">
        <v>25.154694646220072</v>
      </c>
      <c r="BJ806" s="32">
        <f t="shared" si="183"/>
        <v>1</v>
      </c>
      <c r="BK806" s="32">
        <f t="shared" si="184"/>
        <v>7.8995078995079005E-3</v>
      </c>
      <c r="BL806" s="32">
        <f t="shared" si="185"/>
        <v>3.3670033670033669E-2</v>
      </c>
      <c r="BM806" s="32">
        <f t="shared" si="186"/>
        <v>0.12108262108262108</v>
      </c>
      <c r="BN806" s="32">
        <f t="shared" si="187"/>
        <v>3.8850038850038845E-4</v>
      </c>
      <c r="BO806" s="32">
        <f t="shared" si="188"/>
        <v>0.33605283605283609</v>
      </c>
      <c r="BP806" s="32">
        <f t="shared" si="189"/>
        <v>0.13934213934213935</v>
      </c>
      <c r="BQ806" s="32">
        <f t="shared" si="190"/>
        <v>2.8749028749028752E-2</v>
      </c>
      <c r="BR806" s="32">
        <f t="shared" si="191"/>
        <v>2.4216524216524218E-2</v>
      </c>
      <c r="BS806" s="32">
        <f t="shared" si="192"/>
        <v>1.6835016835016834E-3</v>
      </c>
      <c r="BT806" s="7">
        <f t="shared" si="193"/>
        <v>0</v>
      </c>
    </row>
    <row r="807" spans="1:83" x14ac:dyDescent="0.2">
      <c r="A807" s="7">
        <v>1</v>
      </c>
      <c r="B807" s="8">
        <v>122</v>
      </c>
      <c r="C807" s="7" t="s">
        <v>212</v>
      </c>
      <c r="D807" s="7" t="s">
        <v>2049</v>
      </c>
      <c r="F807" s="22" t="s">
        <v>2050</v>
      </c>
      <c r="G807" s="22" t="s">
        <v>2051</v>
      </c>
      <c r="H807" s="9">
        <v>43.143999999999998</v>
      </c>
      <c r="I807" s="9">
        <v>-119.014</v>
      </c>
      <c r="K807" s="7" t="s">
        <v>80</v>
      </c>
      <c r="L807" s="32">
        <f t="shared" si="181"/>
        <v>7</v>
      </c>
      <c r="M807" s="10" t="s">
        <v>81</v>
      </c>
      <c r="N807" s="7">
        <v>2.5</v>
      </c>
      <c r="P807" s="7" t="s">
        <v>1849</v>
      </c>
      <c r="Q807" s="7">
        <v>268</v>
      </c>
      <c r="R807" s="7">
        <v>6.8</v>
      </c>
      <c r="W807" s="20">
        <v>-9999</v>
      </c>
      <c r="X807" s="23" t="s">
        <v>1925</v>
      </c>
      <c r="Y807" s="32">
        <f t="shared" si="182"/>
        <v>2</v>
      </c>
      <c r="Z807" s="13">
        <v>2000</v>
      </c>
      <c r="AA807" s="7">
        <v>7000</v>
      </c>
      <c r="AB807" s="8">
        <f t="shared" si="180"/>
        <v>4500</v>
      </c>
      <c r="AC807" s="7">
        <v>5.43</v>
      </c>
      <c r="AD807" s="7">
        <v>0.05</v>
      </c>
      <c r="AE807" s="7">
        <v>0.16</v>
      </c>
      <c r="AF807" s="7">
        <v>52.8</v>
      </c>
      <c r="AG807" s="7">
        <v>0.79</v>
      </c>
      <c r="AI807" s="7">
        <v>13.85</v>
      </c>
      <c r="AJ807" s="7">
        <v>9.74</v>
      </c>
      <c r="AK807" s="7">
        <v>2.36</v>
      </c>
      <c r="AL807" s="7">
        <v>3.3</v>
      </c>
      <c r="AM807" s="7">
        <v>1.63</v>
      </c>
      <c r="AN807" s="13">
        <v>0.87870000000000004</v>
      </c>
      <c r="AO807" s="7">
        <v>9.9000000000000008E-3</v>
      </c>
      <c r="AP807" s="7">
        <v>3.4000000000000002E-2</v>
      </c>
      <c r="AQ807" s="7">
        <v>0.1358</v>
      </c>
      <c r="AR807" s="7">
        <v>6.9999999999999999E-4</v>
      </c>
      <c r="AS807" s="7">
        <v>0.17369999999999999</v>
      </c>
      <c r="AT807" s="7">
        <v>8.1799999999999998E-2</v>
      </c>
      <c r="AU807" s="7">
        <v>1.7299999999999999E-2</v>
      </c>
      <c r="AV807" s="7">
        <v>3.8100000000000002E-2</v>
      </c>
      <c r="AW807" s="8">
        <v>8.0000000000000004E-4</v>
      </c>
      <c r="AX807" s="13">
        <v>259</v>
      </c>
      <c r="AY807" s="7">
        <v>29</v>
      </c>
      <c r="AZ807" s="7">
        <v>30</v>
      </c>
      <c r="BA807" s="7">
        <v>49</v>
      </c>
      <c r="BB807" s="7">
        <v>41</v>
      </c>
      <c r="BC807" s="7">
        <v>8.1750001999999995</v>
      </c>
      <c r="BD807" s="7">
        <v>10.199999800000001</v>
      </c>
      <c r="BE807" s="7">
        <v>19.611110700000001</v>
      </c>
      <c r="BF807" s="7">
        <v>17.733333600000002</v>
      </c>
      <c r="BG807" s="7">
        <v>17.766666399999998</v>
      </c>
      <c r="BH807" s="13">
        <v>74.773499999999999</v>
      </c>
      <c r="BI807" s="7">
        <v>39.06789413118527</v>
      </c>
      <c r="BJ807" s="32">
        <f t="shared" si="183"/>
        <v>1</v>
      </c>
      <c r="BK807" s="32">
        <f t="shared" si="184"/>
        <v>1.1266643905769888E-2</v>
      </c>
      <c r="BL807" s="32">
        <f t="shared" si="185"/>
        <v>3.8693524524866282E-2</v>
      </c>
      <c r="BM807" s="32">
        <f t="shared" si="186"/>
        <v>0.15454648913167179</v>
      </c>
      <c r="BN807" s="32">
        <f t="shared" si="187"/>
        <v>7.9663138727665867E-4</v>
      </c>
      <c r="BO807" s="32">
        <f t="shared" si="188"/>
        <v>0.197678388528508</v>
      </c>
      <c r="BP807" s="32">
        <f t="shared" si="189"/>
        <v>9.3092067827472397E-2</v>
      </c>
      <c r="BQ807" s="32">
        <f t="shared" si="190"/>
        <v>1.9688175714123134E-2</v>
      </c>
      <c r="BR807" s="32">
        <f t="shared" si="191"/>
        <v>4.3359508364629568E-2</v>
      </c>
      <c r="BS807" s="32">
        <f t="shared" si="192"/>
        <v>9.1043587117332425E-4</v>
      </c>
      <c r="BT807" s="7">
        <f t="shared" si="193"/>
        <v>0</v>
      </c>
    </row>
    <row r="808" spans="1:83" x14ac:dyDescent="0.2">
      <c r="A808" s="7">
        <v>1</v>
      </c>
      <c r="B808" s="8">
        <v>123</v>
      </c>
      <c r="C808" s="7" t="s">
        <v>212</v>
      </c>
      <c r="D808" s="7" t="s">
        <v>2052</v>
      </c>
      <c r="F808" s="22" t="s">
        <v>2050</v>
      </c>
      <c r="G808" s="22" t="s">
        <v>2051</v>
      </c>
      <c r="H808" s="9">
        <v>43.417000000000002</v>
      </c>
      <c r="I808" s="9">
        <v>-118.57899999999999</v>
      </c>
      <c r="K808" s="7" t="s">
        <v>80</v>
      </c>
      <c r="L808" s="32">
        <f t="shared" si="181"/>
        <v>7</v>
      </c>
      <c r="M808" s="10" t="s">
        <v>81</v>
      </c>
      <c r="N808" s="7">
        <v>2</v>
      </c>
      <c r="P808" s="7" t="s">
        <v>1849</v>
      </c>
      <c r="Q808" s="7">
        <v>268</v>
      </c>
      <c r="R808" s="7">
        <v>6.8</v>
      </c>
      <c r="W808" s="20">
        <v>-9999</v>
      </c>
      <c r="X808" s="23" t="s">
        <v>1925</v>
      </c>
      <c r="Y808" s="32">
        <f t="shared" si="182"/>
        <v>2</v>
      </c>
      <c r="Z808" s="13">
        <v>2000</v>
      </c>
      <c r="AA808" s="7">
        <v>7000</v>
      </c>
      <c r="AB808" s="8">
        <f t="shared" si="180"/>
        <v>4500</v>
      </c>
      <c r="AC808" s="7">
        <v>4.96</v>
      </c>
      <c r="AD808" s="7">
        <v>0.06</v>
      </c>
      <c r="AE808" s="7">
        <v>0.27</v>
      </c>
      <c r="AF808" s="7">
        <v>58.7</v>
      </c>
      <c r="AG808" s="7">
        <v>0.73</v>
      </c>
      <c r="AI808" s="7">
        <v>14.45</v>
      </c>
      <c r="AJ808" s="7">
        <v>5.67</v>
      </c>
      <c r="AK808" s="7">
        <v>2.88</v>
      </c>
      <c r="AL808" s="7">
        <v>2.72</v>
      </c>
      <c r="AM808" s="7">
        <v>2.54</v>
      </c>
      <c r="AN808" s="13">
        <v>0.97689999999999999</v>
      </c>
      <c r="AO808" s="7">
        <v>9.1000000000000004E-3</v>
      </c>
      <c r="AP808" s="7">
        <v>3.1099999999999999E-2</v>
      </c>
      <c r="AQ808" s="7">
        <v>0.14169999999999999</v>
      </c>
      <c r="AR808" s="7">
        <v>8.9999999999999998E-4</v>
      </c>
      <c r="AS808" s="7">
        <v>0.1011</v>
      </c>
      <c r="AT808" s="7">
        <v>6.7500000000000004E-2</v>
      </c>
      <c r="AU808" s="7">
        <v>2.7E-2</v>
      </c>
      <c r="AV808" s="7">
        <v>4.65E-2</v>
      </c>
      <c r="AW808" s="8">
        <v>1.4E-3</v>
      </c>
      <c r="AX808" s="13">
        <v>282</v>
      </c>
      <c r="AY808" s="7">
        <v>28</v>
      </c>
      <c r="AZ808" s="7">
        <v>29</v>
      </c>
      <c r="BA808" s="7">
        <v>48</v>
      </c>
      <c r="BB808" s="7">
        <v>39</v>
      </c>
      <c r="BC808" s="7">
        <v>7.8500003999999999</v>
      </c>
      <c r="BD808" s="7">
        <v>10.600000400000001</v>
      </c>
      <c r="BE808" s="7">
        <v>20.033334700000001</v>
      </c>
      <c r="BF808" s="7">
        <v>17.633333199999999</v>
      </c>
      <c r="BG808" s="7">
        <v>17.4333344</v>
      </c>
      <c r="BH808" s="13">
        <v>66.418500000000009</v>
      </c>
      <c r="BI808" s="7">
        <v>48.98029726927065</v>
      </c>
      <c r="BJ808" s="32">
        <f t="shared" si="183"/>
        <v>1</v>
      </c>
      <c r="BK808" s="32">
        <f t="shared" si="184"/>
        <v>9.3151806735592181E-3</v>
      </c>
      <c r="BL808" s="32">
        <f t="shared" si="185"/>
        <v>3.1835397686559526E-2</v>
      </c>
      <c r="BM808" s="32">
        <f t="shared" si="186"/>
        <v>0.14505067048827924</v>
      </c>
      <c r="BN808" s="32">
        <f t="shared" si="187"/>
        <v>9.2128160507728529E-4</v>
      </c>
      <c r="BO808" s="32">
        <f t="shared" si="188"/>
        <v>0.10349063363701505</v>
      </c>
      <c r="BP808" s="32">
        <f t="shared" si="189"/>
        <v>6.9096120380796405E-2</v>
      </c>
      <c r="BQ808" s="32">
        <f t="shared" si="190"/>
        <v>2.763844815231856E-2</v>
      </c>
      <c r="BR808" s="32">
        <f t="shared" si="191"/>
        <v>4.7599549595659742E-2</v>
      </c>
      <c r="BS808" s="32">
        <f t="shared" si="192"/>
        <v>1.4331047190091104E-3</v>
      </c>
      <c r="BT808" s="7">
        <f t="shared" si="193"/>
        <v>0</v>
      </c>
    </row>
    <row r="809" spans="1:83" x14ac:dyDescent="0.2">
      <c r="A809" s="7">
        <v>1</v>
      </c>
      <c r="B809" s="8">
        <v>124</v>
      </c>
      <c r="C809" s="7" t="s">
        <v>173</v>
      </c>
      <c r="D809" s="7" t="s">
        <v>1065</v>
      </c>
      <c r="F809" s="22" t="s">
        <v>2053</v>
      </c>
      <c r="G809" s="22" t="s">
        <v>2054</v>
      </c>
      <c r="H809" s="9">
        <v>47.401000000000003</v>
      </c>
      <c r="I809" s="9">
        <v>-116.917</v>
      </c>
      <c r="K809" s="7" t="s">
        <v>367</v>
      </c>
      <c r="L809" s="32">
        <f t="shared" si="181"/>
        <v>2</v>
      </c>
      <c r="M809" s="10" t="s">
        <v>81</v>
      </c>
      <c r="N809" s="7">
        <v>12</v>
      </c>
      <c r="P809" s="7" t="s">
        <v>2055</v>
      </c>
      <c r="Q809" s="7">
        <v>662</v>
      </c>
      <c r="R809" s="7">
        <v>9</v>
      </c>
      <c r="W809" s="20">
        <v>-9999</v>
      </c>
      <c r="X809" s="23" t="s">
        <v>1783</v>
      </c>
      <c r="Y809" s="32">
        <f t="shared" si="182"/>
        <v>2</v>
      </c>
      <c r="Z809" s="13">
        <v>6000</v>
      </c>
      <c r="AA809" s="7">
        <v>10000</v>
      </c>
      <c r="AB809" s="8">
        <f t="shared" si="180"/>
        <v>8000</v>
      </c>
      <c r="AC809" s="7">
        <v>5.64</v>
      </c>
      <c r="AD809" s="7">
        <v>0.05</v>
      </c>
      <c r="AE809" s="7">
        <v>0.25</v>
      </c>
      <c r="AF809" s="7">
        <v>67.819999999999993</v>
      </c>
      <c r="AG809" s="7">
        <v>0.96</v>
      </c>
      <c r="AI809" s="7">
        <v>15.79</v>
      </c>
      <c r="AJ809" s="7">
        <v>1.7</v>
      </c>
      <c r="AK809" s="7">
        <v>1.89</v>
      </c>
      <c r="AL809" s="7">
        <v>1.31</v>
      </c>
      <c r="AM809" s="7">
        <v>2.08</v>
      </c>
      <c r="AN809" s="13">
        <v>1.1286</v>
      </c>
      <c r="AO809" s="7">
        <v>1.2E-2</v>
      </c>
      <c r="AP809" s="7">
        <v>3.5299999999999998E-2</v>
      </c>
      <c r="AQ809" s="7">
        <v>0.15479999999999999</v>
      </c>
      <c r="AR809" s="7">
        <v>8.0000000000000004E-4</v>
      </c>
      <c r="AS809" s="7">
        <v>3.0200000000000001E-2</v>
      </c>
      <c r="AT809" s="7">
        <v>3.2399999999999998E-2</v>
      </c>
      <c r="AU809" s="7">
        <v>2.1999999999999999E-2</v>
      </c>
      <c r="AV809" s="7">
        <v>3.04E-2</v>
      </c>
      <c r="AW809" s="8">
        <v>1.2999999999999999E-3</v>
      </c>
      <c r="AX809" s="13">
        <v>631</v>
      </c>
      <c r="AY809" s="7">
        <v>242</v>
      </c>
      <c r="AZ809" s="7">
        <v>98</v>
      </c>
      <c r="BA809" s="7">
        <v>98</v>
      </c>
      <c r="BB809" s="7">
        <v>82</v>
      </c>
      <c r="BC809" s="7">
        <v>7.8416671999999998</v>
      </c>
      <c r="BD809" s="7">
        <v>12.333333</v>
      </c>
      <c r="BE809" s="7">
        <v>17.957143800000001</v>
      </c>
      <c r="BF809" s="7">
        <v>17.366666800000001</v>
      </c>
      <c r="BG809" s="7">
        <v>17</v>
      </c>
      <c r="BH809" s="13">
        <v>36.525400000000005</v>
      </c>
      <c r="BI809" s="7">
        <v>71.866295264623943</v>
      </c>
      <c r="BJ809" s="32">
        <f t="shared" si="183"/>
        <v>1</v>
      </c>
      <c r="BK809" s="32">
        <f t="shared" si="184"/>
        <v>1.063264221158958E-2</v>
      </c>
      <c r="BL809" s="32">
        <f t="shared" si="185"/>
        <v>3.1277689172426008E-2</v>
      </c>
      <c r="BM809" s="32">
        <f t="shared" si="186"/>
        <v>0.13716108452950557</v>
      </c>
      <c r="BN809" s="32">
        <f t="shared" si="187"/>
        <v>7.0884281410597198E-4</v>
      </c>
      <c r="BO809" s="32">
        <f t="shared" si="188"/>
        <v>2.6758816232500444E-2</v>
      </c>
      <c r="BP809" s="32">
        <f t="shared" si="189"/>
        <v>2.8708133971291863E-2</v>
      </c>
      <c r="BQ809" s="32">
        <f t="shared" si="190"/>
        <v>1.9493177387914229E-2</v>
      </c>
      <c r="BR809" s="32">
        <f t="shared" si="191"/>
        <v>2.6936026936026935E-2</v>
      </c>
      <c r="BS809" s="32">
        <f t="shared" si="192"/>
        <v>1.1518695729222045E-3</v>
      </c>
      <c r="BT809" s="7">
        <f t="shared" si="193"/>
        <v>0</v>
      </c>
    </row>
    <row r="810" spans="1:83" x14ac:dyDescent="0.2">
      <c r="A810" s="7">
        <v>1</v>
      </c>
      <c r="B810" s="8">
        <v>125</v>
      </c>
      <c r="C810" s="7" t="s">
        <v>212</v>
      </c>
      <c r="D810" s="7" t="s">
        <v>2056</v>
      </c>
      <c r="F810" s="22" t="s">
        <v>2057</v>
      </c>
      <c r="G810" s="22" t="s">
        <v>2058</v>
      </c>
      <c r="H810" s="9">
        <v>45.515000000000001</v>
      </c>
      <c r="I810" s="9">
        <v>-122.586</v>
      </c>
      <c r="K810" s="7" t="s">
        <v>107</v>
      </c>
      <c r="L810" s="32">
        <f t="shared" si="181"/>
        <v>1</v>
      </c>
      <c r="M810" s="10" t="s">
        <v>81</v>
      </c>
      <c r="N810" s="7">
        <v>4.5</v>
      </c>
      <c r="P810" s="7" t="s">
        <v>577</v>
      </c>
      <c r="Q810" s="7">
        <v>942</v>
      </c>
      <c r="R810" s="7">
        <v>11.9</v>
      </c>
      <c r="W810" s="20">
        <v>-9999</v>
      </c>
      <c r="X810" s="23" t="s">
        <v>1783</v>
      </c>
      <c r="Y810" s="32">
        <f t="shared" si="182"/>
        <v>2</v>
      </c>
      <c r="Z810" s="13">
        <v>1000000</v>
      </c>
      <c r="AA810" s="7">
        <v>2000000</v>
      </c>
      <c r="AB810" s="8">
        <f t="shared" si="180"/>
        <v>1500000</v>
      </c>
      <c r="AC810" s="7">
        <v>5.87</v>
      </c>
      <c r="AD810" s="7">
        <v>7.0000000000000007E-2</v>
      </c>
      <c r="AE810" s="7">
        <v>0.2</v>
      </c>
      <c r="AF810" s="7">
        <v>67.3</v>
      </c>
      <c r="AG810" s="7">
        <v>1.25</v>
      </c>
      <c r="AI810" s="7">
        <v>15.49</v>
      </c>
      <c r="AJ810" s="7">
        <v>1.6</v>
      </c>
      <c r="AK810" s="7">
        <v>2.12</v>
      </c>
      <c r="AL810" s="7">
        <v>1.06</v>
      </c>
      <c r="AM810" s="7">
        <v>2.17</v>
      </c>
      <c r="AN810" s="13">
        <v>1.1200000000000001</v>
      </c>
      <c r="AO810" s="7">
        <v>1.5599999999999999E-2</v>
      </c>
      <c r="AP810" s="7">
        <v>3.6799999999999999E-2</v>
      </c>
      <c r="AQ810" s="7">
        <v>0.15190000000000001</v>
      </c>
      <c r="AR810" s="7">
        <v>1.1999999999999999E-3</v>
      </c>
      <c r="AS810" s="7">
        <v>2.8500000000000001E-2</v>
      </c>
      <c r="AT810" s="7">
        <v>2.63E-2</v>
      </c>
      <c r="AU810" s="7">
        <v>2.3E-2</v>
      </c>
      <c r="AV810" s="7">
        <v>3.4200000000000001E-2</v>
      </c>
      <c r="AW810" s="8">
        <v>1.1000000000000001E-3</v>
      </c>
      <c r="AX810" s="13">
        <v>1233</v>
      </c>
      <c r="AY810" s="7">
        <v>841</v>
      </c>
      <c r="AZ810" s="7">
        <v>369</v>
      </c>
      <c r="BA810" s="7">
        <v>101</v>
      </c>
      <c r="BB810" s="7">
        <v>105</v>
      </c>
      <c r="BC810" s="7">
        <v>11.758332299999999</v>
      </c>
      <c r="BD810" s="7">
        <v>12.488887800000001</v>
      </c>
      <c r="BE810" s="7">
        <v>23.783334700000001</v>
      </c>
      <c r="BF810" s="7">
        <v>18.866666800000001</v>
      </c>
      <c r="BG810" s="7">
        <v>19</v>
      </c>
      <c r="BH810" s="13">
        <v>37.314300000000003</v>
      </c>
      <c r="BI810" s="7">
        <v>70.782851817334574</v>
      </c>
      <c r="BJ810" s="32">
        <f t="shared" si="183"/>
        <v>1</v>
      </c>
      <c r="BK810" s="32">
        <f t="shared" si="184"/>
        <v>1.3928571428571427E-2</v>
      </c>
      <c r="BL810" s="32">
        <f t="shared" si="185"/>
        <v>3.2857142857142856E-2</v>
      </c>
      <c r="BM810" s="32">
        <f t="shared" si="186"/>
        <v>0.135625</v>
      </c>
      <c r="BN810" s="32">
        <f t="shared" si="187"/>
        <v>1.0714285714285713E-3</v>
      </c>
      <c r="BO810" s="32">
        <f t="shared" si="188"/>
        <v>2.5446428571428571E-2</v>
      </c>
      <c r="BP810" s="32">
        <f t="shared" si="189"/>
        <v>2.3482142857142854E-2</v>
      </c>
      <c r="BQ810" s="32">
        <f t="shared" si="190"/>
        <v>2.0535714285714282E-2</v>
      </c>
      <c r="BR810" s="32">
        <f t="shared" si="191"/>
        <v>3.0535714285714284E-2</v>
      </c>
      <c r="BS810" s="32">
        <f t="shared" si="192"/>
        <v>9.8214285714285721E-4</v>
      </c>
      <c r="BT810" s="7">
        <f t="shared" si="193"/>
        <v>0</v>
      </c>
    </row>
    <row r="811" spans="1:83" x14ac:dyDescent="0.2">
      <c r="A811" s="7">
        <v>1</v>
      </c>
      <c r="B811" s="8">
        <v>126</v>
      </c>
      <c r="C811" s="7" t="s">
        <v>212</v>
      </c>
      <c r="D811" s="7" t="s">
        <v>2059</v>
      </c>
      <c r="F811" s="22" t="s">
        <v>2060</v>
      </c>
      <c r="G811" s="22" t="s">
        <v>2061</v>
      </c>
      <c r="H811" s="9">
        <v>42.344999999999999</v>
      </c>
      <c r="I811" s="9">
        <v>-123.45699999999999</v>
      </c>
      <c r="K811" s="7" t="s">
        <v>100</v>
      </c>
      <c r="L811" s="32">
        <f t="shared" si="181"/>
        <v>8</v>
      </c>
      <c r="M811" s="10" t="s">
        <v>81</v>
      </c>
      <c r="N811" s="7">
        <v>2</v>
      </c>
      <c r="P811" s="7" t="s">
        <v>2062</v>
      </c>
      <c r="Q811" s="7">
        <v>788</v>
      </c>
      <c r="R811" s="7">
        <v>11.8</v>
      </c>
      <c r="W811" s="20">
        <v>-9999</v>
      </c>
      <c r="X811" s="23" t="s">
        <v>1925</v>
      </c>
      <c r="Y811" s="32">
        <f t="shared" si="182"/>
        <v>2</v>
      </c>
      <c r="Z811" s="13">
        <v>500000</v>
      </c>
      <c r="AA811" s="7">
        <v>1000000</v>
      </c>
      <c r="AB811" s="8">
        <f t="shared" si="180"/>
        <v>750000</v>
      </c>
      <c r="AC811" s="7">
        <v>2.0299999999999998</v>
      </c>
      <c r="AD811" s="7">
        <v>7.0000000000000007E-2</v>
      </c>
      <c r="AE811" s="7">
        <v>0.15</v>
      </c>
      <c r="AF811" s="7">
        <v>51.9</v>
      </c>
      <c r="AG811" s="7">
        <v>0.54</v>
      </c>
      <c r="AI811" s="7">
        <v>32.14</v>
      </c>
      <c r="AJ811" s="7">
        <v>1.19</v>
      </c>
      <c r="AK811" s="7">
        <v>1.36</v>
      </c>
      <c r="AL811" s="7">
        <v>0.56999999999999995</v>
      </c>
      <c r="AM811" s="7">
        <v>1.83</v>
      </c>
      <c r="AN811" s="13">
        <v>0.86360000000000003</v>
      </c>
      <c r="AO811" s="7">
        <v>6.7000000000000002E-3</v>
      </c>
      <c r="AP811" s="7">
        <v>1.2699999999999999E-2</v>
      </c>
      <c r="AQ811" s="7">
        <v>0.31519999999999998</v>
      </c>
      <c r="AR811" s="7">
        <v>1.1000000000000001E-3</v>
      </c>
      <c r="AS811" s="7">
        <v>2.12E-2</v>
      </c>
      <c r="AT811" s="7">
        <v>1.4E-2</v>
      </c>
      <c r="AU811" s="7">
        <v>1.9400000000000001E-2</v>
      </c>
      <c r="AV811" s="7">
        <v>2.1899999999999999E-2</v>
      </c>
      <c r="AW811" s="8">
        <v>8.0000000000000004E-4</v>
      </c>
      <c r="AX811" s="13">
        <v>1063</v>
      </c>
      <c r="AY811" s="7">
        <v>648</v>
      </c>
      <c r="AZ811" s="7">
        <v>201</v>
      </c>
      <c r="BA811" s="7">
        <v>38</v>
      </c>
      <c r="BB811" s="7">
        <v>50</v>
      </c>
      <c r="BC811" s="7">
        <v>11.791665099999999</v>
      </c>
      <c r="BD811" s="7">
        <v>10.728570899999999</v>
      </c>
      <c r="BE811" s="7">
        <v>18.199998900000001</v>
      </c>
      <c r="BF811" s="7">
        <v>19.133333199999999</v>
      </c>
      <c r="BG811" s="7">
        <v>19.166665999999999</v>
      </c>
      <c r="BH811" s="13">
        <v>26.615600000000001</v>
      </c>
      <c r="BI811" s="7">
        <v>87.970974044097133</v>
      </c>
      <c r="BJ811" s="32">
        <f t="shared" si="183"/>
        <v>1</v>
      </c>
      <c r="BK811" s="32">
        <f t="shared" si="184"/>
        <v>7.7582213987957387E-3</v>
      </c>
      <c r="BL811" s="32">
        <f t="shared" si="185"/>
        <v>1.4705882352941175E-2</v>
      </c>
      <c r="BM811" s="32">
        <f t="shared" si="186"/>
        <v>0.36498378879110693</v>
      </c>
      <c r="BN811" s="32">
        <f t="shared" si="187"/>
        <v>1.2737378415933302E-3</v>
      </c>
      <c r="BO811" s="32">
        <f t="shared" si="188"/>
        <v>2.4548402037980546E-2</v>
      </c>
      <c r="BP811" s="32">
        <f t="shared" si="189"/>
        <v>1.6211208893006021E-2</v>
      </c>
      <c r="BQ811" s="32">
        <f t="shared" si="190"/>
        <v>2.2464103751736915E-2</v>
      </c>
      <c r="BR811" s="32">
        <f t="shared" si="191"/>
        <v>2.5358962482630847E-2</v>
      </c>
      <c r="BS811" s="32">
        <f t="shared" si="192"/>
        <v>9.2635479388605835E-4</v>
      </c>
      <c r="BT811" s="7">
        <f t="shared" si="193"/>
        <v>0</v>
      </c>
    </row>
    <row r="812" spans="1:83" s="33" customFormat="1" x14ac:dyDescent="0.2">
      <c r="A812" s="33">
        <v>2</v>
      </c>
      <c r="B812" s="34">
        <v>127</v>
      </c>
      <c r="C812" s="33" t="s">
        <v>2063</v>
      </c>
      <c r="F812" s="43" t="s">
        <v>2064</v>
      </c>
      <c r="G812" s="44" t="s">
        <v>2065</v>
      </c>
      <c r="H812" s="35">
        <v>32.61</v>
      </c>
      <c r="I812" s="35">
        <v>-106.73</v>
      </c>
      <c r="K812" s="33" t="s">
        <v>128</v>
      </c>
      <c r="L812" s="33">
        <f t="shared" si="181"/>
        <v>5</v>
      </c>
      <c r="M812" s="36" t="s">
        <v>81</v>
      </c>
      <c r="N812" s="33">
        <v>31</v>
      </c>
      <c r="P812" s="33" t="s">
        <v>346</v>
      </c>
      <c r="Q812" s="33">
        <v>267</v>
      </c>
      <c r="R812" s="33">
        <v>15</v>
      </c>
      <c r="U812" s="37"/>
      <c r="V812" s="37"/>
      <c r="W812" s="45">
        <v>-9999</v>
      </c>
      <c r="X812" s="43" t="s">
        <v>1783</v>
      </c>
      <c r="Y812" s="33">
        <f t="shared" si="182"/>
        <v>2</v>
      </c>
      <c r="Z812" s="38"/>
      <c r="AB812" s="34"/>
      <c r="AN812" s="38">
        <v>0.88560000000000005</v>
      </c>
      <c r="AO812" s="33" t="s">
        <v>2066</v>
      </c>
      <c r="AP812" s="33">
        <v>2.58E-2</v>
      </c>
      <c r="AQ812" s="33">
        <v>0.1179</v>
      </c>
      <c r="AR812" s="33" t="s">
        <v>2066</v>
      </c>
      <c r="AS812" s="33">
        <v>0.16669999999999999</v>
      </c>
      <c r="AT812" s="33">
        <v>4.0399999999999998E-2</v>
      </c>
      <c r="AU812" s="33">
        <v>2.52E-2</v>
      </c>
      <c r="AV812" s="33">
        <v>1.46E-2</v>
      </c>
      <c r="AW812" s="34" t="s">
        <v>2066</v>
      </c>
      <c r="AX812" s="38">
        <v>276</v>
      </c>
      <c r="AY812" s="33">
        <v>173</v>
      </c>
      <c r="AZ812" s="33">
        <v>114</v>
      </c>
      <c r="BA812" s="33">
        <v>132</v>
      </c>
      <c r="BB812" s="33">
        <v>146</v>
      </c>
      <c r="BC812" s="33">
        <v>14.9833336</v>
      </c>
      <c r="BD812" s="33">
        <v>21.800001099999999</v>
      </c>
      <c r="BE812" s="33">
        <v>10.899999599999999</v>
      </c>
      <c r="BF812" s="33">
        <v>24.9666672</v>
      </c>
      <c r="BG812" s="33">
        <v>23.9666672</v>
      </c>
      <c r="BH812" s="38">
        <v>60.972699999999989</v>
      </c>
      <c r="BI812" s="33">
        <v>39.405080213903751</v>
      </c>
      <c r="BJ812" s="32">
        <f t="shared" si="183"/>
        <v>1</v>
      </c>
      <c r="BK812" s="32" t="e">
        <f>AO812/$AN812</f>
        <v>#VALUE!</v>
      </c>
      <c r="BL812" s="32">
        <f t="shared" si="185"/>
        <v>2.9132791327913278E-2</v>
      </c>
      <c r="BM812" s="32">
        <f t="shared" si="186"/>
        <v>0.133130081300813</v>
      </c>
      <c r="BN812" s="32" t="e">
        <f t="shared" si="187"/>
        <v>#VALUE!</v>
      </c>
      <c r="BO812" s="32">
        <f t="shared" si="188"/>
        <v>0.18823396567299003</v>
      </c>
      <c r="BP812" s="32">
        <f t="shared" si="189"/>
        <v>4.5618789521228539E-2</v>
      </c>
      <c r="BQ812" s="32">
        <f t="shared" si="190"/>
        <v>2.8455284552845527E-2</v>
      </c>
      <c r="BR812" s="32">
        <f t="shared" si="191"/>
        <v>1.6485998193315265E-2</v>
      </c>
      <c r="BS812" s="32" t="e">
        <f t="shared" si="192"/>
        <v>#VALUE!</v>
      </c>
      <c r="BT812" s="7">
        <f t="shared" si="193"/>
        <v>0</v>
      </c>
      <c r="BU812" s="46"/>
      <c r="BZ812" s="46"/>
      <c r="CA812" s="46"/>
      <c r="CB812" s="46"/>
      <c r="CC812" s="46"/>
      <c r="CD812" s="46"/>
      <c r="CE812" s="46"/>
    </row>
    <row r="813" spans="1:83" s="33" customFormat="1" x14ac:dyDescent="0.2">
      <c r="A813" s="33">
        <v>2</v>
      </c>
      <c r="B813" s="34">
        <v>128</v>
      </c>
      <c r="C813" s="33" t="s">
        <v>2063</v>
      </c>
      <c r="F813" s="43" t="s">
        <v>2067</v>
      </c>
      <c r="G813" s="44" t="s">
        <v>2068</v>
      </c>
      <c r="H813" s="35">
        <v>27.56</v>
      </c>
      <c r="I813" s="35">
        <v>-99.5</v>
      </c>
      <c r="K813" s="33" t="s">
        <v>128</v>
      </c>
      <c r="L813" s="33">
        <f t="shared" si="181"/>
        <v>5</v>
      </c>
      <c r="M813" s="36" t="s">
        <v>81</v>
      </c>
      <c r="N813" s="33">
        <v>36</v>
      </c>
      <c r="P813" s="33" t="s">
        <v>346</v>
      </c>
      <c r="Q813" s="33">
        <v>544</v>
      </c>
      <c r="R813" s="33">
        <v>21.4</v>
      </c>
      <c r="U813" s="37"/>
      <c r="V813" s="37"/>
      <c r="W813" s="45">
        <v>-9999</v>
      </c>
      <c r="X813" s="43" t="s">
        <v>1783</v>
      </c>
      <c r="Y813" s="33">
        <f t="shared" si="182"/>
        <v>2</v>
      </c>
      <c r="Z813" s="38"/>
      <c r="AB813" s="34"/>
      <c r="AC813" s="33">
        <v>3.75</v>
      </c>
      <c r="AF813" s="33">
        <v>54.28</v>
      </c>
      <c r="AI813" s="33">
        <v>13.09</v>
      </c>
      <c r="AJ813" s="33">
        <v>9.02</v>
      </c>
      <c r="AK813" s="33">
        <v>1.99</v>
      </c>
      <c r="AL813" s="33">
        <v>1.42</v>
      </c>
      <c r="AM813" s="33">
        <v>1.7</v>
      </c>
      <c r="AN813" s="38">
        <v>0.9677</v>
      </c>
      <c r="AO813" s="33" t="s">
        <v>2066</v>
      </c>
      <c r="AP813" s="33">
        <v>2.1299999999999999E-2</v>
      </c>
      <c r="AQ813" s="33">
        <v>0.1159</v>
      </c>
      <c r="AR813" s="33" t="s">
        <v>2066</v>
      </c>
      <c r="AS813" s="33">
        <v>0.12759999999999999</v>
      </c>
      <c r="AT813" s="33">
        <v>3.4099999999999998E-2</v>
      </c>
      <c r="AU813" s="33">
        <v>1.55E-2</v>
      </c>
      <c r="AV813" s="33">
        <v>2.8299999999999999E-2</v>
      </c>
      <c r="AW813" s="34" t="s">
        <v>2066</v>
      </c>
      <c r="AX813" s="38">
        <v>478</v>
      </c>
      <c r="AY813" s="33">
        <v>423</v>
      </c>
      <c r="AZ813" s="33">
        <v>374</v>
      </c>
      <c r="BA813" s="33">
        <v>134</v>
      </c>
      <c r="BB813" s="33">
        <v>150</v>
      </c>
      <c r="BC813" s="33">
        <v>23.024999600000001</v>
      </c>
      <c r="BD813" s="33">
        <v>25.3888912</v>
      </c>
      <c r="BE813" s="33">
        <v>11.600000400000001</v>
      </c>
      <c r="BF813" s="33">
        <v>30.433332400000001</v>
      </c>
      <c r="BG813" s="33">
        <v>29.866666800000001</v>
      </c>
      <c r="BH813" s="38">
        <v>52.291599999999995</v>
      </c>
      <c r="BI813" s="33">
        <v>42.64164827078735</v>
      </c>
      <c r="BJ813" s="32">
        <f t="shared" si="183"/>
        <v>1</v>
      </c>
      <c r="BK813" s="32" t="e">
        <f>AO813/$AN813</f>
        <v>#VALUE!</v>
      </c>
      <c r="BL813" s="32">
        <f t="shared" si="185"/>
        <v>2.2010953807998345E-2</v>
      </c>
      <c r="BM813" s="32">
        <f t="shared" si="186"/>
        <v>0.11976852330267646</v>
      </c>
      <c r="BN813" s="32" t="e">
        <f t="shared" si="187"/>
        <v>#VALUE!</v>
      </c>
      <c r="BO813" s="32">
        <f t="shared" si="188"/>
        <v>0.13185904722537975</v>
      </c>
      <c r="BP813" s="32">
        <f t="shared" si="189"/>
        <v>3.5238193655058384E-2</v>
      </c>
      <c r="BQ813" s="32">
        <f t="shared" si="190"/>
        <v>1.6017360752299266E-2</v>
      </c>
      <c r="BR813" s="32">
        <f t="shared" si="191"/>
        <v>2.9244600599359304E-2</v>
      </c>
      <c r="BS813" s="32" t="e">
        <f t="shared" si="192"/>
        <v>#VALUE!</v>
      </c>
      <c r="BT813" s="7">
        <f t="shared" si="193"/>
        <v>0</v>
      </c>
      <c r="BU813" s="46"/>
      <c r="BZ813" s="46"/>
      <c r="CA813" s="46"/>
      <c r="CB813" s="46"/>
      <c r="CC813" s="46"/>
      <c r="CD813" s="46"/>
      <c r="CE813" s="46"/>
    </row>
    <row r="814" spans="1:83" s="33" customFormat="1" x14ac:dyDescent="0.2">
      <c r="A814" s="33">
        <v>2</v>
      </c>
      <c r="B814" s="34">
        <v>129</v>
      </c>
      <c r="C814" s="33" t="s">
        <v>2063</v>
      </c>
      <c r="F814" s="43" t="s">
        <v>2069</v>
      </c>
      <c r="G814" s="44" t="s">
        <v>2068</v>
      </c>
      <c r="H814" s="35">
        <v>27.56</v>
      </c>
      <c r="I814" s="35">
        <v>-97.55</v>
      </c>
      <c r="K814" s="33" t="s">
        <v>128</v>
      </c>
      <c r="L814" s="33">
        <f t="shared" si="181"/>
        <v>5</v>
      </c>
      <c r="M814" s="36" t="s">
        <v>81</v>
      </c>
      <c r="N814" s="33">
        <v>31</v>
      </c>
      <c r="P814" s="33" t="s">
        <v>346</v>
      </c>
      <c r="Q814" s="33">
        <v>755</v>
      </c>
      <c r="R814" s="33">
        <v>22</v>
      </c>
      <c r="U814" s="37"/>
      <c r="V814" s="37"/>
      <c r="W814" s="45">
        <v>-9999</v>
      </c>
      <c r="X814" s="43" t="s">
        <v>1783</v>
      </c>
      <c r="Y814" s="33">
        <f t="shared" si="182"/>
        <v>2</v>
      </c>
      <c r="Z814" s="38"/>
      <c r="AB814" s="34"/>
      <c r="AC814" s="33">
        <v>2.4</v>
      </c>
      <c r="AF814" s="33">
        <v>65.88</v>
      </c>
      <c r="AI814" s="33">
        <v>8.17</v>
      </c>
      <c r="AJ814" s="33">
        <v>6.65</v>
      </c>
      <c r="AK814" s="33">
        <v>0.89</v>
      </c>
      <c r="AL814" s="33">
        <v>1.21</v>
      </c>
      <c r="AM814" s="33">
        <v>1.3</v>
      </c>
      <c r="AN814" s="38">
        <v>1.1059000000000001</v>
      </c>
      <c r="AO814" s="33" t="s">
        <v>2066</v>
      </c>
      <c r="AP814" s="33">
        <v>1.6299999999999999E-2</v>
      </c>
      <c r="AQ814" s="33">
        <v>8.5199999999999998E-2</v>
      </c>
      <c r="AR814" s="33" t="s">
        <v>2066</v>
      </c>
      <c r="AS814" s="33">
        <v>9.0800000000000006E-2</v>
      </c>
      <c r="AT814" s="33">
        <v>3.5200000000000002E-2</v>
      </c>
      <c r="AU814" s="33">
        <v>1.4500000000000001E-2</v>
      </c>
      <c r="AV814" s="33">
        <v>1.1599999999999999E-2</v>
      </c>
      <c r="AW814" s="34" t="s">
        <v>2066</v>
      </c>
      <c r="AX814" s="38">
        <v>735</v>
      </c>
      <c r="AY814" s="33">
        <v>711</v>
      </c>
      <c r="AZ814" s="33">
        <v>629</v>
      </c>
      <c r="BA814" s="33">
        <v>218</v>
      </c>
      <c r="BB814" s="33">
        <v>265</v>
      </c>
      <c r="BC814" s="33">
        <v>22.116666800000001</v>
      </c>
      <c r="BD814" s="33">
        <v>22.381818800000001</v>
      </c>
      <c r="BE814" s="33">
        <v>13.300000199999999</v>
      </c>
      <c r="BF814" s="33">
        <v>28.4666672</v>
      </c>
      <c r="BG814" s="33">
        <v>28.366666800000001</v>
      </c>
      <c r="BH814" s="38">
        <v>37.362200000000001</v>
      </c>
      <c r="BI814" s="33">
        <v>45.41577825159915</v>
      </c>
      <c r="BJ814" s="32">
        <f t="shared" si="183"/>
        <v>1</v>
      </c>
      <c r="BK814" s="32" t="e">
        <f t="shared" si="184"/>
        <v>#VALUE!</v>
      </c>
      <c r="BL814" s="32">
        <f t="shared" si="185"/>
        <v>1.4739126503300476E-2</v>
      </c>
      <c r="BM814" s="32">
        <f t="shared" si="186"/>
        <v>7.7041323808662618E-2</v>
      </c>
      <c r="BN814" s="32" t="e">
        <f t="shared" si="187"/>
        <v>#VALUE!</v>
      </c>
      <c r="BO814" s="32">
        <f t="shared" si="188"/>
        <v>8.210507279139162E-2</v>
      </c>
      <c r="BP814" s="32">
        <f t="shared" si="189"/>
        <v>3.1829279320010853E-2</v>
      </c>
      <c r="BQ814" s="32">
        <f t="shared" si="190"/>
        <v>1.3111492901709015E-2</v>
      </c>
      <c r="BR814" s="32">
        <f t="shared" si="191"/>
        <v>1.0489194321367211E-2</v>
      </c>
      <c r="BS814" s="32" t="e">
        <f t="shared" si="192"/>
        <v>#VALUE!</v>
      </c>
      <c r="BT814" s="7">
        <f t="shared" si="193"/>
        <v>0</v>
      </c>
      <c r="BU814" s="46"/>
      <c r="BZ814" s="46"/>
      <c r="CA814" s="46"/>
      <c r="CB814" s="46"/>
      <c r="CC814" s="46"/>
      <c r="CD814" s="46"/>
      <c r="CE814" s="46"/>
    </row>
    <row r="815" spans="1:83" s="33" customFormat="1" x14ac:dyDescent="0.2">
      <c r="A815" s="33">
        <v>2</v>
      </c>
      <c r="B815" s="34">
        <v>130</v>
      </c>
      <c r="C815" s="33" t="s">
        <v>2063</v>
      </c>
      <c r="F815" s="43" t="s">
        <v>2070</v>
      </c>
      <c r="G815" s="44" t="s">
        <v>2068</v>
      </c>
      <c r="H815" s="35">
        <v>28.11</v>
      </c>
      <c r="I815" s="35">
        <v>-97.35</v>
      </c>
      <c r="K815" s="33" t="s">
        <v>128</v>
      </c>
      <c r="L815" s="33">
        <f t="shared" si="181"/>
        <v>5</v>
      </c>
      <c r="M815" s="36" t="s">
        <v>81</v>
      </c>
      <c r="N815" s="33">
        <v>26</v>
      </c>
      <c r="P815" s="33" t="s">
        <v>346</v>
      </c>
      <c r="Q815" s="33">
        <v>894</v>
      </c>
      <c r="R815" s="33">
        <v>22</v>
      </c>
      <c r="U815" s="37"/>
      <c r="V815" s="37"/>
      <c r="W815" s="45">
        <v>-9999</v>
      </c>
      <c r="X815" s="43" t="s">
        <v>1783</v>
      </c>
      <c r="Y815" s="33">
        <f t="shared" si="182"/>
        <v>2</v>
      </c>
      <c r="Z815" s="38"/>
      <c r="AB815" s="34"/>
      <c r="AC815" s="33">
        <v>2.96</v>
      </c>
      <c r="AF815" s="33">
        <v>73.13</v>
      </c>
      <c r="AI815" s="33">
        <v>9.86</v>
      </c>
      <c r="AJ815" s="33">
        <v>4.01</v>
      </c>
      <c r="AK815" s="33">
        <v>1.1499999999999999</v>
      </c>
      <c r="AL815" s="33">
        <v>1.41</v>
      </c>
      <c r="AM815" s="33">
        <v>1.56</v>
      </c>
      <c r="AN815" s="38">
        <v>1.2625</v>
      </c>
      <c r="AO815" s="33" t="s">
        <v>2066</v>
      </c>
      <c r="AP815" s="33">
        <v>1.8499999999999999E-2</v>
      </c>
      <c r="AQ815" s="33">
        <v>9.3600000000000003E-2</v>
      </c>
      <c r="AR815" s="33" t="s">
        <v>2066</v>
      </c>
      <c r="AS815" s="33">
        <v>7.1099999999999997E-2</v>
      </c>
      <c r="AT815" s="33">
        <v>3.5000000000000003E-2</v>
      </c>
      <c r="AU815" s="33">
        <v>1.5599999999999999E-2</v>
      </c>
      <c r="AV815" s="33">
        <v>1.4200000000000001E-2</v>
      </c>
      <c r="AW815" s="34" t="s">
        <v>2066</v>
      </c>
      <c r="AX815" s="38">
        <v>884</v>
      </c>
      <c r="AY815" s="33">
        <v>884</v>
      </c>
      <c r="AZ815" s="33">
        <v>797</v>
      </c>
      <c r="BA815" s="33">
        <v>261</v>
      </c>
      <c r="BB815" s="33">
        <v>309</v>
      </c>
      <c r="BC815" s="33">
        <v>21.6916656</v>
      </c>
      <c r="BD815" s="33">
        <v>21.699998900000001</v>
      </c>
      <c r="BE815" s="33">
        <v>12.350000400000001</v>
      </c>
      <c r="BF815" s="33">
        <v>28.5666656</v>
      </c>
      <c r="BG815" s="33">
        <v>28.266666399999998</v>
      </c>
      <c r="BH815" s="38">
        <v>34.991900000000001</v>
      </c>
      <c r="BI815" s="33">
        <v>52.319731693683622</v>
      </c>
      <c r="BJ815" s="32">
        <f t="shared" si="183"/>
        <v>1</v>
      </c>
      <c r="BK815" s="32" t="e">
        <f t="shared" si="184"/>
        <v>#VALUE!</v>
      </c>
      <c r="BL815" s="32">
        <f t="shared" si="185"/>
        <v>1.4653465346534653E-2</v>
      </c>
      <c r="BM815" s="32">
        <f t="shared" si="186"/>
        <v>7.4138613861386149E-2</v>
      </c>
      <c r="BN815" s="32" t="e">
        <f t="shared" si="187"/>
        <v>#VALUE!</v>
      </c>
      <c r="BO815" s="32">
        <f t="shared" si="188"/>
        <v>5.6316831683168318E-2</v>
      </c>
      <c r="BP815" s="32">
        <f t="shared" si="189"/>
        <v>2.7722772277227727E-2</v>
      </c>
      <c r="BQ815" s="32">
        <f t="shared" si="190"/>
        <v>1.2356435643564357E-2</v>
      </c>
      <c r="BR815" s="32">
        <f t="shared" si="191"/>
        <v>1.1247524752475249E-2</v>
      </c>
      <c r="BS815" s="32" t="e">
        <f t="shared" si="192"/>
        <v>#VALUE!</v>
      </c>
      <c r="BT815" s="7">
        <f t="shared" si="193"/>
        <v>0</v>
      </c>
      <c r="BU815" s="46"/>
      <c r="BZ815" s="46"/>
      <c r="CA815" s="46"/>
      <c r="CB815" s="46"/>
      <c r="CC815" s="46"/>
      <c r="CD815" s="46"/>
      <c r="CE815" s="46"/>
    </row>
    <row r="816" spans="1:83" s="33" customFormat="1" x14ac:dyDescent="0.2">
      <c r="A816" s="33">
        <v>2</v>
      </c>
      <c r="B816" s="34">
        <v>131</v>
      </c>
      <c r="C816" s="33" t="s">
        <v>2063</v>
      </c>
      <c r="F816" s="43" t="s">
        <v>2071</v>
      </c>
      <c r="G816" s="44" t="s">
        <v>2072</v>
      </c>
      <c r="H816" s="35">
        <v>28.47</v>
      </c>
      <c r="I816" s="35">
        <v>-97.12</v>
      </c>
      <c r="K816" s="33" t="s">
        <v>128</v>
      </c>
      <c r="L816" s="33">
        <f t="shared" si="181"/>
        <v>5</v>
      </c>
      <c r="M816" s="36" t="s">
        <v>81</v>
      </c>
      <c r="N816" s="33">
        <v>28</v>
      </c>
      <c r="P816" s="33" t="s">
        <v>346</v>
      </c>
      <c r="Q816" s="33">
        <v>924</v>
      </c>
      <c r="R816" s="33">
        <v>21.6</v>
      </c>
      <c r="U816" s="37"/>
      <c r="V816" s="37"/>
      <c r="W816" s="45">
        <v>-9999</v>
      </c>
      <c r="X816" s="43" t="s">
        <v>1783</v>
      </c>
      <c r="Y816" s="33">
        <f t="shared" si="182"/>
        <v>2</v>
      </c>
      <c r="Z816" s="38"/>
      <c r="AB816" s="34"/>
      <c r="AN816" s="38">
        <v>1.1347</v>
      </c>
      <c r="AO816" s="33" t="s">
        <v>2066</v>
      </c>
      <c r="AP816" s="33">
        <v>2.6800000000000001E-2</v>
      </c>
      <c r="AQ816" s="33">
        <v>0.12039999999999999</v>
      </c>
      <c r="AR816" s="33" t="s">
        <v>2066</v>
      </c>
      <c r="AS816" s="33">
        <v>0.12959999999999999</v>
      </c>
      <c r="AT816" s="33">
        <v>5.3699999999999998E-2</v>
      </c>
      <c r="AU816" s="33">
        <v>1.83E-2</v>
      </c>
      <c r="AV816" s="33">
        <v>1.5599999999999999E-2</v>
      </c>
      <c r="AW816" s="34" t="s">
        <v>2066</v>
      </c>
      <c r="AX816" s="38">
        <v>955</v>
      </c>
      <c r="AY816" s="33">
        <v>955</v>
      </c>
      <c r="AZ816" s="33">
        <v>873</v>
      </c>
      <c r="BA816" s="33">
        <v>280</v>
      </c>
      <c r="BB816" s="33">
        <v>318</v>
      </c>
      <c r="BC816" s="33">
        <v>21.491668700000002</v>
      </c>
      <c r="BD816" s="33">
        <v>21.491668700000002</v>
      </c>
      <c r="BE816" s="33">
        <v>15.0999994</v>
      </c>
      <c r="BF816" s="33">
        <v>28.399999600000001</v>
      </c>
      <c r="BG816" s="33">
        <v>28.100000399999999</v>
      </c>
      <c r="BH816" s="38">
        <v>52.172399999999982</v>
      </c>
      <c r="BI816" s="33">
        <v>45.331325301204814</v>
      </c>
      <c r="BJ816" s="32">
        <f t="shared" si="183"/>
        <v>1</v>
      </c>
      <c r="BK816" s="32" t="e">
        <f t="shared" si="184"/>
        <v>#VALUE!</v>
      </c>
      <c r="BL816" s="32">
        <f t="shared" si="185"/>
        <v>2.3618577597602889E-2</v>
      </c>
      <c r="BM816" s="32">
        <f t="shared" si="186"/>
        <v>0.10610734114743985</v>
      </c>
      <c r="BN816" s="32" t="e">
        <f t="shared" si="187"/>
        <v>#VALUE!</v>
      </c>
      <c r="BO816" s="32">
        <f t="shared" si="188"/>
        <v>0.11421521106900501</v>
      </c>
      <c r="BP816" s="32">
        <f t="shared" si="189"/>
        <v>4.7325284216092355E-2</v>
      </c>
      <c r="BQ816" s="32">
        <f t="shared" si="190"/>
        <v>1.6127610822243763E-2</v>
      </c>
      <c r="BR816" s="32">
        <f t="shared" si="191"/>
        <v>1.3748127258306158E-2</v>
      </c>
      <c r="BS816" s="32" t="e">
        <f t="shared" si="192"/>
        <v>#VALUE!</v>
      </c>
      <c r="BT816" s="7">
        <f t="shared" si="193"/>
        <v>0</v>
      </c>
      <c r="BU816" s="46"/>
      <c r="BZ816" s="46"/>
      <c r="CA816" s="46"/>
      <c r="CB816" s="46"/>
      <c r="CC816" s="46"/>
      <c r="CD816" s="46"/>
      <c r="CE816" s="46"/>
    </row>
    <row r="817" spans="1:83" s="33" customFormat="1" x14ac:dyDescent="0.2">
      <c r="A817" s="33">
        <v>2</v>
      </c>
      <c r="B817" s="34">
        <v>132</v>
      </c>
      <c r="C817" s="33" t="s">
        <v>2063</v>
      </c>
      <c r="F817" s="43" t="s">
        <v>2073</v>
      </c>
      <c r="G817" s="44" t="s">
        <v>2072</v>
      </c>
      <c r="H817" s="35">
        <v>28.72</v>
      </c>
      <c r="I817" s="35">
        <v>-97.76</v>
      </c>
      <c r="K817" s="33" t="s">
        <v>128</v>
      </c>
      <c r="L817" s="33">
        <f t="shared" si="181"/>
        <v>5</v>
      </c>
      <c r="M817" s="36" t="s">
        <v>81</v>
      </c>
      <c r="N817" s="33">
        <v>434</v>
      </c>
      <c r="P817" s="33" t="s">
        <v>346</v>
      </c>
      <c r="Q817" s="33">
        <v>1000</v>
      </c>
      <c r="R817" s="33">
        <v>21.3</v>
      </c>
      <c r="U817" s="37"/>
      <c r="V817" s="37"/>
      <c r="W817" s="45">
        <v>-9999</v>
      </c>
      <c r="X817" s="43" t="s">
        <v>1783</v>
      </c>
      <c r="Y817" s="33">
        <f t="shared" si="182"/>
        <v>2</v>
      </c>
      <c r="Z817" s="38"/>
      <c r="AB817" s="34"/>
      <c r="AN817" s="38">
        <v>1.1775</v>
      </c>
      <c r="AO817" s="33" t="s">
        <v>2066</v>
      </c>
      <c r="AP817" s="33">
        <v>2.4E-2</v>
      </c>
      <c r="AQ817" s="33">
        <v>0.1087</v>
      </c>
      <c r="AR817" s="33" t="s">
        <v>2066</v>
      </c>
      <c r="AS817" s="33">
        <v>8.6400000000000005E-2</v>
      </c>
      <c r="AT817" s="33">
        <v>3.6799999999999999E-2</v>
      </c>
      <c r="AU817" s="33">
        <v>9.5999999999999992E-3</v>
      </c>
      <c r="AV817" s="33">
        <v>1.1900000000000001E-2</v>
      </c>
      <c r="AW817" s="34" t="s">
        <v>2066</v>
      </c>
      <c r="AX817" s="38">
        <v>788</v>
      </c>
      <c r="AY817" s="33">
        <v>788</v>
      </c>
      <c r="AZ817" s="33">
        <v>717</v>
      </c>
      <c r="BA817" s="33">
        <v>220</v>
      </c>
      <c r="BB817" s="33">
        <v>237</v>
      </c>
      <c r="BC817" s="33">
        <v>21.116666800000001</v>
      </c>
      <c r="BD817" s="33">
        <v>21.116666800000001</v>
      </c>
      <c r="BE817" s="33">
        <v>12.375</v>
      </c>
      <c r="BF817" s="33">
        <v>28.299999199999998</v>
      </c>
      <c r="BG817" s="33">
        <v>28.0333328</v>
      </c>
      <c r="BH817" s="38">
        <v>34.1372</v>
      </c>
      <c r="BI817" s="33">
        <v>52.512077294686001</v>
      </c>
      <c r="BJ817" s="32">
        <f t="shared" si="183"/>
        <v>1</v>
      </c>
      <c r="BK817" s="32" t="e">
        <f t="shared" si="184"/>
        <v>#VALUE!</v>
      </c>
      <c r="BL817" s="32">
        <f t="shared" si="185"/>
        <v>2.038216560509554E-2</v>
      </c>
      <c r="BM817" s="32">
        <f t="shared" si="186"/>
        <v>9.2314225053078555E-2</v>
      </c>
      <c r="BN817" s="32" t="e">
        <f>AR817/$AN817</f>
        <v>#VALUE!</v>
      </c>
      <c r="BO817" s="32">
        <f t="shared" si="188"/>
        <v>7.3375796178343958E-2</v>
      </c>
      <c r="BP817" s="32">
        <f t="shared" si="189"/>
        <v>3.1252653927813165E-2</v>
      </c>
      <c r="BQ817" s="32">
        <f t="shared" si="190"/>
        <v>8.1528662420382158E-3</v>
      </c>
      <c r="BR817" s="32">
        <f t="shared" si="191"/>
        <v>1.0106157112526539E-2</v>
      </c>
      <c r="BS817" s="32" t="e">
        <f t="shared" si="192"/>
        <v>#VALUE!</v>
      </c>
      <c r="BT817" s="7">
        <f t="shared" si="193"/>
        <v>0</v>
      </c>
      <c r="BU817" s="46"/>
      <c r="BZ817" s="46"/>
      <c r="CA817" s="46"/>
      <c r="CB817" s="46"/>
      <c r="CC817" s="46"/>
      <c r="CD817" s="46"/>
      <c r="CE817" s="46"/>
    </row>
    <row r="818" spans="1:83" s="33" customFormat="1" x14ac:dyDescent="0.2">
      <c r="A818" s="33">
        <v>2</v>
      </c>
      <c r="B818" s="34">
        <v>133</v>
      </c>
      <c r="C818" s="33" t="s">
        <v>2063</v>
      </c>
      <c r="F818" s="43" t="s">
        <v>2074</v>
      </c>
      <c r="G818" s="44" t="s">
        <v>2072</v>
      </c>
      <c r="H818" s="35">
        <v>28.88</v>
      </c>
      <c r="I818" s="35">
        <v>-96.4</v>
      </c>
      <c r="K818" s="33" t="s">
        <v>128</v>
      </c>
      <c r="L818" s="33">
        <f t="shared" si="181"/>
        <v>5</v>
      </c>
      <c r="M818" s="36" t="s">
        <v>81</v>
      </c>
      <c r="N818" s="33">
        <v>29</v>
      </c>
      <c r="P818" s="33" t="s">
        <v>346</v>
      </c>
      <c r="Q818" s="33">
        <v>1066</v>
      </c>
      <c r="R818" s="33">
        <v>21.1</v>
      </c>
      <c r="U818" s="37"/>
      <c r="V818" s="37"/>
      <c r="W818" s="45">
        <v>-9999</v>
      </c>
      <c r="X818" s="43" t="s">
        <v>1783</v>
      </c>
      <c r="Y818" s="33">
        <f t="shared" si="182"/>
        <v>2</v>
      </c>
      <c r="Z818" s="38"/>
      <c r="AB818" s="34"/>
      <c r="AC818" s="33">
        <v>4.83</v>
      </c>
      <c r="AF818" s="33">
        <v>67.45</v>
      </c>
      <c r="AI818" s="33">
        <v>12.52</v>
      </c>
      <c r="AJ818" s="33">
        <v>7.19</v>
      </c>
      <c r="AK818" s="33">
        <v>0.87</v>
      </c>
      <c r="AL818" s="33">
        <v>2.4300000000000002</v>
      </c>
      <c r="AM818" s="33">
        <v>1.89</v>
      </c>
      <c r="AN818" s="38">
        <v>1.0414000000000001</v>
      </c>
      <c r="AO818" s="33" t="s">
        <v>2066</v>
      </c>
      <c r="AP818" s="33">
        <v>2.4500000000000001E-2</v>
      </c>
      <c r="AQ818" s="33">
        <v>9.9400000000000002E-2</v>
      </c>
      <c r="AR818" s="33" t="s">
        <v>2066</v>
      </c>
      <c r="AS818" s="33">
        <v>0.1976</v>
      </c>
      <c r="AT818" s="33">
        <v>5.21E-2</v>
      </c>
      <c r="AU818" s="33">
        <v>1.3100000000000001E-2</v>
      </c>
      <c r="AV818" s="33">
        <v>1.3899999999999999E-2</v>
      </c>
      <c r="AW818" s="34" t="s">
        <v>2066</v>
      </c>
      <c r="AX818" s="38">
        <v>1117</v>
      </c>
      <c r="AY818" s="33">
        <v>1117</v>
      </c>
      <c r="AZ818" s="33">
        <v>1029</v>
      </c>
      <c r="BA818" s="33">
        <v>304</v>
      </c>
      <c r="BB818" s="33">
        <v>335</v>
      </c>
      <c r="BC818" s="33">
        <v>20.791665999999999</v>
      </c>
      <c r="BD818" s="33">
        <v>20.791665999999999</v>
      </c>
      <c r="BE818" s="33">
        <v>12.960001</v>
      </c>
      <c r="BF818" s="33">
        <v>28</v>
      </c>
      <c r="BG818" s="33">
        <v>27.699998900000001</v>
      </c>
      <c r="BH818" s="38">
        <v>62.251999999999995</v>
      </c>
      <c r="BI818" s="33">
        <v>31.971695078803474</v>
      </c>
      <c r="BJ818" s="32">
        <f t="shared" si="183"/>
        <v>1</v>
      </c>
      <c r="BK818" s="32" t="e">
        <f t="shared" si="184"/>
        <v>#VALUE!</v>
      </c>
      <c r="BL818" s="32">
        <f t="shared" si="185"/>
        <v>2.352602266180142E-2</v>
      </c>
      <c r="BM818" s="32">
        <f t="shared" si="186"/>
        <v>9.5448434799308618E-2</v>
      </c>
      <c r="BN818" s="32" t="e">
        <f t="shared" si="187"/>
        <v>#VALUE!</v>
      </c>
      <c r="BO818" s="32">
        <f t="shared" si="188"/>
        <v>0.18974457461110042</v>
      </c>
      <c r="BP818" s="32">
        <f t="shared" si="189"/>
        <v>5.0028807374687914E-2</v>
      </c>
      <c r="BQ818" s="32">
        <f t="shared" si="190"/>
        <v>1.257922028039178E-2</v>
      </c>
      <c r="BR818" s="32">
        <f t="shared" si="191"/>
        <v>1.3347416938736315E-2</v>
      </c>
      <c r="BS818" s="32" t="e">
        <f t="shared" si="192"/>
        <v>#VALUE!</v>
      </c>
      <c r="BT818" s="7">
        <f t="shared" si="193"/>
        <v>0</v>
      </c>
      <c r="BU818" s="46"/>
      <c r="BZ818" s="46"/>
      <c r="CA818" s="46"/>
      <c r="CB818" s="46"/>
      <c r="CC818" s="46"/>
      <c r="CD818" s="46"/>
      <c r="CE818" s="46"/>
    </row>
    <row r="819" spans="1:83" s="33" customFormat="1" x14ac:dyDescent="0.2">
      <c r="A819" s="33">
        <v>2</v>
      </c>
      <c r="B819" s="34">
        <v>134</v>
      </c>
      <c r="C819" s="33" t="s">
        <v>2063</v>
      </c>
      <c r="F819" s="43" t="s">
        <v>2075</v>
      </c>
      <c r="G819" s="44" t="s">
        <v>2072</v>
      </c>
      <c r="H819" s="35">
        <v>29.43</v>
      </c>
      <c r="I819" s="35">
        <v>-96.08</v>
      </c>
      <c r="K819" s="33" t="s">
        <v>128</v>
      </c>
      <c r="L819" s="33">
        <f t="shared" si="181"/>
        <v>5</v>
      </c>
      <c r="M819" s="36" t="s">
        <v>81</v>
      </c>
      <c r="N819" s="33">
        <v>28</v>
      </c>
      <c r="P819" s="33" t="s">
        <v>346</v>
      </c>
      <c r="Q819" s="33">
        <v>1124</v>
      </c>
      <c r="R819" s="33">
        <v>20.3</v>
      </c>
      <c r="U819" s="37"/>
      <c r="V819" s="37"/>
      <c r="W819" s="45">
        <v>-9999</v>
      </c>
      <c r="X819" s="43" t="s">
        <v>1783</v>
      </c>
      <c r="Y819" s="33">
        <f t="shared" si="182"/>
        <v>2</v>
      </c>
      <c r="Z819" s="38"/>
      <c r="AB819" s="34"/>
      <c r="AN819" s="38">
        <v>1.1312</v>
      </c>
      <c r="AO819" s="33" t="s">
        <v>2066</v>
      </c>
      <c r="AP819" s="33">
        <v>3.4200000000000001E-2</v>
      </c>
      <c r="AQ819" s="33">
        <v>0.14019999999999999</v>
      </c>
      <c r="AR819" s="33" t="s">
        <v>2066</v>
      </c>
      <c r="AS819" s="33">
        <v>5.2600000000000001E-2</v>
      </c>
      <c r="AT819" s="33">
        <v>4.8300000000000003E-2</v>
      </c>
      <c r="AU819" s="33">
        <v>1.7299999999999999E-2</v>
      </c>
      <c r="AV819" s="33">
        <v>1.04E-2</v>
      </c>
      <c r="AW819" s="34" t="s">
        <v>2066</v>
      </c>
      <c r="AX819" s="38">
        <v>1070</v>
      </c>
      <c r="AY819" s="33">
        <v>1070</v>
      </c>
      <c r="AZ819" s="33">
        <v>984</v>
      </c>
      <c r="BA819" s="33">
        <v>282</v>
      </c>
      <c r="BB819" s="33">
        <v>302</v>
      </c>
      <c r="BC819" s="33">
        <v>20.383333199999999</v>
      </c>
      <c r="BD819" s="33">
        <v>20.383333199999999</v>
      </c>
      <c r="BE819" s="33">
        <v>12.899999599999999</v>
      </c>
      <c r="BF819" s="33">
        <v>27.933332400000001</v>
      </c>
      <c r="BG819" s="33">
        <v>27.799999199999998</v>
      </c>
      <c r="BH819" s="38">
        <v>32.753</v>
      </c>
      <c r="BI819" s="33">
        <v>68.996062992125985</v>
      </c>
      <c r="BJ819" s="32">
        <f t="shared" si="183"/>
        <v>1</v>
      </c>
      <c r="BK819" s="32" t="e">
        <f t="shared" si="184"/>
        <v>#VALUE!</v>
      </c>
      <c r="BL819" s="32">
        <f t="shared" si="185"/>
        <v>3.0233380480905236E-2</v>
      </c>
      <c r="BM819" s="32">
        <f t="shared" si="186"/>
        <v>0.12393917963224893</v>
      </c>
      <c r="BN819" s="32" t="e">
        <f t="shared" si="187"/>
        <v>#VALUE!</v>
      </c>
      <c r="BO819" s="32">
        <f t="shared" si="188"/>
        <v>4.6499292786421502E-2</v>
      </c>
      <c r="BP819" s="32">
        <f t="shared" si="189"/>
        <v>4.2698019801980201E-2</v>
      </c>
      <c r="BQ819" s="32">
        <f t="shared" si="190"/>
        <v>1.5293493635077792E-2</v>
      </c>
      <c r="BR819" s="32">
        <f t="shared" si="191"/>
        <v>9.1937765205091938E-3</v>
      </c>
      <c r="BS819" s="32" t="e">
        <f t="shared" si="192"/>
        <v>#VALUE!</v>
      </c>
      <c r="BT819" s="7">
        <f t="shared" si="193"/>
        <v>0</v>
      </c>
      <c r="BU819" s="46"/>
      <c r="BZ819" s="46"/>
      <c r="CA819" s="46"/>
      <c r="CB819" s="46"/>
      <c r="CC819" s="46"/>
      <c r="CD819" s="46"/>
      <c r="CE819" s="46"/>
    </row>
    <row r="820" spans="1:83" s="33" customFormat="1" x14ac:dyDescent="0.2">
      <c r="A820" s="33">
        <v>2</v>
      </c>
      <c r="B820" s="34">
        <v>135</v>
      </c>
      <c r="C820" s="33" t="s">
        <v>2063</v>
      </c>
      <c r="F820" s="43" t="s">
        <v>2076</v>
      </c>
      <c r="G820" s="44" t="s">
        <v>2072</v>
      </c>
      <c r="H820" s="35">
        <v>29.6</v>
      </c>
      <c r="I820" s="35">
        <v>-95.88</v>
      </c>
      <c r="K820" s="33" t="s">
        <v>128</v>
      </c>
      <c r="L820" s="33">
        <f t="shared" si="181"/>
        <v>5</v>
      </c>
      <c r="M820" s="36" t="s">
        <v>81</v>
      </c>
      <c r="N820" s="33">
        <v>29</v>
      </c>
      <c r="P820" s="33" t="s">
        <v>346</v>
      </c>
      <c r="Q820" s="33">
        <v>1170</v>
      </c>
      <c r="R820" s="33">
        <v>20.399999999999999</v>
      </c>
      <c r="U820" s="37"/>
      <c r="V820" s="37"/>
      <c r="W820" s="45">
        <v>-9999</v>
      </c>
      <c r="X820" s="43" t="s">
        <v>1783</v>
      </c>
      <c r="Y820" s="33">
        <f t="shared" si="182"/>
        <v>2</v>
      </c>
      <c r="Z820" s="38"/>
      <c r="AB820" s="34"/>
      <c r="AN820" s="38">
        <v>1.0138</v>
      </c>
      <c r="AO820" s="33" t="s">
        <v>2066</v>
      </c>
      <c r="AP820" s="33">
        <v>3.1800000000000002E-2</v>
      </c>
      <c r="AQ820" s="33">
        <v>0.1134</v>
      </c>
      <c r="AR820" s="33" t="s">
        <v>2066</v>
      </c>
      <c r="AS820" s="33">
        <v>0.1323</v>
      </c>
      <c r="AT820" s="33">
        <v>5.6000000000000001E-2</v>
      </c>
      <c r="AU820" s="33">
        <v>1.7600000000000001E-2</v>
      </c>
      <c r="AV820" s="33">
        <v>1.26E-2</v>
      </c>
      <c r="AW820" s="34" t="s">
        <v>2066</v>
      </c>
      <c r="AX820" s="38">
        <v>1084</v>
      </c>
      <c r="AY820" s="33">
        <v>1084</v>
      </c>
      <c r="AZ820" s="33">
        <v>992</v>
      </c>
      <c r="BA820" s="33">
        <v>290</v>
      </c>
      <c r="BB820" s="33">
        <v>305</v>
      </c>
      <c r="BC820" s="33">
        <v>20.1916656</v>
      </c>
      <c r="BD820" s="33">
        <v>20.233333600000002</v>
      </c>
      <c r="BE820" s="33">
        <v>12.399999599999999</v>
      </c>
      <c r="BF820" s="33">
        <v>27.899999600000001</v>
      </c>
      <c r="BG820" s="33">
        <v>27.733333600000002</v>
      </c>
      <c r="BH820" s="38">
        <v>51.459900000000005</v>
      </c>
      <c r="BI820" s="33">
        <v>43.902439024390247</v>
      </c>
      <c r="BJ820" s="32">
        <f t="shared" si="183"/>
        <v>1</v>
      </c>
      <c r="BK820" s="32" t="e">
        <f t="shared" si="184"/>
        <v>#VALUE!</v>
      </c>
      <c r="BL820" s="32">
        <f t="shared" si="185"/>
        <v>3.1367133556914582E-2</v>
      </c>
      <c r="BM820" s="32">
        <f t="shared" si="186"/>
        <v>0.11185638192937462</v>
      </c>
      <c r="BN820" s="32" t="e">
        <f t="shared" si="187"/>
        <v>#VALUE!</v>
      </c>
      <c r="BO820" s="32">
        <f t="shared" si="188"/>
        <v>0.13049911225093708</v>
      </c>
      <c r="BP820" s="32">
        <f t="shared" si="189"/>
        <v>5.5237719471296111E-2</v>
      </c>
      <c r="BQ820" s="32">
        <f t="shared" si="190"/>
        <v>1.7360426119550208E-2</v>
      </c>
      <c r="BR820" s="32">
        <f t="shared" si="191"/>
        <v>1.2428486881041626E-2</v>
      </c>
      <c r="BS820" s="32" t="e">
        <f t="shared" si="192"/>
        <v>#VALUE!</v>
      </c>
      <c r="BT820" s="7">
        <f t="shared" si="193"/>
        <v>0</v>
      </c>
      <c r="BU820" s="46"/>
      <c r="BZ820" s="46"/>
      <c r="CA820" s="46"/>
      <c r="CB820" s="46"/>
      <c r="CC820" s="46"/>
      <c r="CD820" s="46"/>
      <c r="CE820" s="46"/>
    </row>
    <row r="821" spans="1:83" s="33" customFormat="1" x14ac:dyDescent="0.2">
      <c r="A821" s="33">
        <v>2</v>
      </c>
      <c r="B821" s="34">
        <v>136</v>
      </c>
      <c r="C821" s="33" t="s">
        <v>2063</v>
      </c>
      <c r="F821" s="43" t="s">
        <v>2077</v>
      </c>
      <c r="G821" s="44" t="s">
        <v>2078</v>
      </c>
      <c r="H821" s="35">
        <v>30.51</v>
      </c>
      <c r="I821" s="35">
        <v>-95.76</v>
      </c>
      <c r="K821" s="33" t="s">
        <v>128</v>
      </c>
      <c r="L821" s="33">
        <f t="shared" si="181"/>
        <v>5</v>
      </c>
      <c r="M821" s="36" t="s">
        <v>81</v>
      </c>
      <c r="N821" s="33">
        <v>31</v>
      </c>
      <c r="P821" s="33" t="s">
        <v>346</v>
      </c>
      <c r="Q821" s="33">
        <v>1202</v>
      </c>
      <c r="R821" s="33">
        <v>19.600000000000001</v>
      </c>
      <c r="U821" s="37"/>
      <c r="V821" s="37"/>
      <c r="W821" s="45">
        <v>-9999</v>
      </c>
      <c r="X821" s="43" t="s">
        <v>1783</v>
      </c>
      <c r="Y821" s="33">
        <f t="shared" si="182"/>
        <v>2</v>
      </c>
      <c r="Z821" s="38"/>
      <c r="AB821" s="34"/>
      <c r="AC821" s="33">
        <v>4.4400000000000004</v>
      </c>
      <c r="AF821" s="33">
        <v>62.94</v>
      </c>
      <c r="AI821" s="33">
        <v>15.33</v>
      </c>
      <c r="AJ821" s="33">
        <v>0.98</v>
      </c>
      <c r="AK821" s="33">
        <v>0.28000000000000003</v>
      </c>
      <c r="AL821" s="33">
        <v>1.41</v>
      </c>
      <c r="AM821" s="33">
        <v>1.37</v>
      </c>
      <c r="AN821" s="38">
        <v>1.1980999999999999</v>
      </c>
      <c r="AO821" s="33" t="s">
        <v>2066</v>
      </c>
      <c r="AP821" s="33">
        <v>2.0899999999999998E-2</v>
      </c>
      <c r="AQ821" s="33">
        <v>0.11509999999999999</v>
      </c>
      <c r="AR821" s="33" t="s">
        <v>2066</v>
      </c>
      <c r="AS821" s="33">
        <v>8.9999999999999993E-3</v>
      </c>
      <c r="AT821" s="33">
        <v>0.02</v>
      </c>
      <c r="AU821" s="33">
        <v>8.0999999999999996E-3</v>
      </c>
      <c r="AV821" s="33">
        <v>2.5999999999999999E-3</v>
      </c>
      <c r="AW821" s="34" t="s">
        <v>2066</v>
      </c>
      <c r="AX821" s="38">
        <v>1123</v>
      </c>
      <c r="AY821" s="33">
        <v>1123</v>
      </c>
      <c r="AZ821" s="33">
        <v>960</v>
      </c>
      <c r="BA821" s="33">
        <v>247</v>
      </c>
      <c r="BB821" s="33">
        <v>272</v>
      </c>
      <c r="BC821" s="33">
        <v>19.233331700000001</v>
      </c>
      <c r="BD821" s="33">
        <v>19.233331700000001</v>
      </c>
      <c r="BE821" s="33">
        <v>12.7999992</v>
      </c>
      <c r="BF821" s="33">
        <v>27.433332400000001</v>
      </c>
      <c r="BG821" s="33">
        <v>27.133333199999999</v>
      </c>
      <c r="BH821" s="38">
        <v>10.744399999999999</v>
      </c>
      <c r="BI821" s="33">
        <v>90.844514601420684</v>
      </c>
      <c r="BJ821" s="32">
        <f t="shared" si="183"/>
        <v>1</v>
      </c>
      <c r="BK821" s="32" t="e">
        <f t="shared" si="184"/>
        <v>#VALUE!</v>
      </c>
      <c r="BL821" s="32">
        <f t="shared" si="185"/>
        <v>1.7444286787413405E-2</v>
      </c>
      <c r="BM821" s="32">
        <f t="shared" si="186"/>
        <v>9.60687755613054E-2</v>
      </c>
      <c r="BN821" s="32" t="e">
        <f t="shared" si="187"/>
        <v>#VALUE!</v>
      </c>
      <c r="BO821" s="32">
        <f t="shared" si="188"/>
        <v>7.5118938319005089E-3</v>
      </c>
      <c r="BP821" s="32">
        <f t="shared" si="189"/>
        <v>1.6693097404223353E-2</v>
      </c>
      <c r="BQ821" s="32">
        <f t="shared" si="190"/>
        <v>6.7607044487104579E-3</v>
      </c>
      <c r="BR821" s="32">
        <f t="shared" si="191"/>
        <v>2.1701026625490362E-3</v>
      </c>
      <c r="BS821" s="32" t="e">
        <f t="shared" si="192"/>
        <v>#VALUE!</v>
      </c>
      <c r="BT821" s="7">
        <f t="shared" si="193"/>
        <v>0</v>
      </c>
      <c r="BU821" s="46"/>
      <c r="BZ821" s="46"/>
      <c r="CA821" s="46"/>
      <c r="CB821" s="46"/>
      <c r="CC821" s="46"/>
      <c r="CD821" s="46"/>
      <c r="CE821" s="46"/>
    </row>
    <row r="822" spans="1:83" s="33" customFormat="1" x14ac:dyDescent="0.2">
      <c r="A822" s="33">
        <v>2</v>
      </c>
      <c r="B822" s="34">
        <v>137</v>
      </c>
      <c r="C822" s="33" t="s">
        <v>2063</v>
      </c>
      <c r="F822" s="43" t="s">
        <v>2079</v>
      </c>
      <c r="G822" s="44" t="s">
        <v>2072</v>
      </c>
      <c r="H822" s="35">
        <v>29.59</v>
      </c>
      <c r="I822" s="35">
        <v>-95.07</v>
      </c>
      <c r="K822" s="33" t="s">
        <v>128</v>
      </c>
      <c r="L822" s="33">
        <f t="shared" si="181"/>
        <v>5</v>
      </c>
      <c r="M822" s="36" t="s">
        <v>81</v>
      </c>
      <c r="N822" s="33">
        <v>44</v>
      </c>
      <c r="P822" s="33" t="s">
        <v>346</v>
      </c>
      <c r="Q822" s="33">
        <v>1321</v>
      </c>
      <c r="R822" s="33">
        <v>20.7</v>
      </c>
      <c r="U822" s="37"/>
      <c r="V822" s="37"/>
      <c r="W822" s="45">
        <v>-9999</v>
      </c>
      <c r="X822" s="43" t="s">
        <v>1783</v>
      </c>
      <c r="Y822" s="33">
        <f t="shared" si="182"/>
        <v>2</v>
      </c>
      <c r="Z822" s="38"/>
      <c r="AB822" s="34"/>
      <c r="AN822" s="38">
        <v>1.1834</v>
      </c>
      <c r="AO822" s="33" t="s">
        <v>2066</v>
      </c>
      <c r="AP822" s="33">
        <v>2.7699999999999999E-2</v>
      </c>
      <c r="AQ822" s="33">
        <v>0.1249</v>
      </c>
      <c r="AR822" s="33" t="s">
        <v>2066</v>
      </c>
      <c r="AS822" s="33">
        <v>7.6700000000000004E-2</v>
      </c>
      <c r="AT822" s="33">
        <v>5.62E-2</v>
      </c>
      <c r="AU822" s="33">
        <v>1.7899999999999999E-2</v>
      </c>
      <c r="AV822" s="33">
        <v>1.5800000000000002E-2</v>
      </c>
      <c r="AW822" s="34" t="s">
        <v>2066</v>
      </c>
      <c r="AX822" s="38">
        <v>1262</v>
      </c>
      <c r="AY822" s="33">
        <v>1262</v>
      </c>
      <c r="AZ822" s="33">
        <v>1158</v>
      </c>
      <c r="BA822" s="33">
        <v>369</v>
      </c>
      <c r="BB822" s="33">
        <v>374</v>
      </c>
      <c r="BC822" s="33">
        <v>20.8166656</v>
      </c>
      <c r="BD822" s="33">
        <v>20.8166656</v>
      </c>
      <c r="BE822" s="33">
        <v>13.6333342</v>
      </c>
      <c r="BF822" s="33">
        <v>28.0666656</v>
      </c>
      <c r="BG822" s="33">
        <v>27.733333600000002</v>
      </c>
      <c r="BH822" s="38">
        <v>41.6053</v>
      </c>
      <c r="BI822" s="33">
        <v>57.451701931922713</v>
      </c>
      <c r="BJ822" s="32">
        <f t="shared" si="183"/>
        <v>1</v>
      </c>
      <c r="BK822" s="32" t="e">
        <f t="shared" si="184"/>
        <v>#VALUE!</v>
      </c>
      <c r="BL822" s="32">
        <f t="shared" si="185"/>
        <v>2.34071319925638E-2</v>
      </c>
      <c r="BM822" s="32">
        <f t="shared" si="186"/>
        <v>0.1055433496704411</v>
      </c>
      <c r="BN822" s="32" t="e">
        <f t="shared" si="187"/>
        <v>#VALUE!</v>
      </c>
      <c r="BO822" s="32">
        <f t="shared" si="188"/>
        <v>6.4813249957748856E-2</v>
      </c>
      <c r="BP822" s="32">
        <f t="shared" si="189"/>
        <v>4.7490282237620418E-2</v>
      </c>
      <c r="BQ822" s="32">
        <f t="shared" si="190"/>
        <v>1.5125908399526787E-2</v>
      </c>
      <c r="BR822" s="32">
        <f t="shared" si="191"/>
        <v>1.3351360486733143E-2</v>
      </c>
      <c r="BS822" s="32" t="e">
        <f t="shared" si="192"/>
        <v>#VALUE!</v>
      </c>
      <c r="BT822" s="7">
        <f t="shared" si="193"/>
        <v>0</v>
      </c>
      <c r="BU822" s="46"/>
      <c r="BZ822" s="46"/>
      <c r="CA822" s="46"/>
      <c r="CB822" s="46"/>
      <c r="CC822" s="46"/>
      <c r="CD822" s="46"/>
      <c r="CE822" s="46"/>
    </row>
    <row r="823" spans="1:83" s="33" customFormat="1" x14ac:dyDescent="0.2">
      <c r="A823" s="33">
        <v>2</v>
      </c>
      <c r="B823" s="34">
        <v>138</v>
      </c>
      <c r="C823" s="33" t="s">
        <v>2063</v>
      </c>
      <c r="F823" s="43" t="s">
        <v>2080</v>
      </c>
      <c r="G823" s="44" t="s">
        <v>2081</v>
      </c>
      <c r="H823" s="35">
        <v>29.87</v>
      </c>
      <c r="I823" s="35">
        <v>-94.32</v>
      </c>
      <c r="K823" s="33" t="s">
        <v>128</v>
      </c>
      <c r="L823" s="33">
        <f t="shared" si="181"/>
        <v>5</v>
      </c>
      <c r="M823" s="36" t="s">
        <v>81</v>
      </c>
      <c r="N823" s="33">
        <v>20</v>
      </c>
      <c r="P823" s="33" t="s">
        <v>346</v>
      </c>
      <c r="Q823" s="33">
        <v>1411</v>
      </c>
      <c r="R823" s="33">
        <v>20.2</v>
      </c>
      <c r="U823" s="37"/>
      <c r="V823" s="37"/>
      <c r="W823" s="45">
        <v>-9999</v>
      </c>
      <c r="X823" s="43" t="s">
        <v>1783</v>
      </c>
      <c r="Y823" s="33">
        <f t="shared" si="182"/>
        <v>2</v>
      </c>
      <c r="Z823" s="38"/>
      <c r="AB823" s="34"/>
      <c r="AN823" s="38">
        <v>1.1466000000000001</v>
      </c>
      <c r="AO823" s="33" t="s">
        <v>2066</v>
      </c>
      <c r="AP823" s="33">
        <v>2.5899999999999999E-2</v>
      </c>
      <c r="AQ823" s="33">
        <v>0.11840000000000001</v>
      </c>
      <c r="AR823" s="33" t="s">
        <v>2066</v>
      </c>
      <c r="AS823" s="33">
        <v>2.4400000000000002E-2</v>
      </c>
      <c r="AT823" s="33">
        <v>2.1299999999999999E-2</v>
      </c>
      <c r="AU823" s="33">
        <v>8.2000000000000007E-3</v>
      </c>
      <c r="AV823" s="33">
        <v>4.7000000000000002E-3</v>
      </c>
      <c r="AW823" s="34" t="s">
        <v>2066</v>
      </c>
      <c r="AX823" s="38">
        <v>1393</v>
      </c>
      <c r="AY823" s="33">
        <v>1393</v>
      </c>
      <c r="AZ823" s="33">
        <v>1276</v>
      </c>
      <c r="BA823" s="33">
        <v>389</v>
      </c>
      <c r="BB823" s="33">
        <v>397</v>
      </c>
      <c r="BC823" s="33">
        <v>20.125</v>
      </c>
      <c r="BD823" s="33">
        <v>20.125</v>
      </c>
      <c r="BE823" s="33">
        <v>17.399999600000001</v>
      </c>
      <c r="BF823" s="33">
        <v>27.733333600000002</v>
      </c>
      <c r="BG823" s="33">
        <v>27.333334000000001</v>
      </c>
      <c r="BH823" s="38">
        <v>15.054600000000001</v>
      </c>
      <c r="BI823" s="33">
        <v>80.271186440677951</v>
      </c>
      <c r="BJ823" s="32">
        <f t="shared" si="183"/>
        <v>1</v>
      </c>
      <c r="BK823" s="32" t="e">
        <f t="shared" si="184"/>
        <v>#VALUE!</v>
      </c>
      <c r="BL823" s="32">
        <f t="shared" si="185"/>
        <v>2.2588522588522588E-2</v>
      </c>
      <c r="BM823" s="32">
        <f t="shared" si="186"/>
        <v>0.10326181754753183</v>
      </c>
      <c r="BN823" s="32" t="e">
        <f t="shared" si="187"/>
        <v>#VALUE!</v>
      </c>
      <c r="BO823" s="32">
        <f t="shared" si="188"/>
        <v>2.1280306994592709E-2</v>
      </c>
      <c r="BP823" s="32">
        <f t="shared" si="189"/>
        <v>1.8576661433804289E-2</v>
      </c>
      <c r="BQ823" s="32">
        <f t="shared" si="190"/>
        <v>7.1515785801500092E-3</v>
      </c>
      <c r="BR823" s="32">
        <f t="shared" si="191"/>
        <v>4.0990755276469563E-3</v>
      </c>
      <c r="BS823" s="32" t="e">
        <f t="shared" si="192"/>
        <v>#VALUE!</v>
      </c>
      <c r="BT823" s="7">
        <f t="shared" si="193"/>
        <v>0</v>
      </c>
      <c r="BU823" s="46"/>
      <c r="BZ823" s="46"/>
      <c r="CA823" s="46"/>
      <c r="CB823" s="46"/>
      <c r="CC823" s="46"/>
      <c r="CD823" s="46"/>
      <c r="CE823" s="46"/>
    </row>
    <row r="824" spans="1:83" s="33" customFormat="1" x14ac:dyDescent="0.2">
      <c r="A824" s="33">
        <v>2</v>
      </c>
      <c r="B824" s="34">
        <v>139</v>
      </c>
      <c r="C824" s="33" t="s">
        <v>2063</v>
      </c>
      <c r="F824" s="43" t="s">
        <v>2082</v>
      </c>
      <c r="G824" s="44" t="s">
        <v>2081</v>
      </c>
      <c r="H824" s="35">
        <v>30.04</v>
      </c>
      <c r="I824" s="35">
        <v>-94.19</v>
      </c>
      <c r="K824" s="33" t="s">
        <v>128</v>
      </c>
      <c r="L824" s="33">
        <f t="shared" si="181"/>
        <v>5</v>
      </c>
      <c r="M824" s="36" t="s">
        <v>81</v>
      </c>
      <c r="N824" s="33">
        <v>43</v>
      </c>
      <c r="P824" s="33" t="s">
        <v>346</v>
      </c>
      <c r="Q824" s="33">
        <v>1437</v>
      </c>
      <c r="R824" s="33">
        <v>20.2</v>
      </c>
      <c r="U824" s="37"/>
      <c r="V824" s="37"/>
      <c r="W824" s="45">
        <v>-9999</v>
      </c>
      <c r="X824" s="43" t="s">
        <v>1783</v>
      </c>
      <c r="Y824" s="33">
        <f t="shared" si="182"/>
        <v>2</v>
      </c>
      <c r="Z824" s="38"/>
      <c r="AB824" s="34"/>
      <c r="AN824" s="38">
        <v>1.2113</v>
      </c>
      <c r="AO824" s="33" t="s">
        <v>2066</v>
      </c>
      <c r="AP824" s="33">
        <v>2.58E-2</v>
      </c>
      <c r="AQ824" s="33">
        <v>0.1205</v>
      </c>
      <c r="AR824" s="33" t="s">
        <v>2066</v>
      </c>
      <c r="AS824" s="33">
        <v>7.2599999999999998E-2</v>
      </c>
      <c r="AT824" s="33">
        <v>2.7199999999999998E-2</v>
      </c>
      <c r="AU824" s="33">
        <v>9.2999999999999992E-3</v>
      </c>
      <c r="AV824" s="33">
        <v>1.2200000000000001E-2</v>
      </c>
      <c r="AW824" s="34" t="s">
        <v>2066</v>
      </c>
      <c r="AX824" s="38">
        <v>1429</v>
      </c>
      <c r="AY824" s="33">
        <v>1429</v>
      </c>
      <c r="AZ824" s="33">
        <v>1316</v>
      </c>
      <c r="BA824" s="33">
        <v>390</v>
      </c>
      <c r="BB824" s="33">
        <v>391</v>
      </c>
      <c r="BC824" s="33">
        <v>20.125</v>
      </c>
      <c r="BD824" s="33">
        <v>20.125</v>
      </c>
      <c r="BE824" s="33">
        <v>20.25</v>
      </c>
      <c r="BF824" s="33">
        <v>27.766666399999998</v>
      </c>
      <c r="BG824" s="33">
        <v>27.366666800000001</v>
      </c>
      <c r="BH824" s="38">
        <v>29.674400000000002</v>
      </c>
      <c r="BI824" s="33">
        <v>58.694593278129567</v>
      </c>
      <c r="BJ824" s="32">
        <f t="shared" si="183"/>
        <v>1</v>
      </c>
      <c r="BK824" s="32" t="e">
        <f t="shared" si="184"/>
        <v>#VALUE!</v>
      </c>
      <c r="BL824" s="32">
        <f t="shared" si="185"/>
        <v>2.1299430364071659E-2</v>
      </c>
      <c r="BM824" s="32">
        <f t="shared" si="186"/>
        <v>9.9479897630644756E-2</v>
      </c>
      <c r="BN824" s="32" t="e">
        <f t="shared" si="187"/>
        <v>#VALUE!</v>
      </c>
      <c r="BO824" s="32">
        <f t="shared" si="188"/>
        <v>5.9935606373317921E-2</v>
      </c>
      <c r="BP824" s="32">
        <f t="shared" si="189"/>
        <v>2.2455213407083296E-2</v>
      </c>
      <c r="BQ824" s="32">
        <f t="shared" si="190"/>
        <v>7.6777016428630392E-3</v>
      </c>
      <c r="BR824" s="32">
        <f t="shared" si="191"/>
        <v>1.007182366053001E-2</v>
      </c>
      <c r="BS824" s="32" t="e">
        <f t="shared" si="192"/>
        <v>#VALUE!</v>
      </c>
      <c r="BT824" s="7">
        <f t="shared" si="193"/>
        <v>0</v>
      </c>
      <c r="BU824" s="46"/>
      <c r="BZ824" s="46"/>
      <c r="CA824" s="46"/>
      <c r="CB824" s="46"/>
      <c r="CC824" s="46"/>
      <c r="CD824" s="46"/>
      <c r="CE824" s="46"/>
    </row>
    <row r="825" spans="1:83" s="33" customFormat="1" x14ac:dyDescent="0.2">
      <c r="A825" s="33">
        <v>2</v>
      </c>
      <c r="B825" s="34">
        <v>140</v>
      </c>
      <c r="C825" s="33" t="s">
        <v>2063</v>
      </c>
      <c r="F825" s="43" t="s">
        <v>2083</v>
      </c>
      <c r="G825" s="44" t="s">
        <v>2078</v>
      </c>
      <c r="H825" s="35">
        <v>32.4</v>
      </c>
      <c r="I825" s="35">
        <v>-88.11</v>
      </c>
      <c r="K825" s="33" t="s">
        <v>128</v>
      </c>
      <c r="L825" s="33">
        <f t="shared" si="181"/>
        <v>5</v>
      </c>
      <c r="M825" s="36" t="s">
        <v>81</v>
      </c>
      <c r="N825" s="33">
        <v>25</v>
      </c>
      <c r="P825" s="33" t="s">
        <v>346</v>
      </c>
      <c r="Q825" s="33">
        <v>1450</v>
      </c>
      <c r="R825" s="33">
        <v>17.3</v>
      </c>
      <c r="U825" s="37"/>
      <c r="V825" s="37"/>
      <c r="W825" s="45">
        <v>-9999</v>
      </c>
      <c r="X825" s="43" t="s">
        <v>1783</v>
      </c>
      <c r="Y825" s="33">
        <f t="shared" si="182"/>
        <v>2</v>
      </c>
      <c r="Z825" s="38"/>
      <c r="AB825" s="34"/>
      <c r="AC825" s="33">
        <v>6.23</v>
      </c>
      <c r="AF825" s="33">
        <v>59.78</v>
      </c>
      <c r="AI825" s="33">
        <v>16.54</v>
      </c>
      <c r="AJ825" s="33">
        <v>0.16</v>
      </c>
      <c r="AK825" s="33">
        <v>0.35</v>
      </c>
      <c r="AL825" s="33">
        <v>1.74</v>
      </c>
      <c r="AM825" s="33">
        <v>2.12</v>
      </c>
      <c r="AN825" s="38">
        <v>1.0023</v>
      </c>
      <c r="AO825" s="33" t="s">
        <v>2066</v>
      </c>
      <c r="AP825" s="33">
        <v>5.16E-2</v>
      </c>
      <c r="AQ825" s="33">
        <v>0.14849999999999999</v>
      </c>
      <c r="AR825" s="33" t="s">
        <v>2066</v>
      </c>
      <c r="AS825" s="33">
        <v>2.3E-3</v>
      </c>
      <c r="AT825" s="33">
        <v>3.4299999999999997E-2</v>
      </c>
      <c r="AU825" s="33">
        <v>1.6199999999999999E-2</v>
      </c>
      <c r="AV825" s="33">
        <v>3.5000000000000001E-3</v>
      </c>
      <c r="AW825" s="34" t="s">
        <v>2066</v>
      </c>
      <c r="AX825" s="38">
        <v>1452</v>
      </c>
      <c r="AY825" s="33">
        <v>1452</v>
      </c>
      <c r="AZ825" s="33">
        <v>826</v>
      </c>
      <c r="BA825" s="33">
        <v>335</v>
      </c>
      <c r="BB825" s="33">
        <v>324</v>
      </c>
      <c r="BC825" s="33">
        <v>17.508333199999999</v>
      </c>
      <c r="BD825" s="33">
        <v>17.524999600000001</v>
      </c>
      <c r="BE825" s="33">
        <v>14.833333</v>
      </c>
      <c r="BF825" s="33">
        <v>26.299999199999998</v>
      </c>
      <c r="BG825" s="33">
        <v>25.833334000000001</v>
      </c>
      <c r="BH825" s="38">
        <v>16.610099999999996</v>
      </c>
      <c r="BI825" s="33">
        <v>96.241088788075174</v>
      </c>
      <c r="BJ825" s="32">
        <f t="shared" si="183"/>
        <v>1</v>
      </c>
      <c r="BK825" s="32" t="e">
        <f t="shared" si="184"/>
        <v>#VALUE!</v>
      </c>
      <c r="BL825" s="32">
        <f t="shared" si="185"/>
        <v>5.148159233762347E-2</v>
      </c>
      <c r="BM825" s="32">
        <f t="shared" si="186"/>
        <v>0.1481592337623466</v>
      </c>
      <c r="BN825" s="32" t="e">
        <f t="shared" si="187"/>
        <v>#VALUE!</v>
      </c>
      <c r="BO825" s="32">
        <f t="shared" si="188"/>
        <v>2.2947221390801158E-3</v>
      </c>
      <c r="BP825" s="32">
        <f t="shared" si="189"/>
        <v>3.4221291030629548E-2</v>
      </c>
      <c r="BQ825" s="32">
        <f t="shared" si="190"/>
        <v>1.61628255013469E-2</v>
      </c>
      <c r="BR825" s="32">
        <f t="shared" si="191"/>
        <v>3.4919684725132198E-3</v>
      </c>
      <c r="BS825" s="32" t="e">
        <f t="shared" si="192"/>
        <v>#VALUE!</v>
      </c>
      <c r="BT825" s="7">
        <f t="shared" si="193"/>
        <v>0</v>
      </c>
      <c r="BU825" s="46"/>
      <c r="BZ825" s="46"/>
      <c r="CA825" s="46"/>
      <c r="CB825" s="46"/>
      <c r="CC825" s="46"/>
      <c r="CD825" s="46"/>
      <c r="CE825" s="46"/>
    </row>
    <row r="826" spans="1:83" x14ac:dyDescent="0.2">
      <c r="A826" s="7">
        <v>3</v>
      </c>
      <c r="B826" s="8">
        <v>141</v>
      </c>
      <c r="C826" s="7" t="s">
        <v>2063</v>
      </c>
      <c r="F826" s="27" t="s">
        <v>2084</v>
      </c>
      <c r="G826" s="22" t="s">
        <v>2085</v>
      </c>
      <c r="H826" s="9">
        <v>40.499000000000002</v>
      </c>
      <c r="I826" s="9">
        <v>-121.562</v>
      </c>
      <c r="K826" s="7" t="s">
        <v>73</v>
      </c>
      <c r="L826" s="32">
        <f t="shared" si="181"/>
        <v>3</v>
      </c>
      <c r="M826" s="10" t="s">
        <v>81</v>
      </c>
      <c r="N826" s="7">
        <v>76</v>
      </c>
      <c r="Q826" s="7">
        <v>1340</v>
      </c>
      <c r="R826" s="7">
        <v>6.5</v>
      </c>
      <c r="V826" s="7">
        <v>2300</v>
      </c>
      <c r="W826" s="32">
        <f>V826</f>
        <v>2300</v>
      </c>
      <c r="X826" s="23" t="s">
        <v>2086</v>
      </c>
      <c r="Y826" s="32">
        <f t="shared" si="182"/>
        <v>-99</v>
      </c>
      <c r="Z826" s="13"/>
      <c r="AB826" s="8"/>
      <c r="AC826" s="7">
        <v>9.1</v>
      </c>
      <c r="AD826" s="7">
        <v>0.1</v>
      </c>
      <c r="AE826" s="7">
        <v>0.2</v>
      </c>
      <c r="AF826" s="7">
        <v>48</v>
      </c>
      <c r="AG826" s="7">
        <v>0.9</v>
      </c>
      <c r="AI826" s="7">
        <v>19.100000000000001</v>
      </c>
      <c r="AJ826" s="7">
        <v>4.5</v>
      </c>
      <c r="AK826" s="7">
        <v>2.2999999999999998</v>
      </c>
      <c r="AL826" s="7">
        <v>6</v>
      </c>
      <c r="AM826" s="7">
        <v>0.9</v>
      </c>
      <c r="AN826" s="13">
        <v>0.79879999999999995</v>
      </c>
      <c r="AO826" s="7">
        <v>1.1299999999999999E-2</v>
      </c>
      <c r="AP826" s="7">
        <v>5.7000000000000002E-2</v>
      </c>
      <c r="AQ826" s="7">
        <v>0.18729999999999999</v>
      </c>
      <c r="AR826" s="7">
        <v>1.6000000000000001E-3</v>
      </c>
      <c r="AS826" s="7">
        <v>8.0199999999999994E-2</v>
      </c>
      <c r="AT826" s="7">
        <v>0.14879999999999999</v>
      </c>
      <c r="AU826" s="7">
        <v>9.5999999999999992E-3</v>
      </c>
      <c r="AV826" s="7">
        <v>3.7100000000000001E-2</v>
      </c>
      <c r="AW826" s="8">
        <v>1.1000000000000001E-3</v>
      </c>
      <c r="AX826" s="13">
        <v>1253</v>
      </c>
      <c r="AY826" s="7">
        <v>201</v>
      </c>
      <c r="AZ826" s="7">
        <v>1</v>
      </c>
      <c r="BA826" s="7">
        <v>81</v>
      </c>
      <c r="BB826" s="7">
        <v>81</v>
      </c>
      <c r="BC826" s="7">
        <v>4.0750003000000001</v>
      </c>
      <c r="BD826" s="7">
        <v>9.5749998000000005</v>
      </c>
      <c r="BE826" s="7">
        <v>20.033334700000001</v>
      </c>
      <c r="BF826" s="7">
        <v>11.5</v>
      </c>
      <c r="BG826" s="7">
        <v>12.2333336</v>
      </c>
      <c r="BH826" s="13">
        <v>62.042199999999994</v>
      </c>
      <c r="BI826" s="7">
        <v>61.490479317137229</v>
      </c>
      <c r="BJ826" s="32">
        <f t="shared" si="183"/>
        <v>1</v>
      </c>
      <c r="BK826" s="32">
        <f t="shared" si="184"/>
        <v>1.414621932899349E-2</v>
      </c>
      <c r="BL826" s="32">
        <f t="shared" si="185"/>
        <v>7.1357035553330006E-2</v>
      </c>
      <c r="BM826" s="32">
        <f t="shared" si="186"/>
        <v>0.23447671507260892</v>
      </c>
      <c r="BN826" s="32">
        <f t="shared" si="187"/>
        <v>2.0030045067601404E-3</v>
      </c>
      <c r="BO826" s="32">
        <f t="shared" si="188"/>
        <v>0.10040060090135203</v>
      </c>
      <c r="BP826" s="32">
        <f t="shared" si="189"/>
        <v>0.18627941912869303</v>
      </c>
      <c r="BQ826" s="32">
        <f t="shared" si="190"/>
        <v>1.2018027040560842E-2</v>
      </c>
      <c r="BR826" s="32">
        <f t="shared" si="191"/>
        <v>4.6444667000500754E-2</v>
      </c>
      <c r="BS826" s="32">
        <f t="shared" si="192"/>
        <v>1.3770655983975965E-3</v>
      </c>
      <c r="BT826" s="7">
        <f t="shared" si="193"/>
        <v>0</v>
      </c>
    </row>
    <row r="827" spans="1:83" x14ac:dyDescent="0.2">
      <c r="A827" s="7">
        <v>3</v>
      </c>
      <c r="B827" s="8">
        <v>142</v>
      </c>
      <c r="C827" s="7" t="s">
        <v>2063</v>
      </c>
      <c r="F827" s="27" t="s">
        <v>2087</v>
      </c>
      <c r="G827" s="22" t="s">
        <v>2088</v>
      </c>
      <c r="H827" s="9">
        <v>40.499000000000002</v>
      </c>
      <c r="I827" s="9">
        <v>-121.633</v>
      </c>
      <c r="K827" s="7" t="s">
        <v>107</v>
      </c>
      <c r="L827" s="32">
        <f t="shared" si="181"/>
        <v>1</v>
      </c>
      <c r="M827" s="10" t="s">
        <v>81</v>
      </c>
      <c r="N827" s="7">
        <v>60</v>
      </c>
      <c r="Q827" s="7">
        <v>1150</v>
      </c>
      <c r="R827" s="7">
        <v>8.3000000000000007</v>
      </c>
      <c r="V827" s="7">
        <v>1600</v>
      </c>
      <c r="W827" s="32">
        <f t="shared" ref="W827:W843" si="194">V827</f>
        <v>1600</v>
      </c>
      <c r="X827" s="23" t="s">
        <v>2086</v>
      </c>
      <c r="Y827" s="32">
        <f t="shared" si="182"/>
        <v>-99</v>
      </c>
      <c r="Z827" s="13"/>
      <c r="AB827" s="8"/>
      <c r="AC827" s="7">
        <v>7.1</v>
      </c>
      <c r="AD827" s="7">
        <v>0.1</v>
      </c>
      <c r="AE827" s="7">
        <v>0.1</v>
      </c>
      <c r="AF827" s="7">
        <v>49</v>
      </c>
      <c r="AG827" s="7">
        <v>0.9</v>
      </c>
      <c r="AI827" s="7">
        <v>20.7</v>
      </c>
      <c r="AJ827" s="7">
        <v>3.7</v>
      </c>
      <c r="AK827" s="7">
        <v>2.7</v>
      </c>
      <c r="AL827" s="7">
        <v>3.3</v>
      </c>
      <c r="AM827" s="7">
        <v>1.3</v>
      </c>
      <c r="AN827" s="13">
        <v>0.81540000000000001</v>
      </c>
      <c r="AO827" s="7">
        <v>1.1299999999999999E-2</v>
      </c>
      <c r="AP827" s="7">
        <v>4.4499999999999998E-2</v>
      </c>
      <c r="AQ827" s="7">
        <v>0.20300000000000001</v>
      </c>
      <c r="AR827" s="7">
        <v>1.6000000000000001E-3</v>
      </c>
      <c r="AS827" s="7">
        <v>6.6000000000000003E-2</v>
      </c>
      <c r="AT827" s="7">
        <v>8.1799999999999998E-2</v>
      </c>
      <c r="AU827" s="7">
        <v>1.38E-2</v>
      </c>
      <c r="AV827" s="7">
        <v>4.36E-2</v>
      </c>
      <c r="AW827" s="8">
        <v>5.0000000000000001E-4</v>
      </c>
      <c r="AX827" s="13">
        <v>1166</v>
      </c>
      <c r="AY827" s="7">
        <v>221</v>
      </c>
      <c r="AZ827" s="7">
        <v>35</v>
      </c>
      <c r="BA827" s="7">
        <v>64</v>
      </c>
      <c r="BB827" s="7">
        <v>67</v>
      </c>
      <c r="BC827" s="7">
        <v>7.5666661</v>
      </c>
      <c r="BD827" s="7">
        <v>11.2000008</v>
      </c>
      <c r="BE827" s="7">
        <v>20.511110299999999</v>
      </c>
      <c r="BF827" s="7">
        <v>15.4666672</v>
      </c>
      <c r="BG827" s="7">
        <v>15.533333799999999</v>
      </c>
      <c r="BH827" s="13">
        <v>53.066000000000003</v>
      </c>
      <c r="BI827" s="7">
        <v>64.939219449776076</v>
      </c>
      <c r="BJ827" s="32">
        <f t="shared" si="183"/>
        <v>1</v>
      </c>
      <c r="BK827" s="32">
        <f t="shared" si="184"/>
        <v>1.3858229090017169E-2</v>
      </c>
      <c r="BL827" s="32">
        <f t="shared" si="185"/>
        <v>5.4574441991660533E-2</v>
      </c>
      <c r="BM827" s="32">
        <f t="shared" si="186"/>
        <v>0.24895756683836157</v>
      </c>
      <c r="BN827" s="32">
        <f t="shared" si="187"/>
        <v>1.9622271277900416E-3</v>
      </c>
      <c r="BO827" s="32">
        <f t="shared" si="188"/>
        <v>8.0941869021339222E-2</v>
      </c>
      <c r="BP827" s="32">
        <f t="shared" si="189"/>
        <v>0.10031886190826587</v>
      </c>
      <c r="BQ827" s="32">
        <f t="shared" si="190"/>
        <v>1.692420897718911E-2</v>
      </c>
      <c r="BR827" s="32">
        <f t="shared" si="191"/>
        <v>5.3470689232278636E-2</v>
      </c>
      <c r="BS827" s="32">
        <f t="shared" si="192"/>
        <v>6.1319597743438807E-4</v>
      </c>
      <c r="BT827" s="7">
        <f t="shared" si="193"/>
        <v>0</v>
      </c>
    </row>
    <row r="828" spans="1:83" x14ac:dyDescent="0.2">
      <c r="A828" s="7">
        <v>3</v>
      </c>
      <c r="B828" s="8">
        <v>143</v>
      </c>
      <c r="C828" s="7" t="s">
        <v>2063</v>
      </c>
      <c r="F828" s="27" t="s">
        <v>2089</v>
      </c>
      <c r="G828" s="22" t="s">
        <v>2090</v>
      </c>
      <c r="H828" s="9">
        <v>40.502000000000002</v>
      </c>
      <c r="I828" s="9">
        <v>-121.923</v>
      </c>
      <c r="K828" s="7" t="s">
        <v>144</v>
      </c>
      <c r="L828" s="32">
        <f t="shared" si="181"/>
        <v>10</v>
      </c>
      <c r="M828" s="10" t="s">
        <v>81</v>
      </c>
      <c r="N828" s="7">
        <v>200</v>
      </c>
      <c r="Q828" s="7">
        <v>990</v>
      </c>
      <c r="R828" s="7">
        <v>14.2</v>
      </c>
      <c r="V828" s="7">
        <v>920</v>
      </c>
      <c r="W828" s="32">
        <f t="shared" si="194"/>
        <v>920</v>
      </c>
      <c r="X828" s="23" t="s">
        <v>2086</v>
      </c>
      <c r="Y828" s="32">
        <f t="shared" si="182"/>
        <v>-99</v>
      </c>
      <c r="Z828" s="13"/>
      <c r="AB828" s="8"/>
      <c r="AC828" s="7">
        <v>13.4</v>
      </c>
      <c r="AD828" s="7">
        <v>0.1</v>
      </c>
      <c r="AE828" s="7">
        <v>0.1</v>
      </c>
      <c r="AF828" s="7">
        <v>39.1</v>
      </c>
      <c r="AG828" s="7">
        <v>1.6</v>
      </c>
      <c r="AI828" s="7">
        <v>28.5</v>
      </c>
      <c r="AJ828" s="7">
        <v>0.3</v>
      </c>
      <c r="AK828" s="7">
        <v>0.2</v>
      </c>
      <c r="AL828" s="7">
        <v>0.7</v>
      </c>
      <c r="AM828" s="7">
        <v>0.4</v>
      </c>
      <c r="AN828" s="13">
        <v>0.65069999999999995</v>
      </c>
      <c r="AO828" s="7">
        <v>0.02</v>
      </c>
      <c r="AP828" s="7">
        <v>8.3900000000000002E-2</v>
      </c>
      <c r="AQ828" s="7">
        <v>0.27950000000000003</v>
      </c>
      <c r="AR828" s="7">
        <v>1.6000000000000001E-3</v>
      </c>
      <c r="AS828" s="7">
        <v>5.3E-3</v>
      </c>
      <c r="AT828" s="7">
        <v>1.7399999999999999E-2</v>
      </c>
      <c r="AU828" s="7">
        <v>4.1999999999999997E-3</v>
      </c>
      <c r="AV828" s="7">
        <v>3.2000000000000002E-3</v>
      </c>
      <c r="AW828" s="8">
        <v>5.0000000000000001E-4</v>
      </c>
      <c r="AX828" s="13">
        <v>1109</v>
      </c>
      <c r="AY828" s="7">
        <v>895</v>
      </c>
      <c r="AZ828" s="7">
        <v>164</v>
      </c>
      <c r="BA828" s="7">
        <v>43</v>
      </c>
      <c r="BB828" s="7">
        <v>58</v>
      </c>
      <c r="BC828" s="7">
        <v>12.5916672</v>
      </c>
      <c r="BD828" s="7">
        <v>10.4375</v>
      </c>
      <c r="BE828" s="7">
        <v>13.399999599999999</v>
      </c>
      <c r="BF828" s="7">
        <v>20.933332400000001</v>
      </c>
      <c r="BG828" s="7">
        <v>20.9666672</v>
      </c>
      <c r="BH828" s="13">
        <v>7.6456999999999997</v>
      </c>
      <c r="BI828" s="7">
        <v>97.0486111111111</v>
      </c>
      <c r="BJ828" s="32">
        <f t="shared" si="183"/>
        <v>1</v>
      </c>
      <c r="BK828" s="32">
        <f t="shared" si="184"/>
        <v>3.0736130321192566E-2</v>
      </c>
      <c r="BL828" s="32">
        <f t="shared" si="185"/>
        <v>0.12893806669740282</v>
      </c>
      <c r="BM828" s="32">
        <f t="shared" si="186"/>
        <v>0.42953742123866612</v>
      </c>
      <c r="BN828" s="32">
        <f t="shared" si="187"/>
        <v>2.4588904256954052E-3</v>
      </c>
      <c r="BO828" s="32">
        <f t="shared" si="188"/>
        <v>8.14507453511603E-3</v>
      </c>
      <c r="BP828" s="32">
        <f t="shared" si="189"/>
        <v>2.6740433379437531E-2</v>
      </c>
      <c r="BQ828" s="32">
        <f t="shared" si="190"/>
        <v>6.4545873674504385E-3</v>
      </c>
      <c r="BR828" s="32">
        <f t="shared" si="191"/>
        <v>4.9177808513908104E-3</v>
      </c>
      <c r="BS828" s="32">
        <f t="shared" si="192"/>
        <v>7.6840325802981417E-4</v>
      </c>
      <c r="BT828" s="7">
        <f t="shared" si="193"/>
        <v>0</v>
      </c>
    </row>
    <row r="829" spans="1:83" x14ac:dyDescent="0.2">
      <c r="A829" s="7">
        <v>3</v>
      </c>
      <c r="B829" s="8">
        <v>144</v>
      </c>
      <c r="C829" s="7" t="s">
        <v>2063</v>
      </c>
      <c r="F829" s="27" t="s">
        <v>2091</v>
      </c>
      <c r="G829" s="22" t="s">
        <v>2092</v>
      </c>
      <c r="H829" s="9">
        <v>40.5</v>
      </c>
      <c r="I829" s="9">
        <v>-121.95</v>
      </c>
      <c r="K829" s="7" t="s">
        <v>100</v>
      </c>
      <c r="L829" s="32">
        <f t="shared" si="181"/>
        <v>8</v>
      </c>
      <c r="M829" s="10" t="s">
        <v>81</v>
      </c>
      <c r="N829" s="7">
        <v>50</v>
      </c>
      <c r="Q829" s="7">
        <v>780</v>
      </c>
      <c r="R829" s="7">
        <v>16.7</v>
      </c>
      <c r="V829" s="7">
        <v>780</v>
      </c>
      <c r="W829" s="32">
        <f t="shared" si="194"/>
        <v>780</v>
      </c>
      <c r="X829" s="23" t="s">
        <v>2086</v>
      </c>
      <c r="Y829" s="32">
        <f t="shared" si="182"/>
        <v>-99</v>
      </c>
      <c r="Z829" s="13"/>
      <c r="AB829" s="8"/>
      <c r="AC829" s="7">
        <v>14.9</v>
      </c>
      <c r="AD829" s="7">
        <v>0.4</v>
      </c>
      <c r="AE829" s="7">
        <v>0.2</v>
      </c>
      <c r="AF829" s="7">
        <v>47.9</v>
      </c>
      <c r="AG829" s="7">
        <v>1.8</v>
      </c>
      <c r="AI829" s="7">
        <v>22.4</v>
      </c>
      <c r="AJ829" s="7">
        <v>0.8</v>
      </c>
      <c r="AK829" s="7">
        <v>0.6</v>
      </c>
      <c r="AL829" s="7">
        <v>1.3</v>
      </c>
      <c r="AM829" s="7">
        <v>0.5</v>
      </c>
      <c r="AN829" s="13">
        <v>0.79710000000000003</v>
      </c>
      <c r="AO829" s="7">
        <v>2.2499999999999999E-2</v>
      </c>
      <c r="AP829" s="7">
        <v>9.3299999999999994E-2</v>
      </c>
      <c r="AQ829" s="7">
        <v>0.21970000000000001</v>
      </c>
      <c r="AR829" s="7">
        <v>6.6E-3</v>
      </c>
      <c r="AS829" s="7">
        <v>1.43E-2</v>
      </c>
      <c r="AT829" s="7">
        <v>3.2199999999999999E-2</v>
      </c>
      <c r="AU829" s="7">
        <v>5.3E-3</v>
      </c>
      <c r="AV829" s="7">
        <v>9.7000000000000003E-3</v>
      </c>
      <c r="AW829" s="8">
        <v>1.1000000000000001E-3</v>
      </c>
      <c r="AX829" s="13">
        <v>1029</v>
      </c>
      <c r="AY829" s="7">
        <v>991</v>
      </c>
      <c r="AZ829" s="7">
        <v>231</v>
      </c>
      <c r="BA829" s="7">
        <v>38</v>
      </c>
      <c r="BB829" s="7">
        <v>53</v>
      </c>
      <c r="BC829" s="7">
        <v>13.6500006</v>
      </c>
      <c r="BD829" s="7">
        <v>10.755557100000001</v>
      </c>
      <c r="BE829" s="7">
        <v>17.3428574</v>
      </c>
      <c r="BF829" s="7">
        <v>22.333334000000001</v>
      </c>
      <c r="BG829" s="7">
        <v>22.333334000000001</v>
      </c>
      <c r="BH829" s="13">
        <v>15.286900000000001</v>
      </c>
      <c r="BI829" s="7">
        <v>90.151826015592945</v>
      </c>
      <c r="BJ829" s="32">
        <f t="shared" si="183"/>
        <v>1</v>
      </c>
      <c r="BK829" s="32">
        <f t="shared" si="184"/>
        <v>2.8227324049680088E-2</v>
      </c>
      <c r="BL829" s="32">
        <f t="shared" si="185"/>
        <v>0.11704930372600676</v>
      </c>
      <c r="BM829" s="32">
        <f t="shared" si="186"/>
        <v>0.27562413749843179</v>
      </c>
      <c r="BN829" s="32">
        <f t="shared" si="187"/>
        <v>8.2800150545728254E-3</v>
      </c>
      <c r="BO829" s="32">
        <f t="shared" si="188"/>
        <v>1.7940032618241123E-2</v>
      </c>
      <c r="BP829" s="32">
        <f t="shared" si="189"/>
        <v>4.039643708443106E-2</v>
      </c>
      <c r="BQ829" s="32">
        <f t="shared" si="190"/>
        <v>6.6491029983690875E-3</v>
      </c>
      <c r="BR829" s="32">
        <f t="shared" si="191"/>
        <v>1.2169113034750972E-2</v>
      </c>
      <c r="BS829" s="32">
        <f t="shared" si="192"/>
        <v>1.380002509095471E-3</v>
      </c>
      <c r="BT829" s="7">
        <f t="shared" si="193"/>
        <v>0</v>
      </c>
    </row>
    <row r="830" spans="1:83" x14ac:dyDescent="0.2">
      <c r="A830" s="7">
        <v>3</v>
      </c>
      <c r="B830" s="8">
        <v>145</v>
      </c>
      <c r="C830" s="7" t="s">
        <v>2063</v>
      </c>
      <c r="F830" s="27" t="s">
        <v>2093</v>
      </c>
      <c r="G830" s="22" t="s">
        <v>2094</v>
      </c>
      <c r="H830" s="9">
        <v>38.604999999999997</v>
      </c>
      <c r="I830" s="9">
        <v>-120.06699999999999</v>
      </c>
      <c r="K830" s="7" t="s">
        <v>107</v>
      </c>
      <c r="L830" s="32">
        <f t="shared" si="181"/>
        <v>1</v>
      </c>
      <c r="M830" s="10" t="s">
        <v>81</v>
      </c>
      <c r="N830" s="7">
        <v>49</v>
      </c>
      <c r="Q830" s="7">
        <v>1520</v>
      </c>
      <c r="R830" s="7">
        <v>3</v>
      </c>
      <c r="V830" s="7">
        <v>2700</v>
      </c>
      <c r="W830" s="32">
        <f t="shared" si="194"/>
        <v>2700</v>
      </c>
      <c r="X830" s="23" t="s">
        <v>1951</v>
      </c>
      <c r="Y830" s="32">
        <f t="shared" si="182"/>
        <v>1</v>
      </c>
      <c r="Z830" s="13"/>
      <c r="AB830" s="8"/>
      <c r="AC830" s="7">
        <v>8.1</v>
      </c>
      <c r="AD830" s="7">
        <v>0.1</v>
      </c>
      <c r="AE830" s="7">
        <v>0.3</v>
      </c>
      <c r="AF830" s="7">
        <v>51.4</v>
      </c>
      <c r="AG830" s="7">
        <v>1</v>
      </c>
      <c r="AI830" s="7">
        <v>18.3</v>
      </c>
      <c r="AJ830" s="7">
        <v>5.2</v>
      </c>
      <c r="AK830" s="7">
        <v>3</v>
      </c>
      <c r="AL830" s="7">
        <v>2.7</v>
      </c>
      <c r="AM830" s="7">
        <v>1.5</v>
      </c>
      <c r="AN830" s="13">
        <v>0.85540000000000005</v>
      </c>
      <c r="AO830" s="7">
        <v>1.2500000000000001E-2</v>
      </c>
      <c r="AP830" s="7">
        <v>5.0700000000000002E-2</v>
      </c>
      <c r="AQ830" s="7">
        <v>0.17949999999999999</v>
      </c>
      <c r="AR830" s="7">
        <v>1.6000000000000001E-3</v>
      </c>
      <c r="AS830" s="7">
        <v>9.2700000000000005E-2</v>
      </c>
      <c r="AT830" s="7">
        <v>6.7000000000000004E-2</v>
      </c>
      <c r="AU830" s="7">
        <v>1.5900000000000001E-2</v>
      </c>
      <c r="AV830" s="7">
        <v>4.8399999999999999E-2</v>
      </c>
      <c r="AW830" s="8">
        <v>1.6000000000000001E-3</v>
      </c>
      <c r="AX830" s="13">
        <v>1017</v>
      </c>
      <c r="AY830" s="7">
        <v>87</v>
      </c>
      <c r="AZ830" s="7">
        <v>1</v>
      </c>
      <c r="BA830" s="7">
        <v>58</v>
      </c>
      <c r="BB830" s="7">
        <v>64</v>
      </c>
      <c r="BC830" s="7">
        <v>3.45</v>
      </c>
      <c r="BD830" s="7">
        <v>8.4499998000000005</v>
      </c>
      <c r="BE830" s="7">
        <v>19.009092299999999</v>
      </c>
      <c r="BF830" s="7">
        <v>11.7333336</v>
      </c>
      <c r="BG830" s="7">
        <v>12.666667</v>
      </c>
      <c r="BH830" s="13">
        <v>59.262099999999997</v>
      </c>
      <c r="BI830" s="7">
        <v>55.988771054273236</v>
      </c>
      <c r="BJ830" s="32">
        <f t="shared" si="183"/>
        <v>1</v>
      </c>
      <c r="BK830" s="32">
        <f t="shared" si="184"/>
        <v>1.4613046527940146E-2</v>
      </c>
      <c r="BL830" s="32">
        <f t="shared" si="185"/>
        <v>5.9270516717325229E-2</v>
      </c>
      <c r="BM830" s="32">
        <f t="shared" si="186"/>
        <v>0.20984334814122046</v>
      </c>
      <c r="BN830" s="32">
        <f t="shared" si="187"/>
        <v>1.8704699555763386E-3</v>
      </c>
      <c r="BO830" s="32">
        <f t="shared" si="188"/>
        <v>0.10837035305120411</v>
      </c>
      <c r="BP830" s="32">
        <f t="shared" si="189"/>
        <v>7.8325929389759172E-2</v>
      </c>
      <c r="BQ830" s="32">
        <f t="shared" si="190"/>
        <v>1.8587795183539865E-2</v>
      </c>
      <c r="BR830" s="32">
        <f t="shared" si="191"/>
        <v>5.6581716156184236E-2</v>
      </c>
      <c r="BS830" s="32">
        <f t="shared" si="192"/>
        <v>1.8704699555763386E-3</v>
      </c>
      <c r="BT830" s="7">
        <f t="shared" si="193"/>
        <v>0</v>
      </c>
    </row>
    <row r="831" spans="1:83" x14ac:dyDescent="0.2">
      <c r="A831" s="7">
        <v>3</v>
      </c>
      <c r="B831" s="8">
        <v>146</v>
      </c>
      <c r="C831" s="7" t="s">
        <v>2063</v>
      </c>
      <c r="F831" s="27" t="s">
        <v>2095</v>
      </c>
      <c r="G831" s="22" t="s">
        <v>2096</v>
      </c>
      <c r="H831" s="9">
        <v>38.569000000000003</v>
      </c>
      <c r="I831" s="9">
        <v>-120.128</v>
      </c>
      <c r="K831" s="7" t="s">
        <v>107</v>
      </c>
      <c r="L831" s="32">
        <f t="shared" si="181"/>
        <v>1</v>
      </c>
      <c r="M831" s="10" t="s">
        <v>81</v>
      </c>
      <c r="N831" s="7">
        <v>62</v>
      </c>
      <c r="Q831" s="7">
        <v>1400</v>
      </c>
      <c r="R831" s="7">
        <v>4.5</v>
      </c>
      <c r="V831" s="7">
        <v>2450</v>
      </c>
      <c r="W831" s="32">
        <f t="shared" si="194"/>
        <v>2450</v>
      </c>
      <c r="X831" s="23" t="s">
        <v>1951</v>
      </c>
      <c r="Y831" s="32">
        <f t="shared" si="182"/>
        <v>1</v>
      </c>
      <c r="Z831" s="13"/>
      <c r="AB831" s="8"/>
      <c r="AC831" s="7">
        <v>8</v>
      </c>
      <c r="AD831" s="7">
        <v>0.1</v>
      </c>
      <c r="AE831" s="7">
        <v>0.2</v>
      </c>
      <c r="AF831" s="7">
        <v>50.8</v>
      </c>
      <c r="AG831" s="7">
        <v>1</v>
      </c>
      <c r="AI831" s="7">
        <v>18.899999999999999</v>
      </c>
      <c r="AJ831" s="7">
        <v>4.7</v>
      </c>
      <c r="AK831" s="7">
        <v>2.7</v>
      </c>
      <c r="AL831" s="7">
        <v>2.7</v>
      </c>
      <c r="AM831" s="7">
        <v>1.4</v>
      </c>
      <c r="AN831" s="13">
        <v>0.84540000000000004</v>
      </c>
      <c r="AO831" s="7">
        <v>1.2500000000000001E-2</v>
      </c>
      <c r="AP831" s="7">
        <v>5.0099999999999999E-2</v>
      </c>
      <c r="AQ831" s="7">
        <v>0.18540000000000001</v>
      </c>
      <c r="AR831" s="7">
        <v>1.6000000000000001E-3</v>
      </c>
      <c r="AS831" s="7">
        <v>8.3799999999999999E-2</v>
      </c>
      <c r="AT831" s="7">
        <v>6.7000000000000004E-2</v>
      </c>
      <c r="AU831" s="7">
        <v>1.49E-2</v>
      </c>
      <c r="AV831" s="7">
        <v>4.36E-2</v>
      </c>
      <c r="AW831" s="8">
        <v>1.1000000000000001E-3</v>
      </c>
      <c r="AX831" s="13">
        <v>1057</v>
      </c>
      <c r="AY831" s="7">
        <v>87</v>
      </c>
      <c r="AZ831" s="7">
        <v>1</v>
      </c>
      <c r="BA831" s="7">
        <v>53</v>
      </c>
      <c r="BB831" s="7">
        <v>59</v>
      </c>
      <c r="BC831" s="7">
        <v>4.4916663000000003</v>
      </c>
      <c r="BD831" s="7">
        <v>9.2000007999999998</v>
      </c>
      <c r="BE831" s="7">
        <v>19.2090912</v>
      </c>
      <c r="BF831" s="7">
        <v>12.7333336</v>
      </c>
      <c r="BG831" s="7">
        <v>13.4333334</v>
      </c>
      <c r="BH831" s="13">
        <v>54.867599999999996</v>
      </c>
      <c r="BI831" s="7">
        <v>59.271099744245539</v>
      </c>
      <c r="BJ831" s="32">
        <f t="shared" si="183"/>
        <v>1</v>
      </c>
      <c r="BK831" s="32">
        <f t="shared" si="184"/>
        <v>1.4785900165602082E-2</v>
      </c>
      <c r="BL831" s="32">
        <f t="shared" si="185"/>
        <v>5.926188786373314E-2</v>
      </c>
      <c r="BM831" s="32">
        <f t="shared" si="186"/>
        <v>0.21930447125621008</v>
      </c>
      <c r="BN831" s="32">
        <f t="shared" si="187"/>
        <v>1.8925952211970665E-3</v>
      </c>
      <c r="BO831" s="32">
        <f t="shared" si="188"/>
        <v>9.9124674710196356E-2</v>
      </c>
      <c r="BP831" s="32">
        <f t="shared" si="189"/>
        <v>7.9252424887627154E-2</v>
      </c>
      <c r="BQ831" s="32">
        <f t="shared" si="190"/>
        <v>1.7624792997397682E-2</v>
      </c>
      <c r="BR831" s="32">
        <f t="shared" si="191"/>
        <v>5.1573219777620062E-2</v>
      </c>
      <c r="BS831" s="32">
        <f t="shared" si="192"/>
        <v>1.3011592145729832E-3</v>
      </c>
      <c r="BT831" s="7">
        <f t="shared" si="193"/>
        <v>0</v>
      </c>
    </row>
    <row r="832" spans="1:83" x14ac:dyDescent="0.2">
      <c r="A832" s="7">
        <v>3</v>
      </c>
      <c r="B832" s="8">
        <v>147</v>
      </c>
      <c r="C832" s="7" t="s">
        <v>2063</v>
      </c>
      <c r="F832" s="27" t="s">
        <v>2097</v>
      </c>
      <c r="G832" s="22" t="s">
        <v>2098</v>
      </c>
      <c r="H832" s="9">
        <v>38.57</v>
      </c>
      <c r="I832" s="9">
        <v>-120.267</v>
      </c>
      <c r="K832" s="7" t="s">
        <v>367</v>
      </c>
      <c r="L832" s="32">
        <f t="shared" si="181"/>
        <v>2</v>
      </c>
      <c r="M832" s="10" t="s">
        <v>81</v>
      </c>
      <c r="N832" s="7">
        <v>79</v>
      </c>
      <c r="Q832" s="7">
        <v>1350</v>
      </c>
      <c r="R832" s="7">
        <v>7.6</v>
      </c>
      <c r="V832" s="7">
        <v>2150</v>
      </c>
      <c r="W832" s="32">
        <f t="shared" si="194"/>
        <v>2150</v>
      </c>
      <c r="X832" s="23" t="s">
        <v>1951</v>
      </c>
      <c r="Y832" s="32">
        <f t="shared" si="182"/>
        <v>1</v>
      </c>
      <c r="Z832" s="13"/>
      <c r="AB832" s="8"/>
      <c r="AC832" s="7">
        <v>9.6</v>
      </c>
      <c r="AD832" s="7">
        <v>0.2</v>
      </c>
      <c r="AE832" s="7">
        <v>0.2</v>
      </c>
      <c r="AF832" s="7">
        <v>39.5</v>
      </c>
      <c r="AG832" s="7">
        <v>1.1000000000000001</v>
      </c>
      <c r="AI832" s="7">
        <v>21.5</v>
      </c>
      <c r="AJ832" s="7">
        <v>2.9</v>
      </c>
      <c r="AK832" s="7">
        <v>1.4</v>
      </c>
      <c r="AL832" s="7">
        <v>3.7</v>
      </c>
      <c r="AM832" s="7">
        <v>0.7</v>
      </c>
      <c r="AN832" s="13">
        <v>0.6573</v>
      </c>
      <c r="AO832" s="7">
        <v>1.38E-2</v>
      </c>
      <c r="AP832" s="7">
        <v>6.0100000000000001E-2</v>
      </c>
      <c r="AQ832" s="7">
        <v>0.2109</v>
      </c>
      <c r="AR832" s="7">
        <v>3.3E-3</v>
      </c>
      <c r="AS832" s="7">
        <v>5.1700000000000003E-2</v>
      </c>
      <c r="AT832" s="7">
        <v>9.1800000000000007E-2</v>
      </c>
      <c r="AU832" s="7">
        <v>7.4000000000000003E-3</v>
      </c>
      <c r="AV832" s="7">
        <v>2.2599999999999999E-2</v>
      </c>
      <c r="AW832" s="8">
        <v>1.1000000000000001E-3</v>
      </c>
      <c r="AX832" s="13">
        <v>1189</v>
      </c>
      <c r="AY832" s="7">
        <v>132</v>
      </c>
      <c r="AZ832" s="7">
        <v>1</v>
      </c>
      <c r="BA832" s="7">
        <v>45</v>
      </c>
      <c r="BB832" s="7">
        <v>52</v>
      </c>
      <c r="BC832" s="7">
        <v>6.75</v>
      </c>
      <c r="BD832" s="7">
        <v>9.7666673999999993</v>
      </c>
      <c r="BE832" s="7">
        <v>19.071428300000001</v>
      </c>
      <c r="BF832" s="7">
        <v>14.699999800000001</v>
      </c>
      <c r="BG832" s="7">
        <v>15.100000400000001</v>
      </c>
      <c r="BH832" s="13">
        <v>39.428899999999999</v>
      </c>
      <c r="BI832" s="7">
        <v>73.948106591865354</v>
      </c>
      <c r="BJ832" s="32">
        <f t="shared" si="183"/>
        <v>1</v>
      </c>
      <c r="BK832" s="32">
        <f t="shared" si="184"/>
        <v>2.0994979461433135E-2</v>
      </c>
      <c r="BL832" s="32">
        <f t="shared" si="185"/>
        <v>9.1434656929864605E-2</v>
      </c>
      <c r="BM832" s="32">
        <f t="shared" si="186"/>
        <v>0.32085805568233683</v>
      </c>
      <c r="BN832" s="32">
        <f t="shared" si="187"/>
        <v>5.0205385668644457E-3</v>
      </c>
      <c r="BO832" s="32">
        <f t="shared" si="188"/>
        <v>7.8655104214209653E-2</v>
      </c>
      <c r="BP832" s="32">
        <f t="shared" si="189"/>
        <v>0.13966225467822913</v>
      </c>
      <c r="BQ832" s="32">
        <f t="shared" si="190"/>
        <v>1.1258177392362697E-2</v>
      </c>
      <c r="BR832" s="32">
        <f t="shared" si="191"/>
        <v>3.4383082306404987E-2</v>
      </c>
      <c r="BS832" s="32">
        <f t="shared" si="192"/>
        <v>1.6735128556214819E-3</v>
      </c>
      <c r="BT832" s="7">
        <f t="shared" si="193"/>
        <v>0</v>
      </c>
    </row>
    <row r="833" spans="1:72" x14ac:dyDescent="0.2">
      <c r="A833" s="7">
        <v>3</v>
      </c>
      <c r="B833" s="8">
        <v>148</v>
      </c>
      <c r="C833" s="7" t="s">
        <v>2063</v>
      </c>
      <c r="F833" s="27" t="s">
        <v>2099</v>
      </c>
      <c r="G833" s="22" t="s">
        <v>2100</v>
      </c>
      <c r="H833" s="9">
        <v>38.570999999999998</v>
      </c>
      <c r="I833" s="9">
        <v>-120.33</v>
      </c>
      <c r="K833" s="7" t="s">
        <v>367</v>
      </c>
      <c r="L833" s="32">
        <f t="shared" si="181"/>
        <v>2</v>
      </c>
      <c r="M833" s="10" t="s">
        <v>81</v>
      </c>
      <c r="N833" s="7">
        <v>83</v>
      </c>
      <c r="Q833" s="7">
        <v>1300</v>
      </c>
      <c r="R833" s="7">
        <v>11.3</v>
      </c>
      <c r="V833" s="7">
        <v>1700</v>
      </c>
      <c r="W833" s="32">
        <f t="shared" si="194"/>
        <v>1700</v>
      </c>
      <c r="X833" s="23" t="s">
        <v>1951</v>
      </c>
      <c r="Y833" s="32">
        <f t="shared" si="182"/>
        <v>1</v>
      </c>
      <c r="Z833" s="13"/>
      <c r="AB833" s="8"/>
      <c r="AC833" s="7">
        <v>10.9</v>
      </c>
      <c r="AD833" s="7">
        <v>0.2</v>
      </c>
      <c r="AE833" s="7">
        <v>0.2</v>
      </c>
      <c r="AF833" s="7">
        <v>39.200000000000003</v>
      </c>
      <c r="AG833" s="7">
        <v>1.3</v>
      </c>
      <c r="AI833" s="7">
        <v>19.8</v>
      </c>
      <c r="AJ833" s="7">
        <v>3.1</v>
      </c>
      <c r="AK833" s="7">
        <v>1.1000000000000001</v>
      </c>
      <c r="AL833" s="7">
        <v>3.8</v>
      </c>
      <c r="AM833" s="7">
        <v>0.8</v>
      </c>
      <c r="AN833" s="13">
        <v>0.65239999999999998</v>
      </c>
      <c r="AO833" s="7">
        <v>1.6299999999999999E-2</v>
      </c>
      <c r="AP833" s="7">
        <v>6.83E-2</v>
      </c>
      <c r="AQ833" s="7">
        <v>0.19420000000000001</v>
      </c>
      <c r="AR833" s="7">
        <v>3.3E-3</v>
      </c>
      <c r="AS833" s="7">
        <v>5.5300000000000002E-2</v>
      </c>
      <c r="AT833" s="7">
        <v>9.4200000000000006E-2</v>
      </c>
      <c r="AU833" s="7">
        <v>8.5000000000000006E-3</v>
      </c>
      <c r="AV833" s="7">
        <v>1.77E-2</v>
      </c>
      <c r="AW833" s="8">
        <v>1.1000000000000001E-3</v>
      </c>
      <c r="AX833" s="13">
        <v>1258</v>
      </c>
      <c r="AY833" s="7">
        <v>234</v>
      </c>
      <c r="AZ833" s="7">
        <v>98</v>
      </c>
      <c r="BA833" s="7">
        <v>37</v>
      </c>
      <c r="BB833" s="7">
        <v>47</v>
      </c>
      <c r="BC833" s="7">
        <v>8.4250001999999995</v>
      </c>
      <c r="BD833" s="7">
        <v>9.9499998000000005</v>
      </c>
      <c r="BE833" s="7">
        <v>18.383333199999999</v>
      </c>
      <c r="BF833" s="7">
        <v>16.5</v>
      </c>
      <c r="BG833" s="7">
        <v>16.6666679</v>
      </c>
      <c r="BH833" s="13">
        <v>39.116700000000002</v>
      </c>
      <c r="BI833" s="7">
        <v>72.679640718562879</v>
      </c>
      <c r="BJ833" s="32">
        <f t="shared" si="183"/>
        <v>1</v>
      </c>
      <c r="BK833" s="32">
        <f t="shared" si="184"/>
        <v>2.4984671980380135E-2</v>
      </c>
      <c r="BL833" s="32">
        <f t="shared" si="185"/>
        <v>0.10469037400367873</v>
      </c>
      <c r="BM833" s="32">
        <f t="shared" si="186"/>
        <v>0.29767014101778055</v>
      </c>
      <c r="BN833" s="32">
        <f t="shared" si="187"/>
        <v>5.0582464745554875E-3</v>
      </c>
      <c r="BO833" s="32">
        <f t="shared" si="188"/>
        <v>8.4763948497854083E-2</v>
      </c>
      <c r="BP833" s="32">
        <f t="shared" si="189"/>
        <v>0.1443899448191294</v>
      </c>
      <c r="BQ833" s="32">
        <f t="shared" si="190"/>
        <v>1.3028816676885348E-2</v>
      </c>
      <c r="BR833" s="32">
        <f t="shared" si="191"/>
        <v>2.7130594727161252E-2</v>
      </c>
      <c r="BS833" s="32">
        <f t="shared" si="192"/>
        <v>1.6860821581851627E-3</v>
      </c>
      <c r="BT833" s="7">
        <f t="shared" si="193"/>
        <v>0</v>
      </c>
    </row>
    <row r="834" spans="1:72" x14ac:dyDescent="0.2">
      <c r="A834" s="7">
        <v>3</v>
      </c>
      <c r="B834" s="8">
        <v>149</v>
      </c>
      <c r="C834" s="7" t="s">
        <v>2063</v>
      </c>
      <c r="F834" s="27" t="s">
        <v>2101</v>
      </c>
      <c r="G834" s="22" t="s">
        <v>2102</v>
      </c>
      <c r="H834" s="9">
        <v>38.567</v>
      </c>
      <c r="I834" s="9">
        <v>-120.53400000000001</v>
      </c>
      <c r="K834" s="7" t="s">
        <v>144</v>
      </c>
      <c r="L834" s="32">
        <f t="shared" si="181"/>
        <v>10</v>
      </c>
      <c r="M834" s="10" t="s">
        <v>81</v>
      </c>
      <c r="N834" s="7">
        <v>200</v>
      </c>
      <c r="Q834" s="7">
        <v>1250</v>
      </c>
      <c r="R834" s="7">
        <v>13.3</v>
      </c>
      <c r="V834" s="7">
        <v>1150</v>
      </c>
      <c r="W834" s="32">
        <f t="shared" si="194"/>
        <v>1150</v>
      </c>
      <c r="X834" s="23" t="s">
        <v>2103</v>
      </c>
      <c r="Y834" s="32">
        <f t="shared" si="182"/>
        <v>-99</v>
      </c>
      <c r="Z834" s="13"/>
      <c r="AB834" s="8"/>
      <c r="AC834" s="7">
        <v>11.8</v>
      </c>
      <c r="AD834" s="7">
        <v>0</v>
      </c>
      <c r="AE834" s="7">
        <v>0.1</v>
      </c>
      <c r="AF834" s="7">
        <v>37.799999999999997</v>
      </c>
      <c r="AG834" s="7">
        <v>1.4</v>
      </c>
      <c r="AI834" s="7">
        <v>27.5</v>
      </c>
      <c r="AJ834" s="7">
        <v>0.1</v>
      </c>
      <c r="AK834" s="7">
        <v>0</v>
      </c>
      <c r="AL834" s="7">
        <v>0.3</v>
      </c>
      <c r="AM834" s="7">
        <v>0.2</v>
      </c>
      <c r="AN834" s="13">
        <v>0.62909999999999999</v>
      </c>
      <c r="AO834" s="7">
        <v>1.7500000000000002E-2</v>
      </c>
      <c r="AP834" s="7">
        <v>7.3899999999999993E-2</v>
      </c>
      <c r="AQ834" s="7">
        <v>0.2697</v>
      </c>
      <c r="AR834" s="7">
        <v>0</v>
      </c>
      <c r="AS834" s="7">
        <v>1.8E-3</v>
      </c>
      <c r="AT834" s="7">
        <v>7.4000000000000003E-3</v>
      </c>
      <c r="AU834" s="7">
        <v>2.0999999999999999E-3</v>
      </c>
      <c r="AV834" s="7">
        <v>0</v>
      </c>
      <c r="AW834" s="8">
        <v>5.0000000000000001E-4</v>
      </c>
      <c r="AX834" s="13">
        <v>1347</v>
      </c>
      <c r="AY834" s="7">
        <v>868</v>
      </c>
      <c r="AZ834" s="7">
        <v>149</v>
      </c>
      <c r="BA834" s="7">
        <v>30</v>
      </c>
      <c r="BB834" s="7">
        <v>44</v>
      </c>
      <c r="BC834" s="7">
        <v>11.833334900000001</v>
      </c>
      <c r="BD834" s="7">
        <v>10.571428300000001</v>
      </c>
      <c r="BE834" s="7">
        <v>15.699999800000001</v>
      </c>
      <c r="BF834" s="7">
        <v>19.866666800000001</v>
      </c>
      <c r="BG834" s="7">
        <v>20.266666399999998</v>
      </c>
      <c r="BH834" s="13">
        <v>2.7607999999999997</v>
      </c>
      <c r="BI834" s="7">
        <v>99.337016574585618</v>
      </c>
      <c r="BJ834" s="32">
        <f t="shared" si="183"/>
        <v>1</v>
      </c>
      <c r="BK834" s="32">
        <f t="shared" si="184"/>
        <v>2.7817517087903358E-2</v>
      </c>
      <c r="BL834" s="32">
        <f t="shared" si="185"/>
        <v>0.11746940073120329</v>
      </c>
      <c r="BM834" s="32">
        <f t="shared" si="186"/>
        <v>0.42870767763471623</v>
      </c>
      <c r="BN834" s="32">
        <f t="shared" si="187"/>
        <v>0</v>
      </c>
      <c r="BO834" s="32">
        <f t="shared" si="188"/>
        <v>2.8612303290414878E-3</v>
      </c>
      <c r="BP834" s="32">
        <f t="shared" si="189"/>
        <v>1.1762835797170561E-2</v>
      </c>
      <c r="BQ834" s="32">
        <f t="shared" si="190"/>
        <v>3.3381020505484022E-3</v>
      </c>
      <c r="BR834" s="32">
        <f t="shared" si="191"/>
        <v>0</v>
      </c>
      <c r="BS834" s="32">
        <f t="shared" si="192"/>
        <v>7.9478620251152439E-4</v>
      </c>
      <c r="BT834" s="7">
        <f t="shared" si="193"/>
        <v>0</v>
      </c>
    </row>
    <row r="835" spans="1:72" x14ac:dyDescent="0.2">
      <c r="A835" s="7">
        <v>3</v>
      </c>
      <c r="B835" s="8">
        <v>150</v>
      </c>
      <c r="C835" s="7" t="s">
        <v>2063</v>
      </c>
      <c r="F835" s="27" t="s">
        <v>2104</v>
      </c>
      <c r="G835" s="22" t="s">
        <v>2061</v>
      </c>
      <c r="H835" s="9">
        <v>38.567</v>
      </c>
      <c r="I835" s="9">
        <v>-120.77</v>
      </c>
      <c r="K835" s="7" t="s">
        <v>100</v>
      </c>
      <c r="L835" s="32">
        <f t="shared" ref="L835:L843" si="195">IF(K835="Inceptisols",1, IF(K835="Andisols",2, IF(K835="Entisols",3,IF(K835="Spodosols",4,IF(K835="Vertisols",5,IF(K835="Mollisols",6,IF(K835="Aridisols",7,IF(K835="Alfisols",8,IF(K835="Histosols",9,IF(K835="Ultisols",10,IF(K835="Oxisols",11,-99)))))))))))</f>
        <v>8</v>
      </c>
      <c r="M835" s="10" t="s">
        <v>81</v>
      </c>
      <c r="N835" s="7">
        <v>90</v>
      </c>
      <c r="Q835" s="7">
        <v>780</v>
      </c>
      <c r="R835" s="7">
        <v>15.6</v>
      </c>
      <c r="V835" s="7">
        <v>520</v>
      </c>
      <c r="W835" s="32">
        <f t="shared" si="194"/>
        <v>520</v>
      </c>
      <c r="X835" s="23" t="s">
        <v>1951</v>
      </c>
      <c r="Y835" s="32">
        <f t="shared" ref="Y835:Y843" si="196">IF(OR(X835="Till",X835="Lacustrine",X835="Alluvium",X835="Loess",X835="Residuum",X835="Glacial",X835="Colluvium",X835="Eolian", X835="Unknown Sedimentary"),1,IF(OR(X835="Ash", X835="Plutonic, undivided granitic rocks",X835="Volcanic, interlayered sedimentary and volcanic rocks"), 2, IF(X835= "Metamorphic and undivided crystalline, orthogneiss",3,-99)))</f>
        <v>1</v>
      </c>
      <c r="Z835" s="13"/>
      <c r="AB835" s="8"/>
      <c r="AC835" s="7">
        <v>11.2</v>
      </c>
      <c r="AD835" s="7">
        <v>0.1</v>
      </c>
      <c r="AE835" s="7">
        <v>0.1</v>
      </c>
      <c r="AF835" s="7">
        <v>43.3</v>
      </c>
      <c r="AG835" s="7">
        <v>1.3</v>
      </c>
      <c r="AI835" s="7">
        <v>25.6</v>
      </c>
      <c r="AJ835" s="7">
        <v>0.4</v>
      </c>
      <c r="AK835" s="7">
        <v>0.2</v>
      </c>
      <c r="AL835" s="7">
        <v>0.4</v>
      </c>
      <c r="AM835" s="7">
        <v>0.7</v>
      </c>
      <c r="AN835" s="13">
        <v>0.72060000000000002</v>
      </c>
      <c r="AO835" s="7">
        <v>1.6299999999999999E-2</v>
      </c>
      <c r="AP835" s="7">
        <v>7.0099999999999996E-2</v>
      </c>
      <c r="AQ835" s="7">
        <v>0.25109999999999999</v>
      </c>
      <c r="AR835" s="7">
        <v>1.6000000000000001E-3</v>
      </c>
      <c r="AS835" s="7">
        <v>7.1000000000000004E-3</v>
      </c>
      <c r="AT835" s="7">
        <v>9.9000000000000008E-3</v>
      </c>
      <c r="AU835" s="7">
        <v>7.4000000000000003E-3</v>
      </c>
      <c r="AV835" s="7">
        <v>3.2000000000000002E-3</v>
      </c>
      <c r="AW835" s="8">
        <v>5.0000000000000001E-4</v>
      </c>
      <c r="AX835" s="13">
        <v>898</v>
      </c>
      <c r="AY835" s="7">
        <v>840</v>
      </c>
      <c r="AZ835" s="7">
        <v>269</v>
      </c>
      <c r="BA835" s="7">
        <v>17</v>
      </c>
      <c r="BB835" s="7">
        <v>28</v>
      </c>
      <c r="BC835" s="7">
        <v>14.7333336</v>
      </c>
      <c r="BD835" s="7">
        <v>10.199998900000001</v>
      </c>
      <c r="BE835" s="7">
        <v>17.628572500000001</v>
      </c>
      <c r="BF835" s="7">
        <v>22.600000399999999</v>
      </c>
      <c r="BG835" s="7">
        <v>22.866666800000001</v>
      </c>
      <c r="BH835" s="13">
        <v>8.5425000000000004</v>
      </c>
      <c r="BI835" s="7">
        <v>96.05967865340476</v>
      </c>
      <c r="BJ835" s="32">
        <f t="shared" ref="BJ835:BJ843" si="197">AN835/$AN835</f>
        <v>1</v>
      </c>
      <c r="BK835" s="32">
        <f t="shared" ref="BK835:BK843" si="198">AO835/$AN835</f>
        <v>2.2620038856508463E-2</v>
      </c>
      <c r="BL835" s="32">
        <f t="shared" ref="BL835:BL843" si="199">AP835/$AN835</f>
        <v>9.7280044407438232E-2</v>
      </c>
      <c r="BM835" s="32">
        <f t="shared" ref="BM835:BM843" si="200">AQ835/$AN835</f>
        <v>0.3484596169858451</v>
      </c>
      <c r="BN835" s="32">
        <f t="shared" ref="BN835:BN843" si="201">AR835/$AN835</f>
        <v>2.2203719122953097E-3</v>
      </c>
      <c r="BO835" s="32">
        <f t="shared" ref="BO835:BO843" si="202">AS835/$AN835</f>
        <v>9.8529003608104366E-3</v>
      </c>
      <c r="BP835" s="32">
        <f t="shared" ref="BP835:BP843" si="203">AT835/$AN835</f>
        <v>1.3738551207327228E-2</v>
      </c>
      <c r="BQ835" s="32">
        <f t="shared" ref="BQ835:BQ843" si="204">AU835/$AN835</f>
        <v>1.0269220094365806E-2</v>
      </c>
      <c r="BR835" s="32">
        <f t="shared" ref="BR835:BR843" si="205">AV835/$AN835</f>
        <v>4.4407438245906193E-3</v>
      </c>
      <c r="BS835" s="32">
        <f t="shared" ref="BS835:BS843" si="206">AW835/$AN835</f>
        <v>6.9386622259228425E-4</v>
      </c>
      <c r="BT835" s="7">
        <f t="shared" ref="BT835:BT843" si="207">IF(T835="Cultivated Crops",1,IF(T835 =" Pasture Hay", 1, IF(T835 ="Developed, Low Int", 1, IF(T835 ="Developed, Medium", 1, IF(T835 ="Developed, Open Sp", 1,  IF(T835 ="Developed, High In", 1, 0))))))</f>
        <v>0</v>
      </c>
    </row>
    <row r="836" spans="1:72" x14ac:dyDescent="0.2">
      <c r="A836" s="7">
        <v>3</v>
      </c>
      <c r="B836" s="8">
        <v>151</v>
      </c>
      <c r="C836" s="7" t="s">
        <v>2063</v>
      </c>
      <c r="F836" s="27" t="s">
        <v>2105</v>
      </c>
      <c r="G836" s="22" t="s">
        <v>2106</v>
      </c>
      <c r="H836" s="9">
        <v>38.567</v>
      </c>
      <c r="I836" s="9">
        <v>-120.91200000000001</v>
      </c>
      <c r="K836" s="7" t="s">
        <v>92</v>
      </c>
      <c r="L836" s="32">
        <f t="shared" si="195"/>
        <v>6</v>
      </c>
      <c r="M836" s="10" t="s">
        <v>81</v>
      </c>
      <c r="N836" s="7">
        <v>42</v>
      </c>
      <c r="P836" s="7" t="s">
        <v>2107</v>
      </c>
      <c r="Q836" s="7">
        <v>460</v>
      </c>
      <c r="R836" s="7">
        <v>17</v>
      </c>
      <c r="V836" s="7">
        <v>160</v>
      </c>
      <c r="W836" s="32">
        <f t="shared" si="194"/>
        <v>160</v>
      </c>
      <c r="X836" s="23" t="s">
        <v>1783</v>
      </c>
      <c r="Y836" s="32">
        <f t="shared" si="196"/>
        <v>2</v>
      </c>
      <c r="Z836" s="13"/>
      <c r="AB836" s="8"/>
      <c r="AC836" s="7">
        <v>10.3</v>
      </c>
      <c r="AD836" s="7">
        <v>0.1</v>
      </c>
      <c r="AE836" s="7">
        <v>0.1</v>
      </c>
      <c r="AF836" s="7">
        <v>51.5</v>
      </c>
      <c r="AG836" s="7">
        <v>1.2</v>
      </c>
      <c r="AI836" s="7">
        <v>18.899999999999999</v>
      </c>
      <c r="AJ836" s="7">
        <v>2.6</v>
      </c>
      <c r="AK836" s="7">
        <v>1.6</v>
      </c>
      <c r="AL836" s="7">
        <v>1.8</v>
      </c>
      <c r="AM836" s="7">
        <v>1</v>
      </c>
      <c r="AN836" s="13">
        <v>0.85699999999999998</v>
      </c>
      <c r="AO836" s="7">
        <v>1.4999999999999999E-2</v>
      </c>
      <c r="AP836" s="7">
        <v>6.4500000000000002E-2</v>
      </c>
      <c r="AQ836" s="7">
        <v>0.18540000000000001</v>
      </c>
      <c r="AR836" s="7">
        <v>1.6000000000000001E-3</v>
      </c>
      <c r="AS836" s="7">
        <v>4.6399999999999997E-2</v>
      </c>
      <c r="AT836" s="7">
        <v>4.4600000000000001E-2</v>
      </c>
      <c r="AU836" s="7">
        <v>1.06E-2</v>
      </c>
      <c r="AV836" s="7">
        <v>2.58E-2</v>
      </c>
      <c r="AW836" s="8">
        <v>5.0000000000000001E-4</v>
      </c>
      <c r="AX836" s="13">
        <v>694</v>
      </c>
      <c r="AY836" s="7">
        <v>652</v>
      </c>
      <c r="AZ836" s="7">
        <v>321</v>
      </c>
      <c r="BA836" s="7">
        <v>12</v>
      </c>
      <c r="BB836" s="7">
        <v>20</v>
      </c>
      <c r="BC836" s="7">
        <v>15.9666672</v>
      </c>
      <c r="BD836" s="7">
        <v>11.4000006</v>
      </c>
      <c r="BE836" s="7">
        <v>18.3714294</v>
      </c>
      <c r="BF836" s="7">
        <v>23.799999199999998</v>
      </c>
      <c r="BG836" s="7">
        <v>23.899999600000001</v>
      </c>
      <c r="BH836" s="13">
        <v>33.623999999999995</v>
      </c>
      <c r="BI836" s="7">
        <v>71.972049689440993</v>
      </c>
      <c r="BJ836" s="32">
        <f t="shared" si="197"/>
        <v>1</v>
      </c>
      <c r="BK836" s="32">
        <f t="shared" si="198"/>
        <v>1.7502917152858809E-2</v>
      </c>
      <c r="BL836" s="32">
        <f t="shared" si="199"/>
        <v>7.5262543757292882E-2</v>
      </c>
      <c r="BM836" s="32">
        <f t="shared" si="200"/>
        <v>0.21633605600933489</v>
      </c>
      <c r="BN836" s="32">
        <f t="shared" si="201"/>
        <v>1.8669778296382731E-3</v>
      </c>
      <c r="BO836" s="32">
        <f t="shared" si="202"/>
        <v>5.4142357059509913E-2</v>
      </c>
      <c r="BP836" s="32">
        <f t="shared" si="203"/>
        <v>5.2042007001166866E-2</v>
      </c>
      <c r="BQ836" s="32">
        <f t="shared" si="204"/>
        <v>1.236872812135356E-2</v>
      </c>
      <c r="BR836" s="32">
        <f t="shared" si="205"/>
        <v>3.0105017502917154E-2</v>
      </c>
      <c r="BS836" s="32">
        <f t="shared" si="206"/>
        <v>5.8343057176196038E-4</v>
      </c>
      <c r="BT836" s="7">
        <f t="shared" si="207"/>
        <v>0</v>
      </c>
    </row>
    <row r="837" spans="1:72" x14ac:dyDescent="0.2">
      <c r="A837" s="7">
        <v>3</v>
      </c>
      <c r="B837" s="8">
        <v>152</v>
      </c>
      <c r="C837" s="7" t="s">
        <v>2063</v>
      </c>
      <c r="F837" s="27" t="s">
        <v>2108</v>
      </c>
      <c r="G837" s="22" t="s">
        <v>2109</v>
      </c>
      <c r="H837" s="9">
        <v>37.018999999999998</v>
      </c>
      <c r="I837" s="9">
        <v>-119.032</v>
      </c>
      <c r="K837" s="7" t="s">
        <v>73</v>
      </c>
      <c r="L837" s="32">
        <f t="shared" si="195"/>
        <v>3</v>
      </c>
      <c r="M837" s="10" t="s">
        <v>81</v>
      </c>
      <c r="N837" s="7">
        <v>81</v>
      </c>
      <c r="Q837" s="7">
        <v>1080</v>
      </c>
      <c r="R837" s="7">
        <v>7.2</v>
      </c>
      <c r="V837" s="7">
        <v>2300</v>
      </c>
      <c r="W837" s="32">
        <f t="shared" si="194"/>
        <v>2300</v>
      </c>
      <c r="X837" s="23" t="s">
        <v>1951</v>
      </c>
      <c r="Y837" s="32">
        <f t="shared" si="196"/>
        <v>1</v>
      </c>
      <c r="Z837" s="13"/>
      <c r="AB837" s="8"/>
      <c r="AC837" s="7">
        <v>2.1</v>
      </c>
      <c r="AD837" s="7">
        <v>0.1</v>
      </c>
      <c r="AE837" s="7">
        <v>0.1</v>
      </c>
      <c r="AF837" s="7">
        <v>70.400000000000006</v>
      </c>
      <c r="AG837" s="7">
        <v>0.2</v>
      </c>
      <c r="AI837" s="7">
        <v>15.2</v>
      </c>
      <c r="AJ837" s="7">
        <v>1.3</v>
      </c>
      <c r="AK837" s="7">
        <v>2.8</v>
      </c>
      <c r="AL837" s="7">
        <v>0.4</v>
      </c>
      <c r="AM837" s="7">
        <v>4.3</v>
      </c>
      <c r="AN837" s="13">
        <v>1.1716</v>
      </c>
      <c r="AO837" s="7">
        <v>2.5000000000000001E-3</v>
      </c>
      <c r="AP837" s="7">
        <v>1.32E-2</v>
      </c>
      <c r="AQ837" s="7">
        <v>0.14910000000000001</v>
      </c>
      <c r="AR837" s="7">
        <v>1.6000000000000001E-3</v>
      </c>
      <c r="AS837" s="7">
        <v>2.3199999999999998E-2</v>
      </c>
      <c r="AT837" s="7">
        <v>9.9000000000000008E-3</v>
      </c>
      <c r="AU837" s="7">
        <v>4.5600000000000002E-2</v>
      </c>
      <c r="AV837" s="7">
        <v>4.5199999999999997E-2</v>
      </c>
      <c r="AW837" s="8">
        <v>5.0000000000000001E-4</v>
      </c>
      <c r="AX837" s="13">
        <v>840</v>
      </c>
      <c r="AY837" s="7">
        <v>92</v>
      </c>
      <c r="AZ837" s="7">
        <v>1</v>
      </c>
      <c r="BA837" s="7">
        <v>23</v>
      </c>
      <c r="BB837" s="7">
        <v>41</v>
      </c>
      <c r="BC837" s="7">
        <v>6.2583336999999997</v>
      </c>
      <c r="BD837" s="7">
        <v>9.1000004000000008</v>
      </c>
      <c r="BE837" s="7">
        <v>20.033334700000001</v>
      </c>
      <c r="BF837" s="7">
        <v>13.833333</v>
      </c>
      <c r="BG837" s="7">
        <v>14.633333199999999</v>
      </c>
      <c r="BH837" s="13">
        <v>50.645800000000008</v>
      </c>
      <c r="BI837" s="7">
        <v>68.551724137931032</v>
      </c>
      <c r="BJ837" s="32">
        <f t="shared" si="197"/>
        <v>1</v>
      </c>
      <c r="BK837" s="32">
        <f t="shared" si="198"/>
        <v>2.1338340730624786E-3</v>
      </c>
      <c r="BL837" s="32">
        <f t="shared" si="199"/>
        <v>1.1266643905769888E-2</v>
      </c>
      <c r="BM837" s="32">
        <f t="shared" si="200"/>
        <v>0.12726186411744625</v>
      </c>
      <c r="BN837" s="32">
        <f t="shared" si="201"/>
        <v>1.3656538067599864E-3</v>
      </c>
      <c r="BO837" s="32">
        <f t="shared" si="202"/>
        <v>1.9801980198019802E-2</v>
      </c>
      <c r="BP837" s="32">
        <f t="shared" si="203"/>
        <v>8.4499829293274171E-3</v>
      </c>
      <c r="BQ837" s="32">
        <f t="shared" si="204"/>
        <v>3.8921133492659611E-2</v>
      </c>
      <c r="BR837" s="32">
        <f t="shared" si="205"/>
        <v>3.8579720040969614E-2</v>
      </c>
      <c r="BS837" s="32">
        <f t="shared" si="206"/>
        <v>4.2676681461249576E-4</v>
      </c>
      <c r="BT837" s="7">
        <f t="shared" si="207"/>
        <v>0</v>
      </c>
    </row>
    <row r="838" spans="1:72" x14ac:dyDescent="0.2">
      <c r="A838" s="7">
        <v>3</v>
      </c>
      <c r="B838" s="8">
        <v>153</v>
      </c>
      <c r="C838" s="7" t="s">
        <v>2063</v>
      </c>
      <c r="F838" s="27" t="s">
        <v>2110</v>
      </c>
      <c r="G838" s="22" t="s">
        <v>2111</v>
      </c>
      <c r="H838" s="9">
        <v>37.017000000000003</v>
      </c>
      <c r="I838" s="9">
        <v>-119.179</v>
      </c>
      <c r="K838" s="7" t="s">
        <v>107</v>
      </c>
      <c r="L838" s="32">
        <f t="shared" si="195"/>
        <v>1</v>
      </c>
      <c r="M838" s="10" t="s">
        <v>81</v>
      </c>
      <c r="N838" s="7">
        <v>173</v>
      </c>
      <c r="Q838" s="7">
        <v>1010</v>
      </c>
      <c r="R838" s="7">
        <v>9.1</v>
      </c>
      <c r="V838" s="7">
        <v>1800</v>
      </c>
      <c r="W838" s="32">
        <f t="shared" si="194"/>
        <v>1800</v>
      </c>
      <c r="X838" s="23" t="s">
        <v>1951</v>
      </c>
      <c r="Y838" s="32">
        <f t="shared" si="196"/>
        <v>1</v>
      </c>
      <c r="Z838" s="13"/>
      <c r="AB838" s="8"/>
      <c r="AC838" s="7">
        <v>7.9</v>
      </c>
      <c r="AD838" s="7">
        <v>0.1</v>
      </c>
      <c r="AE838" s="7">
        <v>0.4</v>
      </c>
      <c r="AF838" s="7">
        <v>55.5</v>
      </c>
      <c r="AG838" s="7">
        <v>1</v>
      </c>
      <c r="AI838" s="7">
        <v>17.600000000000001</v>
      </c>
      <c r="AJ838" s="7">
        <v>5</v>
      </c>
      <c r="AK838" s="7">
        <v>2.1</v>
      </c>
      <c r="AL838" s="7">
        <v>3.1</v>
      </c>
      <c r="AM838" s="7">
        <v>2</v>
      </c>
      <c r="AN838" s="13">
        <v>0.92359999999999998</v>
      </c>
      <c r="AO838" s="7">
        <v>1.2500000000000001E-2</v>
      </c>
      <c r="AP838" s="7">
        <v>4.9500000000000002E-2</v>
      </c>
      <c r="AQ838" s="7">
        <v>0.1726</v>
      </c>
      <c r="AR838" s="7">
        <v>1.6000000000000001E-3</v>
      </c>
      <c r="AS838" s="7">
        <v>8.9200000000000002E-2</v>
      </c>
      <c r="AT838" s="7">
        <v>7.6899999999999996E-2</v>
      </c>
      <c r="AU838" s="7">
        <v>2.12E-2</v>
      </c>
      <c r="AV838" s="7">
        <v>3.39E-2</v>
      </c>
      <c r="AW838" s="8">
        <v>2.0999999999999999E-3</v>
      </c>
      <c r="AX838" s="13">
        <v>926</v>
      </c>
      <c r="AY838" s="7">
        <v>267</v>
      </c>
      <c r="AZ838" s="7">
        <v>43</v>
      </c>
      <c r="BA838" s="7">
        <v>17</v>
      </c>
      <c r="BB838" s="7">
        <v>32</v>
      </c>
      <c r="BC838" s="7">
        <v>10.041667</v>
      </c>
      <c r="BD838" s="7">
        <v>8.8499993999999997</v>
      </c>
      <c r="BE838" s="7">
        <v>19.890001300000002</v>
      </c>
      <c r="BF838" s="7">
        <v>17.5333328</v>
      </c>
      <c r="BG838" s="7">
        <v>18.399999600000001</v>
      </c>
      <c r="BH838" s="13">
        <v>57.034199999999998</v>
      </c>
      <c r="BI838" s="7">
        <v>58.369969563747034</v>
      </c>
      <c r="BJ838" s="32">
        <f t="shared" si="197"/>
        <v>1</v>
      </c>
      <c r="BK838" s="32">
        <f t="shared" si="198"/>
        <v>1.35339974014725E-2</v>
      </c>
      <c r="BL838" s="32">
        <f t="shared" si="199"/>
        <v>5.3594629709831101E-2</v>
      </c>
      <c r="BM838" s="32">
        <f t="shared" si="200"/>
        <v>0.18687743611953228</v>
      </c>
      <c r="BN838" s="32">
        <f t="shared" si="201"/>
        <v>1.73235166738848E-3</v>
      </c>
      <c r="BO838" s="32">
        <f t="shared" si="202"/>
        <v>9.657860545690776E-2</v>
      </c>
      <c r="BP838" s="32">
        <f t="shared" si="203"/>
        <v>8.3261152013858808E-2</v>
      </c>
      <c r="BQ838" s="32">
        <f t="shared" si="204"/>
        <v>2.2953659592897357E-2</v>
      </c>
      <c r="BR838" s="32">
        <f t="shared" si="205"/>
        <v>3.670420095279342E-2</v>
      </c>
      <c r="BS838" s="32">
        <f t="shared" si="206"/>
        <v>2.2737115634473798E-3</v>
      </c>
      <c r="BT838" s="7">
        <f t="shared" si="207"/>
        <v>0</v>
      </c>
    </row>
    <row r="839" spans="1:72" x14ac:dyDescent="0.2">
      <c r="A839" s="7">
        <v>3</v>
      </c>
      <c r="B839" s="8">
        <v>154</v>
      </c>
      <c r="C839" s="7" t="s">
        <v>2063</v>
      </c>
      <c r="F839" s="27" t="s">
        <v>2112</v>
      </c>
      <c r="G839" s="22" t="s">
        <v>2061</v>
      </c>
      <c r="H839" s="9">
        <v>37.017000000000003</v>
      </c>
      <c r="I839" s="9">
        <v>-119.20699999999999</v>
      </c>
      <c r="K839" s="7" t="s">
        <v>100</v>
      </c>
      <c r="L839" s="32">
        <f t="shared" si="195"/>
        <v>8</v>
      </c>
      <c r="M839" s="10" t="s">
        <v>81</v>
      </c>
      <c r="N839" s="7">
        <v>180</v>
      </c>
      <c r="Q839" s="7">
        <v>910</v>
      </c>
      <c r="R839" s="7">
        <v>11.1</v>
      </c>
      <c r="V839" s="7">
        <v>1400</v>
      </c>
      <c r="W839" s="32">
        <f t="shared" si="194"/>
        <v>1400</v>
      </c>
      <c r="X839" s="23" t="s">
        <v>1951</v>
      </c>
      <c r="Y839" s="32">
        <f t="shared" si="196"/>
        <v>1</v>
      </c>
      <c r="Z839" s="13"/>
      <c r="AB839" s="8"/>
      <c r="AC839" s="7">
        <v>4.3</v>
      </c>
      <c r="AD839" s="7">
        <v>0.1</v>
      </c>
      <c r="AE839" s="7">
        <v>0</v>
      </c>
      <c r="AF839" s="7">
        <v>65.099999999999994</v>
      </c>
      <c r="AG839" s="7">
        <v>0.6</v>
      </c>
      <c r="AI839" s="7">
        <v>18.100000000000001</v>
      </c>
      <c r="AJ839" s="7">
        <v>0.2</v>
      </c>
      <c r="AK839" s="7">
        <v>0.3</v>
      </c>
      <c r="AL839" s="7">
        <v>0.7</v>
      </c>
      <c r="AM839" s="7">
        <v>2.8</v>
      </c>
      <c r="AN839" s="13">
        <v>1.0833999999999999</v>
      </c>
      <c r="AO839" s="7">
        <v>7.4999999999999997E-3</v>
      </c>
      <c r="AP839" s="7">
        <v>2.69E-2</v>
      </c>
      <c r="AQ839" s="7">
        <v>0.17749999999999999</v>
      </c>
      <c r="AR839" s="7">
        <v>1.6000000000000001E-3</v>
      </c>
      <c r="AS839" s="7">
        <v>3.5999999999999999E-3</v>
      </c>
      <c r="AT839" s="7">
        <v>1.7399999999999999E-2</v>
      </c>
      <c r="AU839" s="7">
        <v>2.9700000000000001E-2</v>
      </c>
      <c r="AV839" s="7">
        <v>4.7999999999999996E-3</v>
      </c>
      <c r="AW839" s="8">
        <v>0</v>
      </c>
      <c r="AX839" s="13">
        <v>854</v>
      </c>
      <c r="AY839" s="7">
        <v>654</v>
      </c>
      <c r="AZ839" s="7">
        <v>65</v>
      </c>
      <c r="BA839" s="7">
        <v>16</v>
      </c>
      <c r="BB839" s="7">
        <v>28</v>
      </c>
      <c r="BC839" s="7">
        <v>11.616667700000001</v>
      </c>
      <c r="BD839" s="7">
        <v>8.2714280999999996</v>
      </c>
      <c r="BE839" s="7">
        <v>17.950000800000002</v>
      </c>
      <c r="BF839" s="7">
        <v>19.433332400000001</v>
      </c>
      <c r="BG839" s="7">
        <v>20.166665999999999</v>
      </c>
      <c r="BH839" s="13">
        <v>22.0962</v>
      </c>
      <c r="BI839" s="7">
        <v>95.481441635287794</v>
      </c>
      <c r="BJ839" s="32">
        <f t="shared" si="197"/>
        <v>1</v>
      </c>
      <c r="BK839" s="32">
        <f t="shared" si="198"/>
        <v>6.9226509137899211E-3</v>
      </c>
      <c r="BL839" s="32">
        <f t="shared" si="199"/>
        <v>2.4829241277459852E-2</v>
      </c>
      <c r="BM839" s="32">
        <f t="shared" si="200"/>
        <v>0.16383607162636146</v>
      </c>
      <c r="BN839" s="32">
        <f t="shared" si="201"/>
        <v>1.47683219494185E-3</v>
      </c>
      <c r="BO839" s="32">
        <f t="shared" si="202"/>
        <v>3.322872438619162E-3</v>
      </c>
      <c r="BP839" s="32">
        <f t="shared" si="203"/>
        <v>1.6060550119992616E-2</v>
      </c>
      <c r="BQ839" s="32">
        <f t="shared" si="204"/>
        <v>2.7413697618608089E-2</v>
      </c>
      <c r="BR839" s="32">
        <f t="shared" si="205"/>
        <v>4.430496584825549E-3</v>
      </c>
      <c r="BS839" s="32">
        <f t="shared" si="206"/>
        <v>0</v>
      </c>
      <c r="BT839" s="7">
        <f t="shared" si="207"/>
        <v>0</v>
      </c>
    </row>
    <row r="840" spans="1:72" x14ac:dyDescent="0.2">
      <c r="A840" s="7">
        <v>3</v>
      </c>
      <c r="B840" s="8">
        <v>155</v>
      </c>
      <c r="C840" s="7" t="s">
        <v>2063</v>
      </c>
      <c r="F840" s="27" t="s">
        <v>2113</v>
      </c>
      <c r="G840" s="22" t="s">
        <v>2061</v>
      </c>
      <c r="H840" s="9">
        <v>37.015000000000001</v>
      </c>
      <c r="I840" s="9">
        <v>-119.324</v>
      </c>
      <c r="K840" s="7" t="s">
        <v>100</v>
      </c>
      <c r="L840" s="32">
        <f t="shared" si="195"/>
        <v>8</v>
      </c>
      <c r="M840" s="10" t="s">
        <v>81</v>
      </c>
      <c r="N840" s="7">
        <v>119</v>
      </c>
      <c r="Q840" s="7">
        <v>620</v>
      </c>
      <c r="R840" s="7">
        <v>14.4</v>
      </c>
      <c r="V840" s="7">
        <v>670</v>
      </c>
      <c r="W840" s="32">
        <f t="shared" si="194"/>
        <v>670</v>
      </c>
      <c r="X840" s="23" t="s">
        <v>1951</v>
      </c>
      <c r="Y840" s="32">
        <f t="shared" si="196"/>
        <v>1</v>
      </c>
      <c r="Z840" s="13"/>
      <c r="AB840" s="8"/>
      <c r="AC840" s="7">
        <v>4.2</v>
      </c>
      <c r="AD840" s="7">
        <v>0.1</v>
      </c>
      <c r="AE840" s="7">
        <v>0.1</v>
      </c>
      <c r="AF840" s="7">
        <v>63.6</v>
      </c>
      <c r="AG840" s="7">
        <v>0.5</v>
      </c>
      <c r="AI840" s="7">
        <v>18</v>
      </c>
      <c r="AJ840" s="7">
        <v>3.2</v>
      </c>
      <c r="AK840" s="7">
        <v>2.6</v>
      </c>
      <c r="AL840" s="7">
        <v>1.3</v>
      </c>
      <c r="AM840" s="7">
        <v>2.2000000000000002</v>
      </c>
      <c r="AN840" s="13">
        <v>1.0584</v>
      </c>
      <c r="AO840" s="7">
        <v>6.3E-3</v>
      </c>
      <c r="AP840" s="7">
        <v>2.63E-2</v>
      </c>
      <c r="AQ840" s="7">
        <v>0.17649999999999999</v>
      </c>
      <c r="AR840" s="7">
        <v>1.6000000000000001E-3</v>
      </c>
      <c r="AS840" s="7">
        <v>5.7099999999999998E-2</v>
      </c>
      <c r="AT840" s="7">
        <v>3.2199999999999999E-2</v>
      </c>
      <c r="AU840" s="7">
        <v>2.3400000000000001E-2</v>
      </c>
      <c r="AV840" s="7">
        <v>4.19E-2</v>
      </c>
      <c r="AW840" s="8">
        <v>5.0000000000000001E-4</v>
      </c>
      <c r="AX840" s="13">
        <v>782</v>
      </c>
      <c r="AY840" s="7">
        <v>734</v>
      </c>
      <c r="AZ840" s="7">
        <v>111</v>
      </c>
      <c r="BA840" s="7">
        <v>10</v>
      </c>
      <c r="BB840" s="7">
        <v>20</v>
      </c>
      <c r="BC840" s="7">
        <v>15.4416656</v>
      </c>
      <c r="BD840" s="7">
        <v>10.571428300000001</v>
      </c>
      <c r="BE840" s="7">
        <v>20.185714699999998</v>
      </c>
      <c r="BF840" s="7">
        <v>24.0333328</v>
      </c>
      <c r="BG840" s="7">
        <v>24.4666672</v>
      </c>
      <c r="BH840" s="13">
        <v>47.612299999999998</v>
      </c>
      <c r="BI840" s="7">
        <v>64.065335753176043</v>
      </c>
      <c r="BJ840" s="32">
        <f t="shared" si="197"/>
        <v>1</v>
      </c>
      <c r="BK840" s="32">
        <f t="shared" si="198"/>
        <v>5.9523809523809521E-3</v>
      </c>
      <c r="BL840" s="32">
        <f t="shared" si="199"/>
        <v>2.4848828420256992E-2</v>
      </c>
      <c r="BM840" s="32">
        <f t="shared" si="200"/>
        <v>0.16676114890400603</v>
      </c>
      <c r="BN840" s="32">
        <f t="shared" si="201"/>
        <v>1.5117157974300832E-3</v>
      </c>
      <c r="BO840" s="32">
        <f t="shared" si="202"/>
        <v>5.3949357520786091E-2</v>
      </c>
      <c r="BP840" s="32">
        <f t="shared" si="203"/>
        <v>3.0423280423280422E-2</v>
      </c>
      <c r="BQ840" s="32">
        <f t="shared" si="204"/>
        <v>2.2108843537414966E-2</v>
      </c>
      <c r="BR840" s="32">
        <f t="shared" si="205"/>
        <v>3.9588057445200303E-2</v>
      </c>
      <c r="BS840" s="32">
        <f t="shared" si="206"/>
        <v>4.72411186696901E-4</v>
      </c>
      <c r="BT840" s="7">
        <f t="shared" si="207"/>
        <v>0</v>
      </c>
    </row>
    <row r="841" spans="1:72" x14ac:dyDescent="0.2">
      <c r="A841" s="7">
        <v>3</v>
      </c>
      <c r="B841" s="8">
        <v>156</v>
      </c>
      <c r="C841" s="7" t="s">
        <v>2063</v>
      </c>
      <c r="F841" s="27" t="s">
        <v>2114</v>
      </c>
      <c r="G841" s="22" t="s">
        <v>2115</v>
      </c>
      <c r="H841" s="9">
        <v>30.968</v>
      </c>
      <c r="I841" s="9">
        <v>-115.559</v>
      </c>
      <c r="K841" s="7" t="s">
        <v>73</v>
      </c>
      <c r="L841" s="32">
        <f t="shared" si="195"/>
        <v>3</v>
      </c>
      <c r="M841" s="10" t="s">
        <v>81</v>
      </c>
      <c r="N841" s="7">
        <v>60</v>
      </c>
      <c r="P841" s="7" t="s">
        <v>2107</v>
      </c>
      <c r="Q841" s="7">
        <v>626</v>
      </c>
      <c r="R841" s="7">
        <v>7.4</v>
      </c>
      <c r="V841" s="7">
        <v>2424</v>
      </c>
      <c r="W841" s="32">
        <f t="shared" si="194"/>
        <v>2424</v>
      </c>
      <c r="X841" s="23" t="s">
        <v>1783</v>
      </c>
      <c r="Y841" s="32">
        <f t="shared" si="196"/>
        <v>2</v>
      </c>
      <c r="Z841" s="28"/>
      <c r="AA841" s="23"/>
      <c r="AB841" s="29"/>
      <c r="AC841" s="7">
        <v>4.3</v>
      </c>
      <c r="AD841" s="7">
        <v>0.1</v>
      </c>
      <c r="AE841" s="7">
        <v>0.1</v>
      </c>
      <c r="AF841" s="7">
        <v>62.4</v>
      </c>
      <c r="AG841" s="7">
        <v>0.8</v>
      </c>
      <c r="AI841" s="7">
        <v>18</v>
      </c>
      <c r="AJ841" s="7">
        <v>4.5</v>
      </c>
      <c r="AK841" s="7">
        <v>4.0999999999999996</v>
      </c>
      <c r="AL841" s="7">
        <v>1.7</v>
      </c>
      <c r="AM841" s="7">
        <v>1.4</v>
      </c>
      <c r="AN841" s="13">
        <v>1.0384</v>
      </c>
      <c r="AO841" s="7">
        <v>0.01</v>
      </c>
      <c r="AP841" s="7">
        <v>2.69E-2</v>
      </c>
      <c r="AQ841" s="7">
        <v>0.17649999999999999</v>
      </c>
      <c r="AR841" s="7">
        <v>1.6000000000000001E-3</v>
      </c>
      <c r="AS841" s="7">
        <v>8.0199999999999994E-2</v>
      </c>
      <c r="AT841" s="7">
        <v>4.2200000000000001E-2</v>
      </c>
      <c r="AU841" s="7">
        <v>1.49E-2</v>
      </c>
      <c r="AV841" s="7">
        <v>6.6199999999999995E-2</v>
      </c>
      <c r="AW841" s="8">
        <v>5.0000000000000001E-4</v>
      </c>
      <c r="AX841" s="13">
        <v>405</v>
      </c>
      <c r="AY841" s="7">
        <v>163</v>
      </c>
      <c r="AZ841" s="7">
        <v>39</v>
      </c>
      <c r="BA841" s="7">
        <v>85</v>
      </c>
      <c r="BB841" s="7">
        <v>108</v>
      </c>
      <c r="BC841" s="7">
        <v>9.6166668000000008</v>
      </c>
      <c r="BD841" s="7">
        <v>11.875</v>
      </c>
      <c r="BE841" s="7">
        <v>19.9818192</v>
      </c>
      <c r="BF841" s="7">
        <v>16.133333199999999</v>
      </c>
      <c r="BG841" s="7">
        <v>16.600000399999999</v>
      </c>
      <c r="BH841" s="13">
        <v>59.504800000000003</v>
      </c>
      <c r="BI841" s="7">
        <v>54.660885723134101</v>
      </c>
      <c r="BJ841" s="32">
        <f t="shared" si="197"/>
        <v>1</v>
      </c>
      <c r="BK841" s="32">
        <f t="shared" si="198"/>
        <v>9.630200308166411E-3</v>
      </c>
      <c r="BL841" s="32">
        <f t="shared" si="199"/>
        <v>2.5905238828967642E-2</v>
      </c>
      <c r="BM841" s="32">
        <f t="shared" si="200"/>
        <v>0.16997303543913714</v>
      </c>
      <c r="BN841" s="32">
        <f t="shared" si="201"/>
        <v>1.5408320493066256E-3</v>
      </c>
      <c r="BO841" s="32">
        <f t="shared" si="202"/>
        <v>7.7234206471494607E-2</v>
      </c>
      <c r="BP841" s="32">
        <f t="shared" si="203"/>
        <v>4.0639445300462249E-2</v>
      </c>
      <c r="BQ841" s="32">
        <f t="shared" si="204"/>
        <v>1.434899845916795E-2</v>
      </c>
      <c r="BR841" s="32">
        <f t="shared" si="205"/>
        <v>6.3751926040061635E-2</v>
      </c>
      <c r="BS841" s="32">
        <f t="shared" si="206"/>
        <v>4.815100154083205E-4</v>
      </c>
      <c r="BT841" s="7">
        <f t="shared" si="207"/>
        <v>0</v>
      </c>
    </row>
    <row r="842" spans="1:72" x14ac:dyDescent="0.2">
      <c r="A842" s="7">
        <v>3</v>
      </c>
      <c r="B842" s="8">
        <v>157</v>
      </c>
      <c r="C842" s="7" t="s">
        <v>2063</v>
      </c>
      <c r="F842" s="27" t="s">
        <v>2116</v>
      </c>
      <c r="G842" s="22" t="s">
        <v>2117</v>
      </c>
      <c r="H842" s="9">
        <v>30.969000000000001</v>
      </c>
      <c r="I842" s="9">
        <v>-115.61499999999999</v>
      </c>
      <c r="K842" s="7" t="s">
        <v>73</v>
      </c>
      <c r="L842" s="32">
        <f t="shared" si="195"/>
        <v>3</v>
      </c>
      <c r="M842" s="10" t="s">
        <v>81</v>
      </c>
      <c r="N842" s="7">
        <v>30</v>
      </c>
      <c r="P842" s="7" t="s">
        <v>2107</v>
      </c>
      <c r="Q842" s="7">
        <v>454</v>
      </c>
      <c r="R842" s="7">
        <v>12.2</v>
      </c>
      <c r="V842" s="7">
        <v>1738</v>
      </c>
      <c r="W842" s="32">
        <f t="shared" si="194"/>
        <v>1738</v>
      </c>
      <c r="X842" s="23" t="s">
        <v>1783</v>
      </c>
      <c r="Y842" s="32">
        <f t="shared" si="196"/>
        <v>2</v>
      </c>
      <c r="Z842" s="28"/>
      <c r="AA842" s="23"/>
      <c r="AB842" s="29"/>
      <c r="AC842" s="7">
        <v>5.4</v>
      </c>
      <c r="AD842" s="7">
        <v>0.1</v>
      </c>
      <c r="AE842" s="7">
        <v>0.1</v>
      </c>
      <c r="AF842" s="7">
        <v>60.7</v>
      </c>
      <c r="AG842" s="7">
        <v>0.8</v>
      </c>
      <c r="AI842" s="7">
        <v>17.3</v>
      </c>
      <c r="AJ842" s="7">
        <v>4.2</v>
      </c>
      <c r="AK842" s="7">
        <v>3</v>
      </c>
      <c r="AL842" s="7">
        <v>2.4</v>
      </c>
      <c r="AM842" s="7">
        <v>2</v>
      </c>
      <c r="AN842" s="13">
        <v>1.0102</v>
      </c>
      <c r="AO842" s="7">
        <v>0.01</v>
      </c>
      <c r="AP842" s="7">
        <v>3.3799999999999997E-2</v>
      </c>
      <c r="AQ842" s="7">
        <v>0.16969999999999999</v>
      </c>
      <c r="AR842" s="7">
        <v>1.6000000000000001E-3</v>
      </c>
      <c r="AS842" s="7">
        <v>7.4899999999999994E-2</v>
      </c>
      <c r="AT842" s="7">
        <v>5.9499999999999997E-2</v>
      </c>
      <c r="AU842" s="7">
        <v>2.12E-2</v>
      </c>
      <c r="AV842" s="7">
        <v>4.8399999999999999E-2</v>
      </c>
      <c r="AW842" s="8">
        <v>5.0000000000000001E-4</v>
      </c>
      <c r="AX842" s="13">
        <v>317</v>
      </c>
      <c r="AY842" s="7">
        <v>245</v>
      </c>
      <c r="AZ842" s="7">
        <v>30</v>
      </c>
      <c r="BA842" s="7">
        <v>68</v>
      </c>
      <c r="BB842" s="7">
        <v>90</v>
      </c>
      <c r="BC842" s="7">
        <v>12.591666200000001</v>
      </c>
      <c r="BD842" s="7">
        <v>11.699999800000001</v>
      </c>
      <c r="BE842" s="7">
        <v>19.9818192</v>
      </c>
      <c r="BF842" s="7">
        <v>19</v>
      </c>
      <c r="BG842" s="7">
        <v>19.4666672</v>
      </c>
      <c r="BH842" s="13">
        <v>57.304299999999998</v>
      </c>
      <c r="BI842" s="7">
        <v>57.918088737201366</v>
      </c>
      <c r="BJ842" s="32">
        <f t="shared" si="197"/>
        <v>1</v>
      </c>
      <c r="BK842" s="32">
        <f t="shared" si="198"/>
        <v>9.8990298950702837E-3</v>
      </c>
      <c r="BL842" s="32">
        <f t="shared" si="199"/>
        <v>3.3458721045337557E-2</v>
      </c>
      <c r="BM842" s="32">
        <f t="shared" si="200"/>
        <v>0.16798653731934271</v>
      </c>
      <c r="BN842" s="32">
        <f t="shared" si="201"/>
        <v>1.5838447832112455E-3</v>
      </c>
      <c r="BO842" s="32">
        <f t="shared" si="202"/>
        <v>7.4143733914076415E-2</v>
      </c>
      <c r="BP842" s="32">
        <f t="shared" si="203"/>
        <v>5.8899227875668182E-2</v>
      </c>
      <c r="BQ842" s="32">
        <f t="shared" si="204"/>
        <v>2.0985943377548999E-2</v>
      </c>
      <c r="BR842" s="32">
        <f t="shared" si="205"/>
        <v>4.7911304692140166E-2</v>
      </c>
      <c r="BS842" s="32">
        <f t="shared" si="206"/>
        <v>4.9495149475351418E-4</v>
      </c>
      <c r="BT842" s="7">
        <f t="shared" si="207"/>
        <v>0</v>
      </c>
    </row>
    <row r="843" spans="1:72" x14ac:dyDescent="0.2">
      <c r="A843" s="7">
        <v>3</v>
      </c>
      <c r="B843" s="8">
        <v>158</v>
      </c>
      <c r="C843" s="7" t="s">
        <v>2063</v>
      </c>
      <c r="F843" s="27" t="s">
        <v>2118</v>
      </c>
      <c r="G843" s="22" t="s">
        <v>2085</v>
      </c>
      <c r="H843" s="9">
        <v>30.969000000000001</v>
      </c>
      <c r="I843" s="9">
        <v>-115.699</v>
      </c>
      <c r="K843" s="7" t="s">
        <v>73</v>
      </c>
      <c r="L843" s="32">
        <f t="shared" si="195"/>
        <v>3</v>
      </c>
      <c r="M843" s="10" t="s">
        <v>81</v>
      </c>
      <c r="N843" s="7">
        <v>36</v>
      </c>
      <c r="Q843" s="7">
        <v>275</v>
      </c>
      <c r="R843" s="7">
        <v>17.100000000000001</v>
      </c>
      <c r="V843" s="7">
        <v>1021</v>
      </c>
      <c r="W843" s="32">
        <f t="shared" si="194"/>
        <v>1021</v>
      </c>
      <c r="X843" s="23" t="s">
        <v>1951</v>
      </c>
      <c r="Y843" s="32">
        <f t="shared" si="196"/>
        <v>1</v>
      </c>
      <c r="Z843" s="28"/>
      <c r="AA843" s="23"/>
      <c r="AB843" s="29"/>
      <c r="AC843" s="7">
        <v>6.3</v>
      </c>
      <c r="AD843" s="7">
        <v>0.1</v>
      </c>
      <c r="AE843" s="7">
        <v>0.1</v>
      </c>
      <c r="AF843" s="7">
        <v>58</v>
      </c>
      <c r="AG843" s="7">
        <v>0.9</v>
      </c>
      <c r="AI843" s="7">
        <v>17.899999999999999</v>
      </c>
      <c r="AJ843" s="7">
        <v>5.0999999999999996</v>
      </c>
      <c r="AK843" s="7">
        <v>3.5</v>
      </c>
      <c r="AL843" s="7">
        <v>2.6</v>
      </c>
      <c r="AM843" s="7">
        <v>0.7</v>
      </c>
      <c r="AN843" s="13">
        <v>0.96519999999999995</v>
      </c>
      <c r="AO843" s="7">
        <v>1.1299999999999999E-2</v>
      </c>
      <c r="AP843" s="7">
        <v>3.95E-2</v>
      </c>
      <c r="AQ843" s="7">
        <v>0.17560000000000001</v>
      </c>
      <c r="AR843" s="7">
        <v>1.6000000000000001E-3</v>
      </c>
      <c r="AS843" s="7">
        <v>9.0899999999999995E-2</v>
      </c>
      <c r="AT843" s="7">
        <v>6.4500000000000002E-2</v>
      </c>
      <c r="AU843" s="7">
        <v>7.4000000000000003E-3</v>
      </c>
      <c r="AV843" s="7">
        <v>5.6500000000000002E-2</v>
      </c>
      <c r="AW843" s="8">
        <v>5.0000000000000001E-4</v>
      </c>
      <c r="AX843" s="13">
        <v>239</v>
      </c>
      <c r="AY843" s="7">
        <v>163</v>
      </c>
      <c r="AZ843" s="7">
        <v>62</v>
      </c>
      <c r="BA843" s="7">
        <v>48</v>
      </c>
      <c r="BB843" s="7">
        <v>67</v>
      </c>
      <c r="BC843" s="7">
        <v>15.5166664</v>
      </c>
      <c r="BD843" s="7">
        <v>12.800000199999999</v>
      </c>
      <c r="BE843" s="7">
        <v>19.2166672</v>
      </c>
      <c r="BF843" s="7">
        <v>21.8333321</v>
      </c>
      <c r="BG843" s="7">
        <v>22.366666800000001</v>
      </c>
      <c r="BH843" s="13">
        <v>57.171099999999996</v>
      </c>
      <c r="BI843" s="7">
        <v>54.365325077399383</v>
      </c>
      <c r="BJ843" s="32">
        <f t="shared" si="197"/>
        <v>1</v>
      </c>
      <c r="BK843" s="32">
        <f t="shared" si="198"/>
        <v>1.1707418151678408E-2</v>
      </c>
      <c r="BL843" s="32">
        <f t="shared" si="199"/>
        <v>4.0924160795690015E-2</v>
      </c>
      <c r="BM843" s="32">
        <f t="shared" si="200"/>
        <v>0.18193120596767512</v>
      </c>
      <c r="BN843" s="32">
        <f t="shared" si="201"/>
        <v>1.6576875259013677E-3</v>
      </c>
      <c r="BO843" s="32">
        <f t="shared" si="202"/>
        <v>9.417737256527145E-2</v>
      </c>
      <c r="BP843" s="32">
        <f t="shared" si="203"/>
        <v>6.6825528387898889E-2</v>
      </c>
      <c r="BQ843" s="32">
        <f t="shared" si="204"/>
        <v>7.6668048072938257E-3</v>
      </c>
      <c r="BR843" s="32">
        <f t="shared" si="205"/>
        <v>5.8537090758392051E-2</v>
      </c>
      <c r="BS843" s="32">
        <f t="shared" si="206"/>
        <v>5.1802735184417739E-4</v>
      </c>
      <c r="BT843" s="7">
        <f t="shared" si="207"/>
        <v>0</v>
      </c>
    </row>
    <row r="844" spans="1:72" x14ac:dyDescent="0.2">
      <c r="G844" s="22"/>
      <c r="AB844" s="8"/>
    </row>
    <row r="845" spans="1:72" ht="16" customHeight="1" x14ac:dyDescent="0.2">
      <c r="N845" s="50"/>
      <c r="P845" s="50"/>
      <c r="AC845" s="22"/>
      <c r="AI845" s="22"/>
      <c r="AJ845" s="22"/>
      <c r="AK845" s="22"/>
      <c r="AL845" s="22"/>
      <c r="AM845" s="22"/>
    </row>
    <row r="846" spans="1:72" x14ac:dyDescent="0.2">
      <c r="N846" s="50"/>
      <c r="P846" s="50"/>
      <c r="AC846" s="22"/>
      <c r="AI846" s="22"/>
      <c r="AJ846" s="22"/>
      <c r="AK846" s="22"/>
      <c r="AL846" s="22"/>
      <c r="AM846" s="22"/>
    </row>
    <row r="847" spans="1:72" x14ac:dyDescent="0.2">
      <c r="N847" s="50"/>
      <c r="P847" s="50"/>
      <c r="AC847" s="22"/>
      <c r="AI847" s="22"/>
      <c r="AJ847" s="22"/>
      <c r="AK847" s="22"/>
      <c r="AL847" s="22"/>
      <c r="AM847" s="22"/>
    </row>
    <row r="848" spans="1:72" x14ac:dyDescent="0.2">
      <c r="N848" s="50"/>
      <c r="P848" s="50"/>
      <c r="AC848" s="22"/>
      <c r="AI848" s="22"/>
      <c r="AJ848" s="22"/>
      <c r="AK848" s="22"/>
      <c r="AL848" s="22"/>
      <c r="AM848" s="22"/>
    </row>
    <row r="849" spans="14:39" x14ac:dyDescent="0.2">
      <c r="N849" s="50"/>
      <c r="P849" s="50"/>
      <c r="AC849" s="22"/>
      <c r="AI849" s="22"/>
      <c r="AJ849" s="22"/>
      <c r="AK849" s="22"/>
      <c r="AL849" s="22"/>
      <c r="AM849" s="22"/>
    </row>
    <row r="850" spans="14:39" x14ac:dyDescent="0.2">
      <c r="N850" s="50"/>
      <c r="P850" s="50"/>
      <c r="AC850" s="22"/>
      <c r="AI850" s="22"/>
      <c r="AJ850" s="22"/>
      <c r="AK850" s="22"/>
      <c r="AL850" s="22"/>
      <c r="AM850" s="22"/>
    </row>
    <row r="851" spans="14:39" x14ac:dyDescent="0.2">
      <c r="N851" s="50"/>
      <c r="P851" s="50"/>
      <c r="AC851" s="22"/>
      <c r="AI851" s="22"/>
      <c r="AJ851" s="22"/>
      <c r="AK851" s="22"/>
      <c r="AL851" s="22"/>
      <c r="AM851" s="22"/>
    </row>
    <row r="852" spans="14:39" x14ac:dyDescent="0.2">
      <c r="AC852" s="22"/>
      <c r="AI852" s="22"/>
      <c r="AJ852" s="22"/>
      <c r="AK852" s="22"/>
      <c r="AL852" s="22"/>
      <c r="AM852" s="22"/>
    </row>
    <row r="853" spans="14:39" x14ac:dyDescent="0.2">
      <c r="AC853" s="22"/>
      <c r="AI853" s="22"/>
      <c r="AJ853" s="22"/>
      <c r="AK853" s="22"/>
      <c r="AL853" s="22"/>
      <c r="AM853" s="22"/>
    </row>
    <row r="854" spans="14:39" x14ac:dyDescent="0.2">
      <c r="AC854" s="22"/>
      <c r="AI854" s="22"/>
      <c r="AJ854" s="22"/>
      <c r="AK854" s="22"/>
      <c r="AL854" s="22"/>
      <c r="AM854" s="22"/>
    </row>
    <row r="855" spans="14:39" x14ac:dyDescent="0.2">
      <c r="AC855" s="22"/>
      <c r="AI855" s="22"/>
      <c r="AJ855" s="22"/>
      <c r="AK855" s="22"/>
      <c r="AL855" s="22"/>
      <c r="AM855" s="22"/>
    </row>
    <row r="856" spans="14:39" x14ac:dyDescent="0.2">
      <c r="AC856" s="22"/>
      <c r="AI856" s="22"/>
      <c r="AJ856" s="22"/>
      <c r="AK856" s="22"/>
      <c r="AL856" s="22"/>
      <c r="AM856" s="22"/>
    </row>
    <row r="857" spans="14:39" x14ac:dyDescent="0.2">
      <c r="AC857" s="30"/>
      <c r="AI857" s="30"/>
      <c r="AJ857" s="30"/>
      <c r="AK857" s="30"/>
      <c r="AL857" s="30"/>
      <c r="AM857" s="30"/>
    </row>
    <row r="858" spans="14:39" x14ac:dyDescent="0.2">
      <c r="AC858" s="30"/>
      <c r="AI858" s="30"/>
      <c r="AJ858" s="30"/>
      <c r="AK858" s="30"/>
      <c r="AL858" s="30"/>
      <c r="AM858" s="30"/>
    </row>
    <row r="859" spans="14:39" x14ac:dyDescent="0.2">
      <c r="AC859" s="30"/>
      <c r="AI859" s="30"/>
      <c r="AJ859" s="30"/>
      <c r="AK859" s="30"/>
      <c r="AL859" s="30"/>
      <c r="AM859" s="30"/>
    </row>
    <row r="860" spans="14:39" x14ac:dyDescent="0.2">
      <c r="AC860" s="30"/>
      <c r="AI860" s="30"/>
      <c r="AJ860" s="30"/>
      <c r="AK860" s="30"/>
      <c r="AL860" s="30"/>
      <c r="AM860" s="30"/>
    </row>
    <row r="861" spans="14:39" x14ac:dyDescent="0.2">
      <c r="AC861" s="30"/>
      <c r="AI861" s="30"/>
      <c r="AJ861" s="30"/>
      <c r="AK861" s="30"/>
      <c r="AL861" s="30"/>
      <c r="AM861" s="30"/>
    </row>
    <row r="862" spans="14:39" x14ac:dyDescent="0.2">
      <c r="AC862" s="30"/>
      <c r="AI862" s="30"/>
      <c r="AJ862" s="30"/>
      <c r="AK862" s="30"/>
      <c r="AL862" s="30"/>
      <c r="AM862" s="30"/>
    </row>
    <row r="863" spans="14:39" x14ac:dyDescent="0.2">
      <c r="AC863" s="30"/>
      <c r="AI863" s="30"/>
      <c r="AJ863" s="30"/>
      <c r="AK863" s="30"/>
      <c r="AL863" s="30"/>
      <c r="AM863" s="30"/>
    </row>
    <row r="864" spans="14:39" x14ac:dyDescent="0.2">
      <c r="AC864" s="30"/>
      <c r="AI864" s="30"/>
      <c r="AJ864" s="30"/>
      <c r="AK864" s="30"/>
      <c r="AL864" s="30"/>
      <c r="AM864" s="30"/>
    </row>
    <row r="865" spans="29:39" x14ac:dyDescent="0.2">
      <c r="AC865" s="30"/>
      <c r="AI865" s="30"/>
      <c r="AJ865" s="30"/>
      <c r="AK865" s="30"/>
      <c r="AL865" s="30"/>
      <c r="AM865" s="30"/>
    </row>
    <row r="866" spans="29:39" x14ac:dyDescent="0.2">
      <c r="AC866" s="30"/>
      <c r="AI866" s="30"/>
      <c r="AJ866" s="30"/>
      <c r="AK866" s="30"/>
      <c r="AL866" s="30"/>
      <c r="AM866" s="30"/>
    </row>
    <row r="867" spans="29:39" x14ac:dyDescent="0.2">
      <c r="AC867" s="30"/>
      <c r="AI867" s="30"/>
      <c r="AJ867" s="30"/>
      <c r="AK867" s="30"/>
      <c r="AL867" s="30"/>
      <c r="AM867" s="30"/>
    </row>
    <row r="868" spans="29:39" x14ac:dyDescent="0.2">
      <c r="AC868" s="30"/>
      <c r="AI868" s="30"/>
      <c r="AJ868" s="30"/>
      <c r="AK868" s="30"/>
      <c r="AL868" s="30"/>
      <c r="AM868" s="30"/>
    </row>
    <row r="869" spans="29:39" x14ac:dyDescent="0.2">
      <c r="AC869" s="30"/>
      <c r="AI869" s="30"/>
      <c r="AJ869" s="30"/>
      <c r="AK869" s="30"/>
      <c r="AL869" s="30"/>
      <c r="AM869" s="30"/>
    </row>
    <row r="870" spans="29:39" x14ac:dyDescent="0.2">
      <c r="AC870" s="30"/>
      <c r="AI870" s="30"/>
      <c r="AJ870" s="30"/>
      <c r="AK870" s="30"/>
      <c r="AL870" s="30"/>
      <c r="AM870" s="30"/>
    </row>
    <row r="871" spans="29:39" x14ac:dyDescent="0.2">
      <c r="AC871" s="30"/>
      <c r="AI871" s="30"/>
      <c r="AJ871" s="30"/>
      <c r="AK871" s="30"/>
      <c r="AL871" s="30"/>
      <c r="AM871" s="30"/>
    </row>
    <row r="872" spans="29:39" x14ac:dyDescent="0.2">
      <c r="AC872" s="30"/>
      <c r="AI872" s="30"/>
      <c r="AJ872" s="30"/>
      <c r="AK872" s="30"/>
      <c r="AL872" s="30"/>
      <c r="AM872" s="30"/>
    </row>
    <row r="873" spans="29:39" x14ac:dyDescent="0.2">
      <c r="AC873" s="30"/>
      <c r="AI873" s="30"/>
      <c r="AJ873" s="30"/>
      <c r="AK873" s="30"/>
      <c r="AL873" s="30"/>
      <c r="AM873" s="30"/>
    </row>
    <row r="874" spans="29:39" x14ac:dyDescent="0.2">
      <c r="AC874" s="30"/>
      <c r="AI874" s="30"/>
      <c r="AJ874" s="30"/>
      <c r="AK874" s="30"/>
      <c r="AL874" s="30"/>
      <c r="AM874" s="30"/>
    </row>
    <row r="875" spans="29:39" x14ac:dyDescent="0.2">
      <c r="AC875" s="30"/>
      <c r="AI875" s="30"/>
      <c r="AJ875" s="30"/>
      <c r="AK875" s="30"/>
      <c r="AL875" s="30"/>
      <c r="AM875" s="30"/>
    </row>
    <row r="876" spans="29:39" x14ac:dyDescent="0.2">
      <c r="AC876" s="30"/>
      <c r="AI876" s="30"/>
      <c r="AJ876" s="30"/>
      <c r="AK876" s="30"/>
      <c r="AL876" s="30"/>
      <c r="AM876" s="30"/>
    </row>
    <row r="877" spans="29:39" x14ac:dyDescent="0.2">
      <c r="AC877" s="30"/>
      <c r="AI877" s="30"/>
      <c r="AJ877" s="30"/>
      <c r="AK877" s="30"/>
      <c r="AL877" s="30"/>
      <c r="AM877" s="30"/>
    </row>
    <row r="878" spans="29:39" x14ac:dyDescent="0.2">
      <c r="AC878" s="30"/>
      <c r="AI878" s="30"/>
      <c r="AJ878" s="30"/>
      <c r="AK878" s="30"/>
      <c r="AL878" s="30"/>
      <c r="AM878" s="30"/>
    </row>
    <row r="879" spans="29:39" x14ac:dyDescent="0.2">
      <c r="AC879" s="30"/>
      <c r="AI879" s="30"/>
      <c r="AJ879" s="30"/>
      <c r="AK879" s="30"/>
      <c r="AL879" s="30"/>
      <c r="AM879" s="30"/>
    </row>
    <row r="880" spans="29:39" x14ac:dyDescent="0.2">
      <c r="AC880" s="30"/>
      <c r="AI880" s="30"/>
      <c r="AJ880" s="30"/>
      <c r="AK880" s="30"/>
      <c r="AL880" s="30"/>
      <c r="AM880" s="30"/>
    </row>
    <row r="881" spans="29:39" x14ac:dyDescent="0.2">
      <c r="AC881" s="30"/>
      <c r="AI881" s="30"/>
      <c r="AJ881" s="30"/>
      <c r="AK881" s="30"/>
      <c r="AL881" s="30"/>
      <c r="AM881" s="30"/>
    </row>
    <row r="882" spans="29:39" x14ac:dyDescent="0.2">
      <c r="AC882" s="30"/>
      <c r="AI882" s="30"/>
      <c r="AJ882" s="30"/>
      <c r="AK882" s="30"/>
      <c r="AL882" s="30"/>
      <c r="AM882" s="30"/>
    </row>
    <row r="883" spans="29:39" x14ac:dyDescent="0.2">
      <c r="AC883" s="30"/>
      <c r="AI883" s="30"/>
      <c r="AJ883" s="30"/>
      <c r="AK883" s="30"/>
      <c r="AL883" s="30"/>
      <c r="AM883" s="30"/>
    </row>
    <row r="884" spans="29:39" x14ac:dyDescent="0.2">
      <c r="AC884" s="30"/>
      <c r="AI884" s="30"/>
      <c r="AJ884" s="30"/>
      <c r="AK884" s="30"/>
      <c r="AL884" s="30"/>
      <c r="AM884" s="30"/>
    </row>
    <row r="885" spans="29:39" x14ac:dyDescent="0.2">
      <c r="AC885" s="30"/>
      <c r="AI885" s="30"/>
      <c r="AJ885" s="30"/>
      <c r="AK885" s="30"/>
      <c r="AL885" s="30"/>
      <c r="AM885" s="30"/>
    </row>
    <row r="886" spans="29:39" x14ac:dyDescent="0.2">
      <c r="AC886" s="30"/>
      <c r="AI886" s="30"/>
      <c r="AJ886" s="30"/>
      <c r="AK886" s="30"/>
      <c r="AL886" s="30"/>
      <c r="AM886" s="30"/>
    </row>
    <row r="887" spans="29:39" x14ac:dyDescent="0.2">
      <c r="AC887" s="30"/>
      <c r="AI887" s="30"/>
      <c r="AJ887" s="30"/>
      <c r="AK887" s="30"/>
      <c r="AL887" s="30"/>
      <c r="AM887" s="30"/>
    </row>
    <row r="888" spans="29:39" x14ac:dyDescent="0.2">
      <c r="AC888" s="30"/>
      <c r="AI888" s="30"/>
      <c r="AJ888" s="30"/>
      <c r="AK888" s="30"/>
      <c r="AL888" s="30"/>
      <c r="AM888" s="30"/>
    </row>
    <row r="889" spans="29:39" x14ac:dyDescent="0.2">
      <c r="AC889" s="30"/>
      <c r="AI889" s="30"/>
      <c r="AJ889" s="30"/>
      <c r="AK889" s="30"/>
      <c r="AL889" s="30"/>
      <c r="AM889" s="30"/>
    </row>
    <row r="890" spans="29:39" x14ac:dyDescent="0.2">
      <c r="AC890" s="30"/>
      <c r="AI890" s="30"/>
      <c r="AJ890" s="30"/>
      <c r="AK890" s="30"/>
      <c r="AL890" s="30"/>
      <c r="AM890" s="30"/>
    </row>
    <row r="891" spans="29:39" x14ac:dyDescent="0.2">
      <c r="AC891" s="30"/>
      <c r="AI891" s="30"/>
      <c r="AJ891" s="30"/>
      <c r="AK891" s="30"/>
      <c r="AL891" s="30"/>
      <c r="AM891" s="30"/>
    </row>
    <row r="892" spans="29:39" x14ac:dyDescent="0.2">
      <c r="AC892" s="30"/>
      <c r="AI892" s="30"/>
      <c r="AJ892" s="30"/>
      <c r="AK892" s="30"/>
      <c r="AL892" s="30"/>
      <c r="AM892" s="30"/>
    </row>
    <row r="893" spans="29:39" x14ac:dyDescent="0.2">
      <c r="AC893" s="30"/>
      <c r="AI893" s="30"/>
      <c r="AJ893" s="30"/>
      <c r="AK893" s="30"/>
      <c r="AL893" s="30"/>
      <c r="AM893" s="30"/>
    </row>
    <row r="894" spans="29:39" x14ac:dyDescent="0.2">
      <c r="AC894" s="30"/>
      <c r="AI894" s="30"/>
      <c r="AJ894" s="30"/>
      <c r="AK894" s="30"/>
      <c r="AL894" s="30"/>
      <c r="AM894" s="30"/>
    </row>
    <row r="895" spans="29:39" x14ac:dyDescent="0.2">
      <c r="AC895" s="30"/>
      <c r="AI895" s="30"/>
      <c r="AJ895" s="30"/>
      <c r="AK895" s="30"/>
      <c r="AL895" s="30"/>
      <c r="AM895" s="30"/>
    </row>
    <row r="896" spans="29:39" x14ac:dyDescent="0.2">
      <c r="AC896" s="30"/>
      <c r="AI896" s="30"/>
      <c r="AJ896" s="30"/>
      <c r="AK896" s="30"/>
      <c r="AL896" s="30"/>
      <c r="AM896" s="30"/>
    </row>
    <row r="897" spans="29:39" x14ac:dyDescent="0.2">
      <c r="AC897" s="30"/>
      <c r="AI897" s="30"/>
      <c r="AJ897" s="30"/>
      <c r="AK897" s="30"/>
      <c r="AL897" s="30"/>
      <c r="AM897" s="30"/>
    </row>
    <row r="898" spans="29:39" x14ac:dyDescent="0.2">
      <c r="AC898" s="30"/>
      <c r="AI898" s="30"/>
      <c r="AJ898" s="30"/>
      <c r="AK898" s="30"/>
      <c r="AL898" s="30"/>
      <c r="AM898" s="30"/>
    </row>
    <row r="899" spans="29:39" x14ac:dyDescent="0.2">
      <c r="AC899" s="30"/>
      <c r="AI899" s="30"/>
      <c r="AJ899" s="30"/>
      <c r="AK899" s="30"/>
      <c r="AL899" s="30"/>
      <c r="AM899" s="30"/>
    </row>
    <row r="900" spans="29:39" x14ac:dyDescent="0.2">
      <c r="AC900" s="30"/>
      <c r="AI900" s="30"/>
      <c r="AJ900" s="30"/>
      <c r="AK900" s="30"/>
      <c r="AL900" s="30"/>
      <c r="AM900" s="30"/>
    </row>
    <row r="901" spans="29:39" x14ac:dyDescent="0.2">
      <c r="AC901" s="30"/>
      <c r="AI901" s="30"/>
      <c r="AJ901" s="30"/>
      <c r="AK901" s="30"/>
      <c r="AL901" s="30"/>
      <c r="AM901" s="30"/>
    </row>
    <row r="902" spans="29:39" x14ac:dyDescent="0.2">
      <c r="AC902" s="30"/>
      <c r="AI902" s="30"/>
      <c r="AK902" s="30"/>
      <c r="AL902" s="30"/>
      <c r="AM902" s="30"/>
    </row>
    <row r="903" spans="29:39" x14ac:dyDescent="0.2">
      <c r="AC903" s="30"/>
      <c r="AI903" s="30"/>
      <c r="AK903" s="30"/>
      <c r="AL903" s="30"/>
      <c r="AM903" s="30"/>
    </row>
    <row r="904" spans="29:39" x14ac:dyDescent="0.2">
      <c r="AC904" s="30"/>
      <c r="AI904" s="30"/>
      <c r="AK904" s="30"/>
      <c r="AL904" s="30"/>
      <c r="AM904" s="30"/>
    </row>
    <row r="905" spans="29:39" x14ac:dyDescent="0.2">
      <c r="AC905" s="30"/>
      <c r="AI905" s="30"/>
      <c r="AK905" s="30"/>
      <c r="AL905" s="30"/>
      <c r="AM905" s="30"/>
    </row>
    <row r="906" spans="29:39" x14ac:dyDescent="0.2">
      <c r="AC906" s="30"/>
      <c r="AI906" s="30"/>
      <c r="AK906" s="30"/>
      <c r="AL906" s="30"/>
      <c r="AM906" s="30"/>
    </row>
    <row r="907" spans="29:39" x14ac:dyDescent="0.2">
      <c r="AC907" s="30"/>
      <c r="AI907" s="30"/>
      <c r="AK907" s="30"/>
      <c r="AL907" s="30"/>
      <c r="AM907" s="30"/>
    </row>
    <row r="908" spans="29:39" x14ac:dyDescent="0.2">
      <c r="AC908" s="30"/>
      <c r="AI908" s="30"/>
      <c r="AK908" s="30"/>
      <c r="AL908" s="30"/>
      <c r="AM908" s="30"/>
    </row>
    <row r="909" spans="29:39" x14ac:dyDescent="0.2">
      <c r="AC909" s="30"/>
      <c r="AI909" s="30"/>
      <c r="AK909" s="30"/>
      <c r="AL909" s="30"/>
      <c r="AM909" s="30"/>
    </row>
    <row r="910" spans="29:39" x14ac:dyDescent="0.2">
      <c r="AC910" s="30"/>
      <c r="AI910" s="30"/>
      <c r="AK910" s="30"/>
      <c r="AL910" s="30"/>
      <c r="AM910" s="30"/>
    </row>
    <row r="911" spans="29:39" x14ac:dyDescent="0.2">
      <c r="AC911" s="30"/>
      <c r="AI911" s="30"/>
      <c r="AK911" s="30"/>
      <c r="AL911" s="30"/>
      <c r="AM911" s="30"/>
    </row>
    <row r="912" spans="29:39" x14ac:dyDescent="0.2">
      <c r="AC912" s="30"/>
      <c r="AI912" s="30"/>
      <c r="AK912" s="30"/>
      <c r="AL912" s="30"/>
      <c r="AM912" s="30"/>
    </row>
    <row r="913" spans="29:39" x14ac:dyDescent="0.2">
      <c r="AC913" s="30"/>
      <c r="AI913" s="30"/>
      <c r="AK913" s="30"/>
      <c r="AL913" s="30"/>
      <c r="AM913" s="30"/>
    </row>
    <row r="914" spans="29:39" x14ac:dyDescent="0.2">
      <c r="AC914" s="30"/>
      <c r="AI914" s="30"/>
      <c r="AK914" s="30"/>
      <c r="AL914" s="30"/>
      <c r="AM914" s="30"/>
    </row>
    <row r="915" spans="29:39" x14ac:dyDescent="0.2">
      <c r="AC915" s="30"/>
      <c r="AI915" s="30"/>
      <c r="AK915" s="30"/>
      <c r="AL915" s="30"/>
      <c r="AM915" s="30"/>
    </row>
    <row r="916" spans="29:39" x14ac:dyDescent="0.2">
      <c r="AC916" s="30"/>
      <c r="AI916" s="30"/>
      <c r="AK916" s="30"/>
      <c r="AL916" s="30"/>
      <c r="AM916" s="30"/>
    </row>
    <row r="917" spans="29:39" x14ac:dyDescent="0.2">
      <c r="AC917" s="30"/>
      <c r="AK917" s="30"/>
      <c r="AL917" s="30"/>
      <c r="AM917" s="30"/>
    </row>
    <row r="918" spans="29:39" x14ac:dyDescent="0.2">
      <c r="AC918" s="30"/>
      <c r="AK918" s="30"/>
      <c r="AL918" s="30"/>
      <c r="AM918" s="30"/>
    </row>
    <row r="919" spans="29:39" x14ac:dyDescent="0.2">
      <c r="AC919" s="30"/>
      <c r="AK919" s="30"/>
      <c r="AL919" s="30"/>
      <c r="AM919" s="30"/>
    </row>
    <row r="920" spans="29:39" x14ac:dyDescent="0.2">
      <c r="AC920" s="30"/>
      <c r="AK920" s="30"/>
      <c r="AL920" s="30"/>
      <c r="AM920" s="30"/>
    </row>
    <row r="921" spans="29:39" x14ac:dyDescent="0.2">
      <c r="AK921" s="30"/>
      <c r="AL921" s="30"/>
      <c r="AM921" s="30"/>
    </row>
    <row r="922" spans="29:39" x14ac:dyDescent="0.2">
      <c r="AK922" s="30"/>
      <c r="AL922" s="30"/>
      <c r="AM922" s="30"/>
    </row>
    <row r="923" spans="29:39" x14ac:dyDescent="0.2">
      <c r="AK923" s="30"/>
      <c r="AL923" s="30"/>
      <c r="AM923" s="30"/>
    </row>
    <row r="924" spans="29:39" x14ac:dyDescent="0.2">
      <c r="AK924" s="30"/>
      <c r="AL924" s="30"/>
      <c r="AM924" s="30"/>
    </row>
    <row r="925" spans="29:39" x14ac:dyDescent="0.2">
      <c r="AK925" s="30"/>
      <c r="AL925" s="30"/>
      <c r="AM925" s="30"/>
    </row>
    <row r="926" spans="29:39" x14ac:dyDescent="0.2">
      <c r="AK926" s="30"/>
    </row>
  </sheetData>
  <mergeCells count="2">
    <mergeCell ref="N845:N851"/>
    <mergeCell ref="P845:P8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2022-02-28T19:19:44Z</dcterms:created>
  <dcterms:modified xsi:type="dcterms:W3CDTF">2022-04-02T20:08:56Z</dcterms:modified>
</cp:coreProperties>
</file>