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ptec\OneDrive\Desktop\Data Analytics\New folder\"/>
    </mc:Choice>
  </mc:AlternateContent>
  <bookViews>
    <workbookView xWindow="0" yWindow="0" windowWidth="20490" windowHeight="7755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E2" i="5"/>
  <c r="D2" i="5"/>
  <c r="C2" i="5"/>
  <c r="E2" i="4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K2" i="1"/>
  <c r="L2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E20" i="2"/>
  <c r="I20" i="1"/>
  <c r="H20" i="1"/>
  <c r="G20" i="1"/>
  <c r="F20" i="1"/>
  <c r="E20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" i="3"/>
  <c r="K9" i="2"/>
  <c r="K7" i="2"/>
  <c r="K3" i="2"/>
  <c r="K4" i="2"/>
  <c r="K5" i="2"/>
  <c r="K6" i="2"/>
  <c r="K8" i="2"/>
  <c r="K10" i="2"/>
  <c r="K11" i="2"/>
  <c r="K12" i="2"/>
  <c r="K13" i="2"/>
  <c r="K14" i="2"/>
  <c r="K15" i="2"/>
  <c r="K16" i="2"/>
  <c r="K17" i="2"/>
  <c r="K18" i="2"/>
  <c r="K19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L23" i="1" l="1"/>
  <c r="L22" i="1"/>
</calcChain>
</file>

<file path=xl/sharedStrings.xml><?xml version="1.0" encoding="utf-8"?>
<sst xmlns="http://schemas.openxmlformats.org/spreadsheetml/2006/main" count="961" uniqueCount="123">
  <si>
    <t>A</t>
  </si>
  <si>
    <t>ROLL NUMBER</t>
  </si>
  <si>
    <t>FIRST NAME</t>
  </si>
  <si>
    <t>CLASS</t>
  </si>
  <si>
    <t>SECTION</t>
  </si>
  <si>
    <t>MATHS</t>
  </si>
  <si>
    <t>COMPUTER</t>
  </si>
  <si>
    <t>ENGLISH</t>
  </si>
  <si>
    <t>SCIENCE</t>
  </si>
  <si>
    <t>BENGALI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</si>
  <si>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</si>
  <si>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</si>
  <si>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</si>
  <si>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</si>
  <si>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</si>
  <si>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</si>
  <si>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</si>
  <si>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</si>
  <si>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</si>
  <si>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</si>
  <si>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</si>
  <si>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</si>
  <si>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</si>
  <si>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</si>
  <si>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</si>
  <si>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</si>
  <si>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S</t>
  </si>
  <si>
    <t>Total Marks</t>
  </si>
  <si>
    <t>Number of Subjects</t>
  </si>
  <si>
    <t>Average Marks</t>
  </si>
  <si>
    <t>Roll Number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</si>
  <si>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</si>
  <si>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</si>
  <si>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</si>
  <si>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</si>
  <si>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</si>
  <si>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</si>
  <si>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</si>
  <si>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</si>
  <si>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</si>
  <si>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</si>
  <si>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</si>
  <si>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</si>
  <si>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sun</t>
  </si>
  <si>
    <t>mon</t>
  </si>
  <si>
    <t>tue</t>
  </si>
  <si>
    <t>wed</t>
  </si>
  <si>
    <t>thu</t>
  </si>
  <si>
    <t>fri</t>
  </si>
  <si>
    <t>sat</t>
  </si>
  <si>
    <t>Grade</t>
  </si>
  <si>
    <t>Number of Student who Passed</t>
  </si>
  <si>
    <t>Number of Student who failed</t>
  </si>
  <si>
    <t>Status</t>
  </si>
  <si>
    <t>Name</t>
  </si>
  <si>
    <t>PRE SCORE 4</t>
  </si>
  <si>
    <t>Attribute</t>
  </si>
  <si>
    <t>Santosh Kumar Jha</t>
  </si>
  <si>
    <t>Business Etiquettes</t>
  </si>
  <si>
    <t>Communication (verbal)</t>
  </si>
  <si>
    <t>Formal writing</t>
  </si>
  <si>
    <t>Leadership qualities</t>
  </si>
  <si>
    <t>Listening</t>
  </si>
  <si>
    <t>Presentations Skills</t>
  </si>
  <si>
    <t>Self and Team motivation</t>
  </si>
  <si>
    <t>Team building</t>
  </si>
  <si>
    <t>Subanjit Saha</t>
  </si>
  <si>
    <t>Abhijit Sahoo</t>
  </si>
  <si>
    <t>Agnirudra Ghosh Chowdhury</t>
  </si>
  <si>
    <t>Ajoy Mahata</t>
  </si>
  <si>
    <t>Akash Debnath</t>
  </si>
  <si>
    <t>Amit Saha</t>
  </si>
  <si>
    <t>Ankita Roy Chowdhury</t>
  </si>
  <si>
    <t>Anupam Panja</t>
  </si>
  <si>
    <t>Argha Sutradhar</t>
  </si>
  <si>
    <t>Arhana Chakraborty</t>
  </si>
  <si>
    <t>Arindam Haldar</t>
  </si>
  <si>
    <t>Atandrita Dawn</t>
  </si>
  <si>
    <t>Ayan Chakrabarti</t>
  </si>
  <si>
    <t>Ayan Choudhury</t>
  </si>
  <si>
    <t>Ayan Mandal</t>
  </si>
  <si>
    <t>Banani Das</t>
  </si>
  <si>
    <t>Budhaditya Mukherjee</t>
  </si>
  <si>
    <t>Debasish Dutta</t>
  </si>
  <si>
    <t>Deepanjan Roy</t>
  </si>
  <si>
    <t>Dipankar Mandal</t>
  </si>
  <si>
    <t>Ishita Ghosh</t>
  </si>
  <si>
    <t>Joy Das</t>
  </si>
  <si>
    <t>Kartik Garai</t>
  </si>
  <si>
    <t>Koushik Raha</t>
  </si>
  <si>
    <t>Lalbihari Layek</t>
  </si>
  <si>
    <t>Md. Shoaib Akhtar</t>
  </si>
  <si>
    <t>Netai Saha</t>
  </si>
  <si>
    <t>Nitai Dhara</t>
  </si>
  <si>
    <t>Nitish Kumar</t>
  </si>
  <si>
    <t>Pritam Dutta</t>
  </si>
  <si>
    <t>Pritam Singha</t>
  </si>
  <si>
    <t>Rahul Rakshit</t>
  </si>
  <si>
    <t>Ravi Kumar</t>
  </si>
  <si>
    <t>Saikat Das</t>
  </si>
  <si>
    <t>Sandeep Basak</t>
  </si>
  <si>
    <t>Shubham Kumar Maurya</t>
  </si>
  <si>
    <t>Sk Sajid Shajahan</t>
  </si>
  <si>
    <t>Soumik Ganguly</t>
  </si>
  <si>
    <t>Souradip Bhattacharjee</t>
  </si>
  <si>
    <t>Sourav Chakraborty</t>
  </si>
  <si>
    <t>Sourav Jana</t>
  </si>
  <si>
    <t>Sourav Roy</t>
  </si>
  <si>
    <t>Srikrishna Bindai</t>
  </si>
  <si>
    <t>Sujit Mitra</t>
  </si>
  <si>
    <t>Sumita Das</t>
  </si>
  <si>
    <t>Supriyo Dey</t>
  </si>
  <si>
    <t>Suvajit Sarkar</t>
  </si>
  <si>
    <t>Suvayan Mukhopadhyay</t>
  </si>
  <si>
    <t>Tanushree Das</t>
  </si>
  <si>
    <t>Vivek Prajapati</t>
  </si>
  <si>
    <t>Wrichik Ghosh</t>
  </si>
  <si>
    <t>Col1</t>
  </si>
  <si>
    <t>Col2</t>
  </si>
  <si>
    <t>col1-col2</t>
  </si>
  <si>
    <t>div</t>
  </si>
  <si>
    <t>Sub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</si>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</sst>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A1:M20" totalsRowCount="1">
  <autoFilter ref="A1:M20"/>
  <tableColumns count="13">
    <tableColumn id="1" name="ROLL NUMBER"/>
    <tableColumn id="2" name="FIRST NAME"/>
    <tableColumn id="3" name="CLASS"/>
    <tableColumn id="4" name="SECTION"/>
    <tableColumn id="5" name="MATHS" totalsRowFunction="custom" dataDxfId="14" totalsRowDxfId="6">
      <totalsRowFormula>MAX(Table1[MATHS])</totalsRowFormula>
    </tableColumn>
    <tableColumn id="6" name="COMPUTER" totalsRowFunction="max" dataDxfId="13" totalsRowDxfId="5"/>
    <tableColumn id="7" name="ENGLISH" totalsRowFunction="min" dataDxfId="12" totalsRowDxfId="4"/>
    <tableColumn id="8" name="SCIENCE" totalsRowFunction="average" dataDxfId="11" totalsRowDxfId="3"/>
    <tableColumn id="9" name="BENGALI" totalsRowFunction="sum" dataDxfId="10" totalsRowDxfId="2"/>
    <tableColumn id="10" name="Total Marks" dataDxfId="9" totalsRowDxfId="1">
      <calculatedColumnFormula>SUM(Table1[[#This Row],[MATHS]:[BENGALI]])</calculatedColumnFormula>
    </tableColumn>
    <tableColumn id="11" name="Average Marks" dataDxfId="8">
      <calculatedColumnFormula>AVERAGE(Table1[[#This Row],[MATHS]:[BENGALI]])</calculatedColumnFormula>
    </tableColumn>
    <tableColumn id="12" name="Grade" dataDxfId="7">
      <calculatedColumnFormula>IF(Table1[[#This Row],[Average Marks]]&gt;=40,"PASS","FAIL")</calculatedColumnFormula>
    </tableColumn>
    <tableColumn id="13" name="Status" dataDxfId="0">
      <calculatedColumnFormula>if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sqref="A1:L23"/>
    </sheetView>
  </sheetViews>
  <sheetFormatPr defaultRowHeight="15" x14ac:dyDescent="0.25"/>
  <cols>
    <col min="1" max="1" width="15.5703125" customWidth="1"/>
    <col min="2" max="2" width="13.7109375" customWidth="1"/>
    <col min="4" max="4" width="10.7109375" customWidth="1"/>
    <col min="5" max="5" width="9.42578125" customWidth="1"/>
    <col min="6" max="6" width="13" customWidth="1"/>
    <col min="7" max="7" width="10.5703125" customWidth="1"/>
    <col min="8" max="8" width="16.42578125" customWidth="1"/>
    <col min="9" max="9" width="10.7109375" customWidth="1"/>
  </cols>
  <sheetData>
    <row r="1" spans="1:13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27</v>
      </c>
      <c r="K1" t="s">
        <v>29</v>
      </c>
      <c r="L1" t="s">
        <v>50</v>
      </c>
      <c r="M1" t="s">
        <v>53</v>
      </c>
    </row>
    <row r="2" spans="1:13" x14ac:dyDescent="0.25">
      <c r="A2">
        <v>1</v>
      </c>
      <c r="B2" t="s">
        <v>0</v>
      </c>
      <c r="C2">
        <v>10</v>
      </c>
      <c r="D2" t="s">
        <v>0</v>
      </c>
      <c r="E2" s="2">
        <v>27</v>
      </c>
      <c r="F2" s="2">
        <v>82</v>
      </c>
      <c r="G2" s="2">
        <v>15</v>
      </c>
      <c r="H2" s="2">
        <v>50</v>
      </c>
      <c r="I2" s="2">
        <v>12</v>
      </c>
      <c r="J2" s="2">
        <f>SUM(Table1[[#This Row],[MATHS]:[BENGALI]])</f>
        <v>186</v>
      </c>
      <c r="K2" s="2">
        <f>AVERAGE(Table1[[#This Row],[MATHS]:[BENGALI]])</f>
        <v>37.200000000000003</v>
      </c>
      <c r="L2" s="2" t="str">
        <f>IF(Table1[[#This Row],[Average Marks]]&gt;=40,"PASS","FAIL")</f>
        <v>FAIL</v>
      </c>
      <c r="M2" s="2" t="e">
        <f t="shared" ref="M2:M19" si="0">if</f>
        <v>#NAME?</v>
      </c>
    </row>
    <row r="3" spans="1:13" x14ac:dyDescent="0.25">
      <c r="A3">
        <v>2</v>
      </c>
      <c r="B3" t="s">
        <v>10</v>
      </c>
      <c r="C3">
        <v>11</v>
      </c>
      <c r="D3" t="s">
        <v>0</v>
      </c>
      <c r="E3" s="2">
        <v>60</v>
      </c>
      <c r="F3" s="2">
        <v>69</v>
      </c>
      <c r="G3" s="2">
        <v>81</v>
      </c>
      <c r="H3" s="2">
        <v>42</v>
      </c>
      <c r="I3" s="2">
        <v>80</v>
      </c>
      <c r="J3" s="2">
        <f>SUM(Table1[[#This Row],[MATHS]:[BENGALI]])</f>
        <v>332</v>
      </c>
      <c r="K3" s="2">
        <f>AVERAGE(Table1[[#This Row],[MATHS]:[BENGALI]])</f>
        <v>66.400000000000006</v>
      </c>
      <c r="L3" s="2" t="str">
        <f>IF(Table1[[#This Row],[Average Marks]]&gt;=40,"PASS","FAIL")</f>
        <v>PASS</v>
      </c>
      <c r="M3" s="2" t="e">
        <f t="shared" si="0"/>
        <v>#NAME?</v>
      </c>
    </row>
    <row r="4" spans="1:13" x14ac:dyDescent="0.25">
      <c r="A4">
        <v>3</v>
      </c>
      <c r="B4" t="s">
        <v>11</v>
      </c>
      <c r="C4">
        <v>9</v>
      </c>
      <c r="D4" t="s">
        <v>0</v>
      </c>
      <c r="E4" s="2">
        <v>36</v>
      </c>
      <c r="F4" s="2">
        <v>97</v>
      </c>
      <c r="G4" s="2">
        <v>40</v>
      </c>
      <c r="H4" s="2">
        <v>1</v>
      </c>
      <c r="I4" s="2">
        <v>46</v>
      </c>
      <c r="J4" s="2">
        <f>SUM(Table1[[#This Row],[MATHS]:[BENGALI]])</f>
        <v>220</v>
      </c>
      <c r="K4" s="2">
        <f>AVERAGE(Table1[[#This Row],[MATHS]:[BENGALI]])</f>
        <v>44</v>
      </c>
      <c r="L4" s="2" t="str">
        <f>IF(Table1[[#This Row],[Average Marks]]&gt;=40,"PASS","FAIL")</f>
        <v>PASS</v>
      </c>
      <c r="M4" s="2" t="e">
        <f t="shared" si="0"/>
        <v>#NAME?</v>
      </c>
    </row>
    <row r="5" spans="1:13" x14ac:dyDescent="0.25">
      <c r="A5">
        <v>4</v>
      </c>
      <c r="B5" t="s">
        <v>12</v>
      </c>
      <c r="C5">
        <v>8</v>
      </c>
      <c r="D5" t="s">
        <v>0</v>
      </c>
      <c r="E5" s="2">
        <v>76</v>
      </c>
      <c r="F5" s="2">
        <v>81</v>
      </c>
      <c r="G5" s="2">
        <v>52</v>
      </c>
      <c r="H5" s="2">
        <v>11</v>
      </c>
      <c r="I5" s="2">
        <v>4</v>
      </c>
      <c r="J5" s="2">
        <f>SUM(Table1[[#This Row],[MATHS]:[BENGALI]])</f>
        <v>224</v>
      </c>
      <c r="K5" s="2">
        <f>AVERAGE(Table1[[#This Row],[MATHS]:[BENGALI]])</f>
        <v>44.8</v>
      </c>
      <c r="L5" s="2" t="str">
        <f>IF(Table1[[#This Row],[Average Marks]]&gt;=40,"PASS","FAIL")</f>
        <v>PASS</v>
      </c>
      <c r="M5" s="2" t="e">
        <f t="shared" si="0"/>
        <v>#NAME?</v>
      </c>
    </row>
    <row r="6" spans="1:13" x14ac:dyDescent="0.25">
      <c r="A6">
        <v>5</v>
      </c>
      <c r="B6" t="s">
        <v>13</v>
      </c>
      <c r="C6">
        <v>7</v>
      </c>
      <c r="D6" t="s">
        <v>10</v>
      </c>
      <c r="E6" s="2">
        <v>32</v>
      </c>
      <c r="F6" s="2">
        <v>1</v>
      </c>
      <c r="G6" s="2">
        <v>33</v>
      </c>
      <c r="H6" s="2">
        <v>69</v>
      </c>
      <c r="I6" s="2">
        <v>11</v>
      </c>
      <c r="J6" s="2">
        <f>SUM(Table1[[#This Row],[MATHS]:[BENGALI]])</f>
        <v>146</v>
      </c>
      <c r="K6" s="2">
        <f>AVERAGE(Table1[[#This Row],[MATHS]:[BENGALI]])</f>
        <v>29.2</v>
      </c>
      <c r="L6" s="2" t="str">
        <f>IF(Table1[[#This Row],[Average Marks]]&gt;=40,"PASS","FAIL")</f>
        <v>FAIL</v>
      </c>
      <c r="M6" s="2" t="e">
        <f t="shared" si="0"/>
        <v>#NAME?</v>
      </c>
    </row>
    <row r="7" spans="1:13" x14ac:dyDescent="0.25">
      <c r="A7">
        <v>6</v>
      </c>
      <c r="B7" t="s">
        <v>14</v>
      </c>
      <c r="C7">
        <v>9</v>
      </c>
      <c r="D7" t="s">
        <v>10</v>
      </c>
      <c r="E7" s="2">
        <v>61</v>
      </c>
      <c r="F7" s="2">
        <v>58</v>
      </c>
      <c r="G7" s="2">
        <v>72</v>
      </c>
      <c r="H7" s="2">
        <v>80</v>
      </c>
      <c r="I7" s="2">
        <v>33</v>
      </c>
      <c r="J7" s="2">
        <f>SUM(Table1[[#This Row],[MATHS]:[BENGALI]])</f>
        <v>304</v>
      </c>
      <c r="K7" s="2">
        <f>AVERAGE(Table1[[#This Row],[MATHS]:[BENGALI]])</f>
        <v>60.8</v>
      </c>
      <c r="L7" s="2" t="str">
        <f>IF(Table1[[#This Row],[Average Marks]]&gt;=40,"PASS","FAIL")</f>
        <v>PASS</v>
      </c>
      <c r="M7" s="2" t="e">
        <f t="shared" si="0"/>
        <v>#NAME?</v>
      </c>
    </row>
    <row r="8" spans="1:13" x14ac:dyDescent="0.25">
      <c r="A8">
        <v>7</v>
      </c>
      <c r="B8" t="s">
        <v>15</v>
      </c>
      <c r="C8">
        <v>11</v>
      </c>
      <c r="D8" t="s">
        <v>10</v>
      </c>
      <c r="E8" s="2">
        <v>33</v>
      </c>
      <c r="F8" s="2">
        <v>67</v>
      </c>
      <c r="G8" s="2">
        <v>61</v>
      </c>
      <c r="H8" s="2">
        <v>21</v>
      </c>
      <c r="I8" s="2">
        <v>12</v>
      </c>
      <c r="J8" s="2">
        <f>SUM(Table1[[#This Row],[MATHS]:[BENGALI]])</f>
        <v>194</v>
      </c>
      <c r="K8" s="2">
        <f>AVERAGE(Table1[[#This Row],[MATHS]:[BENGALI]])</f>
        <v>38.799999999999997</v>
      </c>
      <c r="L8" s="2" t="str">
        <f>IF(Table1[[#This Row],[Average Marks]]&gt;=40,"PASS","FAIL")</f>
        <v>FAIL</v>
      </c>
      <c r="M8" s="2" t="e">
        <f t="shared" si="0"/>
        <v>#NAME?</v>
      </c>
    </row>
    <row r="9" spans="1:13" x14ac:dyDescent="0.25">
      <c r="A9">
        <v>8</v>
      </c>
      <c r="B9" t="s">
        <v>16</v>
      </c>
      <c r="C9">
        <v>12</v>
      </c>
      <c r="D9" t="s">
        <v>10</v>
      </c>
      <c r="E9" s="2">
        <v>55</v>
      </c>
      <c r="F9" s="2">
        <v>64</v>
      </c>
      <c r="G9" s="2">
        <v>27</v>
      </c>
      <c r="H9" s="2">
        <v>36</v>
      </c>
      <c r="I9" s="2">
        <v>57</v>
      </c>
      <c r="J9" s="2">
        <f>SUM(Table1[[#This Row],[MATHS]:[BENGALI]])</f>
        <v>239</v>
      </c>
      <c r="K9" s="2">
        <f>AVERAGE(Table1[[#This Row],[MATHS]:[BENGALI]])</f>
        <v>47.8</v>
      </c>
      <c r="L9" s="2" t="str">
        <f>IF(Table1[[#This Row],[Average Marks]]&gt;=40,"PASS","FAIL")</f>
        <v>PASS</v>
      </c>
      <c r="M9" s="2" t="e">
        <f t="shared" si="0"/>
        <v>#NAME?</v>
      </c>
    </row>
    <row r="10" spans="1:13" x14ac:dyDescent="0.25">
      <c r="A10">
        <v>9</v>
      </c>
      <c r="B10" t="s">
        <v>17</v>
      </c>
      <c r="C10">
        <v>12</v>
      </c>
      <c r="D10" t="s">
        <v>11</v>
      </c>
      <c r="E10" s="2">
        <v>72</v>
      </c>
      <c r="F10" s="2">
        <v>90</v>
      </c>
      <c r="G10" s="2">
        <v>100</v>
      </c>
      <c r="H10" s="2">
        <v>3</v>
      </c>
      <c r="I10" s="2">
        <v>39</v>
      </c>
      <c r="J10" s="2">
        <f>SUM(Table1[[#This Row],[MATHS]:[BENGALI]])</f>
        <v>304</v>
      </c>
      <c r="K10" s="2">
        <f>AVERAGE(Table1[[#This Row],[MATHS]:[BENGALI]])</f>
        <v>60.8</v>
      </c>
      <c r="L10" s="2" t="str">
        <f>IF(Table1[[#This Row],[Average Marks]]&gt;=40,"PASS","FAIL")</f>
        <v>PASS</v>
      </c>
      <c r="M10" s="2" t="e">
        <f t="shared" si="0"/>
        <v>#NAME?</v>
      </c>
    </row>
    <row r="11" spans="1:13" x14ac:dyDescent="0.25">
      <c r="A11">
        <v>10</v>
      </c>
      <c r="B11" t="s">
        <v>18</v>
      </c>
      <c r="C11">
        <v>12</v>
      </c>
      <c r="D11" t="s">
        <v>11</v>
      </c>
      <c r="E11" s="2">
        <v>29</v>
      </c>
      <c r="F11" s="2">
        <v>64</v>
      </c>
      <c r="G11" s="2">
        <v>92</v>
      </c>
      <c r="H11" s="2">
        <v>86</v>
      </c>
      <c r="I11" s="2">
        <v>76</v>
      </c>
      <c r="J11" s="2">
        <f>SUM(Table1[[#This Row],[MATHS]:[BENGALI]])</f>
        <v>347</v>
      </c>
      <c r="K11" s="2">
        <f>AVERAGE(Table1[[#This Row],[MATHS]:[BENGALI]])</f>
        <v>69.400000000000006</v>
      </c>
      <c r="L11" s="2" t="str">
        <f>IF(Table1[[#This Row],[Average Marks]]&gt;=40,"PASS","FAIL")</f>
        <v>PASS</v>
      </c>
      <c r="M11" s="2" t="e">
        <f t="shared" si="0"/>
        <v>#NAME?</v>
      </c>
    </row>
    <row r="12" spans="1:13" x14ac:dyDescent="0.25">
      <c r="A12">
        <v>11</v>
      </c>
      <c r="B12" t="s">
        <v>19</v>
      </c>
      <c r="C12">
        <v>12</v>
      </c>
      <c r="D12" t="s">
        <v>11</v>
      </c>
      <c r="E12" s="2">
        <v>84</v>
      </c>
      <c r="F12" s="2">
        <v>60</v>
      </c>
      <c r="G12" s="2">
        <v>98</v>
      </c>
      <c r="H12" s="2">
        <v>85</v>
      </c>
      <c r="I12" s="2">
        <v>31</v>
      </c>
      <c r="J12" s="2">
        <f>SUM(Table1[[#This Row],[MATHS]:[BENGALI]])</f>
        <v>358</v>
      </c>
      <c r="K12" s="2">
        <f>AVERAGE(Table1[[#This Row],[MATHS]:[BENGALI]])</f>
        <v>71.599999999999994</v>
      </c>
      <c r="L12" s="2" t="str">
        <f>IF(Table1[[#This Row],[Average Marks]]&gt;=40,"PASS","FAIL")</f>
        <v>PASS</v>
      </c>
      <c r="M12" s="2" t="e">
        <f t="shared" si="0"/>
        <v>#NAME?</v>
      </c>
    </row>
    <row r="13" spans="1:13" x14ac:dyDescent="0.25">
      <c r="A13">
        <v>12</v>
      </c>
      <c r="B13" t="s">
        <v>20</v>
      </c>
      <c r="C13">
        <v>7</v>
      </c>
      <c r="D13" t="s">
        <v>12</v>
      </c>
      <c r="E13" s="2">
        <v>53</v>
      </c>
      <c r="F13" s="2">
        <v>0</v>
      </c>
      <c r="G13" s="2">
        <v>49</v>
      </c>
      <c r="H13" s="2">
        <v>3</v>
      </c>
      <c r="I13" s="2">
        <v>55</v>
      </c>
      <c r="J13" s="2">
        <f>SUM(Table1[[#This Row],[MATHS]:[BENGALI]])</f>
        <v>160</v>
      </c>
      <c r="K13" s="2">
        <f>AVERAGE(Table1[[#This Row],[MATHS]:[BENGALI]])</f>
        <v>32</v>
      </c>
      <c r="L13" s="2" t="str">
        <f>IF(Table1[[#This Row],[Average Marks]]&gt;=40,"PASS","FAIL")</f>
        <v>FAIL</v>
      </c>
      <c r="M13" s="2" t="e">
        <f t="shared" si="0"/>
        <v>#NAME?</v>
      </c>
    </row>
    <row r="14" spans="1:13" x14ac:dyDescent="0.25">
      <c r="A14">
        <v>13</v>
      </c>
      <c r="B14" t="s">
        <v>21</v>
      </c>
      <c r="C14">
        <v>8</v>
      </c>
      <c r="D14" t="s">
        <v>12</v>
      </c>
      <c r="E14" s="2">
        <v>97</v>
      </c>
      <c r="F14" s="2">
        <v>32</v>
      </c>
      <c r="G14" s="2">
        <v>92</v>
      </c>
      <c r="H14" s="2">
        <v>88</v>
      </c>
      <c r="I14" s="2">
        <v>66</v>
      </c>
      <c r="J14" s="2">
        <f>SUM(Table1[[#This Row],[MATHS]:[BENGALI]])</f>
        <v>375</v>
      </c>
      <c r="K14" s="2">
        <f>AVERAGE(Table1[[#This Row],[MATHS]:[BENGALI]])</f>
        <v>75</v>
      </c>
      <c r="L14" s="2" t="str">
        <f>IF(Table1[[#This Row],[Average Marks]]&gt;=40,"PASS","FAIL")</f>
        <v>PASS</v>
      </c>
      <c r="M14" s="2" t="e">
        <f t="shared" si="0"/>
        <v>#NAME?</v>
      </c>
    </row>
    <row r="15" spans="1:13" x14ac:dyDescent="0.25">
      <c r="A15">
        <v>14</v>
      </c>
      <c r="B15" t="s">
        <v>22</v>
      </c>
      <c r="C15">
        <v>9</v>
      </c>
      <c r="D15" t="s">
        <v>12</v>
      </c>
      <c r="E15" s="2">
        <v>87</v>
      </c>
      <c r="F15" s="2">
        <v>84</v>
      </c>
      <c r="G15" s="2">
        <v>82</v>
      </c>
      <c r="H15" s="2">
        <v>0</v>
      </c>
      <c r="I15" s="2">
        <v>74</v>
      </c>
      <c r="J15" s="2">
        <f>SUM(Table1[[#This Row],[MATHS]:[BENGALI]])</f>
        <v>327</v>
      </c>
      <c r="K15" s="2">
        <f>AVERAGE(Table1[[#This Row],[MATHS]:[BENGALI]])</f>
        <v>65.400000000000006</v>
      </c>
      <c r="L15" s="2" t="str">
        <f>IF(Table1[[#This Row],[Average Marks]]&gt;=40,"PASS","FAIL")</f>
        <v>PASS</v>
      </c>
      <c r="M15" s="2" t="e">
        <f t="shared" si="0"/>
        <v>#NAME?</v>
      </c>
    </row>
    <row r="16" spans="1:13" x14ac:dyDescent="0.25">
      <c r="A16">
        <v>15</v>
      </c>
      <c r="B16" t="s">
        <v>23</v>
      </c>
      <c r="C16">
        <v>10</v>
      </c>
      <c r="D16" t="s">
        <v>0</v>
      </c>
      <c r="E16" s="2">
        <v>21</v>
      </c>
      <c r="F16" s="2">
        <v>13</v>
      </c>
      <c r="G16" s="2">
        <v>25</v>
      </c>
      <c r="H16" s="2">
        <v>0</v>
      </c>
      <c r="I16" s="2">
        <v>57</v>
      </c>
      <c r="J16" s="2">
        <f>SUM(Table1[[#This Row],[MATHS]:[BENGALI]])</f>
        <v>116</v>
      </c>
      <c r="K16" s="2">
        <f>AVERAGE(Table1[[#This Row],[MATHS]:[BENGALI]])</f>
        <v>23.2</v>
      </c>
      <c r="L16" s="2" t="str">
        <f>IF(Table1[[#This Row],[Average Marks]]&gt;=40,"PASS","FAIL")</f>
        <v>FAIL</v>
      </c>
      <c r="M16" s="2" t="e">
        <f t="shared" si="0"/>
        <v>#NAME?</v>
      </c>
    </row>
    <row r="17" spans="1:13" x14ac:dyDescent="0.25">
      <c r="A17">
        <v>16</v>
      </c>
      <c r="B17" t="s">
        <v>24</v>
      </c>
      <c r="C17">
        <v>10</v>
      </c>
      <c r="D17" t="s">
        <v>10</v>
      </c>
      <c r="E17" s="2">
        <v>46</v>
      </c>
      <c r="F17" s="2">
        <v>49</v>
      </c>
      <c r="G17" s="2">
        <v>11</v>
      </c>
      <c r="H17" s="2">
        <v>23</v>
      </c>
      <c r="I17" s="2">
        <v>29</v>
      </c>
      <c r="J17" s="2">
        <f>SUM(Table1[[#This Row],[MATHS]:[BENGALI]])</f>
        <v>158</v>
      </c>
      <c r="K17" s="2">
        <f>AVERAGE(Table1[[#This Row],[MATHS]:[BENGALI]])</f>
        <v>31.6</v>
      </c>
      <c r="L17" s="2" t="str">
        <f>IF(Table1[[#This Row],[Average Marks]]&gt;=40,"PASS","FAIL")</f>
        <v>FAIL</v>
      </c>
      <c r="M17" s="2" t="e">
        <f t="shared" si="0"/>
        <v>#NAME?</v>
      </c>
    </row>
    <row r="18" spans="1:13" x14ac:dyDescent="0.25">
      <c r="A18">
        <v>17</v>
      </c>
      <c r="B18" t="s">
        <v>25</v>
      </c>
      <c r="C18">
        <v>9</v>
      </c>
      <c r="D18" t="s">
        <v>11</v>
      </c>
      <c r="E18" s="2">
        <v>30</v>
      </c>
      <c r="F18" s="2">
        <v>1</v>
      </c>
      <c r="G18" s="2">
        <v>34</v>
      </c>
      <c r="H18" s="2">
        <v>19</v>
      </c>
      <c r="I18" s="2">
        <v>54</v>
      </c>
      <c r="J18" s="2">
        <f>SUM(Table1[[#This Row],[MATHS]:[BENGALI]])</f>
        <v>138</v>
      </c>
      <c r="K18" s="2">
        <f>AVERAGE(Table1[[#This Row],[MATHS]:[BENGALI]])</f>
        <v>27.6</v>
      </c>
      <c r="L18" s="2" t="str">
        <f>IF(Table1[[#This Row],[Average Marks]]&gt;=40,"PASS","FAIL")</f>
        <v>FAIL</v>
      </c>
      <c r="M18" s="2" t="e">
        <f t="shared" si="0"/>
        <v>#NAME?</v>
      </c>
    </row>
    <row r="19" spans="1:13" x14ac:dyDescent="0.25">
      <c r="A19">
        <v>18</v>
      </c>
      <c r="B19" t="s">
        <v>26</v>
      </c>
      <c r="C19">
        <v>9</v>
      </c>
      <c r="D19" t="s">
        <v>12</v>
      </c>
      <c r="E19" s="2">
        <v>14</v>
      </c>
      <c r="F19" s="2">
        <v>11</v>
      </c>
      <c r="G19" s="2">
        <v>14</v>
      </c>
      <c r="H19" s="2">
        <v>5</v>
      </c>
      <c r="I19" s="2">
        <v>58</v>
      </c>
      <c r="J19" s="2">
        <f>SUM(Table1[[#This Row],[MATHS]:[BENGALI]])</f>
        <v>102</v>
      </c>
      <c r="K19" s="2">
        <f>AVERAGE(Table1[[#This Row],[MATHS]:[BENGALI]])</f>
        <v>20.399999999999999</v>
      </c>
      <c r="L19" s="2" t="str">
        <f>IF(Table1[[#This Row],[Average Marks]]&gt;=40,"PASS","FAIL")</f>
        <v>FAIL</v>
      </c>
      <c r="M19" s="2" t="e">
        <f t="shared" si="0"/>
        <v>#NAME?</v>
      </c>
    </row>
    <row r="20" spans="1:13" x14ac:dyDescent="0.25">
      <c r="E20" s="2">
        <f>MAX(Table1[MATHS])</f>
        <v>97</v>
      </c>
      <c r="F20" s="2">
        <f>SUBTOTAL(104,Table1[COMPUTER])</f>
        <v>97</v>
      </c>
      <c r="G20" s="2">
        <f>SUBTOTAL(105,Table1[ENGLISH])</f>
        <v>11</v>
      </c>
      <c r="H20" s="2">
        <f>SUBTOTAL(101,Table1[SCIENCE])</f>
        <v>34.555555555555557</v>
      </c>
      <c r="I20" s="2">
        <f>SUBTOTAL(109,Table1[BENGALI])</f>
        <v>794</v>
      </c>
      <c r="J20" s="2"/>
    </row>
    <row r="22" spans="1:13" x14ac:dyDescent="0.25">
      <c r="I22" s="3" t="s">
        <v>51</v>
      </c>
      <c r="J22" s="3"/>
      <c r="K22" s="3"/>
      <c r="L22">
        <f>COUNTIF(Table1[Grade],"=PASS")</f>
        <v>10</v>
      </c>
    </row>
    <row r="23" spans="1:13" x14ac:dyDescent="0.25">
      <c r="I23" s="3" t="s">
        <v>52</v>
      </c>
      <c r="J23" s="3"/>
      <c r="K23" s="3"/>
      <c r="L23">
        <f>COUNTIF(Table1[Grade],"=FAIL")</f>
        <v>8</v>
      </c>
    </row>
  </sheetData>
  <mergeCells count="2">
    <mergeCell ref="I22:K22"/>
    <mergeCell ref="I23:K23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G20" sqref="G20"/>
    </sheetView>
  </sheetViews>
  <sheetFormatPr defaultRowHeight="15" x14ac:dyDescent="0.25"/>
  <cols>
    <col min="1" max="1" width="13.5703125" bestFit="1" customWidth="1"/>
    <col min="2" max="2" width="11.5703125" bestFit="1" customWidth="1"/>
    <col min="3" max="3" width="6.28515625" bestFit="1" customWidth="1"/>
    <col min="4" max="4" width="8.5703125" bestFit="1" customWidth="1"/>
    <col min="5" max="5" width="8.42578125" bestFit="1" customWidth="1"/>
    <col min="6" max="6" width="10.85546875" bestFit="1" customWidth="1"/>
    <col min="7" max="7" width="8.42578125" bestFit="1" customWidth="1"/>
    <col min="8" max="8" width="8.28515625" bestFit="1" customWidth="1"/>
    <col min="9" max="9" width="8.5703125" bestFit="1" customWidth="1"/>
    <col min="10" max="10" width="13.28515625" customWidth="1"/>
    <col min="11" max="11" width="14.42578125" customWidth="1"/>
    <col min="15" max="15" width="18.7109375" bestFit="1" customWidth="1"/>
  </cols>
  <sheetData>
    <row r="1" spans="1:1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27</v>
      </c>
      <c r="K1" t="s">
        <v>29</v>
      </c>
      <c r="O1" t="s">
        <v>28</v>
      </c>
      <c r="P1">
        <v>5</v>
      </c>
    </row>
    <row r="2" spans="1:16" x14ac:dyDescent="0.25">
      <c r="A2">
        <v>1</v>
      </c>
      <c r="B2" t="s">
        <v>0</v>
      </c>
      <c r="C2">
        <v>10</v>
      </c>
      <c r="D2" t="s">
        <v>0</v>
      </c>
      <c r="E2" s="2">
        <v>27</v>
      </c>
      <c r="F2" s="2">
        <v>82</v>
      </c>
      <c r="G2" s="2">
        <v>15</v>
      </c>
      <c r="H2" s="2">
        <v>50</v>
      </c>
      <c r="I2" s="2">
        <v>12</v>
      </c>
      <c r="J2" s="2">
        <f>SUM(E2:I2)</f>
        <v>186</v>
      </c>
      <c r="K2" s="2">
        <f>J2/$P$1</f>
        <v>37.200000000000003</v>
      </c>
    </row>
    <row r="3" spans="1:16" x14ac:dyDescent="0.25">
      <c r="A3">
        <v>2</v>
      </c>
      <c r="B3" t="s">
        <v>10</v>
      </c>
      <c r="C3">
        <v>11</v>
      </c>
      <c r="D3" t="s">
        <v>0</v>
      </c>
      <c r="E3" s="2">
        <v>60</v>
      </c>
      <c r="F3" s="2">
        <v>69</v>
      </c>
      <c r="G3" s="2">
        <v>81</v>
      </c>
      <c r="H3" s="2">
        <v>42</v>
      </c>
      <c r="I3" s="2">
        <v>80</v>
      </c>
      <c r="J3" s="2">
        <f t="shared" ref="J3:J19" si="0">SUM(E3:I3)</f>
        <v>332</v>
      </c>
      <c r="K3" s="2">
        <f t="shared" ref="K3:K19" si="1">J3/$P$1</f>
        <v>66.400000000000006</v>
      </c>
    </row>
    <row r="4" spans="1:16" x14ac:dyDescent="0.25">
      <c r="A4">
        <v>3</v>
      </c>
      <c r="B4" t="s">
        <v>11</v>
      </c>
      <c r="C4">
        <v>9</v>
      </c>
      <c r="D4" t="s">
        <v>0</v>
      </c>
      <c r="E4" s="2">
        <v>36</v>
      </c>
      <c r="F4" s="2">
        <v>97</v>
      </c>
      <c r="G4" s="2">
        <v>40</v>
      </c>
      <c r="H4" s="2">
        <v>1</v>
      </c>
      <c r="I4" s="2">
        <v>46</v>
      </c>
      <c r="J4" s="2">
        <f t="shared" si="0"/>
        <v>220</v>
      </c>
      <c r="K4" s="2">
        <f t="shared" si="1"/>
        <v>44</v>
      </c>
    </row>
    <row r="5" spans="1:16" x14ac:dyDescent="0.25">
      <c r="A5">
        <v>4</v>
      </c>
      <c r="B5" t="s">
        <v>12</v>
      </c>
      <c r="C5">
        <v>8</v>
      </c>
      <c r="D5" t="s">
        <v>0</v>
      </c>
      <c r="E5" s="2">
        <v>76</v>
      </c>
      <c r="F5" s="2">
        <v>81</v>
      </c>
      <c r="G5" s="2">
        <v>52</v>
      </c>
      <c r="H5" s="2">
        <v>11</v>
      </c>
      <c r="I5" s="2">
        <v>4</v>
      </c>
      <c r="J5" s="2">
        <f t="shared" si="0"/>
        <v>224</v>
      </c>
      <c r="K5" s="2">
        <f t="shared" si="1"/>
        <v>44.8</v>
      </c>
    </row>
    <row r="6" spans="1:16" x14ac:dyDescent="0.25">
      <c r="A6">
        <v>5</v>
      </c>
      <c r="B6" t="s">
        <v>13</v>
      </c>
      <c r="C6">
        <v>7</v>
      </c>
      <c r="D6" t="s">
        <v>10</v>
      </c>
      <c r="E6" s="2">
        <v>32</v>
      </c>
      <c r="F6" s="2">
        <v>1</v>
      </c>
      <c r="G6" s="2">
        <v>33</v>
      </c>
      <c r="H6" s="2">
        <v>69</v>
      </c>
      <c r="I6" s="2">
        <v>11</v>
      </c>
      <c r="J6" s="2">
        <f t="shared" si="0"/>
        <v>146</v>
      </c>
      <c r="K6" s="2">
        <f t="shared" si="1"/>
        <v>29.2</v>
      </c>
    </row>
    <row r="7" spans="1:16" x14ac:dyDescent="0.25">
      <c r="A7">
        <v>6</v>
      </c>
      <c r="B7" t="s">
        <v>14</v>
      </c>
      <c r="C7">
        <v>9</v>
      </c>
      <c r="D7" t="s">
        <v>10</v>
      </c>
      <c r="E7" s="2">
        <v>61</v>
      </c>
      <c r="F7" s="2">
        <v>58</v>
      </c>
      <c r="G7" s="2">
        <v>72</v>
      </c>
      <c r="H7" s="2">
        <v>80</v>
      </c>
      <c r="I7" s="2">
        <v>33</v>
      </c>
      <c r="J7" s="2">
        <f t="shared" si="0"/>
        <v>304</v>
      </c>
      <c r="K7" s="2">
        <f>J7/$P$1</f>
        <v>60.8</v>
      </c>
    </row>
    <row r="8" spans="1:16" x14ac:dyDescent="0.25">
      <c r="A8">
        <v>7</v>
      </c>
      <c r="B8" t="s">
        <v>15</v>
      </c>
      <c r="C8">
        <v>11</v>
      </c>
      <c r="D8" t="s">
        <v>10</v>
      </c>
      <c r="E8" s="2">
        <v>33</v>
      </c>
      <c r="F8" s="2">
        <v>67</v>
      </c>
      <c r="G8" s="2">
        <v>61</v>
      </c>
      <c r="H8" s="2">
        <v>21</v>
      </c>
      <c r="I8" s="2">
        <v>12</v>
      </c>
      <c r="J8" s="2">
        <f t="shared" si="0"/>
        <v>194</v>
      </c>
      <c r="K8" s="2">
        <f t="shared" si="1"/>
        <v>38.799999999999997</v>
      </c>
    </row>
    <row r="9" spans="1:16" x14ac:dyDescent="0.25">
      <c r="A9">
        <v>8</v>
      </c>
      <c r="B9" t="s">
        <v>16</v>
      </c>
      <c r="C9">
        <v>12</v>
      </c>
      <c r="D9" t="s">
        <v>10</v>
      </c>
      <c r="E9" s="2">
        <v>55</v>
      </c>
      <c r="F9" s="2">
        <v>64</v>
      </c>
      <c r="G9" s="2">
        <v>27</v>
      </c>
      <c r="H9" s="2">
        <v>36</v>
      </c>
      <c r="I9" s="2">
        <v>57</v>
      </c>
      <c r="J9" s="2">
        <f t="shared" si="0"/>
        <v>239</v>
      </c>
      <c r="K9" s="2">
        <f>J9/$P$1</f>
        <v>47.8</v>
      </c>
    </row>
    <row r="10" spans="1:16" x14ac:dyDescent="0.25">
      <c r="A10">
        <v>9</v>
      </c>
      <c r="B10" t="s">
        <v>17</v>
      </c>
      <c r="C10">
        <v>12</v>
      </c>
      <c r="D10" t="s">
        <v>11</v>
      </c>
      <c r="E10" s="2">
        <v>72</v>
      </c>
      <c r="F10" s="2">
        <v>90</v>
      </c>
      <c r="G10" s="2">
        <v>100</v>
      </c>
      <c r="H10" s="2">
        <v>3</v>
      </c>
      <c r="I10" s="2">
        <v>39</v>
      </c>
      <c r="J10" s="2">
        <f t="shared" si="0"/>
        <v>304</v>
      </c>
      <c r="K10" s="2">
        <f t="shared" si="1"/>
        <v>60.8</v>
      </c>
    </row>
    <row r="11" spans="1:16" x14ac:dyDescent="0.25">
      <c r="A11">
        <v>10</v>
      </c>
      <c r="B11" t="s">
        <v>18</v>
      </c>
      <c r="C11">
        <v>12</v>
      </c>
      <c r="D11" t="s">
        <v>11</v>
      </c>
      <c r="E11" s="2">
        <v>29</v>
      </c>
      <c r="F11" s="2">
        <v>64</v>
      </c>
      <c r="G11" s="2">
        <v>92</v>
      </c>
      <c r="H11" s="2">
        <v>86</v>
      </c>
      <c r="I11" s="2">
        <v>76</v>
      </c>
      <c r="J11" s="2">
        <f t="shared" si="0"/>
        <v>347</v>
      </c>
      <c r="K11" s="2">
        <f t="shared" si="1"/>
        <v>69.400000000000006</v>
      </c>
    </row>
    <row r="12" spans="1:16" x14ac:dyDescent="0.25">
      <c r="A12">
        <v>11</v>
      </c>
      <c r="B12" t="s">
        <v>19</v>
      </c>
      <c r="C12">
        <v>12</v>
      </c>
      <c r="D12" t="s">
        <v>11</v>
      </c>
      <c r="E12" s="2">
        <v>84</v>
      </c>
      <c r="F12" s="2">
        <v>60</v>
      </c>
      <c r="G12" s="2">
        <v>98</v>
      </c>
      <c r="H12" s="2">
        <v>85</v>
      </c>
      <c r="I12" s="2">
        <v>31</v>
      </c>
      <c r="J12" s="2">
        <f t="shared" si="0"/>
        <v>358</v>
      </c>
      <c r="K12" s="2">
        <f t="shared" si="1"/>
        <v>71.599999999999994</v>
      </c>
    </row>
    <row r="13" spans="1:16" x14ac:dyDescent="0.25">
      <c r="A13">
        <v>12</v>
      </c>
      <c r="B13" t="s">
        <v>20</v>
      </c>
      <c r="C13">
        <v>7</v>
      </c>
      <c r="D13" t="s">
        <v>12</v>
      </c>
      <c r="E13" s="2">
        <v>53</v>
      </c>
      <c r="F13" s="2">
        <v>0</v>
      </c>
      <c r="G13" s="2">
        <v>49</v>
      </c>
      <c r="H13" s="2">
        <v>3</v>
      </c>
      <c r="I13" s="2">
        <v>55</v>
      </c>
      <c r="J13" s="2">
        <f t="shared" si="0"/>
        <v>160</v>
      </c>
      <c r="K13" s="2">
        <f t="shared" si="1"/>
        <v>32</v>
      </c>
    </row>
    <row r="14" spans="1:16" x14ac:dyDescent="0.25">
      <c r="A14">
        <v>13</v>
      </c>
      <c r="B14" t="s">
        <v>21</v>
      </c>
      <c r="C14">
        <v>8</v>
      </c>
      <c r="D14" t="s">
        <v>12</v>
      </c>
      <c r="E14" s="2">
        <v>97</v>
      </c>
      <c r="F14" s="2">
        <v>32</v>
      </c>
      <c r="G14" s="2">
        <v>92</v>
      </c>
      <c r="H14" s="2">
        <v>88</v>
      </c>
      <c r="I14" s="2">
        <v>66</v>
      </c>
      <c r="J14" s="2">
        <f t="shared" si="0"/>
        <v>375</v>
      </c>
      <c r="K14" s="2">
        <f t="shared" si="1"/>
        <v>75</v>
      </c>
    </row>
    <row r="15" spans="1:16" x14ac:dyDescent="0.25">
      <c r="A15">
        <v>14</v>
      </c>
      <c r="B15" t="s">
        <v>22</v>
      </c>
      <c r="C15">
        <v>9</v>
      </c>
      <c r="D15" t="s">
        <v>12</v>
      </c>
      <c r="E15" s="2">
        <v>87</v>
      </c>
      <c r="F15" s="2">
        <v>84</v>
      </c>
      <c r="G15" s="2">
        <v>82</v>
      </c>
      <c r="H15" s="2">
        <v>0</v>
      </c>
      <c r="I15" s="2">
        <v>74</v>
      </c>
      <c r="J15" s="2">
        <f t="shared" si="0"/>
        <v>327</v>
      </c>
      <c r="K15" s="2">
        <f t="shared" si="1"/>
        <v>65.400000000000006</v>
      </c>
    </row>
    <row r="16" spans="1:16" x14ac:dyDescent="0.25">
      <c r="A16">
        <v>15</v>
      </c>
      <c r="B16" t="s">
        <v>23</v>
      </c>
      <c r="C16">
        <v>10</v>
      </c>
      <c r="D16" t="s">
        <v>0</v>
      </c>
      <c r="E16" s="2">
        <v>21</v>
      </c>
      <c r="F16" s="2">
        <v>13</v>
      </c>
      <c r="G16" s="2">
        <v>25</v>
      </c>
      <c r="H16" s="2">
        <v>0</v>
      </c>
      <c r="I16" s="2">
        <v>57</v>
      </c>
      <c r="J16" s="2">
        <f t="shared" si="0"/>
        <v>116</v>
      </c>
      <c r="K16" s="2">
        <f t="shared" si="1"/>
        <v>23.2</v>
      </c>
    </row>
    <row r="17" spans="1:11" x14ac:dyDescent="0.25">
      <c r="A17">
        <v>16</v>
      </c>
      <c r="B17" t="s">
        <v>24</v>
      </c>
      <c r="C17">
        <v>10</v>
      </c>
      <c r="D17" t="s">
        <v>10</v>
      </c>
      <c r="E17" s="2">
        <v>46</v>
      </c>
      <c r="F17" s="2">
        <v>49</v>
      </c>
      <c r="G17" s="2">
        <v>11</v>
      </c>
      <c r="H17" s="2">
        <v>23</v>
      </c>
      <c r="I17" s="2">
        <v>29</v>
      </c>
      <c r="J17" s="2">
        <f t="shared" si="0"/>
        <v>158</v>
      </c>
      <c r="K17" s="2">
        <f t="shared" si="1"/>
        <v>31.6</v>
      </c>
    </row>
    <row r="18" spans="1:11" x14ac:dyDescent="0.25">
      <c r="A18">
        <v>17</v>
      </c>
      <c r="B18" t="s">
        <v>25</v>
      </c>
      <c r="C18">
        <v>9</v>
      </c>
      <c r="D18" t="s">
        <v>11</v>
      </c>
      <c r="E18" s="2">
        <v>30</v>
      </c>
      <c r="F18" s="2">
        <v>1</v>
      </c>
      <c r="G18" s="2">
        <v>34</v>
      </c>
      <c r="H18" s="2">
        <v>19</v>
      </c>
      <c r="I18" s="2">
        <v>54</v>
      </c>
      <c r="J18" s="2">
        <f t="shared" si="0"/>
        <v>138</v>
      </c>
      <c r="K18" s="2">
        <f t="shared" si="1"/>
        <v>27.6</v>
      </c>
    </row>
    <row r="19" spans="1:11" x14ac:dyDescent="0.25">
      <c r="A19">
        <v>18</v>
      </c>
      <c r="B19" t="s">
        <v>26</v>
      </c>
      <c r="C19">
        <v>9</v>
      </c>
      <c r="D19" t="s">
        <v>12</v>
      </c>
      <c r="E19" s="2">
        <v>14</v>
      </c>
      <c r="F19" s="2">
        <v>11</v>
      </c>
      <c r="G19" s="2">
        <v>14</v>
      </c>
      <c r="H19" s="2">
        <v>5</v>
      </c>
      <c r="I19" s="2">
        <v>58</v>
      </c>
      <c r="J19" s="2">
        <f t="shared" si="0"/>
        <v>102</v>
      </c>
      <c r="K19" s="2">
        <f t="shared" si="1"/>
        <v>20.399999999999999</v>
      </c>
    </row>
    <row r="20" spans="1:11" x14ac:dyDescent="0.25">
      <c r="E20" s="2">
        <f>MAX(E2:E19)</f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J4" sqref="J4"/>
    </sheetView>
  </sheetViews>
  <sheetFormatPr defaultRowHeight="15" x14ac:dyDescent="0.25"/>
  <cols>
    <col min="1" max="1" width="13.5703125" customWidth="1"/>
    <col min="2" max="2" width="15.85546875" customWidth="1"/>
  </cols>
  <sheetData>
    <row r="1" spans="1:10" x14ac:dyDescent="0.25">
      <c r="A1" t="s">
        <v>30</v>
      </c>
      <c r="B1" t="s">
        <v>29</v>
      </c>
    </row>
    <row r="2" spans="1:10" x14ac:dyDescent="0.25">
      <c r="A2">
        <v>1</v>
      </c>
      <c r="B2" s="2">
        <f>AVERAGE(Sheet2!E2:I2)</f>
        <v>37.200000000000003</v>
      </c>
    </row>
    <row r="3" spans="1:10" x14ac:dyDescent="0.25">
      <c r="A3">
        <v>2</v>
      </c>
      <c r="B3" s="2">
        <f>AVERAGE(Sheet2!E3:I3)</f>
        <v>66.400000000000006</v>
      </c>
    </row>
    <row r="4" spans="1:10" x14ac:dyDescent="0.25">
      <c r="A4">
        <v>3</v>
      </c>
      <c r="B4" s="2">
        <f>AVERAGE(Sheet2!E4:I4)</f>
        <v>44</v>
      </c>
      <c r="H4" t="s">
        <v>31</v>
      </c>
      <c r="I4" t="s">
        <v>43</v>
      </c>
      <c r="J4">
        <v>1</v>
      </c>
    </row>
    <row r="5" spans="1:10" x14ac:dyDescent="0.25">
      <c r="A5">
        <v>4</v>
      </c>
      <c r="B5" s="2">
        <f>AVERAGE(Sheet2!E5:I5)</f>
        <v>44.8</v>
      </c>
      <c r="H5" t="s">
        <v>32</v>
      </c>
      <c r="I5" t="s">
        <v>44</v>
      </c>
      <c r="J5">
        <v>2</v>
      </c>
    </row>
    <row r="6" spans="1:10" x14ac:dyDescent="0.25">
      <c r="A6">
        <v>5</v>
      </c>
      <c r="B6" s="2">
        <f>AVERAGE(Sheet2!E6:I6)</f>
        <v>29.2</v>
      </c>
      <c r="H6" t="s">
        <v>33</v>
      </c>
      <c r="I6" t="s">
        <v>45</v>
      </c>
      <c r="J6">
        <v>3</v>
      </c>
    </row>
    <row r="7" spans="1:10" x14ac:dyDescent="0.25">
      <c r="A7">
        <v>6</v>
      </c>
      <c r="B7" s="2">
        <f>AVERAGE(Sheet2!E7:I7)</f>
        <v>60.8</v>
      </c>
      <c r="H7" t="s">
        <v>34</v>
      </c>
      <c r="I7" t="s">
        <v>46</v>
      </c>
      <c r="J7">
        <v>4</v>
      </c>
    </row>
    <row r="8" spans="1:10" x14ac:dyDescent="0.25">
      <c r="A8">
        <v>7</v>
      </c>
      <c r="B8" s="2">
        <f>AVERAGE(Sheet2!E8:I8)</f>
        <v>38.799999999999997</v>
      </c>
      <c r="H8" t="s">
        <v>35</v>
      </c>
      <c r="I8" t="s">
        <v>47</v>
      </c>
      <c r="J8">
        <v>5</v>
      </c>
    </row>
    <row r="9" spans="1:10" x14ac:dyDescent="0.25">
      <c r="A9">
        <v>8</v>
      </c>
      <c r="B9" s="2">
        <f>AVERAGE(Sheet2!E9:I9)</f>
        <v>47.8</v>
      </c>
      <c r="H9" t="s">
        <v>36</v>
      </c>
      <c r="I9" t="s">
        <v>48</v>
      </c>
      <c r="J9">
        <v>6</v>
      </c>
    </row>
    <row r="10" spans="1:10" x14ac:dyDescent="0.25">
      <c r="A10">
        <v>9</v>
      </c>
      <c r="B10" s="2">
        <f>AVERAGE(Sheet2!E10:I10)</f>
        <v>60.8</v>
      </c>
      <c r="H10" t="s">
        <v>37</v>
      </c>
      <c r="I10" t="s">
        <v>49</v>
      </c>
      <c r="J10">
        <v>7</v>
      </c>
    </row>
    <row r="11" spans="1:10" x14ac:dyDescent="0.25">
      <c r="A11">
        <v>10</v>
      </c>
      <c r="B11" s="2">
        <f>AVERAGE(Sheet2!E11:I11)</f>
        <v>69.400000000000006</v>
      </c>
      <c r="H11" t="s">
        <v>38</v>
      </c>
      <c r="J11">
        <v>8</v>
      </c>
    </row>
    <row r="12" spans="1:10" x14ac:dyDescent="0.25">
      <c r="A12">
        <v>11</v>
      </c>
      <c r="B12" s="2">
        <f>AVERAGE(Sheet2!E12:I12)</f>
        <v>71.599999999999994</v>
      </c>
      <c r="H12" t="s">
        <v>39</v>
      </c>
      <c r="J12">
        <v>9</v>
      </c>
    </row>
    <row r="13" spans="1:10" x14ac:dyDescent="0.25">
      <c r="A13">
        <v>12</v>
      </c>
      <c r="B13" s="2">
        <f>AVERAGE(Sheet2!E13:I13)</f>
        <v>32</v>
      </c>
      <c r="H13" t="s">
        <v>40</v>
      </c>
      <c r="J13">
        <v>10</v>
      </c>
    </row>
    <row r="14" spans="1:10" x14ac:dyDescent="0.25">
      <c r="A14">
        <v>13</v>
      </c>
      <c r="B14" s="2">
        <f>AVERAGE(Sheet2!E14:I14)</f>
        <v>75</v>
      </c>
      <c r="H14" t="s">
        <v>41</v>
      </c>
      <c r="J14">
        <v>11</v>
      </c>
    </row>
    <row r="15" spans="1:10" x14ac:dyDescent="0.25">
      <c r="A15">
        <v>14</v>
      </c>
      <c r="B15" s="2">
        <f>AVERAGE(Sheet2!E15:I15)</f>
        <v>65.400000000000006</v>
      </c>
      <c r="H15" t="s">
        <v>42</v>
      </c>
      <c r="J15">
        <v>12</v>
      </c>
    </row>
    <row r="16" spans="1:10" x14ac:dyDescent="0.25">
      <c r="A16">
        <v>15</v>
      </c>
      <c r="B16" s="2">
        <f>AVERAGE(Sheet2!E16:I16)</f>
        <v>23.2</v>
      </c>
    </row>
    <row r="17" spans="1:2" x14ac:dyDescent="0.25">
      <c r="A17">
        <v>16</v>
      </c>
      <c r="B17" s="2">
        <f>AVERAGE(Sheet2!E17:I17)</f>
        <v>31.6</v>
      </c>
    </row>
    <row r="18" spans="1:2" x14ac:dyDescent="0.25">
      <c r="A18">
        <v>17</v>
      </c>
      <c r="B18" s="2">
        <f>AVERAGE(Sheet2!E18:I18)</f>
        <v>27.6</v>
      </c>
    </row>
    <row r="19" spans="1:2" x14ac:dyDescent="0.25">
      <c r="A19">
        <v>18</v>
      </c>
      <c r="B19" s="2">
        <f>AVERAGE(Sheet2!E19:I19)</f>
        <v>20.399999999999999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7"/>
  <sheetViews>
    <sheetView workbookViewId="0">
      <selection activeCell="G1" sqref="G1"/>
    </sheetView>
  </sheetViews>
  <sheetFormatPr defaultRowHeight="15" x14ac:dyDescent="0.25"/>
  <cols>
    <col min="2" max="2" width="17" style="1" customWidth="1"/>
    <col min="3" max="3" width="21.85546875" customWidth="1"/>
  </cols>
  <sheetData>
    <row r="1" spans="1:5" x14ac:dyDescent="0.25">
      <c r="A1" t="s">
        <v>54</v>
      </c>
      <c r="B1" s="1" t="s">
        <v>55</v>
      </c>
      <c r="C1" t="s">
        <v>56</v>
      </c>
    </row>
    <row r="2" spans="1:5" x14ac:dyDescent="0.25">
      <c r="A2" t="s">
        <v>57</v>
      </c>
      <c r="B2" s="1">
        <v>3</v>
      </c>
      <c r="C2" t="s">
        <v>58</v>
      </c>
      <c r="E2">
        <f>SUMIF(B:B,"&lt;2")</f>
        <v>128</v>
      </c>
    </row>
    <row r="3" spans="1:5" x14ac:dyDescent="0.25">
      <c r="A3" t="s">
        <v>57</v>
      </c>
      <c r="B3" s="1">
        <v>2</v>
      </c>
      <c r="C3" t="s">
        <v>59</v>
      </c>
    </row>
    <row r="4" spans="1:5" x14ac:dyDescent="0.25">
      <c r="A4" t="s">
        <v>57</v>
      </c>
      <c r="B4" s="1">
        <v>2</v>
      </c>
      <c r="C4" t="s">
        <v>60</v>
      </c>
    </row>
    <row r="5" spans="1:5" x14ac:dyDescent="0.25">
      <c r="A5" t="s">
        <v>57</v>
      </c>
      <c r="B5" s="1">
        <v>2</v>
      </c>
      <c r="C5" t="s">
        <v>61</v>
      </c>
    </row>
    <row r="6" spans="1:5" x14ac:dyDescent="0.25">
      <c r="A6" t="s">
        <v>57</v>
      </c>
      <c r="B6" s="1">
        <v>1</v>
      </c>
      <c r="C6" t="s">
        <v>62</v>
      </c>
    </row>
    <row r="7" spans="1:5" x14ac:dyDescent="0.25">
      <c r="A7" t="s">
        <v>57</v>
      </c>
      <c r="B7" s="1">
        <v>3</v>
      </c>
      <c r="C7" t="s">
        <v>63</v>
      </c>
    </row>
    <row r="8" spans="1:5" x14ac:dyDescent="0.25">
      <c r="A8" t="s">
        <v>57</v>
      </c>
      <c r="B8" s="1">
        <v>1</v>
      </c>
      <c r="C8" t="s">
        <v>64</v>
      </c>
    </row>
    <row r="9" spans="1:5" x14ac:dyDescent="0.25">
      <c r="A9" t="s">
        <v>57</v>
      </c>
      <c r="B9" s="1">
        <v>3</v>
      </c>
      <c r="C9" t="s">
        <v>65</v>
      </c>
    </row>
    <row r="10" spans="1:5" x14ac:dyDescent="0.25">
      <c r="A10" t="s">
        <v>66</v>
      </c>
      <c r="B10" s="1">
        <v>3</v>
      </c>
      <c r="C10" t="s">
        <v>58</v>
      </c>
    </row>
    <row r="11" spans="1:5" x14ac:dyDescent="0.25">
      <c r="A11" t="s">
        <v>66</v>
      </c>
      <c r="B11" s="1">
        <v>2</v>
      </c>
      <c r="C11" t="s">
        <v>59</v>
      </c>
    </row>
    <row r="12" spans="1:5" x14ac:dyDescent="0.25">
      <c r="A12" t="s">
        <v>66</v>
      </c>
      <c r="B12" s="1">
        <v>2</v>
      </c>
      <c r="C12" t="s">
        <v>60</v>
      </c>
    </row>
    <row r="13" spans="1:5" x14ac:dyDescent="0.25">
      <c r="A13" t="s">
        <v>66</v>
      </c>
      <c r="B13" s="1">
        <v>2</v>
      </c>
      <c r="C13" t="s">
        <v>61</v>
      </c>
    </row>
    <row r="14" spans="1:5" x14ac:dyDescent="0.25">
      <c r="A14" t="s">
        <v>66</v>
      </c>
      <c r="B14" s="1">
        <v>3</v>
      </c>
      <c r="C14" t="s">
        <v>62</v>
      </c>
    </row>
    <row r="15" spans="1:5" x14ac:dyDescent="0.25">
      <c r="A15" t="s">
        <v>66</v>
      </c>
      <c r="B15" s="1">
        <v>2</v>
      </c>
      <c r="C15" t="s">
        <v>63</v>
      </c>
    </row>
    <row r="16" spans="1:5" x14ac:dyDescent="0.25">
      <c r="A16" t="s">
        <v>66</v>
      </c>
      <c r="B16" s="1">
        <v>3</v>
      </c>
      <c r="C16" t="s">
        <v>64</v>
      </c>
    </row>
    <row r="17" spans="1:3" x14ac:dyDescent="0.25">
      <c r="A17" t="s">
        <v>66</v>
      </c>
      <c r="B17" s="1">
        <v>2</v>
      </c>
      <c r="C17" t="s">
        <v>65</v>
      </c>
    </row>
    <row r="18" spans="1:3" x14ac:dyDescent="0.25">
      <c r="A18" t="s">
        <v>67</v>
      </c>
      <c r="B18" s="1">
        <v>3</v>
      </c>
      <c r="C18" t="s">
        <v>58</v>
      </c>
    </row>
    <row r="19" spans="1:3" x14ac:dyDescent="0.25">
      <c r="A19" t="s">
        <v>67</v>
      </c>
      <c r="B19" s="1">
        <v>3</v>
      </c>
      <c r="C19" t="s">
        <v>59</v>
      </c>
    </row>
    <row r="20" spans="1:3" x14ac:dyDescent="0.25">
      <c r="A20" t="s">
        <v>67</v>
      </c>
      <c r="B20" s="1">
        <v>1</v>
      </c>
      <c r="C20" t="s">
        <v>60</v>
      </c>
    </row>
    <row r="21" spans="1:3" x14ac:dyDescent="0.25">
      <c r="A21" t="s">
        <v>67</v>
      </c>
      <c r="B21" s="1">
        <v>2</v>
      </c>
      <c r="C21" t="s">
        <v>61</v>
      </c>
    </row>
    <row r="22" spans="1:3" x14ac:dyDescent="0.25">
      <c r="A22" t="s">
        <v>67</v>
      </c>
      <c r="B22" s="1">
        <v>1</v>
      </c>
      <c r="C22" t="s">
        <v>62</v>
      </c>
    </row>
    <row r="23" spans="1:3" x14ac:dyDescent="0.25">
      <c r="A23" t="s">
        <v>67</v>
      </c>
      <c r="B23" s="1">
        <v>2</v>
      </c>
      <c r="C23" t="s">
        <v>63</v>
      </c>
    </row>
    <row r="24" spans="1:3" x14ac:dyDescent="0.25">
      <c r="A24" t="s">
        <v>67</v>
      </c>
      <c r="B24" s="1">
        <v>2</v>
      </c>
      <c r="C24" t="s">
        <v>64</v>
      </c>
    </row>
    <row r="25" spans="1:3" x14ac:dyDescent="0.25">
      <c r="A25" t="s">
        <v>67</v>
      </c>
      <c r="B25" s="1">
        <v>3</v>
      </c>
      <c r="C25" t="s">
        <v>65</v>
      </c>
    </row>
    <row r="26" spans="1:3" x14ac:dyDescent="0.25">
      <c r="A26" t="s">
        <v>68</v>
      </c>
      <c r="B26" s="1">
        <v>2</v>
      </c>
      <c r="C26" t="s">
        <v>58</v>
      </c>
    </row>
    <row r="27" spans="1:3" x14ac:dyDescent="0.25">
      <c r="A27" t="s">
        <v>68</v>
      </c>
      <c r="B27" s="1">
        <v>1</v>
      </c>
      <c r="C27" t="s">
        <v>59</v>
      </c>
    </row>
    <row r="28" spans="1:3" x14ac:dyDescent="0.25">
      <c r="A28" t="s">
        <v>68</v>
      </c>
      <c r="B28" s="1">
        <v>2</v>
      </c>
      <c r="C28" t="s">
        <v>60</v>
      </c>
    </row>
    <row r="29" spans="1:3" x14ac:dyDescent="0.25">
      <c r="A29" t="s">
        <v>68</v>
      </c>
      <c r="B29" s="1">
        <v>1</v>
      </c>
      <c r="C29" t="s">
        <v>61</v>
      </c>
    </row>
    <row r="30" spans="1:3" x14ac:dyDescent="0.25">
      <c r="A30" t="s">
        <v>68</v>
      </c>
      <c r="B30" s="1">
        <v>1</v>
      </c>
      <c r="C30" t="s">
        <v>62</v>
      </c>
    </row>
    <row r="31" spans="1:3" x14ac:dyDescent="0.25">
      <c r="A31" t="s">
        <v>68</v>
      </c>
      <c r="B31" s="1">
        <v>2</v>
      </c>
      <c r="C31" t="s">
        <v>63</v>
      </c>
    </row>
    <row r="32" spans="1:3" x14ac:dyDescent="0.25">
      <c r="A32" t="s">
        <v>68</v>
      </c>
      <c r="B32" s="1">
        <v>3</v>
      </c>
      <c r="C32" t="s">
        <v>64</v>
      </c>
    </row>
    <row r="33" spans="1:3" x14ac:dyDescent="0.25">
      <c r="A33" t="s">
        <v>68</v>
      </c>
      <c r="B33" s="1">
        <v>1</v>
      </c>
      <c r="C33" t="s">
        <v>65</v>
      </c>
    </row>
    <row r="34" spans="1:3" x14ac:dyDescent="0.25">
      <c r="A34" t="s">
        <v>69</v>
      </c>
      <c r="B34" s="1">
        <v>1</v>
      </c>
      <c r="C34" t="s">
        <v>58</v>
      </c>
    </row>
    <row r="35" spans="1:3" x14ac:dyDescent="0.25">
      <c r="A35" t="s">
        <v>69</v>
      </c>
      <c r="B35" s="1">
        <v>1</v>
      </c>
      <c r="C35" t="s">
        <v>59</v>
      </c>
    </row>
    <row r="36" spans="1:3" x14ac:dyDescent="0.25">
      <c r="A36" t="s">
        <v>69</v>
      </c>
      <c r="B36" s="1">
        <v>1</v>
      </c>
      <c r="C36" t="s">
        <v>60</v>
      </c>
    </row>
    <row r="37" spans="1:3" x14ac:dyDescent="0.25">
      <c r="A37" t="s">
        <v>69</v>
      </c>
      <c r="B37" s="1">
        <v>2</v>
      </c>
      <c r="C37" t="s">
        <v>61</v>
      </c>
    </row>
    <row r="38" spans="1:3" x14ac:dyDescent="0.25">
      <c r="A38" t="s">
        <v>69</v>
      </c>
      <c r="B38" s="1">
        <v>2</v>
      </c>
      <c r="C38" t="s">
        <v>62</v>
      </c>
    </row>
    <row r="39" spans="1:3" x14ac:dyDescent="0.25">
      <c r="A39" t="s">
        <v>69</v>
      </c>
      <c r="B39" s="1">
        <v>2</v>
      </c>
      <c r="C39" t="s">
        <v>63</v>
      </c>
    </row>
    <row r="40" spans="1:3" x14ac:dyDescent="0.25">
      <c r="A40" t="s">
        <v>69</v>
      </c>
      <c r="B40" s="1">
        <v>3</v>
      </c>
      <c r="C40" t="s">
        <v>64</v>
      </c>
    </row>
    <row r="41" spans="1:3" x14ac:dyDescent="0.25">
      <c r="A41" t="s">
        <v>69</v>
      </c>
      <c r="B41" s="1">
        <v>1</v>
      </c>
      <c r="C41" t="s">
        <v>65</v>
      </c>
    </row>
    <row r="42" spans="1:3" x14ac:dyDescent="0.25">
      <c r="A42" t="s">
        <v>70</v>
      </c>
      <c r="B42" s="1">
        <v>3</v>
      </c>
      <c r="C42" t="s">
        <v>58</v>
      </c>
    </row>
    <row r="43" spans="1:3" x14ac:dyDescent="0.25">
      <c r="A43" t="s">
        <v>70</v>
      </c>
      <c r="B43" s="1">
        <v>3</v>
      </c>
      <c r="C43" t="s">
        <v>59</v>
      </c>
    </row>
    <row r="44" spans="1:3" x14ac:dyDescent="0.25">
      <c r="A44" t="s">
        <v>70</v>
      </c>
      <c r="B44" s="1">
        <v>3</v>
      </c>
      <c r="C44" t="s">
        <v>60</v>
      </c>
    </row>
    <row r="45" spans="1:3" x14ac:dyDescent="0.25">
      <c r="A45" t="s">
        <v>70</v>
      </c>
      <c r="B45" s="1">
        <v>3</v>
      </c>
      <c r="C45" t="s">
        <v>61</v>
      </c>
    </row>
    <row r="46" spans="1:3" x14ac:dyDescent="0.25">
      <c r="A46" t="s">
        <v>70</v>
      </c>
      <c r="B46" s="1">
        <v>1</v>
      </c>
      <c r="C46" t="s">
        <v>62</v>
      </c>
    </row>
    <row r="47" spans="1:3" x14ac:dyDescent="0.25">
      <c r="A47" t="s">
        <v>70</v>
      </c>
      <c r="B47" s="1">
        <v>3</v>
      </c>
      <c r="C47" t="s">
        <v>63</v>
      </c>
    </row>
    <row r="48" spans="1:3" x14ac:dyDescent="0.25">
      <c r="A48" t="s">
        <v>70</v>
      </c>
      <c r="B48" s="1">
        <v>3</v>
      </c>
      <c r="C48" t="s">
        <v>64</v>
      </c>
    </row>
    <row r="49" spans="1:3" x14ac:dyDescent="0.25">
      <c r="A49" t="s">
        <v>70</v>
      </c>
      <c r="B49" s="1">
        <v>2</v>
      </c>
      <c r="C49" t="s">
        <v>65</v>
      </c>
    </row>
    <row r="50" spans="1:3" x14ac:dyDescent="0.25">
      <c r="A50" t="s">
        <v>71</v>
      </c>
      <c r="B50" s="1">
        <v>1</v>
      </c>
      <c r="C50" t="s">
        <v>58</v>
      </c>
    </row>
    <row r="51" spans="1:3" x14ac:dyDescent="0.25">
      <c r="A51" t="s">
        <v>71</v>
      </c>
      <c r="B51" s="1">
        <v>1</v>
      </c>
      <c r="C51" t="s">
        <v>59</v>
      </c>
    </row>
    <row r="52" spans="1:3" x14ac:dyDescent="0.25">
      <c r="A52" t="s">
        <v>71</v>
      </c>
      <c r="B52" s="1">
        <v>2</v>
      </c>
      <c r="C52" t="s">
        <v>60</v>
      </c>
    </row>
    <row r="53" spans="1:3" x14ac:dyDescent="0.25">
      <c r="A53" t="s">
        <v>71</v>
      </c>
      <c r="B53" s="1">
        <v>2</v>
      </c>
      <c r="C53" t="s">
        <v>61</v>
      </c>
    </row>
    <row r="54" spans="1:3" x14ac:dyDescent="0.25">
      <c r="A54" t="s">
        <v>71</v>
      </c>
      <c r="B54" s="1">
        <v>2</v>
      </c>
      <c r="C54" t="s">
        <v>62</v>
      </c>
    </row>
    <row r="55" spans="1:3" x14ac:dyDescent="0.25">
      <c r="A55" t="s">
        <v>71</v>
      </c>
      <c r="B55" s="1">
        <v>2</v>
      </c>
      <c r="C55" t="s">
        <v>63</v>
      </c>
    </row>
    <row r="56" spans="1:3" x14ac:dyDescent="0.25">
      <c r="A56" t="s">
        <v>71</v>
      </c>
      <c r="B56" s="1">
        <v>2</v>
      </c>
      <c r="C56" t="s">
        <v>64</v>
      </c>
    </row>
    <row r="57" spans="1:3" x14ac:dyDescent="0.25">
      <c r="A57" t="s">
        <v>71</v>
      </c>
      <c r="B57" s="1">
        <v>3</v>
      </c>
      <c r="C57" t="s">
        <v>65</v>
      </c>
    </row>
    <row r="58" spans="1:3" x14ac:dyDescent="0.25">
      <c r="A58" t="s">
        <v>72</v>
      </c>
      <c r="B58" s="1">
        <v>2</v>
      </c>
      <c r="C58" t="s">
        <v>58</v>
      </c>
    </row>
    <row r="59" spans="1:3" x14ac:dyDescent="0.25">
      <c r="A59" t="s">
        <v>72</v>
      </c>
      <c r="B59" s="1">
        <v>1</v>
      </c>
      <c r="C59" t="s">
        <v>59</v>
      </c>
    </row>
    <row r="60" spans="1:3" x14ac:dyDescent="0.25">
      <c r="A60" t="s">
        <v>72</v>
      </c>
      <c r="B60" s="1">
        <v>3</v>
      </c>
      <c r="C60" t="s">
        <v>60</v>
      </c>
    </row>
    <row r="61" spans="1:3" x14ac:dyDescent="0.25">
      <c r="A61" t="s">
        <v>72</v>
      </c>
      <c r="B61" s="1">
        <v>3</v>
      </c>
      <c r="C61" t="s">
        <v>61</v>
      </c>
    </row>
    <row r="62" spans="1:3" x14ac:dyDescent="0.25">
      <c r="A62" t="s">
        <v>72</v>
      </c>
      <c r="B62" s="1">
        <v>3</v>
      </c>
      <c r="C62" t="s">
        <v>62</v>
      </c>
    </row>
    <row r="63" spans="1:3" x14ac:dyDescent="0.25">
      <c r="A63" t="s">
        <v>72</v>
      </c>
      <c r="B63" s="1">
        <v>2</v>
      </c>
      <c r="C63" t="s">
        <v>63</v>
      </c>
    </row>
    <row r="64" spans="1:3" x14ac:dyDescent="0.25">
      <c r="A64" t="s">
        <v>72</v>
      </c>
      <c r="B64" s="1">
        <v>3</v>
      </c>
      <c r="C64" t="s">
        <v>64</v>
      </c>
    </row>
    <row r="65" spans="1:3" x14ac:dyDescent="0.25">
      <c r="A65" t="s">
        <v>72</v>
      </c>
      <c r="B65" s="1">
        <v>1</v>
      </c>
      <c r="C65" t="s">
        <v>65</v>
      </c>
    </row>
    <row r="66" spans="1:3" x14ac:dyDescent="0.25">
      <c r="A66" t="s">
        <v>73</v>
      </c>
      <c r="B66" s="1">
        <v>1</v>
      </c>
      <c r="C66" t="s">
        <v>58</v>
      </c>
    </row>
    <row r="67" spans="1:3" x14ac:dyDescent="0.25">
      <c r="A67" t="s">
        <v>73</v>
      </c>
      <c r="B67" s="1">
        <v>3</v>
      </c>
      <c r="C67" t="s">
        <v>59</v>
      </c>
    </row>
    <row r="68" spans="1:3" x14ac:dyDescent="0.25">
      <c r="A68" t="s">
        <v>73</v>
      </c>
      <c r="B68" s="1">
        <v>3</v>
      </c>
      <c r="C68" t="s">
        <v>60</v>
      </c>
    </row>
    <row r="69" spans="1:3" x14ac:dyDescent="0.25">
      <c r="A69" t="s">
        <v>73</v>
      </c>
      <c r="B69" s="1">
        <v>3</v>
      </c>
      <c r="C69" t="s">
        <v>61</v>
      </c>
    </row>
    <row r="70" spans="1:3" x14ac:dyDescent="0.25">
      <c r="A70" t="s">
        <v>73</v>
      </c>
      <c r="B70" s="1">
        <v>1</v>
      </c>
      <c r="C70" t="s">
        <v>62</v>
      </c>
    </row>
    <row r="71" spans="1:3" x14ac:dyDescent="0.25">
      <c r="A71" t="s">
        <v>73</v>
      </c>
      <c r="B71" s="1">
        <v>2</v>
      </c>
      <c r="C71" t="s">
        <v>63</v>
      </c>
    </row>
    <row r="72" spans="1:3" x14ac:dyDescent="0.25">
      <c r="A72" t="s">
        <v>73</v>
      </c>
      <c r="B72" s="1">
        <v>2</v>
      </c>
      <c r="C72" t="s">
        <v>64</v>
      </c>
    </row>
    <row r="73" spans="1:3" x14ac:dyDescent="0.25">
      <c r="A73" t="s">
        <v>73</v>
      </c>
      <c r="B73" s="1">
        <v>1</v>
      </c>
      <c r="C73" t="s">
        <v>65</v>
      </c>
    </row>
    <row r="74" spans="1:3" x14ac:dyDescent="0.25">
      <c r="A74" t="s">
        <v>74</v>
      </c>
      <c r="B74" s="1">
        <v>2</v>
      </c>
      <c r="C74" t="s">
        <v>58</v>
      </c>
    </row>
    <row r="75" spans="1:3" x14ac:dyDescent="0.25">
      <c r="A75" t="s">
        <v>74</v>
      </c>
      <c r="B75" s="1">
        <v>1</v>
      </c>
      <c r="C75" t="s">
        <v>59</v>
      </c>
    </row>
    <row r="76" spans="1:3" x14ac:dyDescent="0.25">
      <c r="A76" t="s">
        <v>74</v>
      </c>
      <c r="B76" s="1">
        <v>3</v>
      </c>
      <c r="C76" t="s">
        <v>60</v>
      </c>
    </row>
    <row r="77" spans="1:3" x14ac:dyDescent="0.25">
      <c r="A77" t="s">
        <v>74</v>
      </c>
      <c r="B77" s="1">
        <v>1</v>
      </c>
      <c r="C77" t="s">
        <v>61</v>
      </c>
    </row>
    <row r="78" spans="1:3" x14ac:dyDescent="0.25">
      <c r="A78" t="s">
        <v>74</v>
      </c>
      <c r="B78" s="1">
        <v>1</v>
      </c>
      <c r="C78" t="s">
        <v>62</v>
      </c>
    </row>
    <row r="79" spans="1:3" x14ac:dyDescent="0.25">
      <c r="A79" t="s">
        <v>74</v>
      </c>
      <c r="B79" s="1">
        <v>3</v>
      </c>
      <c r="C79" t="s">
        <v>63</v>
      </c>
    </row>
    <row r="80" spans="1:3" x14ac:dyDescent="0.25">
      <c r="A80" t="s">
        <v>74</v>
      </c>
      <c r="B80" s="1">
        <v>3</v>
      </c>
      <c r="C80" t="s">
        <v>64</v>
      </c>
    </row>
    <row r="81" spans="1:3" x14ac:dyDescent="0.25">
      <c r="A81" t="s">
        <v>74</v>
      </c>
      <c r="B81" s="1">
        <v>1</v>
      </c>
      <c r="C81" t="s">
        <v>65</v>
      </c>
    </row>
    <row r="82" spans="1:3" x14ac:dyDescent="0.25">
      <c r="A82" t="s">
        <v>75</v>
      </c>
      <c r="B82" s="1">
        <v>3</v>
      </c>
      <c r="C82" t="s">
        <v>58</v>
      </c>
    </row>
    <row r="83" spans="1:3" x14ac:dyDescent="0.25">
      <c r="A83" t="s">
        <v>75</v>
      </c>
      <c r="B83" s="1">
        <v>3</v>
      </c>
      <c r="C83" t="s">
        <v>59</v>
      </c>
    </row>
    <row r="84" spans="1:3" x14ac:dyDescent="0.25">
      <c r="A84" t="s">
        <v>75</v>
      </c>
      <c r="B84" s="1">
        <v>3</v>
      </c>
      <c r="C84" t="s">
        <v>60</v>
      </c>
    </row>
    <row r="85" spans="1:3" x14ac:dyDescent="0.25">
      <c r="A85" t="s">
        <v>75</v>
      </c>
      <c r="B85" s="1">
        <v>3</v>
      </c>
      <c r="C85" t="s">
        <v>61</v>
      </c>
    </row>
    <row r="86" spans="1:3" x14ac:dyDescent="0.25">
      <c r="A86" t="s">
        <v>75</v>
      </c>
      <c r="B86" s="1">
        <v>3</v>
      </c>
      <c r="C86" t="s">
        <v>62</v>
      </c>
    </row>
    <row r="87" spans="1:3" x14ac:dyDescent="0.25">
      <c r="A87" t="s">
        <v>75</v>
      </c>
      <c r="B87" s="1">
        <v>1</v>
      </c>
      <c r="C87" t="s">
        <v>63</v>
      </c>
    </row>
    <row r="88" spans="1:3" x14ac:dyDescent="0.25">
      <c r="A88" t="s">
        <v>75</v>
      </c>
      <c r="B88" s="1">
        <v>3</v>
      </c>
      <c r="C88" t="s">
        <v>64</v>
      </c>
    </row>
    <row r="89" spans="1:3" x14ac:dyDescent="0.25">
      <c r="A89" t="s">
        <v>75</v>
      </c>
      <c r="B89" s="1">
        <v>3</v>
      </c>
      <c r="C89" t="s">
        <v>65</v>
      </c>
    </row>
    <row r="90" spans="1:3" x14ac:dyDescent="0.25">
      <c r="A90" t="s">
        <v>76</v>
      </c>
      <c r="B90" s="1">
        <v>1</v>
      </c>
      <c r="C90" t="s">
        <v>58</v>
      </c>
    </row>
    <row r="91" spans="1:3" x14ac:dyDescent="0.25">
      <c r="A91" t="s">
        <v>76</v>
      </c>
      <c r="B91" s="1">
        <v>2</v>
      </c>
      <c r="C91" t="s">
        <v>59</v>
      </c>
    </row>
    <row r="92" spans="1:3" x14ac:dyDescent="0.25">
      <c r="A92" t="s">
        <v>76</v>
      </c>
      <c r="B92" s="1">
        <v>2</v>
      </c>
      <c r="C92" t="s">
        <v>60</v>
      </c>
    </row>
    <row r="93" spans="1:3" x14ac:dyDescent="0.25">
      <c r="A93" t="s">
        <v>76</v>
      </c>
      <c r="B93" s="1">
        <v>1</v>
      </c>
      <c r="C93" t="s">
        <v>61</v>
      </c>
    </row>
    <row r="94" spans="1:3" x14ac:dyDescent="0.25">
      <c r="A94" t="s">
        <v>76</v>
      </c>
      <c r="B94" s="1">
        <v>2</v>
      </c>
      <c r="C94" t="s">
        <v>62</v>
      </c>
    </row>
    <row r="95" spans="1:3" x14ac:dyDescent="0.25">
      <c r="A95" t="s">
        <v>76</v>
      </c>
      <c r="B95" s="1">
        <v>3</v>
      </c>
      <c r="C95" t="s">
        <v>63</v>
      </c>
    </row>
    <row r="96" spans="1:3" x14ac:dyDescent="0.25">
      <c r="A96" t="s">
        <v>76</v>
      </c>
      <c r="B96" s="1">
        <v>1</v>
      </c>
      <c r="C96" t="s">
        <v>64</v>
      </c>
    </row>
    <row r="97" spans="1:3" x14ac:dyDescent="0.25">
      <c r="A97" t="s">
        <v>76</v>
      </c>
      <c r="B97" s="1">
        <v>3</v>
      </c>
      <c r="C97" t="s">
        <v>65</v>
      </c>
    </row>
    <row r="98" spans="1:3" x14ac:dyDescent="0.25">
      <c r="A98" t="s">
        <v>77</v>
      </c>
      <c r="B98" s="1">
        <v>1</v>
      </c>
      <c r="C98" t="s">
        <v>58</v>
      </c>
    </row>
    <row r="99" spans="1:3" x14ac:dyDescent="0.25">
      <c r="A99" t="s">
        <v>77</v>
      </c>
      <c r="B99" s="1">
        <v>2</v>
      </c>
      <c r="C99" t="s">
        <v>59</v>
      </c>
    </row>
    <row r="100" spans="1:3" x14ac:dyDescent="0.25">
      <c r="A100" t="s">
        <v>77</v>
      </c>
      <c r="B100" s="1">
        <v>2</v>
      </c>
      <c r="C100" t="s">
        <v>60</v>
      </c>
    </row>
    <row r="101" spans="1:3" x14ac:dyDescent="0.25">
      <c r="A101" t="s">
        <v>77</v>
      </c>
      <c r="B101" s="1">
        <v>1</v>
      </c>
      <c r="C101" t="s">
        <v>61</v>
      </c>
    </row>
    <row r="102" spans="1:3" x14ac:dyDescent="0.25">
      <c r="A102" t="s">
        <v>77</v>
      </c>
      <c r="B102" s="1">
        <v>1</v>
      </c>
      <c r="C102" t="s">
        <v>62</v>
      </c>
    </row>
    <row r="103" spans="1:3" x14ac:dyDescent="0.25">
      <c r="A103" t="s">
        <v>77</v>
      </c>
      <c r="B103" s="1">
        <v>2</v>
      </c>
      <c r="C103" t="s">
        <v>63</v>
      </c>
    </row>
    <row r="104" spans="1:3" x14ac:dyDescent="0.25">
      <c r="A104" t="s">
        <v>77</v>
      </c>
      <c r="B104" s="1">
        <v>1</v>
      </c>
      <c r="C104" t="s">
        <v>64</v>
      </c>
    </row>
    <row r="105" spans="1:3" x14ac:dyDescent="0.25">
      <c r="A105" t="s">
        <v>77</v>
      </c>
      <c r="B105" s="1">
        <v>2</v>
      </c>
      <c r="C105" t="s">
        <v>65</v>
      </c>
    </row>
    <row r="106" spans="1:3" x14ac:dyDescent="0.25">
      <c r="A106" t="s">
        <v>78</v>
      </c>
      <c r="B106" s="1">
        <v>4</v>
      </c>
      <c r="C106" t="s">
        <v>58</v>
      </c>
    </row>
    <row r="107" spans="1:3" x14ac:dyDescent="0.25">
      <c r="A107" t="s">
        <v>78</v>
      </c>
      <c r="B107" s="1">
        <v>3</v>
      </c>
      <c r="C107" t="s">
        <v>59</v>
      </c>
    </row>
    <row r="108" spans="1:3" x14ac:dyDescent="0.25">
      <c r="A108" t="s">
        <v>78</v>
      </c>
      <c r="B108" s="1">
        <v>5</v>
      </c>
      <c r="C108" t="s">
        <v>60</v>
      </c>
    </row>
    <row r="109" spans="1:3" x14ac:dyDescent="0.25">
      <c r="A109" t="s">
        <v>78</v>
      </c>
      <c r="B109" s="1">
        <v>6</v>
      </c>
      <c r="C109" t="s">
        <v>61</v>
      </c>
    </row>
    <row r="110" spans="1:3" x14ac:dyDescent="0.25">
      <c r="A110" t="s">
        <v>78</v>
      </c>
      <c r="B110" s="1">
        <v>5</v>
      </c>
      <c r="C110" t="s">
        <v>62</v>
      </c>
    </row>
    <row r="111" spans="1:3" x14ac:dyDescent="0.25">
      <c r="A111" t="s">
        <v>78</v>
      </c>
      <c r="B111" s="1">
        <v>4</v>
      </c>
      <c r="C111" t="s">
        <v>63</v>
      </c>
    </row>
    <row r="112" spans="1:3" x14ac:dyDescent="0.25">
      <c r="A112" t="s">
        <v>78</v>
      </c>
      <c r="B112" s="1">
        <v>4</v>
      </c>
      <c r="C112" t="s">
        <v>64</v>
      </c>
    </row>
    <row r="113" spans="1:3" x14ac:dyDescent="0.25">
      <c r="A113" t="s">
        <v>78</v>
      </c>
      <c r="B113" s="1">
        <v>2</v>
      </c>
      <c r="C113" t="s">
        <v>65</v>
      </c>
    </row>
    <row r="114" spans="1:3" x14ac:dyDescent="0.25">
      <c r="A114" t="s">
        <v>79</v>
      </c>
      <c r="B114" s="1">
        <v>3</v>
      </c>
      <c r="C114" t="s">
        <v>58</v>
      </c>
    </row>
    <row r="115" spans="1:3" x14ac:dyDescent="0.25">
      <c r="A115" t="s">
        <v>79</v>
      </c>
      <c r="B115" s="1">
        <v>3</v>
      </c>
      <c r="C115" t="s">
        <v>59</v>
      </c>
    </row>
    <row r="116" spans="1:3" x14ac:dyDescent="0.25">
      <c r="A116" t="s">
        <v>79</v>
      </c>
      <c r="B116" s="1">
        <v>1</v>
      </c>
      <c r="C116" t="s">
        <v>60</v>
      </c>
    </row>
    <row r="117" spans="1:3" x14ac:dyDescent="0.25">
      <c r="A117" t="s">
        <v>79</v>
      </c>
      <c r="B117" s="1">
        <v>3</v>
      </c>
      <c r="C117" t="s">
        <v>61</v>
      </c>
    </row>
    <row r="118" spans="1:3" x14ac:dyDescent="0.25">
      <c r="A118" t="s">
        <v>79</v>
      </c>
      <c r="B118" s="1">
        <v>1</v>
      </c>
      <c r="C118" t="s">
        <v>62</v>
      </c>
    </row>
    <row r="119" spans="1:3" x14ac:dyDescent="0.25">
      <c r="A119" t="s">
        <v>79</v>
      </c>
      <c r="B119" s="1">
        <v>2</v>
      </c>
      <c r="C119" t="s">
        <v>63</v>
      </c>
    </row>
    <row r="120" spans="1:3" x14ac:dyDescent="0.25">
      <c r="A120" t="s">
        <v>79</v>
      </c>
      <c r="B120" s="1">
        <v>1</v>
      </c>
      <c r="C120" t="s">
        <v>64</v>
      </c>
    </row>
    <row r="121" spans="1:3" x14ac:dyDescent="0.25">
      <c r="A121" t="s">
        <v>79</v>
      </c>
      <c r="B121" s="1">
        <v>3</v>
      </c>
      <c r="C121" t="s">
        <v>65</v>
      </c>
    </row>
    <row r="122" spans="1:3" x14ac:dyDescent="0.25">
      <c r="A122" t="s">
        <v>80</v>
      </c>
      <c r="B122" s="1">
        <v>1</v>
      </c>
      <c r="C122" t="s">
        <v>58</v>
      </c>
    </row>
    <row r="123" spans="1:3" x14ac:dyDescent="0.25">
      <c r="A123" t="s">
        <v>80</v>
      </c>
      <c r="B123" s="1">
        <v>2</v>
      </c>
      <c r="C123" t="s">
        <v>59</v>
      </c>
    </row>
    <row r="124" spans="1:3" x14ac:dyDescent="0.25">
      <c r="A124" t="s">
        <v>80</v>
      </c>
      <c r="B124" s="1">
        <v>2</v>
      </c>
      <c r="C124" t="s">
        <v>60</v>
      </c>
    </row>
    <row r="125" spans="1:3" x14ac:dyDescent="0.25">
      <c r="A125" t="s">
        <v>80</v>
      </c>
      <c r="B125" s="1">
        <v>2</v>
      </c>
      <c r="C125" t="s">
        <v>61</v>
      </c>
    </row>
    <row r="126" spans="1:3" x14ac:dyDescent="0.25">
      <c r="A126" t="s">
        <v>80</v>
      </c>
      <c r="B126" s="1">
        <v>3</v>
      </c>
      <c r="C126" t="s">
        <v>62</v>
      </c>
    </row>
    <row r="127" spans="1:3" x14ac:dyDescent="0.25">
      <c r="A127" t="s">
        <v>80</v>
      </c>
      <c r="B127" s="1">
        <v>1</v>
      </c>
      <c r="C127" t="s">
        <v>63</v>
      </c>
    </row>
    <row r="128" spans="1:3" x14ac:dyDescent="0.25">
      <c r="A128" t="s">
        <v>80</v>
      </c>
      <c r="B128" s="1">
        <v>2</v>
      </c>
      <c r="C128" t="s">
        <v>64</v>
      </c>
    </row>
    <row r="129" spans="1:3" x14ac:dyDescent="0.25">
      <c r="A129" t="s">
        <v>80</v>
      </c>
      <c r="B129" s="1">
        <v>3</v>
      </c>
      <c r="C129" t="s">
        <v>65</v>
      </c>
    </row>
    <row r="130" spans="1:3" x14ac:dyDescent="0.25">
      <c r="A130" t="s">
        <v>81</v>
      </c>
      <c r="B130" s="1">
        <v>1</v>
      </c>
      <c r="C130" t="s">
        <v>58</v>
      </c>
    </row>
    <row r="131" spans="1:3" x14ac:dyDescent="0.25">
      <c r="A131" t="s">
        <v>81</v>
      </c>
      <c r="B131" s="1">
        <v>2</v>
      </c>
      <c r="C131" t="s">
        <v>59</v>
      </c>
    </row>
    <row r="132" spans="1:3" x14ac:dyDescent="0.25">
      <c r="A132" t="s">
        <v>81</v>
      </c>
      <c r="B132" s="1">
        <v>2</v>
      </c>
      <c r="C132" t="s">
        <v>60</v>
      </c>
    </row>
    <row r="133" spans="1:3" x14ac:dyDescent="0.25">
      <c r="A133" t="s">
        <v>81</v>
      </c>
      <c r="B133" s="1">
        <v>1</v>
      </c>
      <c r="C133" t="s">
        <v>61</v>
      </c>
    </row>
    <row r="134" spans="1:3" x14ac:dyDescent="0.25">
      <c r="A134" t="s">
        <v>81</v>
      </c>
      <c r="B134" s="1">
        <v>3</v>
      </c>
      <c r="C134" t="s">
        <v>62</v>
      </c>
    </row>
    <row r="135" spans="1:3" x14ac:dyDescent="0.25">
      <c r="A135" t="s">
        <v>81</v>
      </c>
      <c r="B135" s="1">
        <v>3</v>
      </c>
      <c r="C135" t="s">
        <v>63</v>
      </c>
    </row>
    <row r="136" spans="1:3" x14ac:dyDescent="0.25">
      <c r="A136" t="s">
        <v>81</v>
      </c>
      <c r="B136" s="1">
        <v>1</v>
      </c>
      <c r="C136" t="s">
        <v>64</v>
      </c>
    </row>
    <row r="137" spans="1:3" x14ac:dyDescent="0.25">
      <c r="A137" t="s">
        <v>81</v>
      </c>
      <c r="B137" s="1">
        <v>1</v>
      </c>
      <c r="C137" t="s">
        <v>65</v>
      </c>
    </row>
    <row r="138" spans="1:3" x14ac:dyDescent="0.25">
      <c r="A138" t="s">
        <v>82</v>
      </c>
      <c r="B138" s="1">
        <v>3</v>
      </c>
      <c r="C138" t="s">
        <v>58</v>
      </c>
    </row>
    <row r="139" spans="1:3" x14ac:dyDescent="0.25">
      <c r="A139" t="s">
        <v>82</v>
      </c>
      <c r="B139" s="1">
        <v>1</v>
      </c>
      <c r="C139" t="s">
        <v>59</v>
      </c>
    </row>
    <row r="140" spans="1:3" x14ac:dyDescent="0.25">
      <c r="A140" t="s">
        <v>82</v>
      </c>
      <c r="B140" s="1">
        <v>1</v>
      </c>
      <c r="C140" t="s">
        <v>60</v>
      </c>
    </row>
    <row r="141" spans="1:3" x14ac:dyDescent="0.25">
      <c r="A141" t="s">
        <v>82</v>
      </c>
      <c r="B141" s="1">
        <v>3</v>
      </c>
      <c r="C141" t="s">
        <v>61</v>
      </c>
    </row>
    <row r="142" spans="1:3" x14ac:dyDescent="0.25">
      <c r="A142" t="s">
        <v>82</v>
      </c>
      <c r="B142" s="1">
        <v>1</v>
      </c>
      <c r="C142" t="s">
        <v>62</v>
      </c>
    </row>
    <row r="143" spans="1:3" x14ac:dyDescent="0.25">
      <c r="A143" t="s">
        <v>82</v>
      </c>
      <c r="B143" s="1">
        <v>1</v>
      </c>
      <c r="C143" t="s">
        <v>63</v>
      </c>
    </row>
    <row r="144" spans="1:3" x14ac:dyDescent="0.25">
      <c r="A144" t="s">
        <v>82</v>
      </c>
      <c r="B144" s="1">
        <v>2</v>
      </c>
      <c r="C144" t="s">
        <v>64</v>
      </c>
    </row>
    <row r="145" spans="1:3" x14ac:dyDescent="0.25">
      <c r="A145" t="s">
        <v>82</v>
      </c>
      <c r="B145" s="1">
        <v>2</v>
      </c>
      <c r="C145" t="s">
        <v>65</v>
      </c>
    </row>
    <row r="146" spans="1:3" x14ac:dyDescent="0.25">
      <c r="A146" t="s">
        <v>83</v>
      </c>
      <c r="B146" s="1">
        <v>1</v>
      </c>
      <c r="C146" t="s">
        <v>58</v>
      </c>
    </row>
    <row r="147" spans="1:3" x14ac:dyDescent="0.25">
      <c r="A147" t="s">
        <v>83</v>
      </c>
      <c r="B147" s="1">
        <v>3</v>
      </c>
      <c r="C147" t="s">
        <v>59</v>
      </c>
    </row>
    <row r="148" spans="1:3" x14ac:dyDescent="0.25">
      <c r="A148" t="s">
        <v>83</v>
      </c>
      <c r="B148" s="1">
        <v>3</v>
      </c>
      <c r="C148" t="s">
        <v>60</v>
      </c>
    </row>
    <row r="149" spans="1:3" x14ac:dyDescent="0.25">
      <c r="A149" t="s">
        <v>83</v>
      </c>
      <c r="B149" s="1">
        <v>1</v>
      </c>
      <c r="C149" t="s">
        <v>61</v>
      </c>
    </row>
    <row r="150" spans="1:3" x14ac:dyDescent="0.25">
      <c r="A150" t="s">
        <v>83</v>
      </c>
      <c r="B150" s="1">
        <v>3</v>
      </c>
      <c r="C150" t="s">
        <v>62</v>
      </c>
    </row>
    <row r="151" spans="1:3" x14ac:dyDescent="0.25">
      <c r="A151" t="s">
        <v>83</v>
      </c>
      <c r="B151" s="1">
        <v>1</v>
      </c>
      <c r="C151" t="s">
        <v>63</v>
      </c>
    </row>
    <row r="152" spans="1:3" x14ac:dyDescent="0.25">
      <c r="A152" t="s">
        <v>83</v>
      </c>
      <c r="B152" s="1">
        <v>2</v>
      </c>
      <c r="C152" t="s">
        <v>64</v>
      </c>
    </row>
    <row r="153" spans="1:3" x14ac:dyDescent="0.25">
      <c r="A153" t="s">
        <v>83</v>
      </c>
      <c r="B153" s="1">
        <v>1</v>
      </c>
      <c r="C153" t="s">
        <v>65</v>
      </c>
    </row>
    <row r="154" spans="1:3" x14ac:dyDescent="0.25">
      <c r="A154" t="s">
        <v>84</v>
      </c>
      <c r="B154" s="1">
        <v>1</v>
      </c>
      <c r="C154" t="s">
        <v>58</v>
      </c>
    </row>
    <row r="155" spans="1:3" x14ac:dyDescent="0.25">
      <c r="A155" t="s">
        <v>84</v>
      </c>
      <c r="B155" s="1">
        <v>2</v>
      </c>
      <c r="C155" t="s">
        <v>59</v>
      </c>
    </row>
    <row r="156" spans="1:3" x14ac:dyDescent="0.25">
      <c r="A156" t="s">
        <v>84</v>
      </c>
      <c r="B156" s="1">
        <v>2</v>
      </c>
      <c r="C156" t="s">
        <v>60</v>
      </c>
    </row>
    <row r="157" spans="1:3" x14ac:dyDescent="0.25">
      <c r="A157" t="s">
        <v>84</v>
      </c>
      <c r="B157" s="1">
        <v>3</v>
      </c>
      <c r="C157" t="s">
        <v>61</v>
      </c>
    </row>
    <row r="158" spans="1:3" x14ac:dyDescent="0.25">
      <c r="A158" t="s">
        <v>84</v>
      </c>
      <c r="B158" s="1">
        <v>3</v>
      </c>
      <c r="C158" t="s">
        <v>62</v>
      </c>
    </row>
    <row r="159" spans="1:3" x14ac:dyDescent="0.25">
      <c r="A159" t="s">
        <v>84</v>
      </c>
      <c r="B159" s="1">
        <v>3</v>
      </c>
      <c r="C159" t="s">
        <v>63</v>
      </c>
    </row>
    <row r="160" spans="1:3" x14ac:dyDescent="0.25">
      <c r="A160" t="s">
        <v>84</v>
      </c>
      <c r="B160" s="1">
        <v>1</v>
      </c>
      <c r="C160" t="s">
        <v>64</v>
      </c>
    </row>
    <row r="161" spans="1:3" x14ac:dyDescent="0.25">
      <c r="A161" t="s">
        <v>84</v>
      </c>
      <c r="B161" s="1">
        <v>1</v>
      </c>
      <c r="C161" t="s">
        <v>65</v>
      </c>
    </row>
    <row r="162" spans="1:3" x14ac:dyDescent="0.25">
      <c r="A162" t="s">
        <v>85</v>
      </c>
      <c r="B162" s="1">
        <v>3</v>
      </c>
      <c r="C162" t="s">
        <v>58</v>
      </c>
    </row>
    <row r="163" spans="1:3" x14ac:dyDescent="0.25">
      <c r="A163" t="s">
        <v>85</v>
      </c>
      <c r="B163" s="1">
        <v>1</v>
      </c>
      <c r="C163" t="s">
        <v>59</v>
      </c>
    </row>
    <row r="164" spans="1:3" x14ac:dyDescent="0.25">
      <c r="A164" t="s">
        <v>85</v>
      </c>
      <c r="B164" s="1">
        <v>3</v>
      </c>
      <c r="C164" t="s">
        <v>60</v>
      </c>
    </row>
    <row r="165" spans="1:3" x14ac:dyDescent="0.25">
      <c r="A165" t="s">
        <v>85</v>
      </c>
      <c r="B165" s="1">
        <v>1</v>
      </c>
      <c r="C165" t="s">
        <v>61</v>
      </c>
    </row>
    <row r="166" spans="1:3" x14ac:dyDescent="0.25">
      <c r="A166" t="s">
        <v>85</v>
      </c>
      <c r="B166" s="1">
        <v>3</v>
      </c>
      <c r="C166" t="s">
        <v>62</v>
      </c>
    </row>
    <row r="167" spans="1:3" x14ac:dyDescent="0.25">
      <c r="A167" t="s">
        <v>85</v>
      </c>
      <c r="B167" s="1">
        <v>3</v>
      </c>
      <c r="C167" t="s">
        <v>63</v>
      </c>
    </row>
    <row r="168" spans="1:3" x14ac:dyDescent="0.25">
      <c r="A168" t="s">
        <v>85</v>
      </c>
      <c r="B168" s="1">
        <v>2</v>
      </c>
      <c r="C168" t="s">
        <v>64</v>
      </c>
    </row>
    <row r="169" spans="1:3" x14ac:dyDescent="0.25">
      <c r="A169" t="s">
        <v>85</v>
      </c>
      <c r="B169" s="1">
        <v>2</v>
      </c>
      <c r="C169" t="s">
        <v>65</v>
      </c>
    </row>
    <row r="170" spans="1:3" x14ac:dyDescent="0.25">
      <c r="A170" t="s">
        <v>86</v>
      </c>
      <c r="B170" s="1">
        <v>1</v>
      </c>
      <c r="C170" t="s">
        <v>58</v>
      </c>
    </row>
    <row r="171" spans="1:3" x14ac:dyDescent="0.25">
      <c r="A171" t="s">
        <v>86</v>
      </c>
      <c r="B171" s="1">
        <v>3</v>
      </c>
      <c r="C171" t="s">
        <v>59</v>
      </c>
    </row>
    <row r="172" spans="1:3" x14ac:dyDescent="0.25">
      <c r="A172" t="s">
        <v>86</v>
      </c>
      <c r="B172" s="1">
        <v>3</v>
      </c>
      <c r="C172" t="s">
        <v>60</v>
      </c>
    </row>
    <row r="173" spans="1:3" x14ac:dyDescent="0.25">
      <c r="A173" t="s">
        <v>86</v>
      </c>
      <c r="B173" s="1">
        <v>2</v>
      </c>
      <c r="C173" t="s">
        <v>61</v>
      </c>
    </row>
    <row r="174" spans="1:3" x14ac:dyDescent="0.25">
      <c r="A174" t="s">
        <v>86</v>
      </c>
      <c r="B174" s="1">
        <v>3</v>
      </c>
      <c r="C174" t="s">
        <v>62</v>
      </c>
    </row>
    <row r="175" spans="1:3" x14ac:dyDescent="0.25">
      <c r="A175" t="s">
        <v>86</v>
      </c>
      <c r="B175" s="1">
        <v>2</v>
      </c>
      <c r="C175" t="s">
        <v>63</v>
      </c>
    </row>
    <row r="176" spans="1:3" x14ac:dyDescent="0.25">
      <c r="A176" t="s">
        <v>86</v>
      </c>
      <c r="B176" s="1">
        <v>2</v>
      </c>
      <c r="C176" t="s">
        <v>64</v>
      </c>
    </row>
    <row r="177" spans="1:3" x14ac:dyDescent="0.25">
      <c r="A177" t="s">
        <v>86</v>
      </c>
      <c r="B177" s="1">
        <v>1</v>
      </c>
      <c r="C177" t="s">
        <v>65</v>
      </c>
    </row>
    <row r="178" spans="1:3" x14ac:dyDescent="0.25">
      <c r="A178" t="s">
        <v>87</v>
      </c>
      <c r="B178" s="1">
        <v>1</v>
      </c>
      <c r="C178" t="s">
        <v>58</v>
      </c>
    </row>
    <row r="179" spans="1:3" x14ac:dyDescent="0.25">
      <c r="A179" t="s">
        <v>87</v>
      </c>
      <c r="B179" s="1">
        <v>2</v>
      </c>
      <c r="C179" t="s">
        <v>59</v>
      </c>
    </row>
    <row r="180" spans="1:3" x14ac:dyDescent="0.25">
      <c r="A180" t="s">
        <v>87</v>
      </c>
      <c r="B180" s="1">
        <v>3</v>
      </c>
      <c r="C180" t="s">
        <v>60</v>
      </c>
    </row>
    <row r="181" spans="1:3" x14ac:dyDescent="0.25">
      <c r="A181" t="s">
        <v>87</v>
      </c>
      <c r="B181" s="1">
        <v>2</v>
      </c>
      <c r="C181" t="s">
        <v>61</v>
      </c>
    </row>
    <row r="182" spans="1:3" x14ac:dyDescent="0.25">
      <c r="A182" t="s">
        <v>87</v>
      </c>
      <c r="B182" s="1">
        <v>2</v>
      </c>
      <c r="C182" t="s">
        <v>62</v>
      </c>
    </row>
    <row r="183" spans="1:3" x14ac:dyDescent="0.25">
      <c r="A183" t="s">
        <v>87</v>
      </c>
      <c r="B183" s="1">
        <v>2</v>
      </c>
      <c r="C183" t="s">
        <v>63</v>
      </c>
    </row>
    <row r="184" spans="1:3" x14ac:dyDescent="0.25">
      <c r="A184" t="s">
        <v>87</v>
      </c>
      <c r="B184" s="1">
        <v>2</v>
      </c>
      <c r="C184" t="s">
        <v>64</v>
      </c>
    </row>
    <row r="185" spans="1:3" x14ac:dyDescent="0.25">
      <c r="A185" t="s">
        <v>87</v>
      </c>
      <c r="B185" s="1">
        <v>1</v>
      </c>
      <c r="C185" t="s">
        <v>65</v>
      </c>
    </row>
    <row r="186" spans="1:3" x14ac:dyDescent="0.25">
      <c r="A186" t="s">
        <v>88</v>
      </c>
      <c r="B186" s="1">
        <v>1</v>
      </c>
      <c r="C186" t="s">
        <v>58</v>
      </c>
    </row>
    <row r="187" spans="1:3" x14ac:dyDescent="0.25">
      <c r="A187" t="s">
        <v>88</v>
      </c>
      <c r="B187" s="1">
        <v>3</v>
      </c>
      <c r="C187" t="s">
        <v>59</v>
      </c>
    </row>
    <row r="188" spans="1:3" x14ac:dyDescent="0.25">
      <c r="A188" t="s">
        <v>88</v>
      </c>
      <c r="B188" s="1">
        <v>3</v>
      </c>
      <c r="C188" t="s">
        <v>60</v>
      </c>
    </row>
    <row r="189" spans="1:3" x14ac:dyDescent="0.25">
      <c r="A189" t="s">
        <v>88</v>
      </c>
      <c r="B189" s="1">
        <v>1</v>
      </c>
      <c r="C189" t="s">
        <v>61</v>
      </c>
    </row>
    <row r="190" spans="1:3" x14ac:dyDescent="0.25">
      <c r="A190" t="s">
        <v>88</v>
      </c>
      <c r="B190" s="1">
        <v>1</v>
      </c>
      <c r="C190" t="s">
        <v>62</v>
      </c>
    </row>
    <row r="191" spans="1:3" x14ac:dyDescent="0.25">
      <c r="A191" t="s">
        <v>88</v>
      </c>
      <c r="B191" s="1">
        <v>1</v>
      </c>
      <c r="C191" t="s">
        <v>63</v>
      </c>
    </row>
    <row r="192" spans="1:3" x14ac:dyDescent="0.25">
      <c r="A192" t="s">
        <v>88</v>
      </c>
      <c r="B192" s="1">
        <v>2</v>
      </c>
      <c r="C192" t="s">
        <v>64</v>
      </c>
    </row>
    <row r="193" spans="1:3" x14ac:dyDescent="0.25">
      <c r="A193" t="s">
        <v>88</v>
      </c>
      <c r="B193" s="1">
        <v>3</v>
      </c>
      <c r="C193" t="s">
        <v>65</v>
      </c>
    </row>
    <row r="194" spans="1:3" x14ac:dyDescent="0.25">
      <c r="A194" t="s">
        <v>89</v>
      </c>
      <c r="B194" s="1">
        <v>2</v>
      </c>
      <c r="C194" t="s">
        <v>58</v>
      </c>
    </row>
    <row r="195" spans="1:3" x14ac:dyDescent="0.25">
      <c r="A195" t="s">
        <v>89</v>
      </c>
      <c r="B195" s="1">
        <v>2</v>
      </c>
      <c r="C195" t="s">
        <v>59</v>
      </c>
    </row>
    <row r="196" spans="1:3" x14ac:dyDescent="0.25">
      <c r="A196" t="s">
        <v>89</v>
      </c>
      <c r="B196" s="1">
        <v>2</v>
      </c>
      <c r="C196" t="s">
        <v>60</v>
      </c>
    </row>
    <row r="197" spans="1:3" x14ac:dyDescent="0.25">
      <c r="A197" t="s">
        <v>89</v>
      </c>
      <c r="B197" s="1">
        <v>1</v>
      </c>
      <c r="C197" t="s">
        <v>61</v>
      </c>
    </row>
    <row r="198" spans="1:3" x14ac:dyDescent="0.25">
      <c r="A198" t="s">
        <v>89</v>
      </c>
      <c r="B198" s="1">
        <v>1</v>
      </c>
      <c r="C198" t="s">
        <v>62</v>
      </c>
    </row>
    <row r="199" spans="1:3" x14ac:dyDescent="0.25">
      <c r="A199" t="s">
        <v>89</v>
      </c>
      <c r="B199" s="1">
        <v>3</v>
      </c>
      <c r="C199" t="s">
        <v>63</v>
      </c>
    </row>
    <row r="200" spans="1:3" x14ac:dyDescent="0.25">
      <c r="A200" t="s">
        <v>89</v>
      </c>
      <c r="B200" s="1">
        <v>3</v>
      </c>
      <c r="C200" t="s">
        <v>64</v>
      </c>
    </row>
    <row r="201" spans="1:3" x14ac:dyDescent="0.25">
      <c r="A201" t="s">
        <v>89</v>
      </c>
      <c r="B201" s="1">
        <v>2</v>
      </c>
      <c r="C201" t="s">
        <v>65</v>
      </c>
    </row>
    <row r="202" spans="1:3" x14ac:dyDescent="0.25">
      <c r="A202" t="s">
        <v>90</v>
      </c>
      <c r="B202" s="1">
        <v>1</v>
      </c>
      <c r="C202" t="s">
        <v>58</v>
      </c>
    </row>
    <row r="203" spans="1:3" x14ac:dyDescent="0.25">
      <c r="A203" t="s">
        <v>90</v>
      </c>
      <c r="B203" s="1">
        <v>3</v>
      </c>
      <c r="C203" t="s">
        <v>59</v>
      </c>
    </row>
    <row r="204" spans="1:3" x14ac:dyDescent="0.25">
      <c r="A204" t="s">
        <v>90</v>
      </c>
      <c r="B204" s="1">
        <v>3</v>
      </c>
      <c r="C204" t="s">
        <v>60</v>
      </c>
    </row>
    <row r="205" spans="1:3" x14ac:dyDescent="0.25">
      <c r="A205" t="s">
        <v>90</v>
      </c>
      <c r="B205" s="1">
        <v>3</v>
      </c>
      <c r="C205" t="s">
        <v>61</v>
      </c>
    </row>
    <row r="206" spans="1:3" x14ac:dyDescent="0.25">
      <c r="A206" t="s">
        <v>90</v>
      </c>
      <c r="B206" s="1">
        <v>1</v>
      </c>
      <c r="C206" t="s">
        <v>62</v>
      </c>
    </row>
    <row r="207" spans="1:3" x14ac:dyDescent="0.25">
      <c r="A207" t="s">
        <v>90</v>
      </c>
      <c r="B207" s="1">
        <v>2</v>
      </c>
      <c r="C207" t="s">
        <v>63</v>
      </c>
    </row>
    <row r="208" spans="1:3" x14ac:dyDescent="0.25">
      <c r="A208" t="s">
        <v>90</v>
      </c>
      <c r="B208" s="1">
        <v>3</v>
      </c>
      <c r="C208" t="s">
        <v>64</v>
      </c>
    </row>
    <row r="209" spans="1:3" x14ac:dyDescent="0.25">
      <c r="A209" t="s">
        <v>90</v>
      </c>
      <c r="B209" s="1">
        <v>3</v>
      </c>
      <c r="C209" t="s">
        <v>65</v>
      </c>
    </row>
    <row r="210" spans="1:3" x14ac:dyDescent="0.25">
      <c r="A210" t="s">
        <v>91</v>
      </c>
      <c r="B210" s="1">
        <v>2</v>
      </c>
      <c r="C210" t="s">
        <v>58</v>
      </c>
    </row>
    <row r="211" spans="1:3" x14ac:dyDescent="0.25">
      <c r="A211" t="s">
        <v>91</v>
      </c>
      <c r="B211" s="1">
        <v>1</v>
      </c>
      <c r="C211" t="s">
        <v>59</v>
      </c>
    </row>
    <row r="212" spans="1:3" x14ac:dyDescent="0.25">
      <c r="A212" t="s">
        <v>91</v>
      </c>
      <c r="B212" s="1">
        <v>2</v>
      </c>
      <c r="C212" t="s">
        <v>60</v>
      </c>
    </row>
    <row r="213" spans="1:3" x14ac:dyDescent="0.25">
      <c r="A213" t="s">
        <v>91</v>
      </c>
      <c r="B213" s="1">
        <v>3</v>
      </c>
      <c r="C213" t="s">
        <v>61</v>
      </c>
    </row>
    <row r="214" spans="1:3" x14ac:dyDescent="0.25">
      <c r="A214" t="s">
        <v>91</v>
      </c>
      <c r="B214" s="1">
        <v>2</v>
      </c>
      <c r="C214" t="s">
        <v>62</v>
      </c>
    </row>
    <row r="215" spans="1:3" x14ac:dyDescent="0.25">
      <c r="A215" t="s">
        <v>91</v>
      </c>
      <c r="B215" s="1">
        <v>2</v>
      </c>
      <c r="C215" t="s">
        <v>63</v>
      </c>
    </row>
    <row r="216" spans="1:3" x14ac:dyDescent="0.25">
      <c r="A216" t="s">
        <v>91</v>
      </c>
      <c r="B216" s="1">
        <v>1</v>
      </c>
      <c r="C216" t="s">
        <v>64</v>
      </c>
    </row>
    <row r="217" spans="1:3" x14ac:dyDescent="0.25">
      <c r="A217" t="s">
        <v>91</v>
      </c>
      <c r="B217" s="1">
        <v>2</v>
      </c>
      <c r="C217" t="s">
        <v>65</v>
      </c>
    </row>
    <row r="218" spans="1:3" x14ac:dyDescent="0.25">
      <c r="A218" t="s">
        <v>92</v>
      </c>
      <c r="B218" s="1">
        <v>2</v>
      </c>
      <c r="C218" t="s">
        <v>58</v>
      </c>
    </row>
    <row r="219" spans="1:3" x14ac:dyDescent="0.25">
      <c r="A219" t="s">
        <v>92</v>
      </c>
      <c r="B219" s="1">
        <v>1</v>
      </c>
      <c r="C219" t="s">
        <v>59</v>
      </c>
    </row>
    <row r="220" spans="1:3" x14ac:dyDescent="0.25">
      <c r="A220" t="s">
        <v>92</v>
      </c>
      <c r="B220" s="1">
        <v>3</v>
      </c>
      <c r="C220" t="s">
        <v>60</v>
      </c>
    </row>
    <row r="221" spans="1:3" x14ac:dyDescent="0.25">
      <c r="A221" t="s">
        <v>92</v>
      </c>
      <c r="B221" s="1">
        <v>2</v>
      </c>
      <c r="C221" t="s">
        <v>61</v>
      </c>
    </row>
    <row r="222" spans="1:3" x14ac:dyDescent="0.25">
      <c r="A222" t="s">
        <v>92</v>
      </c>
      <c r="B222" s="1">
        <v>3</v>
      </c>
      <c r="C222" t="s">
        <v>62</v>
      </c>
    </row>
    <row r="223" spans="1:3" x14ac:dyDescent="0.25">
      <c r="A223" t="s">
        <v>92</v>
      </c>
      <c r="B223" s="1">
        <v>2</v>
      </c>
      <c r="C223" t="s">
        <v>63</v>
      </c>
    </row>
    <row r="224" spans="1:3" x14ac:dyDescent="0.25">
      <c r="A224" t="s">
        <v>92</v>
      </c>
      <c r="B224" s="1">
        <v>1</v>
      </c>
      <c r="C224" t="s">
        <v>64</v>
      </c>
    </row>
    <row r="225" spans="1:3" x14ac:dyDescent="0.25">
      <c r="A225" t="s">
        <v>92</v>
      </c>
      <c r="B225" s="1">
        <v>1</v>
      </c>
      <c r="C225" t="s">
        <v>65</v>
      </c>
    </row>
    <row r="226" spans="1:3" x14ac:dyDescent="0.25">
      <c r="A226" t="s">
        <v>93</v>
      </c>
      <c r="B226" s="1">
        <v>1</v>
      </c>
      <c r="C226" t="s">
        <v>58</v>
      </c>
    </row>
    <row r="227" spans="1:3" x14ac:dyDescent="0.25">
      <c r="A227" t="s">
        <v>93</v>
      </c>
      <c r="B227" s="1">
        <v>1</v>
      </c>
      <c r="C227" t="s">
        <v>59</v>
      </c>
    </row>
    <row r="228" spans="1:3" x14ac:dyDescent="0.25">
      <c r="A228" t="s">
        <v>93</v>
      </c>
      <c r="B228" s="1">
        <v>2</v>
      </c>
      <c r="C228" t="s">
        <v>60</v>
      </c>
    </row>
    <row r="229" spans="1:3" x14ac:dyDescent="0.25">
      <c r="A229" t="s">
        <v>93</v>
      </c>
      <c r="B229" s="1">
        <v>3</v>
      </c>
      <c r="C229" t="s">
        <v>61</v>
      </c>
    </row>
    <row r="230" spans="1:3" x14ac:dyDescent="0.25">
      <c r="A230" t="s">
        <v>93</v>
      </c>
      <c r="B230" s="1">
        <v>2</v>
      </c>
      <c r="C230" t="s">
        <v>62</v>
      </c>
    </row>
    <row r="231" spans="1:3" x14ac:dyDescent="0.25">
      <c r="A231" t="s">
        <v>93</v>
      </c>
      <c r="B231" s="1">
        <v>2</v>
      </c>
      <c r="C231" t="s">
        <v>63</v>
      </c>
    </row>
    <row r="232" spans="1:3" x14ac:dyDescent="0.25">
      <c r="A232" t="s">
        <v>93</v>
      </c>
      <c r="B232" s="1">
        <v>2</v>
      </c>
      <c r="C232" t="s">
        <v>64</v>
      </c>
    </row>
    <row r="233" spans="1:3" x14ac:dyDescent="0.25">
      <c r="A233" t="s">
        <v>93</v>
      </c>
      <c r="B233" s="1">
        <v>2</v>
      </c>
      <c r="C233" t="s">
        <v>65</v>
      </c>
    </row>
    <row r="234" spans="1:3" x14ac:dyDescent="0.25">
      <c r="A234" t="s">
        <v>94</v>
      </c>
      <c r="B234" s="1">
        <v>2</v>
      </c>
      <c r="C234" t="s">
        <v>58</v>
      </c>
    </row>
    <row r="235" spans="1:3" x14ac:dyDescent="0.25">
      <c r="A235" t="s">
        <v>94</v>
      </c>
      <c r="B235" s="1">
        <v>3</v>
      </c>
      <c r="C235" t="s">
        <v>59</v>
      </c>
    </row>
    <row r="236" spans="1:3" x14ac:dyDescent="0.25">
      <c r="A236" t="s">
        <v>94</v>
      </c>
      <c r="B236" s="1">
        <v>3</v>
      </c>
      <c r="C236" t="s">
        <v>60</v>
      </c>
    </row>
    <row r="237" spans="1:3" x14ac:dyDescent="0.25">
      <c r="A237" t="s">
        <v>94</v>
      </c>
      <c r="B237" s="1">
        <v>3</v>
      </c>
      <c r="C237" t="s">
        <v>61</v>
      </c>
    </row>
    <row r="238" spans="1:3" x14ac:dyDescent="0.25">
      <c r="A238" t="s">
        <v>94</v>
      </c>
      <c r="B238" s="1">
        <v>3</v>
      </c>
      <c r="C238" t="s">
        <v>62</v>
      </c>
    </row>
    <row r="239" spans="1:3" x14ac:dyDescent="0.25">
      <c r="A239" t="s">
        <v>94</v>
      </c>
      <c r="B239" s="1">
        <v>2</v>
      </c>
      <c r="C239" t="s">
        <v>63</v>
      </c>
    </row>
    <row r="240" spans="1:3" x14ac:dyDescent="0.25">
      <c r="A240" t="s">
        <v>94</v>
      </c>
      <c r="B240" s="1">
        <v>3</v>
      </c>
      <c r="C240" t="s">
        <v>64</v>
      </c>
    </row>
    <row r="241" spans="1:3" x14ac:dyDescent="0.25">
      <c r="A241" t="s">
        <v>94</v>
      </c>
      <c r="B241" s="1">
        <v>3</v>
      </c>
      <c r="C241" t="s">
        <v>65</v>
      </c>
    </row>
    <row r="242" spans="1:3" x14ac:dyDescent="0.25">
      <c r="A242" t="s">
        <v>95</v>
      </c>
      <c r="B242" s="1">
        <v>1</v>
      </c>
      <c r="C242" t="s">
        <v>58</v>
      </c>
    </row>
    <row r="243" spans="1:3" x14ac:dyDescent="0.25">
      <c r="A243" t="s">
        <v>95</v>
      </c>
      <c r="B243" s="1">
        <v>2</v>
      </c>
      <c r="C243" t="s">
        <v>59</v>
      </c>
    </row>
    <row r="244" spans="1:3" x14ac:dyDescent="0.25">
      <c r="A244" t="s">
        <v>95</v>
      </c>
      <c r="B244" s="1">
        <v>2</v>
      </c>
      <c r="C244" t="s">
        <v>60</v>
      </c>
    </row>
    <row r="245" spans="1:3" x14ac:dyDescent="0.25">
      <c r="A245" t="s">
        <v>95</v>
      </c>
      <c r="B245" s="1">
        <v>2</v>
      </c>
      <c r="C245" t="s">
        <v>61</v>
      </c>
    </row>
    <row r="246" spans="1:3" x14ac:dyDescent="0.25">
      <c r="A246" t="s">
        <v>95</v>
      </c>
      <c r="B246" s="1">
        <v>1</v>
      </c>
      <c r="C246" t="s">
        <v>62</v>
      </c>
    </row>
    <row r="247" spans="1:3" x14ac:dyDescent="0.25">
      <c r="A247" t="s">
        <v>95</v>
      </c>
      <c r="B247" s="1">
        <v>3</v>
      </c>
      <c r="C247" t="s">
        <v>63</v>
      </c>
    </row>
    <row r="248" spans="1:3" x14ac:dyDescent="0.25">
      <c r="A248" t="s">
        <v>95</v>
      </c>
      <c r="B248" s="1">
        <v>3</v>
      </c>
      <c r="C248" t="s">
        <v>64</v>
      </c>
    </row>
    <row r="249" spans="1:3" x14ac:dyDescent="0.25">
      <c r="A249" t="s">
        <v>95</v>
      </c>
      <c r="B249" s="1">
        <v>1</v>
      </c>
      <c r="C249" t="s">
        <v>65</v>
      </c>
    </row>
    <row r="250" spans="1:3" x14ac:dyDescent="0.25">
      <c r="A250" t="s">
        <v>96</v>
      </c>
      <c r="B250" s="1">
        <v>2</v>
      </c>
      <c r="C250" t="s">
        <v>58</v>
      </c>
    </row>
    <row r="251" spans="1:3" x14ac:dyDescent="0.25">
      <c r="A251" t="s">
        <v>96</v>
      </c>
      <c r="B251" s="1">
        <v>2</v>
      </c>
      <c r="C251" t="s">
        <v>59</v>
      </c>
    </row>
    <row r="252" spans="1:3" x14ac:dyDescent="0.25">
      <c r="A252" t="s">
        <v>96</v>
      </c>
      <c r="B252" s="1">
        <v>3</v>
      </c>
      <c r="C252" t="s">
        <v>60</v>
      </c>
    </row>
    <row r="253" spans="1:3" x14ac:dyDescent="0.25">
      <c r="A253" t="s">
        <v>96</v>
      </c>
      <c r="B253" s="1">
        <v>1</v>
      </c>
      <c r="C253" t="s">
        <v>61</v>
      </c>
    </row>
    <row r="254" spans="1:3" x14ac:dyDescent="0.25">
      <c r="A254" t="s">
        <v>96</v>
      </c>
      <c r="B254" s="1">
        <v>3</v>
      </c>
      <c r="C254" t="s">
        <v>62</v>
      </c>
    </row>
    <row r="255" spans="1:3" x14ac:dyDescent="0.25">
      <c r="A255" t="s">
        <v>96</v>
      </c>
      <c r="B255" s="1">
        <v>3</v>
      </c>
      <c r="C255" t="s">
        <v>63</v>
      </c>
    </row>
    <row r="256" spans="1:3" x14ac:dyDescent="0.25">
      <c r="A256" t="s">
        <v>96</v>
      </c>
      <c r="B256" s="1">
        <v>3</v>
      </c>
      <c r="C256" t="s">
        <v>64</v>
      </c>
    </row>
    <row r="257" spans="1:3" x14ac:dyDescent="0.25">
      <c r="A257" t="s">
        <v>96</v>
      </c>
      <c r="B257" s="1">
        <v>1</v>
      </c>
      <c r="C257" t="s">
        <v>65</v>
      </c>
    </row>
    <row r="258" spans="1:3" x14ac:dyDescent="0.25">
      <c r="A258" t="s">
        <v>97</v>
      </c>
      <c r="B258" s="1">
        <v>1</v>
      </c>
      <c r="C258" t="s">
        <v>58</v>
      </c>
    </row>
    <row r="259" spans="1:3" x14ac:dyDescent="0.25">
      <c r="A259" t="s">
        <v>97</v>
      </c>
      <c r="B259" s="1">
        <v>1</v>
      </c>
      <c r="C259" t="s">
        <v>59</v>
      </c>
    </row>
    <row r="260" spans="1:3" x14ac:dyDescent="0.25">
      <c r="A260" t="s">
        <v>97</v>
      </c>
      <c r="B260" s="1">
        <v>1</v>
      </c>
      <c r="C260" t="s">
        <v>60</v>
      </c>
    </row>
    <row r="261" spans="1:3" x14ac:dyDescent="0.25">
      <c r="A261" t="s">
        <v>97</v>
      </c>
      <c r="B261" s="1">
        <v>3</v>
      </c>
      <c r="C261" t="s">
        <v>61</v>
      </c>
    </row>
    <row r="262" spans="1:3" x14ac:dyDescent="0.25">
      <c r="A262" t="s">
        <v>97</v>
      </c>
      <c r="B262" s="1">
        <v>2</v>
      </c>
      <c r="C262" t="s">
        <v>62</v>
      </c>
    </row>
    <row r="263" spans="1:3" x14ac:dyDescent="0.25">
      <c r="A263" t="s">
        <v>97</v>
      </c>
      <c r="B263" s="1">
        <v>2</v>
      </c>
      <c r="C263" t="s">
        <v>63</v>
      </c>
    </row>
    <row r="264" spans="1:3" x14ac:dyDescent="0.25">
      <c r="A264" t="s">
        <v>97</v>
      </c>
      <c r="B264" s="1">
        <v>1</v>
      </c>
      <c r="C264" t="s">
        <v>64</v>
      </c>
    </row>
    <row r="265" spans="1:3" x14ac:dyDescent="0.25">
      <c r="A265" t="s">
        <v>97</v>
      </c>
      <c r="B265" s="1">
        <v>3</v>
      </c>
      <c r="C265" t="s">
        <v>65</v>
      </c>
    </row>
    <row r="266" spans="1:3" x14ac:dyDescent="0.25">
      <c r="A266" t="s">
        <v>98</v>
      </c>
      <c r="B266" s="1">
        <v>3</v>
      </c>
      <c r="C266" t="s">
        <v>58</v>
      </c>
    </row>
    <row r="267" spans="1:3" x14ac:dyDescent="0.25">
      <c r="A267" t="s">
        <v>98</v>
      </c>
      <c r="B267" s="1">
        <v>1</v>
      </c>
      <c r="C267" t="s">
        <v>59</v>
      </c>
    </row>
    <row r="268" spans="1:3" x14ac:dyDescent="0.25">
      <c r="A268" t="s">
        <v>98</v>
      </c>
      <c r="B268" s="1">
        <v>2</v>
      </c>
      <c r="C268" t="s">
        <v>60</v>
      </c>
    </row>
    <row r="269" spans="1:3" x14ac:dyDescent="0.25">
      <c r="A269" t="s">
        <v>98</v>
      </c>
      <c r="B269" s="1">
        <v>1</v>
      </c>
      <c r="C269" t="s">
        <v>61</v>
      </c>
    </row>
    <row r="270" spans="1:3" x14ac:dyDescent="0.25">
      <c r="A270" t="s">
        <v>98</v>
      </c>
      <c r="B270" s="1">
        <v>3</v>
      </c>
      <c r="C270" t="s">
        <v>62</v>
      </c>
    </row>
    <row r="271" spans="1:3" x14ac:dyDescent="0.25">
      <c r="A271" t="s">
        <v>98</v>
      </c>
      <c r="B271" s="1">
        <v>1</v>
      </c>
      <c r="C271" t="s">
        <v>63</v>
      </c>
    </row>
    <row r="272" spans="1:3" x14ac:dyDescent="0.25">
      <c r="A272" t="s">
        <v>98</v>
      </c>
      <c r="B272" s="1">
        <v>3</v>
      </c>
      <c r="C272" t="s">
        <v>64</v>
      </c>
    </row>
    <row r="273" spans="1:3" x14ac:dyDescent="0.25">
      <c r="A273" t="s">
        <v>98</v>
      </c>
      <c r="B273" s="1">
        <v>2</v>
      </c>
      <c r="C273" t="s">
        <v>65</v>
      </c>
    </row>
    <row r="274" spans="1:3" x14ac:dyDescent="0.25">
      <c r="A274" t="s">
        <v>99</v>
      </c>
      <c r="B274" s="1">
        <v>1</v>
      </c>
      <c r="C274" t="s">
        <v>58</v>
      </c>
    </row>
    <row r="275" spans="1:3" x14ac:dyDescent="0.25">
      <c r="A275" t="s">
        <v>99</v>
      </c>
      <c r="B275" s="1">
        <v>1</v>
      </c>
      <c r="C275" t="s">
        <v>59</v>
      </c>
    </row>
    <row r="276" spans="1:3" x14ac:dyDescent="0.25">
      <c r="A276" t="s">
        <v>99</v>
      </c>
      <c r="B276" s="1">
        <v>1</v>
      </c>
      <c r="C276" t="s">
        <v>60</v>
      </c>
    </row>
    <row r="277" spans="1:3" x14ac:dyDescent="0.25">
      <c r="A277" t="s">
        <v>99</v>
      </c>
      <c r="B277" s="1">
        <v>2</v>
      </c>
      <c r="C277" t="s">
        <v>61</v>
      </c>
    </row>
    <row r="278" spans="1:3" x14ac:dyDescent="0.25">
      <c r="A278" t="s">
        <v>99</v>
      </c>
      <c r="B278" s="1">
        <v>2</v>
      </c>
      <c r="C278" t="s">
        <v>62</v>
      </c>
    </row>
    <row r="279" spans="1:3" x14ac:dyDescent="0.25">
      <c r="A279" t="s">
        <v>99</v>
      </c>
      <c r="B279" s="1">
        <v>2</v>
      </c>
      <c r="C279" t="s">
        <v>63</v>
      </c>
    </row>
    <row r="280" spans="1:3" x14ac:dyDescent="0.25">
      <c r="A280" t="s">
        <v>99</v>
      </c>
      <c r="B280" s="1">
        <v>3</v>
      </c>
      <c r="C280" t="s">
        <v>64</v>
      </c>
    </row>
    <row r="281" spans="1:3" x14ac:dyDescent="0.25">
      <c r="A281" t="s">
        <v>99</v>
      </c>
      <c r="B281" s="1">
        <v>1</v>
      </c>
      <c r="C281" t="s">
        <v>65</v>
      </c>
    </row>
    <row r="282" spans="1:3" x14ac:dyDescent="0.25">
      <c r="A282" t="s">
        <v>100</v>
      </c>
      <c r="B282" s="1">
        <v>1</v>
      </c>
      <c r="C282" t="s">
        <v>58</v>
      </c>
    </row>
    <row r="283" spans="1:3" x14ac:dyDescent="0.25">
      <c r="A283" t="s">
        <v>100</v>
      </c>
      <c r="B283" s="1">
        <v>1</v>
      </c>
      <c r="C283" t="s">
        <v>59</v>
      </c>
    </row>
    <row r="284" spans="1:3" x14ac:dyDescent="0.25">
      <c r="A284" t="s">
        <v>100</v>
      </c>
      <c r="B284" s="1">
        <v>2</v>
      </c>
      <c r="C284" t="s">
        <v>60</v>
      </c>
    </row>
    <row r="285" spans="1:3" x14ac:dyDescent="0.25">
      <c r="A285" t="s">
        <v>100</v>
      </c>
      <c r="B285" s="1">
        <v>3</v>
      </c>
      <c r="C285" t="s">
        <v>61</v>
      </c>
    </row>
    <row r="286" spans="1:3" x14ac:dyDescent="0.25">
      <c r="A286" t="s">
        <v>100</v>
      </c>
      <c r="B286" s="1">
        <v>2</v>
      </c>
      <c r="C286" t="s">
        <v>62</v>
      </c>
    </row>
    <row r="287" spans="1:3" x14ac:dyDescent="0.25">
      <c r="A287" t="s">
        <v>100</v>
      </c>
      <c r="B287" s="1">
        <v>1</v>
      </c>
      <c r="C287" t="s">
        <v>63</v>
      </c>
    </row>
    <row r="288" spans="1:3" x14ac:dyDescent="0.25">
      <c r="A288" t="s">
        <v>100</v>
      </c>
      <c r="B288" s="1">
        <v>1</v>
      </c>
      <c r="C288" t="s">
        <v>64</v>
      </c>
    </row>
    <row r="289" spans="1:3" x14ac:dyDescent="0.25">
      <c r="A289" t="s">
        <v>100</v>
      </c>
      <c r="B289" s="1">
        <v>3</v>
      </c>
      <c r="C289" t="s">
        <v>65</v>
      </c>
    </row>
    <row r="290" spans="1:3" x14ac:dyDescent="0.25">
      <c r="A290" t="s">
        <v>101</v>
      </c>
      <c r="B290" s="1">
        <v>1</v>
      </c>
      <c r="C290" t="s">
        <v>58</v>
      </c>
    </row>
    <row r="291" spans="1:3" x14ac:dyDescent="0.25">
      <c r="A291" t="s">
        <v>101</v>
      </c>
      <c r="B291" s="1">
        <v>3</v>
      </c>
      <c r="C291" t="s">
        <v>59</v>
      </c>
    </row>
    <row r="292" spans="1:3" x14ac:dyDescent="0.25">
      <c r="A292" t="s">
        <v>101</v>
      </c>
      <c r="B292" s="1">
        <v>3</v>
      </c>
      <c r="C292" t="s">
        <v>60</v>
      </c>
    </row>
    <row r="293" spans="1:3" x14ac:dyDescent="0.25">
      <c r="A293" t="s">
        <v>101</v>
      </c>
      <c r="B293" s="1">
        <v>2</v>
      </c>
      <c r="C293" t="s">
        <v>61</v>
      </c>
    </row>
    <row r="294" spans="1:3" x14ac:dyDescent="0.25">
      <c r="A294" t="s">
        <v>101</v>
      </c>
      <c r="B294" s="1">
        <v>1</v>
      </c>
      <c r="C294" t="s">
        <v>62</v>
      </c>
    </row>
    <row r="295" spans="1:3" x14ac:dyDescent="0.25">
      <c r="A295" t="s">
        <v>101</v>
      </c>
      <c r="B295" s="1">
        <v>1</v>
      </c>
      <c r="C295" t="s">
        <v>63</v>
      </c>
    </row>
    <row r="296" spans="1:3" x14ac:dyDescent="0.25">
      <c r="A296" t="s">
        <v>101</v>
      </c>
      <c r="B296" s="1">
        <v>2</v>
      </c>
      <c r="C296" t="s">
        <v>64</v>
      </c>
    </row>
    <row r="297" spans="1:3" x14ac:dyDescent="0.25">
      <c r="A297" t="s">
        <v>101</v>
      </c>
      <c r="B297" s="1">
        <v>1</v>
      </c>
      <c r="C297" t="s">
        <v>65</v>
      </c>
    </row>
    <row r="298" spans="1:3" x14ac:dyDescent="0.25">
      <c r="A298" t="s">
        <v>102</v>
      </c>
      <c r="B298" s="1">
        <v>3</v>
      </c>
      <c r="C298" t="s">
        <v>58</v>
      </c>
    </row>
    <row r="299" spans="1:3" x14ac:dyDescent="0.25">
      <c r="A299" t="s">
        <v>102</v>
      </c>
      <c r="B299" s="1">
        <v>1</v>
      </c>
      <c r="C299" t="s">
        <v>59</v>
      </c>
    </row>
    <row r="300" spans="1:3" x14ac:dyDescent="0.25">
      <c r="A300" t="s">
        <v>102</v>
      </c>
      <c r="B300" s="1">
        <v>3</v>
      </c>
      <c r="C300" t="s">
        <v>60</v>
      </c>
    </row>
    <row r="301" spans="1:3" x14ac:dyDescent="0.25">
      <c r="A301" t="s">
        <v>102</v>
      </c>
      <c r="B301" s="1">
        <v>2</v>
      </c>
      <c r="C301" t="s">
        <v>61</v>
      </c>
    </row>
    <row r="302" spans="1:3" x14ac:dyDescent="0.25">
      <c r="A302" t="s">
        <v>102</v>
      </c>
      <c r="B302" s="1">
        <v>2</v>
      </c>
      <c r="C302" t="s">
        <v>62</v>
      </c>
    </row>
    <row r="303" spans="1:3" x14ac:dyDescent="0.25">
      <c r="A303" t="s">
        <v>102</v>
      </c>
      <c r="B303" s="1">
        <v>1</v>
      </c>
      <c r="C303" t="s">
        <v>63</v>
      </c>
    </row>
    <row r="304" spans="1:3" x14ac:dyDescent="0.25">
      <c r="A304" t="s">
        <v>102</v>
      </c>
      <c r="B304" s="1">
        <v>3</v>
      </c>
      <c r="C304" t="s">
        <v>64</v>
      </c>
    </row>
    <row r="305" spans="1:3" x14ac:dyDescent="0.25">
      <c r="A305" t="s">
        <v>102</v>
      </c>
      <c r="B305" s="1">
        <v>3</v>
      </c>
      <c r="C305" t="s">
        <v>65</v>
      </c>
    </row>
    <row r="306" spans="1:3" x14ac:dyDescent="0.25">
      <c r="A306" t="s">
        <v>103</v>
      </c>
      <c r="B306" s="1">
        <v>3</v>
      </c>
      <c r="C306" t="s">
        <v>58</v>
      </c>
    </row>
    <row r="307" spans="1:3" x14ac:dyDescent="0.25">
      <c r="A307" t="s">
        <v>103</v>
      </c>
      <c r="B307" s="1">
        <v>3</v>
      </c>
      <c r="C307" t="s">
        <v>59</v>
      </c>
    </row>
    <row r="308" spans="1:3" x14ac:dyDescent="0.25">
      <c r="A308" t="s">
        <v>103</v>
      </c>
      <c r="B308" s="1">
        <v>2</v>
      </c>
      <c r="C308" t="s">
        <v>60</v>
      </c>
    </row>
    <row r="309" spans="1:3" x14ac:dyDescent="0.25">
      <c r="A309" t="s">
        <v>103</v>
      </c>
      <c r="B309" s="1">
        <v>2</v>
      </c>
      <c r="C309" t="s">
        <v>61</v>
      </c>
    </row>
    <row r="310" spans="1:3" x14ac:dyDescent="0.25">
      <c r="A310" t="s">
        <v>103</v>
      </c>
      <c r="B310" s="1">
        <v>3</v>
      </c>
      <c r="C310" t="s">
        <v>62</v>
      </c>
    </row>
    <row r="311" spans="1:3" x14ac:dyDescent="0.25">
      <c r="A311" t="s">
        <v>103</v>
      </c>
      <c r="B311" s="1">
        <v>3</v>
      </c>
      <c r="C311" t="s">
        <v>63</v>
      </c>
    </row>
    <row r="312" spans="1:3" x14ac:dyDescent="0.25">
      <c r="A312" t="s">
        <v>103</v>
      </c>
      <c r="B312" s="1">
        <v>3</v>
      </c>
      <c r="C312" t="s">
        <v>64</v>
      </c>
    </row>
    <row r="313" spans="1:3" x14ac:dyDescent="0.25">
      <c r="A313" t="s">
        <v>103</v>
      </c>
      <c r="B313" s="1">
        <v>3</v>
      </c>
      <c r="C313" t="s">
        <v>65</v>
      </c>
    </row>
    <row r="314" spans="1:3" x14ac:dyDescent="0.25">
      <c r="A314" t="s">
        <v>104</v>
      </c>
      <c r="B314" s="1">
        <v>1</v>
      </c>
      <c r="C314" t="s">
        <v>58</v>
      </c>
    </row>
    <row r="315" spans="1:3" x14ac:dyDescent="0.25">
      <c r="A315" t="s">
        <v>104</v>
      </c>
      <c r="B315" s="1">
        <v>2</v>
      </c>
      <c r="C315" t="s">
        <v>59</v>
      </c>
    </row>
    <row r="316" spans="1:3" x14ac:dyDescent="0.25">
      <c r="A316" t="s">
        <v>104</v>
      </c>
      <c r="B316" s="1">
        <v>2</v>
      </c>
      <c r="C316" t="s">
        <v>60</v>
      </c>
    </row>
    <row r="317" spans="1:3" x14ac:dyDescent="0.25">
      <c r="A317" t="s">
        <v>104</v>
      </c>
      <c r="B317" s="1">
        <v>2</v>
      </c>
      <c r="C317" t="s">
        <v>61</v>
      </c>
    </row>
    <row r="318" spans="1:3" x14ac:dyDescent="0.25">
      <c r="A318" t="s">
        <v>104</v>
      </c>
      <c r="B318" s="1">
        <v>2</v>
      </c>
      <c r="C318" t="s">
        <v>62</v>
      </c>
    </row>
    <row r="319" spans="1:3" x14ac:dyDescent="0.25">
      <c r="A319" t="s">
        <v>104</v>
      </c>
      <c r="B319" s="1">
        <v>3</v>
      </c>
      <c r="C319" t="s">
        <v>63</v>
      </c>
    </row>
    <row r="320" spans="1:3" x14ac:dyDescent="0.25">
      <c r="A320" t="s">
        <v>104</v>
      </c>
      <c r="B320" s="1">
        <v>1</v>
      </c>
      <c r="C320" t="s">
        <v>64</v>
      </c>
    </row>
    <row r="321" spans="1:3" x14ac:dyDescent="0.25">
      <c r="A321" t="s">
        <v>104</v>
      </c>
      <c r="B321" s="1">
        <v>3</v>
      </c>
      <c r="C321" t="s">
        <v>65</v>
      </c>
    </row>
    <row r="322" spans="1:3" x14ac:dyDescent="0.25">
      <c r="A322" t="s">
        <v>105</v>
      </c>
      <c r="B322" s="1">
        <v>2</v>
      </c>
      <c r="C322" t="s">
        <v>58</v>
      </c>
    </row>
    <row r="323" spans="1:3" x14ac:dyDescent="0.25">
      <c r="A323" t="s">
        <v>105</v>
      </c>
      <c r="B323" s="1">
        <v>3</v>
      </c>
      <c r="C323" t="s">
        <v>59</v>
      </c>
    </row>
    <row r="324" spans="1:3" x14ac:dyDescent="0.25">
      <c r="A324" t="s">
        <v>105</v>
      </c>
      <c r="B324" s="1">
        <v>3</v>
      </c>
      <c r="C324" t="s">
        <v>60</v>
      </c>
    </row>
    <row r="325" spans="1:3" x14ac:dyDescent="0.25">
      <c r="A325" t="s">
        <v>105</v>
      </c>
      <c r="B325" s="1">
        <v>2</v>
      </c>
      <c r="C325" t="s">
        <v>61</v>
      </c>
    </row>
    <row r="326" spans="1:3" x14ac:dyDescent="0.25">
      <c r="A326" t="s">
        <v>105</v>
      </c>
      <c r="B326" s="1">
        <v>2</v>
      </c>
      <c r="C326" t="s">
        <v>62</v>
      </c>
    </row>
    <row r="327" spans="1:3" x14ac:dyDescent="0.25">
      <c r="A327" t="s">
        <v>105</v>
      </c>
      <c r="B327" s="1">
        <v>1</v>
      </c>
      <c r="C327" t="s">
        <v>63</v>
      </c>
    </row>
    <row r="328" spans="1:3" x14ac:dyDescent="0.25">
      <c r="A328" t="s">
        <v>105</v>
      </c>
      <c r="B328" s="1">
        <v>3</v>
      </c>
      <c r="C328" t="s">
        <v>64</v>
      </c>
    </row>
    <row r="329" spans="1:3" x14ac:dyDescent="0.25">
      <c r="A329" t="s">
        <v>105</v>
      </c>
      <c r="B329" s="1">
        <v>1</v>
      </c>
      <c r="C329" t="s">
        <v>65</v>
      </c>
    </row>
    <row r="330" spans="1:3" x14ac:dyDescent="0.25">
      <c r="A330" t="s">
        <v>106</v>
      </c>
      <c r="B330" s="1">
        <v>3</v>
      </c>
      <c r="C330" t="s">
        <v>58</v>
      </c>
    </row>
    <row r="331" spans="1:3" x14ac:dyDescent="0.25">
      <c r="A331" t="s">
        <v>106</v>
      </c>
      <c r="B331" s="1">
        <v>2</v>
      </c>
      <c r="C331" t="s">
        <v>59</v>
      </c>
    </row>
    <row r="332" spans="1:3" x14ac:dyDescent="0.25">
      <c r="A332" t="s">
        <v>106</v>
      </c>
      <c r="B332" s="1">
        <v>1</v>
      </c>
      <c r="C332" t="s">
        <v>60</v>
      </c>
    </row>
    <row r="333" spans="1:3" x14ac:dyDescent="0.25">
      <c r="A333" t="s">
        <v>106</v>
      </c>
      <c r="B333" s="1">
        <v>3</v>
      </c>
      <c r="C333" t="s">
        <v>61</v>
      </c>
    </row>
    <row r="334" spans="1:3" x14ac:dyDescent="0.25">
      <c r="A334" t="s">
        <v>106</v>
      </c>
      <c r="B334" s="1">
        <v>2</v>
      </c>
      <c r="C334" t="s">
        <v>62</v>
      </c>
    </row>
    <row r="335" spans="1:3" x14ac:dyDescent="0.25">
      <c r="A335" t="s">
        <v>106</v>
      </c>
      <c r="B335" s="1">
        <v>3</v>
      </c>
      <c r="C335" t="s">
        <v>63</v>
      </c>
    </row>
    <row r="336" spans="1:3" x14ac:dyDescent="0.25">
      <c r="A336" t="s">
        <v>106</v>
      </c>
      <c r="B336" s="1">
        <v>2</v>
      </c>
      <c r="C336" t="s">
        <v>64</v>
      </c>
    </row>
    <row r="337" spans="1:3" x14ac:dyDescent="0.25">
      <c r="A337" t="s">
        <v>106</v>
      </c>
      <c r="B337" s="1">
        <v>2</v>
      </c>
      <c r="C337" t="s">
        <v>65</v>
      </c>
    </row>
    <row r="338" spans="1:3" x14ac:dyDescent="0.25">
      <c r="A338" t="s">
        <v>107</v>
      </c>
      <c r="B338" s="1">
        <v>2</v>
      </c>
      <c r="C338" t="s">
        <v>58</v>
      </c>
    </row>
    <row r="339" spans="1:3" x14ac:dyDescent="0.25">
      <c r="A339" t="s">
        <v>107</v>
      </c>
      <c r="B339" s="1">
        <v>3</v>
      </c>
      <c r="C339" t="s">
        <v>59</v>
      </c>
    </row>
    <row r="340" spans="1:3" x14ac:dyDescent="0.25">
      <c r="A340" t="s">
        <v>107</v>
      </c>
      <c r="B340" s="1">
        <v>1</v>
      </c>
      <c r="C340" t="s">
        <v>60</v>
      </c>
    </row>
    <row r="341" spans="1:3" x14ac:dyDescent="0.25">
      <c r="A341" t="s">
        <v>107</v>
      </c>
      <c r="B341" s="1">
        <v>1</v>
      </c>
      <c r="C341" t="s">
        <v>61</v>
      </c>
    </row>
    <row r="342" spans="1:3" x14ac:dyDescent="0.25">
      <c r="A342" t="s">
        <v>107</v>
      </c>
      <c r="B342" s="1">
        <v>2</v>
      </c>
      <c r="C342" t="s">
        <v>62</v>
      </c>
    </row>
    <row r="343" spans="1:3" x14ac:dyDescent="0.25">
      <c r="A343" t="s">
        <v>107</v>
      </c>
      <c r="B343" s="1">
        <v>1</v>
      </c>
      <c r="C343" t="s">
        <v>63</v>
      </c>
    </row>
    <row r="344" spans="1:3" x14ac:dyDescent="0.25">
      <c r="A344" t="s">
        <v>107</v>
      </c>
      <c r="B344" s="1">
        <v>3</v>
      </c>
      <c r="C344" t="s">
        <v>64</v>
      </c>
    </row>
    <row r="345" spans="1:3" x14ac:dyDescent="0.25">
      <c r="A345" t="s">
        <v>107</v>
      </c>
      <c r="B345" s="1">
        <v>2</v>
      </c>
      <c r="C345" t="s">
        <v>65</v>
      </c>
    </row>
    <row r="346" spans="1:3" x14ac:dyDescent="0.25">
      <c r="A346" t="s">
        <v>108</v>
      </c>
      <c r="B346" s="1">
        <v>2</v>
      </c>
      <c r="C346" t="s">
        <v>58</v>
      </c>
    </row>
    <row r="347" spans="1:3" x14ac:dyDescent="0.25">
      <c r="A347" t="s">
        <v>108</v>
      </c>
      <c r="B347" s="1">
        <v>1</v>
      </c>
      <c r="C347" t="s">
        <v>59</v>
      </c>
    </row>
    <row r="348" spans="1:3" x14ac:dyDescent="0.25">
      <c r="A348" t="s">
        <v>108</v>
      </c>
      <c r="B348" s="1">
        <v>1</v>
      </c>
      <c r="C348" t="s">
        <v>60</v>
      </c>
    </row>
    <row r="349" spans="1:3" x14ac:dyDescent="0.25">
      <c r="A349" t="s">
        <v>108</v>
      </c>
      <c r="B349" s="1">
        <v>2</v>
      </c>
      <c r="C349" t="s">
        <v>61</v>
      </c>
    </row>
    <row r="350" spans="1:3" x14ac:dyDescent="0.25">
      <c r="A350" t="s">
        <v>108</v>
      </c>
      <c r="B350" s="1">
        <v>3</v>
      </c>
      <c r="C350" t="s">
        <v>62</v>
      </c>
    </row>
    <row r="351" spans="1:3" x14ac:dyDescent="0.25">
      <c r="A351" t="s">
        <v>108</v>
      </c>
      <c r="B351" s="1">
        <v>2</v>
      </c>
      <c r="C351" t="s">
        <v>63</v>
      </c>
    </row>
    <row r="352" spans="1:3" x14ac:dyDescent="0.25">
      <c r="A352" t="s">
        <v>108</v>
      </c>
      <c r="B352" s="1">
        <v>2</v>
      </c>
      <c r="C352" t="s">
        <v>64</v>
      </c>
    </row>
    <row r="353" spans="1:3" x14ac:dyDescent="0.25">
      <c r="A353" t="s">
        <v>108</v>
      </c>
      <c r="B353" s="1">
        <v>3</v>
      </c>
      <c r="C353" t="s">
        <v>65</v>
      </c>
    </row>
    <row r="354" spans="1:3" x14ac:dyDescent="0.25">
      <c r="A354" t="s">
        <v>109</v>
      </c>
      <c r="B354" s="1">
        <v>2</v>
      </c>
      <c r="C354" t="s">
        <v>58</v>
      </c>
    </row>
    <row r="355" spans="1:3" x14ac:dyDescent="0.25">
      <c r="A355" t="s">
        <v>109</v>
      </c>
      <c r="B355" s="1">
        <v>3</v>
      </c>
      <c r="C355" t="s">
        <v>59</v>
      </c>
    </row>
    <row r="356" spans="1:3" x14ac:dyDescent="0.25">
      <c r="A356" t="s">
        <v>109</v>
      </c>
      <c r="B356" s="1">
        <v>2</v>
      </c>
      <c r="C356" t="s">
        <v>60</v>
      </c>
    </row>
    <row r="357" spans="1:3" x14ac:dyDescent="0.25">
      <c r="A357" t="s">
        <v>109</v>
      </c>
      <c r="B357" s="1">
        <v>3</v>
      </c>
      <c r="C357" t="s">
        <v>61</v>
      </c>
    </row>
    <row r="358" spans="1:3" x14ac:dyDescent="0.25">
      <c r="A358" t="s">
        <v>109</v>
      </c>
      <c r="B358" s="1">
        <v>3</v>
      </c>
      <c r="C358" t="s">
        <v>62</v>
      </c>
    </row>
    <row r="359" spans="1:3" x14ac:dyDescent="0.25">
      <c r="A359" t="s">
        <v>109</v>
      </c>
      <c r="B359" s="1">
        <v>3</v>
      </c>
      <c r="C359" t="s">
        <v>63</v>
      </c>
    </row>
    <row r="360" spans="1:3" x14ac:dyDescent="0.25">
      <c r="A360" t="s">
        <v>109</v>
      </c>
      <c r="B360" s="1">
        <v>2</v>
      </c>
      <c r="C360" t="s">
        <v>64</v>
      </c>
    </row>
    <row r="361" spans="1:3" x14ac:dyDescent="0.25">
      <c r="A361" t="s">
        <v>109</v>
      </c>
      <c r="B361" s="1">
        <v>1</v>
      </c>
      <c r="C361" t="s">
        <v>65</v>
      </c>
    </row>
    <row r="362" spans="1:3" x14ac:dyDescent="0.25">
      <c r="A362" t="s">
        <v>110</v>
      </c>
      <c r="B362" s="1">
        <v>1</v>
      </c>
      <c r="C362" t="s">
        <v>58</v>
      </c>
    </row>
    <row r="363" spans="1:3" x14ac:dyDescent="0.25">
      <c r="A363" t="s">
        <v>110</v>
      </c>
      <c r="B363" s="1">
        <v>3</v>
      </c>
      <c r="C363" t="s">
        <v>59</v>
      </c>
    </row>
    <row r="364" spans="1:3" x14ac:dyDescent="0.25">
      <c r="A364" t="s">
        <v>110</v>
      </c>
      <c r="B364" s="1">
        <v>1</v>
      </c>
      <c r="C364" t="s">
        <v>60</v>
      </c>
    </row>
    <row r="365" spans="1:3" x14ac:dyDescent="0.25">
      <c r="A365" t="s">
        <v>110</v>
      </c>
      <c r="B365" s="1">
        <v>3</v>
      </c>
      <c r="C365" t="s">
        <v>61</v>
      </c>
    </row>
    <row r="366" spans="1:3" x14ac:dyDescent="0.25">
      <c r="A366" t="s">
        <v>110</v>
      </c>
      <c r="B366" s="1">
        <v>2</v>
      </c>
      <c r="C366" t="s">
        <v>62</v>
      </c>
    </row>
    <row r="367" spans="1:3" x14ac:dyDescent="0.25">
      <c r="A367" t="s">
        <v>110</v>
      </c>
      <c r="B367" s="1">
        <v>2</v>
      </c>
      <c r="C367" t="s">
        <v>63</v>
      </c>
    </row>
    <row r="368" spans="1:3" x14ac:dyDescent="0.25">
      <c r="A368" t="s">
        <v>110</v>
      </c>
      <c r="B368" s="1">
        <v>2</v>
      </c>
      <c r="C368" t="s">
        <v>64</v>
      </c>
    </row>
    <row r="369" spans="1:3" x14ac:dyDescent="0.25">
      <c r="A369" t="s">
        <v>110</v>
      </c>
      <c r="B369" s="1">
        <v>3</v>
      </c>
      <c r="C369" t="s">
        <v>65</v>
      </c>
    </row>
    <row r="370" spans="1:3" x14ac:dyDescent="0.25">
      <c r="A370" t="s">
        <v>111</v>
      </c>
      <c r="B370" s="1">
        <v>1</v>
      </c>
      <c r="C370" t="s">
        <v>58</v>
      </c>
    </row>
    <row r="371" spans="1:3" x14ac:dyDescent="0.25">
      <c r="A371" t="s">
        <v>111</v>
      </c>
      <c r="B371" s="1">
        <v>1</v>
      </c>
      <c r="C371" t="s">
        <v>59</v>
      </c>
    </row>
    <row r="372" spans="1:3" x14ac:dyDescent="0.25">
      <c r="A372" t="s">
        <v>111</v>
      </c>
      <c r="B372" s="1">
        <v>2</v>
      </c>
      <c r="C372" t="s">
        <v>60</v>
      </c>
    </row>
    <row r="373" spans="1:3" x14ac:dyDescent="0.25">
      <c r="A373" t="s">
        <v>111</v>
      </c>
      <c r="B373" s="1">
        <v>3</v>
      </c>
      <c r="C373" t="s">
        <v>61</v>
      </c>
    </row>
    <row r="374" spans="1:3" x14ac:dyDescent="0.25">
      <c r="A374" t="s">
        <v>111</v>
      </c>
      <c r="B374" s="1">
        <v>2</v>
      </c>
      <c r="C374" t="s">
        <v>62</v>
      </c>
    </row>
    <row r="375" spans="1:3" x14ac:dyDescent="0.25">
      <c r="A375" t="s">
        <v>111</v>
      </c>
      <c r="B375" s="1">
        <v>3</v>
      </c>
      <c r="C375" t="s">
        <v>63</v>
      </c>
    </row>
    <row r="376" spans="1:3" x14ac:dyDescent="0.25">
      <c r="A376" t="s">
        <v>111</v>
      </c>
      <c r="B376" s="1">
        <v>2</v>
      </c>
      <c r="C376" t="s">
        <v>64</v>
      </c>
    </row>
    <row r="377" spans="1:3" x14ac:dyDescent="0.25">
      <c r="A377" t="s">
        <v>111</v>
      </c>
      <c r="B377" s="1">
        <v>2</v>
      </c>
      <c r="C377" t="s">
        <v>65</v>
      </c>
    </row>
    <row r="378" spans="1:3" x14ac:dyDescent="0.25">
      <c r="A378" t="s">
        <v>112</v>
      </c>
      <c r="B378" s="1">
        <v>3</v>
      </c>
      <c r="C378" t="s">
        <v>58</v>
      </c>
    </row>
    <row r="379" spans="1:3" x14ac:dyDescent="0.25">
      <c r="A379" t="s">
        <v>112</v>
      </c>
      <c r="B379" s="1">
        <v>2</v>
      </c>
      <c r="C379" t="s">
        <v>59</v>
      </c>
    </row>
    <row r="380" spans="1:3" x14ac:dyDescent="0.25">
      <c r="A380" t="s">
        <v>112</v>
      </c>
      <c r="B380" s="1">
        <v>1</v>
      </c>
      <c r="C380" t="s">
        <v>60</v>
      </c>
    </row>
    <row r="381" spans="1:3" x14ac:dyDescent="0.25">
      <c r="A381" t="s">
        <v>112</v>
      </c>
      <c r="B381" s="1">
        <v>1</v>
      </c>
      <c r="C381" t="s">
        <v>61</v>
      </c>
    </row>
    <row r="382" spans="1:3" x14ac:dyDescent="0.25">
      <c r="A382" t="s">
        <v>112</v>
      </c>
      <c r="B382" s="1">
        <v>1</v>
      </c>
      <c r="C382" t="s">
        <v>62</v>
      </c>
    </row>
    <row r="383" spans="1:3" x14ac:dyDescent="0.25">
      <c r="A383" t="s">
        <v>112</v>
      </c>
      <c r="B383" s="1">
        <v>1</v>
      </c>
      <c r="C383" t="s">
        <v>63</v>
      </c>
    </row>
    <row r="384" spans="1:3" x14ac:dyDescent="0.25">
      <c r="A384" t="s">
        <v>112</v>
      </c>
      <c r="B384" s="1">
        <v>2</v>
      </c>
      <c r="C384" t="s">
        <v>64</v>
      </c>
    </row>
    <row r="385" spans="1:3" x14ac:dyDescent="0.25">
      <c r="A385" t="s">
        <v>112</v>
      </c>
      <c r="B385" s="1">
        <v>2</v>
      </c>
      <c r="C385" t="s">
        <v>65</v>
      </c>
    </row>
    <row r="386" spans="1:3" x14ac:dyDescent="0.25">
      <c r="A386" t="s">
        <v>113</v>
      </c>
      <c r="B386" s="1">
        <v>3</v>
      </c>
      <c r="C386" t="s">
        <v>58</v>
      </c>
    </row>
    <row r="387" spans="1:3" x14ac:dyDescent="0.25">
      <c r="A387" t="s">
        <v>113</v>
      </c>
      <c r="B387" s="1">
        <v>3</v>
      </c>
      <c r="C387" t="s">
        <v>59</v>
      </c>
    </row>
    <row r="388" spans="1:3" x14ac:dyDescent="0.25">
      <c r="A388" t="s">
        <v>113</v>
      </c>
      <c r="B388" s="1">
        <v>3</v>
      </c>
      <c r="C388" t="s">
        <v>60</v>
      </c>
    </row>
    <row r="389" spans="1:3" x14ac:dyDescent="0.25">
      <c r="A389" t="s">
        <v>113</v>
      </c>
      <c r="B389" s="1">
        <v>2</v>
      </c>
      <c r="C389" t="s">
        <v>61</v>
      </c>
    </row>
    <row r="390" spans="1:3" x14ac:dyDescent="0.25">
      <c r="A390" t="s">
        <v>113</v>
      </c>
      <c r="B390" s="1">
        <v>1</v>
      </c>
      <c r="C390" t="s">
        <v>62</v>
      </c>
    </row>
    <row r="391" spans="1:3" x14ac:dyDescent="0.25">
      <c r="A391" t="s">
        <v>113</v>
      </c>
      <c r="B391" s="1">
        <v>3</v>
      </c>
      <c r="C391" t="s">
        <v>63</v>
      </c>
    </row>
    <row r="392" spans="1:3" x14ac:dyDescent="0.25">
      <c r="A392" t="s">
        <v>113</v>
      </c>
      <c r="B392" s="1">
        <v>1</v>
      </c>
      <c r="C392" t="s">
        <v>64</v>
      </c>
    </row>
    <row r="393" spans="1:3" x14ac:dyDescent="0.25">
      <c r="A393" t="s">
        <v>113</v>
      </c>
      <c r="B393" s="1">
        <v>1</v>
      </c>
      <c r="C393" t="s">
        <v>65</v>
      </c>
    </row>
    <row r="394" spans="1:3" x14ac:dyDescent="0.25">
      <c r="A394" t="s">
        <v>114</v>
      </c>
      <c r="B394" s="1">
        <v>1</v>
      </c>
      <c r="C394" t="s">
        <v>58</v>
      </c>
    </row>
    <row r="395" spans="1:3" x14ac:dyDescent="0.25">
      <c r="A395" t="s">
        <v>114</v>
      </c>
      <c r="B395" s="1">
        <v>3</v>
      </c>
      <c r="C395" t="s">
        <v>59</v>
      </c>
    </row>
    <row r="396" spans="1:3" x14ac:dyDescent="0.25">
      <c r="A396" t="s">
        <v>114</v>
      </c>
      <c r="B396" s="1">
        <v>3</v>
      </c>
      <c r="C396" t="s">
        <v>60</v>
      </c>
    </row>
    <row r="397" spans="1:3" x14ac:dyDescent="0.25">
      <c r="A397" t="s">
        <v>114</v>
      </c>
      <c r="B397" s="1">
        <v>1</v>
      </c>
      <c r="C397" t="s">
        <v>61</v>
      </c>
    </row>
    <row r="398" spans="1:3" x14ac:dyDescent="0.25">
      <c r="A398" t="s">
        <v>114</v>
      </c>
      <c r="B398" s="1">
        <v>2</v>
      </c>
      <c r="C398" t="s">
        <v>62</v>
      </c>
    </row>
    <row r="399" spans="1:3" x14ac:dyDescent="0.25">
      <c r="A399" t="s">
        <v>114</v>
      </c>
      <c r="B399" s="1">
        <v>3</v>
      </c>
      <c r="C399" t="s">
        <v>63</v>
      </c>
    </row>
    <row r="400" spans="1:3" x14ac:dyDescent="0.25">
      <c r="A400" t="s">
        <v>114</v>
      </c>
      <c r="B400" s="1">
        <v>3</v>
      </c>
      <c r="C400" t="s">
        <v>64</v>
      </c>
    </row>
    <row r="401" spans="1:3" x14ac:dyDescent="0.25">
      <c r="A401" t="s">
        <v>114</v>
      </c>
      <c r="B401" s="1">
        <v>3</v>
      </c>
      <c r="C401" t="s">
        <v>65</v>
      </c>
    </row>
    <row r="402" spans="1:3" x14ac:dyDescent="0.25">
      <c r="A402" t="s">
        <v>115</v>
      </c>
      <c r="B402" s="1">
        <v>2</v>
      </c>
      <c r="C402" t="s">
        <v>58</v>
      </c>
    </row>
    <row r="403" spans="1:3" x14ac:dyDescent="0.25">
      <c r="A403" t="s">
        <v>115</v>
      </c>
      <c r="B403" s="1">
        <v>3</v>
      </c>
      <c r="C403" t="s">
        <v>59</v>
      </c>
    </row>
    <row r="404" spans="1:3" x14ac:dyDescent="0.25">
      <c r="A404" t="s">
        <v>115</v>
      </c>
      <c r="B404" s="1">
        <v>2</v>
      </c>
      <c r="C404" t="s">
        <v>60</v>
      </c>
    </row>
    <row r="405" spans="1:3" x14ac:dyDescent="0.25">
      <c r="A405" t="s">
        <v>115</v>
      </c>
      <c r="B405" s="1">
        <v>2</v>
      </c>
      <c r="C405" t="s">
        <v>61</v>
      </c>
    </row>
    <row r="406" spans="1:3" x14ac:dyDescent="0.25">
      <c r="A406" t="s">
        <v>115</v>
      </c>
      <c r="B406" s="1">
        <v>3</v>
      </c>
      <c r="C406" t="s">
        <v>62</v>
      </c>
    </row>
    <row r="407" spans="1:3" x14ac:dyDescent="0.25">
      <c r="A407" t="s">
        <v>115</v>
      </c>
      <c r="B407" s="1">
        <v>3</v>
      </c>
      <c r="C407" t="s">
        <v>63</v>
      </c>
    </row>
    <row r="408" spans="1:3" x14ac:dyDescent="0.25">
      <c r="A408" t="s">
        <v>115</v>
      </c>
      <c r="B408" s="1">
        <v>3</v>
      </c>
      <c r="C408" t="s">
        <v>64</v>
      </c>
    </row>
    <row r="409" spans="1:3" x14ac:dyDescent="0.25">
      <c r="A409" t="s">
        <v>115</v>
      </c>
      <c r="B409" s="1">
        <v>1</v>
      </c>
      <c r="C409" t="s">
        <v>65</v>
      </c>
    </row>
    <row r="410" spans="1:3" x14ac:dyDescent="0.25">
      <c r="A410" t="s">
        <v>116</v>
      </c>
      <c r="B410" s="1">
        <v>3</v>
      </c>
      <c r="C410" t="s">
        <v>58</v>
      </c>
    </row>
    <row r="411" spans="1:3" x14ac:dyDescent="0.25">
      <c r="A411" t="s">
        <v>116</v>
      </c>
      <c r="B411" s="1">
        <v>2</v>
      </c>
      <c r="C411" t="s">
        <v>59</v>
      </c>
    </row>
    <row r="412" spans="1:3" x14ac:dyDescent="0.25">
      <c r="A412" t="s">
        <v>116</v>
      </c>
      <c r="B412" s="1">
        <v>1</v>
      </c>
      <c r="C412" t="s">
        <v>60</v>
      </c>
    </row>
    <row r="413" spans="1:3" x14ac:dyDescent="0.25">
      <c r="A413" t="s">
        <v>116</v>
      </c>
      <c r="B413" s="1">
        <v>1</v>
      </c>
      <c r="C413" t="s">
        <v>61</v>
      </c>
    </row>
    <row r="414" spans="1:3" x14ac:dyDescent="0.25">
      <c r="A414" t="s">
        <v>116</v>
      </c>
      <c r="B414" s="1">
        <v>3</v>
      </c>
      <c r="C414" t="s">
        <v>62</v>
      </c>
    </row>
    <row r="415" spans="1:3" x14ac:dyDescent="0.25">
      <c r="A415" t="s">
        <v>116</v>
      </c>
      <c r="B415" s="1">
        <v>1</v>
      </c>
      <c r="C415" t="s">
        <v>63</v>
      </c>
    </row>
    <row r="416" spans="1:3" x14ac:dyDescent="0.25">
      <c r="A416" t="s">
        <v>116</v>
      </c>
      <c r="B416" s="1">
        <v>1</v>
      </c>
      <c r="C416" t="s">
        <v>64</v>
      </c>
    </row>
    <row r="417" spans="1:3" x14ac:dyDescent="0.25">
      <c r="A417" t="s">
        <v>116</v>
      </c>
      <c r="B417" s="1">
        <v>3</v>
      </c>
      <c r="C417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2" sqref="F2"/>
    </sheetView>
  </sheetViews>
  <sheetFormatPr defaultRowHeight="15" x14ac:dyDescent="0.25"/>
  <cols>
    <col min="6" max="6" width="9.140625" style="1"/>
  </cols>
  <sheetData>
    <row r="1" spans="1:6" x14ac:dyDescent="0.25">
      <c r="A1" t="s">
        <v>117</v>
      </c>
      <c r="B1" t="s">
        <v>118</v>
      </c>
      <c r="C1" t="s">
        <v>119</v>
      </c>
      <c r="D1" t="s">
        <v>121</v>
      </c>
      <c r="E1" t="s">
        <v>122</v>
      </c>
      <c r="F1" s="1" t="s">
        <v>120</v>
      </c>
    </row>
    <row r="2" spans="1:6" x14ac:dyDescent="0.25">
      <c r="A2">
        <v>12</v>
      </c>
      <c r="B2">
        <v>34</v>
      </c>
      <c r="C2">
        <f>A2-B2</f>
        <v>-22</v>
      </c>
      <c r="D2">
        <f>SUM(A2,-B2)</f>
        <v>-22</v>
      </c>
      <c r="E2">
        <f>PRODUCT(A2,B2)</f>
        <v>408</v>
      </c>
      <c r="F2" s="1">
        <f>A2/B2</f>
        <v>0.35294117647058826</v>
      </c>
    </row>
    <row r="3" spans="1:6" x14ac:dyDescent="0.25">
      <c r="A3">
        <v>12</v>
      </c>
      <c r="B3">
        <v>45</v>
      </c>
    </row>
    <row r="4" spans="1:6" x14ac:dyDescent="0.25">
      <c r="A4">
        <v>22</v>
      </c>
      <c r="B4">
        <v>55</v>
      </c>
    </row>
    <row r="5" spans="1:6" x14ac:dyDescent="0.25">
      <c r="A5">
        <v>55</v>
      </c>
      <c r="B5">
        <v>56</v>
      </c>
    </row>
    <row r="6" spans="1:6" x14ac:dyDescent="0.25">
      <c r="A6">
        <v>33</v>
      </c>
      <c r="B6">
        <v>66</v>
      </c>
    </row>
    <row r="7" spans="1:6" x14ac:dyDescent="0.25">
      <c r="A7">
        <v>44</v>
      </c>
      <c r="B7">
        <v>77</v>
      </c>
    </row>
    <row r="8" spans="1:6" x14ac:dyDescent="0.25">
      <c r="A8">
        <v>76</v>
      </c>
      <c r="B8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aptec</cp:lastModifiedBy>
  <dcterms:created xsi:type="dcterms:W3CDTF">2025-05-10T11:36:46Z</dcterms:created>
  <dcterms:modified xsi:type="dcterms:W3CDTF">2025-05-10T13:56:14Z</dcterms:modified>
</cp:coreProperties>
</file>