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definedNames>
    <definedName name="Age">Sheet2!$B$1</definedName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F5" i="1"/>
  <c r="F6" i="1"/>
  <c r="F7" i="1"/>
  <c r="F8" i="1"/>
  <c r="F9" i="1"/>
  <c r="F10" i="1"/>
  <c r="F11" i="1"/>
  <c r="F12" i="1"/>
  <c r="F13" i="1"/>
  <c r="F14" i="1"/>
  <c r="F15" i="1"/>
  <c r="F4" i="1"/>
  <c r="G4" i="1"/>
  <c r="E16" i="1"/>
  <c r="F16" i="1" l="1"/>
  <c r="I16" i="1" s="1"/>
  <c r="G16" i="1" l="1"/>
  <c r="H16" i="1"/>
  <c r="J16" i="1" l="1"/>
</calcChain>
</file>

<file path=xl/sharedStrings.xml><?xml version="1.0" encoding="utf-8"?>
<sst xmlns="http://schemas.openxmlformats.org/spreadsheetml/2006/main" count="62" uniqueCount="58">
  <si>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</si>
  <si>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</si>
  <si>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</si>
  <si>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</si>
  <si>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</si>
  <si>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</si>
  <si>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</si>
  <si>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</si>
  <si>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</si>
  <si>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</si>
  <si>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</si>
  <si>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</si>
  <si>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</si>
  <si>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</si>
  <si>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</si>
  <si>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</si>
  <si>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</si>
  <si>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</si>
  <si>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</si>
  <si>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</si>
  <si>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</si>
  <si>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</si>
  <si>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</si>
  <si>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</si>
  <si>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</si>
  <si>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</si>
  <si>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</si>
  <si>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</si>
  <si>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</si>
  <si>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</si>
  <si>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</si>
  <si>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</si>
  <si>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</si>
  <si>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</si>
  <si>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</si>
  <si>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</si>
  <si>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</si>
  <si>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</si>
  <si>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</si>
  <si>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</si>
  <si>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</si>
  <si>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</si>
  <si>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</si>
  <si>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</si>
  <si>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</si>
  <si>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</si>
  <si>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</si>
  <si>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</si>
  <si>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</si>
  <si>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</si>
  <si>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</si>
  <si>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</si>
  <si>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</si>
  <si>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</si>
  <si>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Mixed</t>
  </si>
  <si>
    <t>Cond formats in cols:</t>
  </si>
  <si>
    <t>icon set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</si>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</sst>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3" xfId="0" applyBorder="1"/>
    <xf numFmtId="165" fontId="0" fillId="0" borderId="4" xfId="0" applyNumberFormat="1" applyBorder="1"/>
    <xf numFmtId="0" fontId="3" fillId="3" borderId="5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1" fillId="3" borderId="7" xfId="0" applyFont="1" applyFill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3" borderId="8" xfId="0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</cellXfs>
  <cellStyles count="1">
    <cellStyle name="Normal" xfId="0" builtinId="0"/>
  </cellStyles>
  <dxfs count="4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£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J16" totalsRowShown="0" headerRowDxfId="37" headerRowBorderDxfId="47" tableBorderDxfId="48">
  <tableColumns count="9">
    <tableColumn id="1" name="Staff ID" dataDxfId="46"/>
    <tableColumn id="2" name="Surname" dataDxfId="45"/>
    <tableColumn id="3" name="Initial" dataDxfId="44"/>
    <tableColumn id="4" name="Hours Worked" dataDxfId="43"/>
    <tableColumn id="5" name="Pay" dataDxfId="42"/>
    <tableColumn id="6" name="Nat Ins" dataDxfId="41"/>
    <tableColumn id="7" name="Tax" dataDxfId="40"/>
    <tableColumn id="8" name="Pension" dataDxfId="39"/>
    <tableColumn id="9" name="Final Pay" dataDxfId="3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O18" sqref="O18"/>
    </sheetView>
  </sheetViews>
  <sheetFormatPr defaultRowHeight="15" x14ac:dyDescent="0.25"/>
  <cols>
    <col min="1" max="1" width="16.140625" customWidth="1"/>
    <col min="2" max="2" width="10.42578125" customWidth="1"/>
    <col min="3" max="3" width="11.42578125" customWidth="1"/>
    <col min="4" max="4" width="8.5703125" style="5" customWidth="1"/>
    <col min="5" max="5" width="16.28515625" customWidth="1"/>
    <col min="6" max="6" width="12.5703125" customWidth="1"/>
    <col min="7" max="7" width="14.28515625" customWidth="1"/>
    <col min="8" max="8" width="12" customWidth="1"/>
    <col min="9" max="9" width="10.42578125" customWidth="1"/>
    <col min="10" max="10" width="12.5703125" customWidth="1"/>
    <col min="11" max="11" width="4.28515625" customWidth="1"/>
    <col min="12" max="12" width="16.85546875" customWidth="1"/>
  </cols>
  <sheetData>
    <row r="1" spans="2:13" ht="21" x14ac:dyDescent="0.35">
      <c r="B1" s="1" t="s">
        <v>0</v>
      </c>
    </row>
    <row r="3" spans="2:13" x14ac:dyDescent="0.25">
      <c r="B3" s="15" t="s">
        <v>1</v>
      </c>
      <c r="C3" s="16" t="s">
        <v>2</v>
      </c>
      <c r="D3" s="17" t="s">
        <v>3</v>
      </c>
      <c r="E3" s="18" t="s">
        <v>4</v>
      </c>
      <c r="F3" s="18" t="s">
        <v>42</v>
      </c>
      <c r="G3" s="18" t="s">
        <v>5</v>
      </c>
      <c r="H3" s="18" t="s">
        <v>43</v>
      </c>
      <c r="I3" s="18" t="s">
        <v>44</v>
      </c>
      <c r="J3" s="19" t="s">
        <v>45</v>
      </c>
      <c r="L3" t="s">
        <v>8</v>
      </c>
      <c r="M3" s="3">
        <v>9.8699999999999992</v>
      </c>
    </row>
    <row r="4" spans="2:13" x14ac:dyDescent="0.25">
      <c r="B4" s="13" t="s">
        <v>10</v>
      </c>
      <c r="C4" s="2" t="s">
        <v>22</v>
      </c>
      <c r="D4" s="6" t="s">
        <v>33</v>
      </c>
      <c r="E4" s="2">
        <v>16</v>
      </c>
      <c r="F4" s="8">
        <f>E4 * $M$3</f>
        <v>157.91999999999999</v>
      </c>
      <c r="G4" s="8">
        <f>E4 * $M$4</f>
        <v>1.008</v>
      </c>
      <c r="H4" s="9">
        <f>E4 * $M$5</f>
        <v>3.2</v>
      </c>
      <c r="I4" s="8">
        <f>E4 * $M$6</f>
        <v>0.60799999999999998</v>
      </c>
      <c r="J4" s="14">
        <f>SUM(Table1[[#This Row],[Pay]:[Pension]])</f>
        <v>162.73599999999999</v>
      </c>
      <c r="L4" t="s">
        <v>7</v>
      </c>
      <c r="M4" s="4">
        <v>6.3E-2</v>
      </c>
    </row>
    <row r="5" spans="2:13" x14ac:dyDescent="0.25">
      <c r="B5" s="13" t="s">
        <v>11</v>
      </c>
      <c r="C5" s="2" t="s">
        <v>23</v>
      </c>
      <c r="D5" s="6" t="s">
        <v>34</v>
      </c>
      <c r="E5" s="2">
        <v>18</v>
      </c>
      <c r="F5" s="8">
        <f t="shared" ref="F5:F15" si="0">E5 * $M$3</f>
        <v>177.66</v>
      </c>
      <c r="G5" s="8">
        <f t="shared" ref="G5:G15" si="1">E5 * $M$4</f>
        <v>1.1339999999999999</v>
      </c>
      <c r="H5" s="9">
        <f t="shared" ref="H5:H15" si="2">E5 * $M$5</f>
        <v>3.6</v>
      </c>
      <c r="I5" s="8">
        <f t="shared" ref="I5:I15" si="3">E5 * $M$6</f>
        <v>0.68399999999999994</v>
      </c>
      <c r="J5" s="14">
        <f>SUM(Table1[[#This Row],[Pay]:[Pension]])</f>
        <v>183.07799999999997</v>
      </c>
      <c r="L5" t="s">
        <v>6</v>
      </c>
      <c r="M5" s="4">
        <v>0.2</v>
      </c>
    </row>
    <row r="6" spans="2:13" x14ac:dyDescent="0.25">
      <c r="B6" s="13" t="s">
        <v>12</v>
      </c>
      <c r="C6" s="2" t="s">
        <v>24</v>
      </c>
      <c r="D6" s="6" t="s">
        <v>40</v>
      </c>
      <c r="E6" s="2">
        <v>23</v>
      </c>
      <c r="F6" s="8">
        <f t="shared" si="0"/>
        <v>227.01</v>
      </c>
      <c r="G6" s="8">
        <f t="shared" si="1"/>
        <v>1.4490000000000001</v>
      </c>
      <c r="H6" s="9">
        <f t="shared" si="2"/>
        <v>4.6000000000000005</v>
      </c>
      <c r="I6" s="8">
        <f t="shared" si="3"/>
        <v>0.874</v>
      </c>
      <c r="J6" s="14">
        <f>SUM(Table1[[#This Row],[Pay]:[Pension]])</f>
        <v>233.93299999999999</v>
      </c>
      <c r="L6" t="s">
        <v>9</v>
      </c>
      <c r="M6" s="7">
        <v>3.7999999999999999E-2</v>
      </c>
    </row>
    <row r="7" spans="2:13" x14ac:dyDescent="0.25">
      <c r="B7" s="13" t="s">
        <v>13</v>
      </c>
      <c r="C7" s="2" t="s">
        <v>26</v>
      </c>
      <c r="D7" s="6" t="s">
        <v>35</v>
      </c>
      <c r="E7" s="2">
        <v>19</v>
      </c>
      <c r="F7" s="8">
        <f t="shared" si="0"/>
        <v>187.52999999999997</v>
      </c>
      <c r="G7" s="8">
        <f t="shared" si="1"/>
        <v>1.1970000000000001</v>
      </c>
      <c r="H7" s="9">
        <f t="shared" si="2"/>
        <v>3.8000000000000003</v>
      </c>
      <c r="I7" s="8">
        <f t="shared" si="3"/>
        <v>0.72199999999999998</v>
      </c>
      <c r="J7" s="14">
        <f>SUM(Table1[[#This Row],[Pay]:[Pension]])</f>
        <v>193.249</v>
      </c>
    </row>
    <row r="8" spans="2:13" x14ac:dyDescent="0.25">
      <c r="B8" s="13" t="s">
        <v>14</v>
      </c>
      <c r="C8" s="2" t="s">
        <v>25</v>
      </c>
      <c r="D8" s="6" t="s">
        <v>36</v>
      </c>
      <c r="E8" s="2">
        <v>18</v>
      </c>
      <c r="F8" s="8">
        <f t="shared" si="0"/>
        <v>177.66</v>
      </c>
      <c r="G8" s="8">
        <f t="shared" si="1"/>
        <v>1.1339999999999999</v>
      </c>
      <c r="H8" s="9">
        <f t="shared" si="2"/>
        <v>3.6</v>
      </c>
      <c r="I8" s="8">
        <f t="shared" si="3"/>
        <v>0.68399999999999994</v>
      </c>
      <c r="J8" s="14">
        <f>SUM(Table1[[#This Row],[Pay]:[Pension]])</f>
        <v>183.07799999999997</v>
      </c>
    </row>
    <row r="9" spans="2:13" x14ac:dyDescent="0.25">
      <c r="B9" s="13" t="s">
        <v>15</v>
      </c>
      <c r="C9" s="2" t="s">
        <v>25</v>
      </c>
      <c r="D9" s="6" t="s">
        <v>37</v>
      </c>
      <c r="E9" s="2">
        <v>18</v>
      </c>
      <c r="F9" s="8">
        <f t="shared" si="0"/>
        <v>177.66</v>
      </c>
      <c r="G9" s="8">
        <f t="shared" si="1"/>
        <v>1.1339999999999999</v>
      </c>
      <c r="H9" s="9">
        <f t="shared" si="2"/>
        <v>3.6</v>
      </c>
      <c r="I9" s="8">
        <f t="shared" si="3"/>
        <v>0.68399999999999994</v>
      </c>
      <c r="J9" s="14">
        <f>SUM(Table1[[#This Row],[Pay]:[Pension]])</f>
        <v>183.07799999999997</v>
      </c>
    </row>
    <row r="10" spans="2:13" x14ac:dyDescent="0.25">
      <c r="B10" s="13" t="s">
        <v>16</v>
      </c>
      <c r="C10" s="2" t="s">
        <v>27</v>
      </c>
      <c r="D10" s="6" t="s">
        <v>38</v>
      </c>
      <c r="E10" s="2">
        <v>12</v>
      </c>
      <c r="F10" s="8">
        <f t="shared" si="0"/>
        <v>118.44</v>
      </c>
      <c r="G10" s="8">
        <f t="shared" si="1"/>
        <v>0.75600000000000001</v>
      </c>
      <c r="H10" s="9">
        <f t="shared" si="2"/>
        <v>2.4000000000000004</v>
      </c>
      <c r="I10" s="8">
        <f t="shared" si="3"/>
        <v>0.45599999999999996</v>
      </c>
      <c r="J10" s="14">
        <f>SUM(Table1[[#This Row],[Pay]:[Pension]])</f>
        <v>122.05200000000001</v>
      </c>
    </row>
    <row r="11" spans="2:13" x14ac:dyDescent="0.25">
      <c r="B11" s="13" t="s">
        <v>17</v>
      </c>
      <c r="C11" s="2" t="s">
        <v>29</v>
      </c>
      <c r="D11" s="6" t="s">
        <v>39</v>
      </c>
      <c r="E11" s="2">
        <v>16</v>
      </c>
      <c r="F11" s="8">
        <f t="shared" si="0"/>
        <v>157.91999999999999</v>
      </c>
      <c r="G11" s="8">
        <f t="shared" si="1"/>
        <v>1.008</v>
      </c>
      <c r="H11" s="9">
        <f t="shared" si="2"/>
        <v>3.2</v>
      </c>
      <c r="I11" s="8">
        <f t="shared" si="3"/>
        <v>0.60799999999999998</v>
      </c>
      <c r="J11" s="14">
        <f>SUM(Table1[[#This Row],[Pay]:[Pension]])</f>
        <v>162.73599999999999</v>
      </c>
    </row>
    <row r="12" spans="2:13" x14ac:dyDescent="0.25">
      <c r="B12" s="13" t="s">
        <v>18</v>
      </c>
      <c r="C12" s="2" t="s">
        <v>28</v>
      </c>
      <c r="D12" s="6" t="s">
        <v>40</v>
      </c>
      <c r="E12" s="2">
        <v>16</v>
      </c>
      <c r="F12" s="8">
        <f t="shared" si="0"/>
        <v>157.91999999999999</v>
      </c>
      <c r="G12" s="8">
        <f t="shared" si="1"/>
        <v>1.008</v>
      </c>
      <c r="H12" s="9">
        <f t="shared" si="2"/>
        <v>3.2</v>
      </c>
      <c r="I12" s="8">
        <f t="shared" si="3"/>
        <v>0.60799999999999998</v>
      </c>
      <c r="J12" s="14">
        <f>SUM(Table1[[#This Row],[Pay]:[Pension]])</f>
        <v>162.73599999999999</v>
      </c>
    </row>
    <row r="13" spans="2:13" x14ac:dyDescent="0.25">
      <c r="B13" s="13" t="s">
        <v>19</v>
      </c>
      <c r="C13" s="2" t="s">
        <v>30</v>
      </c>
      <c r="D13" s="6" t="s">
        <v>49</v>
      </c>
      <c r="E13" s="2">
        <v>18</v>
      </c>
      <c r="F13" s="8">
        <f t="shared" si="0"/>
        <v>177.66</v>
      </c>
      <c r="G13" s="8">
        <f t="shared" si="1"/>
        <v>1.1339999999999999</v>
      </c>
      <c r="H13" s="9">
        <f t="shared" si="2"/>
        <v>3.6</v>
      </c>
      <c r="I13" s="8">
        <f t="shared" si="3"/>
        <v>0.68399999999999994</v>
      </c>
      <c r="J13" s="14">
        <f>SUM(Table1[[#This Row],[Pay]:[Pension]])</f>
        <v>183.07799999999997</v>
      </c>
    </row>
    <row r="14" spans="2:13" x14ac:dyDescent="0.25">
      <c r="B14" s="13" t="s">
        <v>20</v>
      </c>
      <c r="C14" s="2" t="s">
        <v>31</v>
      </c>
      <c r="D14" s="6" t="s">
        <v>41</v>
      </c>
      <c r="E14" s="2">
        <v>22</v>
      </c>
      <c r="F14" s="8">
        <f t="shared" si="0"/>
        <v>217.14</v>
      </c>
      <c r="G14" s="8">
        <f t="shared" si="1"/>
        <v>1.3860000000000001</v>
      </c>
      <c r="H14" s="9">
        <f t="shared" si="2"/>
        <v>4.4000000000000004</v>
      </c>
      <c r="I14" s="8">
        <f t="shared" si="3"/>
        <v>0.83599999999999997</v>
      </c>
      <c r="J14" s="14">
        <f>SUM(Table1[[#This Row],[Pay]:[Pension]])</f>
        <v>223.762</v>
      </c>
    </row>
    <row r="15" spans="2:13" x14ac:dyDescent="0.25">
      <c r="B15" s="13" t="s">
        <v>21</v>
      </c>
      <c r="C15" s="2" t="s">
        <v>32</v>
      </c>
      <c r="D15" s="6" t="s">
        <v>40</v>
      </c>
      <c r="E15" s="2">
        <v>12</v>
      </c>
      <c r="F15" s="8">
        <f t="shared" si="0"/>
        <v>118.44</v>
      </c>
      <c r="G15" s="8">
        <f t="shared" si="1"/>
        <v>0.75600000000000001</v>
      </c>
      <c r="H15" s="9">
        <f t="shared" si="2"/>
        <v>2.4000000000000004</v>
      </c>
      <c r="I15" s="8">
        <f t="shared" si="3"/>
        <v>0.45599999999999996</v>
      </c>
      <c r="J15" s="14">
        <f>SUM(Table1[[#This Row],[Pay]:[Pension]])</f>
        <v>122.05200000000001</v>
      </c>
    </row>
    <row r="16" spans="2:13" x14ac:dyDescent="0.25">
      <c r="B16" s="20" t="s">
        <v>46</v>
      </c>
      <c r="C16" s="21"/>
      <c r="D16" s="22"/>
      <c r="E16" s="23">
        <f t="shared" ref="E16:J16" si="4">SUM(E4:E15)</f>
        <v>208</v>
      </c>
      <c r="F16" s="24">
        <f t="shared" si="4"/>
        <v>2052.96</v>
      </c>
      <c r="G16" s="24">
        <f t="shared" si="4"/>
        <v>13.103999999999999</v>
      </c>
      <c r="H16" s="24">
        <f t="shared" si="4"/>
        <v>41.6</v>
      </c>
      <c r="I16" s="24">
        <f t="shared" ref="I16" si="5">F16*Pension_Cont</f>
        <v>78.012479999999996</v>
      </c>
      <c r="J16" s="25">
        <f t="shared" si="4"/>
        <v>2115.5679999999998</v>
      </c>
    </row>
    <row r="17" spans="1:10" x14ac:dyDescent="0.25">
      <c r="D17"/>
    </row>
    <row r="18" spans="1:10" s="12" customFormat="1" ht="30" customHeight="1" x14ac:dyDescent="0.2">
      <c r="A18" s="10" t="s">
        <v>55</v>
      </c>
      <c r="B18" s="11" t="s">
        <v>47</v>
      </c>
      <c r="C18" s="11" t="s">
        <v>48</v>
      </c>
      <c r="D18" s="11" t="s">
        <v>40</v>
      </c>
      <c r="E18" s="11" t="s">
        <v>50</v>
      </c>
      <c r="F18" s="11" t="s">
        <v>51</v>
      </c>
      <c r="G18" s="11" t="s">
        <v>52</v>
      </c>
      <c r="H18" s="11" t="s">
        <v>53</v>
      </c>
      <c r="I18" s="11" t="s">
        <v>54</v>
      </c>
      <c r="J18" s="11" t="s">
        <v>56</v>
      </c>
    </row>
  </sheetData>
  <conditionalFormatting sqref="B4:B15">
    <cfRule type="containsText" dxfId="11" priority="9" operator="containsText" text="F">
      <formula>NOT(ISERROR(SEARCH("F",B4)))</formula>
    </cfRule>
  </conditionalFormatting>
  <conditionalFormatting sqref="C4:C15">
    <cfRule type="containsText" dxfId="10" priority="8" operator="containsText" text="i">
      <formula>NOT(ISERROR(SEARCH("i",C4)))</formula>
    </cfRule>
  </conditionalFormatting>
  <conditionalFormatting sqref="D4:D15">
    <cfRule type="cellIs" dxfId="9" priority="7" operator="equal">
      <formula>"H"</formula>
    </cfRule>
  </conditionalFormatting>
  <conditionalFormatting sqref="E4:E15">
    <cfRule type="cellIs" dxfId="8" priority="6" operator="greaterThanOrEqual">
      <formula>18</formula>
    </cfRule>
  </conditionalFormatting>
  <conditionalFormatting sqref="F4:F15">
    <cfRule type="top10" dxfId="7" priority="5" percent="1" rank="10"/>
  </conditionalFormatting>
  <conditionalFormatting sqref="G4:G15">
    <cfRule type="aboveAverage" dxfId="6" priority="4"/>
  </conditionalFormatting>
  <conditionalFormatting sqref="H4:H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{60EDDD77-318A-49A8-99F5-EB04F5F0E6DF}</x14:id>
        </ext>
      </extLst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DDD77-318A-49A8-99F5-EB04F5F0E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57</v>
      </c>
      <c r="B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Age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aptec</cp:lastModifiedBy>
  <dcterms:created xsi:type="dcterms:W3CDTF">2018-02-08T15:55:15Z</dcterms:created>
  <dcterms:modified xsi:type="dcterms:W3CDTF">2025-03-27T13:05:50Z</dcterms:modified>
</cp:coreProperties>
</file>