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ptec\OneDrive\Desktop\Data Analytics\"/>
    </mc:Choice>
  </mc:AlternateContent>
  <bookViews>
    <workbookView xWindow="0" yWindow="0" windowWidth="20490" windowHeight="7155"/>
  </bookViews>
  <sheets>
    <sheet name="payment type" sheetId="9" r:id="rId1"/>
    <sheet name="quarter wise" sheetId="11" r:id="rId2"/>
    <sheet name="city wise sales" sheetId="12" r:id="rId3"/>
    <sheet name="Data" sheetId="1" r:id="rId4"/>
    <sheet name="Category Data" sheetId="3" r:id="rId5"/>
    <sheet name="Product Data" sheetId="4" r:id="rId6"/>
    <sheet name="Customer Data" sheetId="5" r:id="rId7"/>
    <sheet name="Sales Rep Data" sheetId="8" r:id="rId8"/>
  </sheets>
  <definedNames>
    <definedName name="_xlcn.WorksheetConnection_Book1tbl_Sales1" hidden="1">tbl_Sales[]</definedName>
  </definedNames>
  <calcPr calcId="152511"/>
  <pivotCaches>
    <pivotCache cacheId="43" r:id="rId9"/>
    <pivotCache cacheId="3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Sales-b3bc4c1c-4ac7-4126-b769-b13e51c066c4" name="tbl_Sales" connection="WorksheetConnection_Book1!tbl_Sales"/>
        </x15:modelTables>
      </x15:dataModel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!tbl_Sales" type="102" refreshedVersion="5" minRefreshableVersion="5">
    <extLst>
      <ext xmlns:x15="http://schemas.microsoft.com/office/spreadsheetml/2010/11/main" uri="{DE250136-89BD-433C-8126-D09CA5730AF9}">
        <x15:connection id="tbl_Sales-b3bc4c1c-4ac7-4126-b769-b13e51c066c4" autoDelete="1">
          <x15:rangePr sourceName="_xlcn.WorksheetConnection_Book1tbl_Sales1"/>
        </x15:connection>
      </ext>
    </extLst>
  </connection>
</connections>
</file>

<file path=xl/sharedStrings.xml><?xml version="1.0" encoding="utf-8"?>
<sst xmlns="http://schemas.openxmlformats.org/spreadsheetml/2006/main" count="584" uniqueCount="158">
  <si>
    <t>Order ID</t>
  </si>
  <si>
    <t>Order Date</t>
  </si>
  <si>
    <t>Employee</t>
  </si>
  <si>
    <t>Customer Name</t>
  </si>
  <si>
    <t>Category</t>
  </si>
  <si>
    <t>Product Name</t>
  </si>
  <si>
    <t>Sales</t>
  </si>
  <si>
    <t>Payment Type</t>
  </si>
  <si>
    <t>CSAT</t>
  </si>
  <si>
    <t>Last Name</t>
  </si>
  <si>
    <t>First Name</t>
  </si>
  <si>
    <t>Address</t>
  </si>
  <si>
    <t>City</t>
  </si>
  <si>
    <t>State/Province</t>
  </si>
  <si>
    <t>Map Sales</t>
  </si>
  <si>
    <t>Quarter</t>
  </si>
  <si>
    <t>Anne Hellung-Larsen</t>
  </si>
  <si>
    <t>Company AA</t>
  </si>
  <si>
    <t>Beverages</t>
  </si>
  <si>
    <t>Beer</t>
  </si>
  <si>
    <t>Check</t>
  </si>
  <si>
    <t>Toh</t>
  </si>
  <si>
    <t>Karen</t>
  </si>
  <si>
    <t>789 27th Street</t>
  </si>
  <si>
    <t>Las Vegas</t>
  </si>
  <si>
    <t>NV</t>
  </si>
  <si>
    <t>Dried Fruit &amp; Nuts</t>
  </si>
  <si>
    <t>Dried Plums</t>
  </si>
  <si>
    <t>Jan Kotas</t>
  </si>
  <si>
    <t>Company D</t>
  </si>
  <si>
    <t>Dried Apples</t>
  </si>
  <si>
    <t>Credit Card</t>
  </si>
  <si>
    <t>Lee</t>
  </si>
  <si>
    <t>Christina</t>
  </si>
  <si>
    <t>123 4th Street</t>
  </si>
  <si>
    <t>New York</t>
  </si>
  <si>
    <t>NY</t>
  </si>
  <si>
    <t>Dried Pears</t>
  </si>
  <si>
    <t>Mariya Sergienko</t>
  </si>
  <si>
    <t>Company L</t>
  </si>
  <si>
    <t>Chai</t>
  </si>
  <si>
    <t>Edwards</t>
  </si>
  <si>
    <t>John</t>
  </si>
  <si>
    <t>123 12th Street</t>
  </si>
  <si>
    <t>Coffee</t>
  </si>
  <si>
    <t>Michael Neipper</t>
  </si>
  <si>
    <t>Company H</t>
  </si>
  <si>
    <t>Baked Goods &amp; Mixes</t>
  </si>
  <si>
    <t>Chocolate Biscuits Mix</t>
  </si>
  <si>
    <t>Andersen</t>
  </si>
  <si>
    <t>Elizabeth</t>
  </si>
  <si>
    <t>123 8th Street</t>
  </si>
  <si>
    <t>Portland</t>
  </si>
  <si>
    <t>OR</t>
  </si>
  <si>
    <t>Company CC</t>
  </si>
  <si>
    <t>Candy</t>
  </si>
  <si>
    <t>Chocolate</t>
  </si>
  <si>
    <t>Soo Jung</t>
  </si>
  <si>
    <t>789 29th Street</t>
  </si>
  <si>
    <t>Denver</t>
  </si>
  <si>
    <t>CO</t>
  </si>
  <si>
    <t>Company C</t>
  </si>
  <si>
    <t>Soups</t>
  </si>
  <si>
    <t>Clam Chowder</t>
  </si>
  <si>
    <t>Cash</t>
  </si>
  <si>
    <t>Axen</t>
  </si>
  <si>
    <t>Thomas</t>
  </si>
  <si>
    <t>123 3rd Street</t>
  </si>
  <si>
    <t>Los Angelas</t>
  </si>
  <si>
    <t>CA</t>
  </si>
  <si>
    <t>Laura Giussani</t>
  </si>
  <si>
    <t>Company F</t>
  </si>
  <si>
    <t>Sauces</t>
  </si>
  <si>
    <t>Curry Sauce</t>
  </si>
  <si>
    <t>Pérez-Olaeta</t>
  </si>
  <si>
    <t>Francisco</t>
  </si>
  <si>
    <t>123 6th Street</t>
  </si>
  <si>
    <t>Milwaukee</t>
  </si>
  <si>
    <t>WI</t>
  </si>
  <si>
    <t>Company BB</t>
  </si>
  <si>
    <t>Raghav</t>
  </si>
  <si>
    <t>Amritansh</t>
  </si>
  <si>
    <t>789 28th Street</t>
  </si>
  <si>
    <t>Memphis</t>
  </si>
  <si>
    <t>TN</t>
  </si>
  <si>
    <t>Nancy Freehafer</t>
  </si>
  <si>
    <t>Company J</t>
  </si>
  <si>
    <t>Wacker</t>
  </si>
  <si>
    <t>Roland</t>
  </si>
  <si>
    <t>123 10th Street</t>
  </si>
  <si>
    <t>Chicago</t>
  </si>
  <si>
    <t>IL</t>
  </si>
  <si>
    <t>Green Tea</t>
  </si>
  <si>
    <t>Condiments</t>
  </si>
  <si>
    <t>Cajun Seasoning</t>
  </si>
  <si>
    <t>Jams, Preserves</t>
  </si>
  <si>
    <t>Boysenberry Spread</t>
  </si>
  <si>
    <t>Andrew Cencini</t>
  </si>
  <si>
    <t>Robert Zare</t>
  </si>
  <si>
    <t>Company I</t>
  </si>
  <si>
    <t>Dairy Products</t>
  </si>
  <si>
    <t>Mozzarella</t>
  </si>
  <si>
    <t>Mortensen</t>
  </si>
  <si>
    <t>Sven</t>
  </si>
  <si>
    <t>123 9th Street</t>
  </si>
  <si>
    <t>Salt Lake City</t>
  </si>
  <si>
    <t>UT</t>
  </si>
  <si>
    <t>Pasta</t>
  </si>
  <si>
    <t>Ravioli</t>
  </si>
  <si>
    <t>Company Y</t>
  </si>
  <si>
    <t>Scones</t>
  </si>
  <si>
    <t>Rodman</t>
  </si>
  <si>
    <t>789 25th Street</t>
  </si>
  <si>
    <t>Company Z</t>
  </si>
  <si>
    <t>Canned Meat</t>
  </si>
  <si>
    <t>Crab Meat</t>
  </si>
  <si>
    <t>Liu</t>
  </si>
  <si>
    <t>Run</t>
  </si>
  <si>
    <t>789 26th Street</t>
  </si>
  <si>
    <t>Miami</t>
  </si>
  <si>
    <t>FL</t>
  </si>
  <si>
    <t>Oil</t>
  </si>
  <si>
    <t>Olive Oil</t>
  </si>
  <si>
    <t>Grains</t>
  </si>
  <si>
    <t>Long Grain Rice</t>
  </si>
  <si>
    <t>Marmalade</t>
  </si>
  <si>
    <t>Syrup</t>
  </si>
  <si>
    <t>Company A</t>
  </si>
  <si>
    <t>Bedecs</t>
  </si>
  <si>
    <t>Anna</t>
  </si>
  <si>
    <t>123 1st Street</t>
  </si>
  <si>
    <t>Seattle</t>
  </si>
  <si>
    <t>WA</t>
  </si>
  <si>
    <t>Almonds</t>
  </si>
  <si>
    <t>Company K</t>
  </si>
  <si>
    <t>Krschne</t>
  </si>
  <si>
    <t>Peter</t>
  </si>
  <si>
    <t>123 11th Street</t>
  </si>
  <si>
    <t>Canned Fruit &amp; Vegetables</t>
  </si>
  <si>
    <t>Fruit Cocktail</t>
  </si>
  <si>
    <t>Row Labels</t>
  </si>
  <si>
    <t>Grand Total</t>
  </si>
  <si>
    <t>Sum of Sales</t>
  </si>
  <si>
    <t>per of Total</t>
  </si>
  <si>
    <t>Sum of per of Total</t>
  </si>
  <si>
    <t>Sales Rep</t>
  </si>
  <si>
    <t>Amritansh Raghav</t>
  </si>
  <si>
    <t>Christina Lee</t>
  </si>
  <si>
    <t>Elizabeth Andersen</t>
  </si>
  <si>
    <t>Francisco Pérez-Olaeta</t>
  </si>
  <si>
    <t>Karen Toh</t>
  </si>
  <si>
    <t>Roland Wacker</t>
  </si>
  <si>
    <t>Run Liu</t>
  </si>
  <si>
    <t>Soo Jung Lee</t>
  </si>
  <si>
    <t>Sven Mortensen</t>
  </si>
  <si>
    <t>Thomas Axen</t>
  </si>
  <si>
    <t>Count of Payment Type</t>
  </si>
  <si>
    <t>Count of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</si>
</sst>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&quot;$&quot;#,##0.00_);[Red]\(&quot;$&quot;#,##0.00\)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 applyFont="1"/>
    <xf numFmtId="10" fontId="0" fillId="0" borderId="0" xfId="0" applyNumberFormat="1"/>
    <xf numFmtId="167" fontId="0" fillId="0" borderId="0" xfId="0" applyNumberFormat="1"/>
    <xf numFmtId="2" fontId="0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32">
    <dxf>
      <numFmt numFmtId="13" formatCode="0%"/>
    </dxf>
    <dxf>
      <numFmt numFmtId="35" formatCode="_ * #,##0.00_ ;_ * \-#,##0.00_ ;_ * &quot;-&quot;??_ ;_ @_ "/>
    </dxf>
    <dxf>
      <numFmt numFmtId="13" formatCode="0%"/>
    </dxf>
    <dxf>
      <numFmt numFmtId="35" formatCode="_ * #,##0.00_ ;_ * \-#,##0.00_ ;_ * &quot;-&quot;??_ ;_ @_ "/>
    </dxf>
    <dxf>
      <numFmt numFmtId="167" formatCode="0.0%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_);[Red]\(&quot;$&quot;#,##0.00\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_);[Red]\(&quot;$&quot;#,##0.00\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/dd/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[Book1.xlsx]payment type!PivotTable6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payment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'payment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'payment type'!$A$4:$A$7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'payment type'!$B$4:$B$7</c:f>
              <c:numCache>
                <c:formatCode>General</c:formatCode>
                <c:ptCount val="3"/>
                <c:pt idx="0">
                  <c:v>5</c:v>
                </c:pt>
                <c:pt idx="1">
                  <c:v>17</c:v>
                </c:pt>
                <c:pt idx="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[Book1.xlsx]quarter wise!PivotTable7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per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 wise'!$B$3</c:f>
              <c:strCache>
                <c:ptCount val="1"/>
                <c:pt idx="0">
                  <c:v>Count of Quarter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'quarter wise'!$A$4:$A$6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'quarter wise'!$B$4:$B$6</c:f>
              <c:numCache>
                <c:formatCode>General</c:formatCode>
                <c:ptCount val="2"/>
                <c:pt idx="0">
                  <c:v>18</c:v>
                </c:pt>
                <c:pt idx="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697776"/>
        <c:axId val="681699408"/>
      </c:barChart>
      <c:lineChart>
        <c:grouping val="standard"/>
        <c:varyColors val="0"/>
        <c:ser>
          <c:idx val="1"/>
          <c:order val="1"/>
          <c:tx>
            <c:strRef>
              <c:f>'quarter wise'!$C$3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'quarter wise'!$A$4:$A$6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'quarter wise'!$C$4:$C$6</c:f>
              <c:numCache>
                <c:formatCode>General</c:formatCode>
                <c:ptCount val="2"/>
                <c:pt idx="0">
                  <c:v>22992.5</c:v>
                </c:pt>
                <c:pt idx="1">
                  <c:v>29070.25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40640"/>
        <c:axId val="719462736"/>
      </c:lineChart>
      <c:catAx>
        <c:axId val="6816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99408"/>
        <c:crosses val="autoZero"/>
        <c:auto val="1"/>
        <c:lblAlgn val="ctr"/>
        <c:lblOffset val="100"/>
        <c:noMultiLvlLbl val="0"/>
      </c:catAx>
      <c:valAx>
        <c:axId val="6816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97776"/>
        <c:crosses val="autoZero"/>
        <c:crossBetween val="between"/>
      </c:valAx>
      <c:valAx>
        <c:axId val="719462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40640"/>
        <c:crosses val="max"/>
        <c:crossBetween val="between"/>
      </c:valAx>
      <c:catAx>
        <c:axId val="720440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9462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[Book1.xlsx]city wise sales!PivotTable8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wise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'city wise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'city wise sales'!$A$4:$A$9</c:f>
              <c:strCache>
                <c:ptCount val="5"/>
                <c:pt idx="0">
                  <c:v>Memphis</c:v>
                </c:pt>
                <c:pt idx="1">
                  <c:v>Miami</c:v>
                </c:pt>
                <c:pt idx="2">
                  <c:v>Milwaukee</c:v>
                </c:pt>
                <c:pt idx="3">
                  <c:v>New York</c:v>
                </c:pt>
                <c:pt idx="4">
                  <c:v>Portland</c:v>
                </c:pt>
              </c:strCache>
            </c:strRef>
          </c:cat>
          <c:val>
            <c:numRef>
              <c:f>'city wise sales'!$B$4:$B$9</c:f>
              <c:numCache>
                <c:formatCode>0%</c:formatCode>
                <c:ptCount val="5"/>
                <c:pt idx="0">
                  <c:v>0.29642114563675565</c:v>
                </c:pt>
                <c:pt idx="1">
                  <c:v>8.4998391364267151E-2</c:v>
                </c:pt>
                <c:pt idx="2">
                  <c:v>0.15380478365049866</c:v>
                </c:pt>
                <c:pt idx="3">
                  <c:v>8.7759482547502765E-2</c:v>
                </c:pt>
                <c:pt idx="4">
                  <c:v>8.994914790325137E-2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[Book1.xlsx]Category 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Data'!$B$3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Data'!$A$4:$A$18</c:f>
              <c:strCache>
                <c:ptCount val="14"/>
                <c:pt idx="0">
                  <c:v>Beverages</c:v>
                </c:pt>
                <c:pt idx="1">
                  <c:v>Jams, Preserves</c:v>
                </c:pt>
                <c:pt idx="2">
                  <c:v>Dried Fruit &amp; Nuts</c:v>
                </c:pt>
                <c:pt idx="3">
                  <c:v>Dairy Products</c:v>
                </c:pt>
                <c:pt idx="4">
                  <c:v>Soups</c:v>
                </c:pt>
                <c:pt idx="5">
                  <c:v>Sauces</c:v>
                </c:pt>
                <c:pt idx="6">
                  <c:v>Candy</c:v>
                </c:pt>
                <c:pt idx="7">
                  <c:v>Canned Meat</c:v>
                </c:pt>
                <c:pt idx="8">
                  <c:v>Pasta</c:v>
                </c:pt>
                <c:pt idx="9">
                  <c:v>Canned Fruit &amp; Vegetables</c:v>
                </c:pt>
                <c:pt idx="10">
                  <c:v>Condiments</c:v>
                </c:pt>
                <c:pt idx="11">
                  <c:v>Baked Goods &amp; Mixes</c:v>
                </c:pt>
                <c:pt idx="12">
                  <c:v>Oil</c:v>
                </c:pt>
                <c:pt idx="13">
                  <c:v>Grains</c:v>
                </c:pt>
              </c:strCache>
            </c:strRef>
          </c:cat>
          <c:val>
            <c:numRef>
              <c:f>'Category Data'!$B$4:$B$18</c:f>
              <c:numCache>
                <c:formatCode>General</c:formatCode>
                <c:ptCount val="14"/>
                <c:pt idx="0">
                  <c:v>22636</c:v>
                </c:pt>
                <c:pt idx="1">
                  <c:v>5740</c:v>
                </c:pt>
                <c:pt idx="2">
                  <c:v>3712.5</c:v>
                </c:pt>
                <c:pt idx="3">
                  <c:v>3132</c:v>
                </c:pt>
                <c:pt idx="4">
                  <c:v>2798.5</c:v>
                </c:pt>
                <c:pt idx="5">
                  <c:v>2600</c:v>
                </c:pt>
                <c:pt idx="6">
                  <c:v>2550</c:v>
                </c:pt>
                <c:pt idx="7">
                  <c:v>2208</c:v>
                </c:pt>
                <c:pt idx="8">
                  <c:v>1950</c:v>
                </c:pt>
                <c:pt idx="9">
                  <c:v>1560</c:v>
                </c:pt>
                <c:pt idx="10">
                  <c:v>1380</c:v>
                </c:pt>
                <c:pt idx="11">
                  <c:v>982</c:v>
                </c:pt>
                <c:pt idx="12">
                  <c:v>533.75</c:v>
                </c:pt>
                <c:pt idx="13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700496"/>
        <c:axId val="681702128"/>
      </c:barChart>
      <c:lineChart>
        <c:grouping val="standard"/>
        <c:varyColors val="0"/>
        <c:ser>
          <c:idx val="1"/>
          <c:order val="1"/>
          <c:tx>
            <c:strRef>
              <c:f>'Category Data'!$C$3</c:f>
              <c:strCache>
                <c:ptCount val="1"/>
                <c:pt idx="0">
                  <c:v>Sum of per of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'Category Data'!$A$4:$A$18</c:f>
              <c:strCache>
                <c:ptCount val="14"/>
                <c:pt idx="0">
                  <c:v>Beverages</c:v>
                </c:pt>
                <c:pt idx="1">
                  <c:v>Jams, Preserves</c:v>
                </c:pt>
                <c:pt idx="2">
                  <c:v>Dried Fruit &amp; Nuts</c:v>
                </c:pt>
                <c:pt idx="3">
                  <c:v>Dairy Products</c:v>
                </c:pt>
                <c:pt idx="4">
                  <c:v>Soups</c:v>
                </c:pt>
                <c:pt idx="5">
                  <c:v>Sauces</c:v>
                </c:pt>
                <c:pt idx="6">
                  <c:v>Candy</c:v>
                </c:pt>
                <c:pt idx="7">
                  <c:v>Canned Meat</c:v>
                </c:pt>
                <c:pt idx="8">
                  <c:v>Pasta</c:v>
                </c:pt>
                <c:pt idx="9">
                  <c:v>Canned Fruit &amp; Vegetables</c:v>
                </c:pt>
                <c:pt idx="10">
                  <c:v>Condiments</c:v>
                </c:pt>
                <c:pt idx="11">
                  <c:v>Baked Goods &amp; Mixes</c:v>
                </c:pt>
                <c:pt idx="12">
                  <c:v>Oil</c:v>
                </c:pt>
                <c:pt idx="13">
                  <c:v>Grains</c:v>
                </c:pt>
              </c:strCache>
            </c:strRef>
          </c:cat>
          <c:val>
            <c:numRef>
              <c:f>'Category Data'!$C$4:$C$18</c:f>
              <c:numCache>
                <c:formatCode>0.0%</c:formatCode>
                <c:ptCount val="14"/>
                <c:pt idx="0">
                  <c:v>0.43478302625197485</c:v>
                </c:pt>
                <c:pt idx="1">
                  <c:v>0.1102515714210256</c:v>
                </c:pt>
                <c:pt idx="2">
                  <c:v>7.1308180993128495E-2</c:v>
                </c:pt>
                <c:pt idx="3">
                  <c:v>6.015817451056657E-2</c:v>
                </c:pt>
                <c:pt idx="4">
                  <c:v>5.3752442965459959E-2</c:v>
                </c:pt>
                <c:pt idx="5">
                  <c:v>4.9939736183739813E-2</c:v>
                </c:pt>
                <c:pt idx="6">
                  <c:v>4.8979356641744819E-2</c:v>
                </c:pt>
                <c:pt idx="7">
                  <c:v>4.241036057449904E-2</c:v>
                </c:pt>
                <c:pt idx="8">
                  <c:v>3.745480213780486E-2</c:v>
                </c:pt>
                <c:pt idx="9">
                  <c:v>2.9963841710243889E-2</c:v>
                </c:pt>
                <c:pt idx="10">
                  <c:v>2.65064753590619E-2</c:v>
                </c:pt>
                <c:pt idx="11">
                  <c:v>1.8861854204781731E-2</c:v>
                </c:pt>
                <c:pt idx="12">
                  <c:v>1.0252051610796587E-2</c:v>
                </c:pt>
                <c:pt idx="13">
                  <c:v>5.3781254351719801E-3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463824"/>
        <c:axId val="719463280"/>
      </c:lineChart>
      <c:catAx>
        <c:axId val="6817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02128"/>
        <c:crosses val="autoZero"/>
        <c:auto val="1"/>
        <c:lblAlgn val="ctr"/>
        <c:lblOffset val="100"/>
        <c:noMultiLvlLbl val="0"/>
      </c:catAx>
      <c:valAx>
        <c:axId val="6817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00496"/>
        <c:crosses val="autoZero"/>
        <c:crossBetween val="between"/>
      </c:valAx>
      <c:valAx>
        <c:axId val="71946328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63824"/>
        <c:crosses val="max"/>
        <c:crossBetween val="between"/>
      </c:valAx>
      <c:catAx>
        <c:axId val="71946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9463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[Book1.xlsx]Product 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Data'!$B$3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Data'!$A$4:$A$14</c:f>
              <c:strCache>
                <c:ptCount val="10"/>
                <c:pt idx="0">
                  <c:v>Coffee</c:v>
                </c:pt>
                <c:pt idx="1">
                  <c:v>Beer</c:v>
                </c:pt>
                <c:pt idx="2">
                  <c:v>Marmalade</c:v>
                </c:pt>
                <c:pt idx="3">
                  <c:v>Mozzarella</c:v>
                </c:pt>
                <c:pt idx="4">
                  <c:v>Clam Chowder</c:v>
                </c:pt>
                <c:pt idx="5">
                  <c:v>Curry Sauce</c:v>
                </c:pt>
                <c:pt idx="6">
                  <c:v>Chocolate</c:v>
                </c:pt>
                <c:pt idx="7">
                  <c:v>Boysenberry Spread</c:v>
                </c:pt>
                <c:pt idx="8">
                  <c:v>Crab Meat</c:v>
                </c:pt>
                <c:pt idx="9">
                  <c:v>Dried Apples</c:v>
                </c:pt>
              </c:strCache>
            </c:strRef>
          </c:cat>
          <c:val>
            <c:numRef>
              <c:f>'Product Data'!$B$4:$B$14</c:f>
              <c:numCache>
                <c:formatCode>General</c:formatCode>
                <c:ptCount val="10"/>
                <c:pt idx="0">
                  <c:v>14950</c:v>
                </c:pt>
                <c:pt idx="1">
                  <c:v>6818</c:v>
                </c:pt>
                <c:pt idx="2">
                  <c:v>3240</c:v>
                </c:pt>
                <c:pt idx="3">
                  <c:v>3132</c:v>
                </c:pt>
                <c:pt idx="4">
                  <c:v>2798.5</c:v>
                </c:pt>
                <c:pt idx="5">
                  <c:v>2600</c:v>
                </c:pt>
                <c:pt idx="6">
                  <c:v>2550</c:v>
                </c:pt>
                <c:pt idx="7">
                  <c:v>2500</c:v>
                </c:pt>
                <c:pt idx="8">
                  <c:v>2208</c:v>
                </c:pt>
                <c:pt idx="9">
                  <c:v>2120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669648"/>
        <c:axId val="794667472"/>
      </c:barChart>
      <c:lineChart>
        <c:grouping val="standard"/>
        <c:varyColors val="0"/>
        <c:ser>
          <c:idx val="1"/>
          <c:order val="1"/>
          <c:tx>
            <c:strRef>
              <c:f>'Product Data'!$C$3</c:f>
              <c:strCache>
                <c:ptCount val="1"/>
                <c:pt idx="0">
                  <c:v>Sum of per of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'Product Data'!$A$4:$A$14</c:f>
              <c:strCache>
                <c:ptCount val="10"/>
                <c:pt idx="0">
                  <c:v>Coffee</c:v>
                </c:pt>
                <c:pt idx="1">
                  <c:v>Beer</c:v>
                </c:pt>
                <c:pt idx="2">
                  <c:v>Marmalade</c:v>
                </c:pt>
                <c:pt idx="3">
                  <c:v>Mozzarella</c:v>
                </c:pt>
                <c:pt idx="4">
                  <c:v>Clam Chowder</c:v>
                </c:pt>
                <c:pt idx="5">
                  <c:v>Curry Sauce</c:v>
                </c:pt>
                <c:pt idx="6">
                  <c:v>Chocolate</c:v>
                </c:pt>
                <c:pt idx="7">
                  <c:v>Boysenberry Spread</c:v>
                </c:pt>
                <c:pt idx="8">
                  <c:v>Crab Meat</c:v>
                </c:pt>
                <c:pt idx="9">
                  <c:v>Dried Apples</c:v>
                </c:pt>
              </c:strCache>
            </c:strRef>
          </c:cat>
          <c:val>
            <c:numRef>
              <c:f>'Product Data'!$C$4:$C$14</c:f>
              <c:numCache>
                <c:formatCode>0.00%</c:formatCode>
                <c:ptCount val="10"/>
                <c:pt idx="0">
                  <c:v>0.28715348305650396</c:v>
                </c:pt>
                <c:pt idx="1">
                  <c:v>0.13095735434643771</c:v>
                </c:pt>
                <c:pt idx="2">
                  <c:v>6.2232594321275765E-2</c:v>
                </c:pt>
                <c:pt idx="3">
                  <c:v>6.015817451056657E-2</c:v>
                </c:pt>
                <c:pt idx="4">
                  <c:v>5.3752442965459959E-2</c:v>
                </c:pt>
                <c:pt idx="5">
                  <c:v>4.9939736183739813E-2</c:v>
                </c:pt>
                <c:pt idx="6">
                  <c:v>4.8979356641744819E-2</c:v>
                </c:pt>
                <c:pt idx="7">
                  <c:v>4.8018977099749817E-2</c:v>
                </c:pt>
                <c:pt idx="8">
                  <c:v>4.241036057449904E-2</c:v>
                </c:pt>
                <c:pt idx="9">
                  <c:v>4.0720092580587848E-2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91824"/>
        <c:axId val="680128944"/>
      </c:lineChart>
      <c:catAx>
        <c:axId val="7946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67472"/>
        <c:crosses val="autoZero"/>
        <c:auto val="1"/>
        <c:lblAlgn val="ctr"/>
        <c:lblOffset val="100"/>
        <c:noMultiLvlLbl val="0"/>
      </c:catAx>
      <c:valAx>
        <c:axId val="7946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69648"/>
        <c:crosses val="autoZero"/>
        <c:crossBetween val="between"/>
      </c:valAx>
      <c:valAx>
        <c:axId val="6801289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1824"/>
        <c:crosses val="max"/>
        <c:crossBetween val="between"/>
      </c:valAx>
      <c:catAx>
        <c:axId val="67279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128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[Book1.xlsx]Customer 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Data'!$B$3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'Customer Data'!$A$4:$A$18</c:f>
              <c:strCache>
                <c:ptCount val="14"/>
                <c:pt idx="0">
                  <c:v>Company BB</c:v>
                </c:pt>
                <c:pt idx="1">
                  <c:v>Company F</c:v>
                </c:pt>
                <c:pt idx="2">
                  <c:v>Company H</c:v>
                </c:pt>
                <c:pt idx="3">
                  <c:v>Company D</c:v>
                </c:pt>
                <c:pt idx="4">
                  <c:v>Company I</c:v>
                </c:pt>
                <c:pt idx="5">
                  <c:v>Company Z</c:v>
                </c:pt>
                <c:pt idx="6">
                  <c:v>Company CC</c:v>
                </c:pt>
                <c:pt idx="7">
                  <c:v>Company C</c:v>
                </c:pt>
                <c:pt idx="8">
                  <c:v>Company AA</c:v>
                </c:pt>
                <c:pt idx="9">
                  <c:v>Company J</c:v>
                </c:pt>
                <c:pt idx="10">
                  <c:v>Company L</c:v>
                </c:pt>
                <c:pt idx="11">
                  <c:v>Company Y</c:v>
                </c:pt>
                <c:pt idx="12">
                  <c:v>Company K</c:v>
                </c:pt>
                <c:pt idx="13">
                  <c:v>Company A</c:v>
                </c:pt>
              </c:strCache>
            </c:strRef>
          </c:cat>
          <c:val>
            <c:numRef>
              <c:f>'Customer Data'!$B$4:$B$18</c:f>
              <c:numCache>
                <c:formatCode>General</c:formatCode>
                <c:ptCount val="14"/>
                <c:pt idx="0">
                  <c:v>15432.5</c:v>
                </c:pt>
                <c:pt idx="1">
                  <c:v>8007.5</c:v>
                </c:pt>
                <c:pt idx="2">
                  <c:v>4683</c:v>
                </c:pt>
                <c:pt idx="3">
                  <c:v>4569</c:v>
                </c:pt>
                <c:pt idx="4">
                  <c:v>3786.5</c:v>
                </c:pt>
                <c:pt idx="5">
                  <c:v>3625.25</c:v>
                </c:pt>
                <c:pt idx="6">
                  <c:v>2905.5</c:v>
                </c:pt>
                <c:pt idx="7">
                  <c:v>2550</c:v>
                </c:pt>
                <c:pt idx="8">
                  <c:v>1505</c:v>
                </c:pt>
                <c:pt idx="9">
                  <c:v>1412.5</c:v>
                </c:pt>
                <c:pt idx="10">
                  <c:v>1190</c:v>
                </c:pt>
                <c:pt idx="11">
                  <c:v>860</c:v>
                </c:pt>
                <c:pt idx="12">
                  <c:v>800</c:v>
                </c:pt>
                <c:pt idx="13">
                  <c:v>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826752"/>
        <c:axId val="801825664"/>
      </c:barChart>
      <c:lineChart>
        <c:grouping val="standard"/>
        <c:varyColors val="0"/>
        <c:ser>
          <c:idx val="1"/>
          <c:order val="1"/>
          <c:tx>
            <c:strRef>
              <c:f>'Customer Data'!$C$3</c:f>
              <c:strCache>
                <c:ptCount val="1"/>
                <c:pt idx="0">
                  <c:v>Sum of per of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'Customer Data'!$A$4:$A$18</c:f>
              <c:strCache>
                <c:ptCount val="14"/>
                <c:pt idx="0">
                  <c:v>Company BB</c:v>
                </c:pt>
                <c:pt idx="1">
                  <c:v>Company F</c:v>
                </c:pt>
                <c:pt idx="2">
                  <c:v>Company H</c:v>
                </c:pt>
                <c:pt idx="3">
                  <c:v>Company D</c:v>
                </c:pt>
                <c:pt idx="4">
                  <c:v>Company I</c:v>
                </c:pt>
                <c:pt idx="5">
                  <c:v>Company Z</c:v>
                </c:pt>
                <c:pt idx="6">
                  <c:v>Company CC</c:v>
                </c:pt>
                <c:pt idx="7">
                  <c:v>Company C</c:v>
                </c:pt>
                <c:pt idx="8">
                  <c:v>Company AA</c:v>
                </c:pt>
                <c:pt idx="9">
                  <c:v>Company J</c:v>
                </c:pt>
                <c:pt idx="10">
                  <c:v>Company L</c:v>
                </c:pt>
                <c:pt idx="11">
                  <c:v>Company Y</c:v>
                </c:pt>
                <c:pt idx="12">
                  <c:v>Company K</c:v>
                </c:pt>
                <c:pt idx="13">
                  <c:v>Company A</c:v>
                </c:pt>
              </c:strCache>
            </c:strRef>
          </c:cat>
          <c:val>
            <c:numRef>
              <c:f>'Customer Data'!$C$4:$C$18</c:f>
              <c:numCache>
                <c:formatCode>0.00%</c:formatCode>
                <c:ptCount val="14"/>
                <c:pt idx="0">
                  <c:v>0.29642114563675565</c:v>
                </c:pt>
                <c:pt idx="1">
                  <c:v>0.15380478365049866</c:v>
                </c:pt>
                <c:pt idx="2">
                  <c:v>8.994914790325137E-2</c:v>
                </c:pt>
                <c:pt idx="3">
                  <c:v>8.7759482547502765E-2</c:v>
                </c:pt>
                <c:pt idx="4">
                  <c:v>7.2729542715281079E-2</c:v>
                </c:pt>
                <c:pt idx="5">
                  <c:v>6.9632318692347206E-2</c:v>
                </c:pt>
                <c:pt idx="6">
                  <c:v>5.5807655185329243E-2</c:v>
                </c:pt>
                <c:pt idx="7">
                  <c:v>4.8979356641744819E-2</c:v>
                </c:pt>
                <c:pt idx="8">
                  <c:v>2.8907424214049394E-2</c:v>
                </c:pt>
                <c:pt idx="9">
                  <c:v>2.713072206135865E-2</c:v>
                </c:pt>
                <c:pt idx="10">
                  <c:v>2.2857033099480915E-2</c:v>
                </c:pt>
                <c:pt idx="11">
                  <c:v>1.6518528122313938E-2</c:v>
                </c:pt>
                <c:pt idx="12">
                  <c:v>1.5366072671919943E-2</c:v>
                </c:pt>
                <c:pt idx="13">
                  <c:v>1.4136786858166347E-2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21312"/>
        <c:axId val="801824032"/>
      </c:lineChart>
      <c:valAx>
        <c:axId val="801825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26752"/>
        <c:crosses val="max"/>
        <c:crossBetween val="between"/>
      </c:valAx>
      <c:catAx>
        <c:axId val="8018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25664"/>
        <c:auto val="1"/>
        <c:lblAlgn val="ctr"/>
        <c:lblOffset val="100"/>
        <c:noMultiLvlLbl val="0"/>
      </c:catAx>
      <c:valAx>
        <c:axId val="8018240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21312"/>
        <c:crossBetween val="between"/>
      </c:valAx>
      <c:catAx>
        <c:axId val="801821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1824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[Book1.xlsx]Sales Rep Data!PivotTable4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Rep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Rep Data'!$B$3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Rep Data'!$A$4:$A$14</c:f>
              <c:strCache>
                <c:ptCount val="10"/>
                <c:pt idx="0">
                  <c:v>Amritansh Raghav</c:v>
                </c:pt>
                <c:pt idx="1">
                  <c:v>Francisco Pérez-Olaeta</c:v>
                </c:pt>
                <c:pt idx="2">
                  <c:v>Elizabeth Andersen</c:v>
                </c:pt>
                <c:pt idx="3">
                  <c:v>Christina Lee</c:v>
                </c:pt>
                <c:pt idx="4">
                  <c:v>Sven Mortensen</c:v>
                </c:pt>
                <c:pt idx="5">
                  <c:v>Run Liu</c:v>
                </c:pt>
                <c:pt idx="6">
                  <c:v>Soo Jung Lee</c:v>
                </c:pt>
                <c:pt idx="7">
                  <c:v>Thomas Axen</c:v>
                </c:pt>
                <c:pt idx="8">
                  <c:v>Karen Toh</c:v>
                </c:pt>
                <c:pt idx="9">
                  <c:v>Roland Wacker</c:v>
                </c:pt>
              </c:strCache>
            </c:strRef>
          </c:cat>
          <c:val>
            <c:numRef>
              <c:f>'Sales Rep Data'!$B$4:$B$14</c:f>
              <c:numCache>
                <c:formatCode>General</c:formatCode>
                <c:ptCount val="10"/>
                <c:pt idx="0">
                  <c:v>15432.5</c:v>
                </c:pt>
                <c:pt idx="1">
                  <c:v>8007.5</c:v>
                </c:pt>
                <c:pt idx="2">
                  <c:v>4683</c:v>
                </c:pt>
                <c:pt idx="3">
                  <c:v>4569</c:v>
                </c:pt>
                <c:pt idx="4">
                  <c:v>3786.5</c:v>
                </c:pt>
                <c:pt idx="5">
                  <c:v>3625.25</c:v>
                </c:pt>
                <c:pt idx="6">
                  <c:v>2905.5</c:v>
                </c:pt>
                <c:pt idx="7">
                  <c:v>2550</c:v>
                </c:pt>
                <c:pt idx="8">
                  <c:v>1505</c:v>
                </c:pt>
                <c:pt idx="9">
                  <c:v>1412.5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672368"/>
        <c:axId val="794677264"/>
      </c:barChart>
      <c:lineChart>
        <c:grouping val="standard"/>
        <c:varyColors val="0"/>
        <c:ser>
          <c:idx val="1"/>
          <c:order val="1"/>
          <c:tx>
            <c:strRef>
              <c:f>'Sales Rep Data'!$C$3</c:f>
              <c:strCache>
                <c:ptCount val="1"/>
                <c:pt idx="0">
                  <c:v>Sum of per of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'Sales Rep Data'!$A$4:$A$14</c:f>
              <c:strCache>
                <c:ptCount val="10"/>
                <c:pt idx="0">
                  <c:v>Amritansh Raghav</c:v>
                </c:pt>
                <c:pt idx="1">
                  <c:v>Francisco Pérez-Olaeta</c:v>
                </c:pt>
                <c:pt idx="2">
                  <c:v>Elizabeth Andersen</c:v>
                </c:pt>
                <c:pt idx="3">
                  <c:v>Christina Lee</c:v>
                </c:pt>
                <c:pt idx="4">
                  <c:v>Sven Mortensen</c:v>
                </c:pt>
                <c:pt idx="5">
                  <c:v>Run Liu</c:v>
                </c:pt>
                <c:pt idx="6">
                  <c:v>Soo Jung Lee</c:v>
                </c:pt>
                <c:pt idx="7">
                  <c:v>Thomas Axen</c:v>
                </c:pt>
                <c:pt idx="8">
                  <c:v>Karen Toh</c:v>
                </c:pt>
                <c:pt idx="9">
                  <c:v>Roland Wacker</c:v>
                </c:pt>
              </c:strCache>
            </c:strRef>
          </c:cat>
          <c:val>
            <c:numRef>
              <c:f>'Sales Rep Data'!$C$4:$C$14</c:f>
              <c:numCache>
                <c:formatCode>0.0%</c:formatCode>
                <c:ptCount val="10"/>
                <c:pt idx="0">
                  <c:v>0.29642114563675565</c:v>
                </c:pt>
                <c:pt idx="1">
                  <c:v>0.15380478365049866</c:v>
                </c:pt>
                <c:pt idx="2">
                  <c:v>8.994914790325137E-2</c:v>
                </c:pt>
                <c:pt idx="3">
                  <c:v>8.7759482547502765E-2</c:v>
                </c:pt>
                <c:pt idx="4">
                  <c:v>7.2729542715281079E-2</c:v>
                </c:pt>
                <c:pt idx="5">
                  <c:v>6.9632318692347206E-2</c:v>
                </c:pt>
                <c:pt idx="6">
                  <c:v>5.5807655185329243E-2</c:v>
                </c:pt>
                <c:pt idx="7">
                  <c:v>4.8979356641744819E-2</c:v>
                </c:pt>
                <c:pt idx="8">
                  <c:v>2.8907424214049394E-2</c:v>
                </c:pt>
                <c:pt idx="9">
                  <c:v>2.713072206135865E-2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74000"/>
        <c:axId val="794673456"/>
      </c:lineChart>
      <c:catAx>
        <c:axId val="7946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77264"/>
        <c:crosses val="autoZero"/>
        <c:auto val="1"/>
        <c:lblAlgn val="ctr"/>
        <c:lblOffset val="100"/>
        <c:noMultiLvlLbl val="0"/>
      </c:catAx>
      <c:valAx>
        <c:axId val="7946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72368"/>
        <c:crosses val="autoZero"/>
        <c:crossBetween val="between"/>
      </c:valAx>
      <c:valAx>
        <c:axId val="794673456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74000"/>
        <c:crosses val="max"/>
        <c:crossBetween val="between"/>
      </c:valAx>
      <c:catAx>
        <c:axId val="794674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4673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4762</xdr:rowOff>
    </xdr:from>
    <xdr:to>
      <xdr:col>10</xdr:col>
      <xdr:colOff>228600</xdr:colOff>
      <xdr:row>18</xdr:row>
      <xdr:rowOff>80962</xdr:rowOff>
    </xdr:to>
    <xdr:graphicFrame macro="">
      <xdr:nvGraphicFramePr>
        <xdr:cNvPr id="2" name="payment_ty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1</xdr:row>
      <xdr:rowOff>185737</xdr:rowOff>
    </xdr:from>
    <xdr:to>
      <xdr:col>11</xdr:col>
      <xdr:colOff>166687</xdr:colOff>
      <xdr:row>16</xdr:row>
      <xdr:rowOff>71437</xdr:rowOff>
    </xdr:to>
    <xdr:graphicFrame macro="">
      <xdr:nvGraphicFramePr>
        <xdr:cNvPr id="3" name="sales_per_quart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4762</xdr:rowOff>
    </xdr:from>
    <xdr:to>
      <xdr:col>11</xdr:col>
      <xdr:colOff>276225</xdr:colOff>
      <xdr:row>18</xdr:row>
      <xdr:rowOff>80962</xdr:rowOff>
    </xdr:to>
    <xdr:graphicFrame macro="">
      <xdr:nvGraphicFramePr>
        <xdr:cNvPr id="2" name="city_wise_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11</xdr:col>
      <xdr:colOff>314325</xdr:colOff>
      <xdr:row>16</xdr:row>
      <xdr:rowOff>90487</xdr:rowOff>
    </xdr:to>
    <xdr:graphicFrame macro="">
      <xdr:nvGraphicFramePr>
        <xdr:cNvPr id="2" name="Category_Activ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23812</xdr:rowOff>
    </xdr:from>
    <xdr:to>
      <xdr:col>11</xdr:col>
      <xdr:colOff>247650</xdr:colOff>
      <xdr:row>16</xdr:row>
      <xdr:rowOff>100012</xdr:rowOff>
    </xdr:to>
    <xdr:graphicFrame macro="">
      <xdr:nvGraphicFramePr>
        <xdr:cNvPr id="2" name="Product_Activ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</xdr:rowOff>
    </xdr:from>
    <xdr:to>
      <xdr:col>11</xdr:col>
      <xdr:colOff>314325</xdr:colOff>
      <xdr:row>16</xdr:row>
      <xdr:rowOff>80962</xdr:rowOff>
    </xdr:to>
    <xdr:graphicFrame macro="">
      <xdr:nvGraphicFramePr>
        <xdr:cNvPr id="2" name="Customer_Activ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23812</xdr:rowOff>
    </xdr:from>
    <xdr:to>
      <xdr:col>11</xdr:col>
      <xdr:colOff>276225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tec" refreshedDate="45777.569019560186" createdVersion="5" refreshedVersion="5" minRefreshableVersion="3" recordCount="49">
  <cacheSource type="worksheet">
    <worksheetSource name="tbl_Sales"/>
  </cacheSource>
  <cacheFields count="17">
    <cacheField name="Order ID" numFmtId="0">
      <sharedItems containsSemiMixedTypes="0" containsString="0" containsNumber="1" containsInteger="1" minValue="30" maxValue="79"/>
    </cacheField>
    <cacheField name="Order Date" numFmtId="164">
      <sharedItems containsSemiMixedTypes="0" containsNonDate="0" containsDate="1" containsString="0" minDate="2015-01-15T00:00:00" maxDate="2015-06-24T00:00:00"/>
    </cacheField>
    <cacheField name="Employee" numFmtId="0">
      <sharedItems count="8">
        <s v="Anne Hellung-Larsen"/>
        <s v="Jan Kotas"/>
        <s v="Mariya Sergienko"/>
        <s v="Michael Neipper"/>
        <s v="Laura Giussani"/>
        <s v="Nancy Freehafer"/>
        <s v="Andrew Cencini"/>
        <s v="Robert Zare"/>
      </sharedItems>
    </cacheField>
    <cacheField name="Customer Name" numFmtId="0">
      <sharedItems count="14">
        <s v="Company AA"/>
        <s v="Company D"/>
        <s v="Company L"/>
        <s v="Company H"/>
        <s v="Company CC"/>
        <s v="Company C"/>
        <s v="Company F"/>
        <s v="Company BB"/>
        <s v="Company J"/>
        <s v="Company I"/>
        <s v="Company Y"/>
        <s v="Company Z"/>
        <s v="Company A"/>
        <s v="Company K"/>
      </sharedItems>
    </cacheField>
    <cacheField name="Category" numFmtId="0">
      <sharedItems count="14">
        <s v="Beverages"/>
        <s v="Dried Fruit &amp; Nuts"/>
        <s v="Baked Goods &amp; Mixes"/>
        <s v="Candy"/>
        <s v="Soups"/>
        <s v="Sauces"/>
        <s v="Condiments"/>
        <s v="Jams, Preserves"/>
        <s v="Dairy Products"/>
        <s v="Pasta"/>
        <s v="Canned Meat"/>
        <s v="Oil"/>
        <s v="Grains"/>
        <s v="Canned Fruit &amp; Vegetables"/>
      </sharedItems>
    </cacheField>
    <cacheField name="Product Name" numFmtId="0">
      <sharedItems count="23">
        <s v="Beer"/>
        <s v="Dried Plums"/>
        <s v="Dried Apples"/>
        <s v="Dried Pears"/>
        <s v="Chai"/>
        <s v="Coffee"/>
        <s v="Chocolate Biscuits Mix"/>
        <s v="Chocolate"/>
        <s v="Clam Chowder"/>
        <s v="Curry Sauce"/>
        <s v="Green Tea"/>
        <s v="Cajun Seasoning"/>
        <s v="Boysenberry Spread"/>
        <s v="Mozzarella"/>
        <s v="Ravioli"/>
        <s v="Scones"/>
        <s v="Crab Meat"/>
        <s v="Olive Oil"/>
        <s v="Long Grain Rice"/>
        <s v="Marmalade"/>
        <s v="Syrup"/>
        <s v="Almonds"/>
        <s v="Fruit Cocktail"/>
      </sharedItems>
    </cacheField>
    <cacheField name="Sales" numFmtId="165">
      <sharedItems containsSemiMixedTypes="0" containsString="0" containsNumber="1" minValue="35" maxValue="13800"/>
    </cacheField>
    <cacheField name="Payment Type" numFmtId="0">
      <sharedItems containsBlank="1" count="4">
        <s v="Check"/>
        <s v="Credit Card"/>
        <s v="Cash"/>
        <m/>
      </sharedItems>
    </cacheField>
    <cacheField name="CSAT" numFmtId="9">
      <sharedItems containsSemiMixedTypes="0" containsString="0" containsNumber="1" minValue="0.63" maxValue="1"/>
    </cacheField>
    <cacheField name="Last Name" numFmtId="0">
      <sharedItems/>
    </cacheField>
    <cacheField name="First Name" numFmtId="0">
      <sharedItems/>
    </cacheField>
    <cacheField name="Address" numFmtId="0">
      <sharedItems/>
    </cacheField>
    <cacheField name="City" numFmtId="0">
      <sharedItems count="11">
        <s v="Las Vegas"/>
        <s v="New York"/>
        <s v="Portland"/>
        <s v="Denver"/>
        <s v="Los Angelas"/>
        <s v="Milwaukee"/>
        <s v="Memphis"/>
        <s v="Chicago"/>
        <s v="Salt Lake City"/>
        <s v="Miami"/>
        <s v="Seattle"/>
      </sharedItems>
    </cacheField>
    <cacheField name="State/Province" numFmtId="0">
      <sharedItems/>
    </cacheField>
    <cacheField name="Map Sales" numFmtId="165">
      <sharedItems containsSemiMixedTypes="0" containsString="0" containsNumber="1" minValue="35" maxValue="13800"/>
    </cacheField>
    <cacheField name="Quarter" numFmtId="0">
      <sharedItems containsSemiMixedTypes="0" containsString="0" containsNumber="1" containsInteger="1" minValue="1" maxValue="2" count="2">
        <n v="1"/>
        <n v="2"/>
      </sharedItems>
    </cacheField>
    <cacheField name="per of Total" numFmtId="10">
      <sharedItems containsSemiMixedTypes="0" containsString="0" containsNumber="1" minValue="6.7226567939649752E-4" maxValue="0.26506475359061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ptec" refreshedDate="45777.578782291668" backgroundQuery="1" createdVersion="5" refreshedVersion="5" minRefreshableVersion="3" recordCount="0" supportSubquery="1" supportAdvancedDrill="1">
  <cacheSource type="external" connectionId="1"/>
  <cacheFields count="3">
    <cacheField name="[tbl_Sales].[Sales Rep].[Sales Rep]" caption="Sales Rep" numFmtId="0" hierarchy="17" level="1">
      <sharedItems count="10">
        <s v="Amritansh Raghav"/>
        <s v="Christina Lee"/>
        <s v="Elizabeth Andersen"/>
        <s v="Francisco Pérez-Olaeta"/>
        <s v="Karen Toh"/>
        <s v="Roland Wacker"/>
        <s v="Run Liu"/>
        <s v="Soo Jung Lee"/>
        <s v="Sven Mortensen"/>
        <s v="Thomas Axen"/>
      </sharedItems>
    </cacheField>
    <cacheField name="[Measures].[Sum of Sales]" caption="Sum of Sales" numFmtId="0" hierarchy="18" level="32767"/>
    <cacheField name="[Measures].[Sum of per of Total]" caption="Sum of per of Total" numFmtId="0" hierarchy="19" level="32767"/>
  </cacheFields>
  <cacheHierarchies count="22">
    <cacheHierarchy uniqueName="[tbl_Sales].[Order ID]" caption="Order ID" attribute="1" defaultMemberUniqueName="[tbl_Sales].[Order ID].[All]" allUniqueName="[tbl_Sales].[Order ID].[All]" dimensionUniqueName="[tbl_Sales]" displayFolder="" count="0" memberValueDatatype="20" unbalanced="0"/>
    <cacheHierarchy uniqueName="[tbl_Sales].[Order Date]" caption="Order Date" attribute="1" time="1" defaultMemberUniqueName="[tbl_Sales].[Order Date].[All]" allUniqueName="[tbl_Sales].[Order Date].[All]" dimensionUniqueName="[tbl_Sales]" displayFolder="" count="0" memberValueDatatype="7" unbalanced="0"/>
    <cacheHierarchy uniqueName="[tbl_Sales].[Employee]" caption="Employee" attribute="1" defaultMemberUniqueName="[tbl_Sales].[Employee].[All]" allUniqueName="[tbl_Sales].[Employee].[All]" dimensionUniqueName="[tbl_Sales]" displayFolder="" count="0" memberValueDatatype="130" unbalanced="0"/>
    <cacheHierarchy uniqueName="[tbl_Sales].[Customer Name]" caption="Customer Name" attribute="1" defaultMemberUniqueName="[tbl_Sales].[Customer Name].[All]" allUniqueName="[tbl_Sales].[Customer Name].[All]" dimensionUniqueName="[tbl_Sales]" displayFolder="" count="0" memberValueDatatype="130" unbalanced="0"/>
    <cacheHierarchy uniqueName="[tbl_Sales].[Category]" caption="Category" attribute="1" defaultMemberUniqueName="[tbl_Sales].[Category].[All]" allUniqueName="[tbl_Sales].[Category].[All]" dimensionUniqueName="[tbl_Sales]" displayFolder="" count="0" memberValueDatatype="130" unbalanced="0"/>
    <cacheHierarchy uniqueName="[tbl_Sales].[Product Name]" caption="Product Name" attribute="1" defaultMemberUniqueName="[tbl_Sales].[Product Name].[All]" allUniqueName="[tbl_Sales].[Product Name].[All]" dimensionUniqueName="[tbl_Sales]" displayFolder="" count="0" memberValueDatatype="130" unbalanced="0"/>
    <cacheHierarchy uniqueName="[tbl_Sales].[Sales]" caption="Sales" attribute="1" defaultMemberUniqueName="[tbl_Sales].[Sales].[All]" allUniqueName="[tbl_Sales].[Sales].[All]" dimensionUniqueName="[tbl_Sales]" displayFolder="" count="0" memberValueDatatype="5" unbalanced="0"/>
    <cacheHierarchy uniqueName="[tbl_Sales].[Payment Type]" caption="Payment Type" attribute="1" defaultMemberUniqueName="[tbl_Sales].[Payment Type].[All]" allUniqueName="[tbl_Sales].[Payment Type].[All]" dimensionUniqueName="[tbl_Sales]" displayFolder="" count="0" memberValueDatatype="130" unbalanced="0"/>
    <cacheHierarchy uniqueName="[tbl_Sales].[CSAT]" caption="CSAT" attribute="1" defaultMemberUniqueName="[tbl_Sales].[CSAT].[All]" allUniqueName="[tbl_Sales].[CSAT].[All]" dimensionUniqueName="[tbl_Sales]" displayFolder="" count="0" memberValueDatatype="5" unbalanced="0"/>
    <cacheHierarchy uniqueName="[tbl_Sales].[Last Name]" caption="Last Name" attribute="1" defaultMemberUniqueName="[tbl_Sales].[Last Name].[All]" allUniqueName="[tbl_Sales].[Last Name].[All]" dimensionUniqueName="[tbl_Sales]" displayFolder="" count="0" memberValueDatatype="130" unbalanced="0"/>
    <cacheHierarchy uniqueName="[tbl_Sales].[First Name]" caption="First Name" attribute="1" defaultMemberUniqueName="[tbl_Sales].[First Name].[All]" allUniqueName="[tbl_Sales].[First Name].[All]" dimensionUniqueName="[tbl_Sales]" displayFolder="" count="0" memberValueDatatype="130" unbalanced="0"/>
    <cacheHierarchy uniqueName="[tbl_Sales].[Address]" caption="Address" attribute="1" defaultMemberUniqueName="[tbl_Sales].[Address].[All]" allUniqueName="[tbl_Sales].[Address].[All]" dimensionUniqueName="[tbl_Sales]" displayFolder="" count="0" memberValueDatatype="130" unbalanced="0"/>
    <cacheHierarchy uniqueName="[tbl_Sales].[City]" caption="City" attribute="1" defaultMemberUniqueName="[tbl_Sales].[City].[All]" allUniqueName="[tbl_Sales].[City].[All]" dimensionUniqueName="[tbl_Sales]" displayFolder="" count="0" memberValueDatatype="130" unbalanced="0"/>
    <cacheHierarchy uniqueName="[tbl_Sales].[State/Province]" caption="State/Province" attribute="1" defaultMemberUniqueName="[tbl_Sales].[State/Province].[All]" allUniqueName="[tbl_Sales].[State/Province].[All]" dimensionUniqueName="[tbl_Sales]" displayFolder="" count="0" memberValueDatatype="130" unbalanced="0"/>
    <cacheHierarchy uniqueName="[tbl_Sales].[Map Sales]" caption="Map Sales" attribute="1" defaultMemberUniqueName="[tbl_Sales].[Map Sales].[All]" allUniqueName="[tbl_Sales].[Map Sales].[All]" dimensionUniqueName="[tbl_Sales]" displayFolder="" count="0" memberValueDatatype="5" unbalanced="0"/>
    <cacheHierarchy uniqueName="[tbl_Sales].[Quarter]" caption="Quarter" attribute="1" defaultMemberUniqueName="[tbl_Sales].[Quarter].[All]" allUniqueName="[tbl_Sales].[Quarter].[All]" dimensionUniqueName="[tbl_Sales]" displayFolder="" count="0" memberValueDatatype="20" unbalanced="0"/>
    <cacheHierarchy uniqueName="[tbl_Sales].[per of Total]" caption="per of Total" attribute="1" defaultMemberUniqueName="[tbl_Sales].[per of Total].[All]" allUniqueName="[tbl_Sales].[per of Total].[All]" dimensionUniqueName="[tbl_Sales]" displayFolder="" count="0" memberValueDatatype="5" unbalanced="0"/>
    <cacheHierarchy uniqueName="[tbl_Sales].[Sales Rep]" caption="Sales Rep" attribute="1" defaultMemberUniqueName="[tbl_Sales].[Sales Rep].[All]" allUniqueName="[tbl_Sales].[Sales Rep].[All]" dimensionUniqueName="[tbl_Sales]" displayFolder="" count="2" memberValueDatatype="130" unbalanced="0">
      <fieldsUsage count="2">
        <fieldUsage x="-1"/>
        <fieldUsage x="0"/>
      </fieldsUsage>
    </cacheHierarchy>
    <cacheHierarchy uniqueName="[Measures].[Sum of Sales]" caption="Sum of Sales" measure="1" displayFolder="" measureGroup="tbl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r of Total]" caption="Sum of per of Total" measure="1" displayFolder="" measureGroup="tbl_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__XL_Count tbl_Sales]" caption="__XL_Count tbl_Sales" measure="1" displayFolder="" measureGroup="tbl_Sale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bl_Sales" uniqueName="[tbl_Sales]" caption="tbl_Sales"/>
  </dimensions>
  <measureGroups count="1">
    <measureGroup name="tbl_Sales" caption="tbl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30"/>
    <d v="2015-01-15T00:00:00"/>
    <x v="0"/>
    <x v="0"/>
    <x v="0"/>
    <x v="0"/>
    <n v="1400"/>
    <x v="0"/>
    <n v="0.81"/>
    <s v="Toh"/>
    <s v="Karen"/>
    <s v="789 27th Street"/>
    <x v="0"/>
    <s v="NV"/>
    <n v="1400"/>
    <x v="0"/>
    <n v="2.68906271758599E-2"/>
  </r>
  <r>
    <n v="30"/>
    <d v="2015-01-15T00:00:00"/>
    <x v="0"/>
    <x v="0"/>
    <x v="1"/>
    <x v="1"/>
    <n v="105"/>
    <x v="0"/>
    <n v="0.65"/>
    <s v="Toh"/>
    <s v="Karen"/>
    <s v="789 27th Street"/>
    <x v="0"/>
    <s v="NV"/>
    <n v="105"/>
    <x v="0"/>
    <n v="2.0167970381894927E-3"/>
  </r>
  <r>
    <n v="31"/>
    <d v="2015-01-20T00:00:00"/>
    <x v="1"/>
    <x v="1"/>
    <x v="1"/>
    <x v="2"/>
    <n v="530"/>
    <x v="1"/>
    <n v="0.97"/>
    <s v="Lee"/>
    <s v="Christina"/>
    <s v="123 4th Street"/>
    <x v="1"/>
    <s v="NY"/>
    <n v="530"/>
    <x v="0"/>
    <n v="1.0180023145146962E-2"/>
  </r>
  <r>
    <n v="31"/>
    <d v="2015-01-20T00:00:00"/>
    <x v="1"/>
    <x v="1"/>
    <x v="1"/>
    <x v="3"/>
    <n v="300"/>
    <x v="1"/>
    <n v="0.86"/>
    <s v="Lee"/>
    <s v="Christina"/>
    <s v="123 4th Street"/>
    <x v="1"/>
    <s v="NY"/>
    <n v="300"/>
    <x v="0"/>
    <n v="5.7622772519699784E-3"/>
  </r>
  <r>
    <n v="31"/>
    <d v="2015-01-20T00:00:00"/>
    <x v="1"/>
    <x v="1"/>
    <x v="1"/>
    <x v="1"/>
    <n v="35"/>
    <x v="1"/>
    <n v="0.66"/>
    <s v="Lee"/>
    <s v="Christina"/>
    <s v="123 4th Street"/>
    <x v="1"/>
    <s v="NY"/>
    <n v="35"/>
    <x v="0"/>
    <n v="6.7226567939649752E-4"/>
  </r>
  <r>
    <n v="32"/>
    <d v="2015-01-22T00:00:00"/>
    <x v="2"/>
    <x v="2"/>
    <x v="0"/>
    <x v="4"/>
    <n v="270"/>
    <x v="1"/>
    <n v="0.67"/>
    <s v="Edwards"/>
    <s v="John"/>
    <s v="123 12th Street"/>
    <x v="0"/>
    <s v="NV"/>
    <n v="270"/>
    <x v="0"/>
    <n v="5.186049526772981E-3"/>
  </r>
  <r>
    <n v="32"/>
    <d v="2015-01-22T00:00:00"/>
    <x v="2"/>
    <x v="2"/>
    <x v="0"/>
    <x v="5"/>
    <n v="920"/>
    <x v="1"/>
    <n v="1"/>
    <s v="Edwards"/>
    <s v="John"/>
    <s v="123 12th Street"/>
    <x v="0"/>
    <s v="NV"/>
    <n v="920"/>
    <x v="0"/>
    <n v="1.7670983572707934E-2"/>
  </r>
  <r>
    <n v="33"/>
    <d v="2015-01-30T00:00:00"/>
    <x v="3"/>
    <x v="3"/>
    <x v="2"/>
    <x v="6"/>
    <n v="276"/>
    <x v="1"/>
    <n v="1"/>
    <s v="Andersen"/>
    <s v="Elizabeth"/>
    <s v="123 8th Street"/>
    <x v="2"/>
    <s v="OR"/>
    <n v="276"/>
    <x v="0"/>
    <n v="5.30129507181238E-3"/>
  </r>
  <r>
    <n v="34"/>
    <d v="2015-02-06T00:00:00"/>
    <x v="0"/>
    <x v="1"/>
    <x v="2"/>
    <x v="6"/>
    <n v="184"/>
    <x v="0"/>
    <n v="0.74"/>
    <s v="Lee"/>
    <s v="Christina"/>
    <s v="123 4th Street"/>
    <x v="1"/>
    <s v="NY"/>
    <n v="184"/>
    <x v="0"/>
    <n v="3.5341967145415868E-3"/>
  </r>
  <r>
    <n v="35"/>
    <d v="2015-02-10T00:00:00"/>
    <x v="1"/>
    <x v="4"/>
    <x v="3"/>
    <x v="7"/>
    <n v="127.5"/>
    <x v="0"/>
    <n v="0.65"/>
    <s v="Lee"/>
    <s v="Soo Jung"/>
    <s v="789 29th Street"/>
    <x v="3"/>
    <s v="CO"/>
    <n v="127.5"/>
    <x v="0"/>
    <n v="2.4489678320872409E-3"/>
  </r>
  <r>
    <n v="36"/>
    <d v="2015-02-23T00:00:00"/>
    <x v="2"/>
    <x v="5"/>
    <x v="4"/>
    <x v="8"/>
    <n v="1930"/>
    <x v="2"/>
    <n v="0.8"/>
    <s v="Axen"/>
    <s v="Thomas"/>
    <s v="123 3rd Street"/>
    <x v="4"/>
    <s v="CA"/>
    <n v="1930"/>
    <x v="0"/>
    <n v="3.7070650321006864E-2"/>
  </r>
  <r>
    <n v="37"/>
    <d v="2015-03-06T00:00:00"/>
    <x v="4"/>
    <x v="6"/>
    <x v="5"/>
    <x v="9"/>
    <n v="680"/>
    <x v="1"/>
    <n v="0.63"/>
    <s v="Pérez-Olaeta"/>
    <s v="Francisco"/>
    <s v="123 6th Street"/>
    <x v="5"/>
    <s v="WI"/>
    <n v="680"/>
    <x v="0"/>
    <n v="1.3061161771131952E-2"/>
  </r>
  <r>
    <n v="38"/>
    <d v="2015-03-10T00:00:00"/>
    <x v="0"/>
    <x v="7"/>
    <x v="0"/>
    <x v="5"/>
    <n v="13800"/>
    <x v="0"/>
    <n v="0.69"/>
    <s v="Raghav"/>
    <s v="Amritansh"/>
    <s v="789 28th Street"/>
    <x v="6"/>
    <s v="TN"/>
    <n v="13800"/>
    <x v="0"/>
    <n v="0.26506475359061904"/>
  </r>
  <r>
    <n v="39"/>
    <d v="2015-03-22T00:00:00"/>
    <x v="1"/>
    <x v="3"/>
    <x v="3"/>
    <x v="7"/>
    <n v="1275"/>
    <x v="0"/>
    <n v="0.76"/>
    <s v="Andersen"/>
    <s v="Elizabeth"/>
    <s v="123 8th Street"/>
    <x v="2"/>
    <s v="OR"/>
    <n v="1275"/>
    <x v="0"/>
    <n v="2.4489678320872409E-2"/>
  </r>
  <r>
    <n v="42"/>
    <d v="2015-03-24T00:00:00"/>
    <x v="5"/>
    <x v="8"/>
    <x v="2"/>
    <x v="6"/>
    <n v="92"/>
    <x v="3"/>
    <n v="0.66"/>
    <s v="Wacker"/>
    <s v="Roland"/>
    <s v="123 10th Street"/>
    <x v="7"/>
    <s v="IL"/>
    <n v="92"/>
    <x v="0"/>
    <n v="1.7670983572707934E-3"/>
  </r>
  <r>
    <n v="40"/>
    <d v="2015-03-24T00:00:00"/>
    <x v="2"/>
    <x v="8"/>
    <x v="0"/>
    <x v="10"/>
    <n v="598"/>
    <x v="1"/>
    <n v="0.92"/>
    <s v="Wacker"/>
    <s v="Roland"/>
    <s v="123 10th Street"/>
    <x v="7"/>
    <s v="IL"/>
    <n v="598"/>
    <x v="0"/>
    <n v="1.1486139322260157E-2"/>
  </r>
  <r>
    <n v="42"/>
    <d v="2015-03-24T00:00:00"/>
    <x v="5"/>
    <x v="8"/>
    <x v="6"/>
    <x v="11"/>
    <n v="220"/>
    <x v="3"/>
    <n v="0.73"/>
    <s v="Wacker"/>
    <s v="Roland"/>
    <s v="123 10th Street"/>
    <x v="7"/>
    <s v="IL"/>
    <n v="220"/>
    <x v="0"/>
    <n v="4.2256699847779845E-3"/>
  </r>
  <r>
    <n v="42"/>
    <d v="2015-03-24T00:00:00"/>
    <x v="5"/>
    <x v="8"/>
    <x v="7"/>
    <x v="12"/>
    <n v="250"/>
    <x v="3"/>
    <n v="0.96"/>
    <s v="Wacker"/>
    <s v="Roland"/>
    <s v="123 10th Street"/>
    <x v="7"/>
    <s v="IL"/>
    <n v="250"/>
    <x v="0"/>
    <n v="4.8018977099749819E-3"/>
  </r>
  <r>
    <n v="56"/>
    <d v="2015-04-03T00:00:00"/>
    <x v="6"/>
    <x v="6"/>
    <x v="3"/>
    <x v="7"/>
    <n v="127.5"/>
    <x v="0"/>
    <n v="0.82"/>
    <s v="Pérez-Olaeta"/>
    <s v="Francisco"/>
    <s v="123 6th Street"/>
    <x v="5"/>
    <s v="WI"/>
    <n v="127.5"/>
    <x v="1"/>
    <n v="2.4489678320872409E-3"/>
  </r>
  <r>
    <n v="55"/>
    <d v="2015-04-05T00:00:00"/>
    <x v="5"/>
    <x v="4"/>
    <x v="0"/>
    <x v="0"/>
    <n v="1218"/>
    <x v="0"/>
    <n v="0.67"/>
    <s v="Lee"/>
    <s v="Soo Jung"/>
    <s v="789 29th Street"/>
    <x v="3"/>
    <s v="CO"/>
    <n v="1218"/>
    <x v="1"/>
    <n v="2.3394845642998114E-2"/>
  </r>
  <r>
    <n v="48"/>
    <d v="2015-04-05T00:00:00"/>
    <x v="2"/>
    <x v="3"/>
    <x v="2"/>
    <x v="6"/>
    <n v="230"/>
    <x v="0"/>
    <n v="0.88"/>
    <s v="Andersen"/>
    <s v="Elizabeth"/>
    <s v="123 8th Street"/>
    <x v="2"/>
    <s v="OR"/>
    <n v="230"/>
    <x v="1"/>
    <n v="4.4177458931769836E-3"/>
  </r>
  <r>
    <n v="48"/>
    <d v="2015-04-05T00:00:00"/>
    <x v="2"/>
    <x v="3"/>
    <x v="5"/>
    <x v="9"/>
    <n v="1000"/>
    <x v="0"/>
    <n v="0.64"/>
    <s v="Andersen"/>
    <s v="Elizabeth"/>
    <s v="123 8th Street"/>
    <x v="2"/>
    <s v="OR"/>
    <n v="1000"/>
    <x v="1"/>
    <n v="1.9207590839899927E-2"/>
  </r>
  <r>
    <n v="46"/>
    <d v="2015-04-05T00:00:00"/>
    <x v="7"/>
    <x v="9"/>
    <x v="8"/>
    <x v="13"/>
    <n v="1740"/>
    <x v="0"/>
    <n v="0.92"/>
    <s v="Mortensen"/>
    <s v="Sven"/>
    <s v="123 9th Street"/>
    <x v="8"/>
    <s v="UT"/>
    <n v="1740"/>
    <x v="1"/>
    <n v="3.3421208061425872E-2"/>
  </r>
  <r>
    <n v="46"/>
    <d v="2015-04-05T00:00:00"/>
    <x v="7"/>
    <x v="9"/>
    <x v="9"/>
    <x v="14"/>
    <n v="1950"/>
    <x v="0"/>
    <n v="0.64"/>
    <s v="Mortensen"/>
    <s v="Sven"/>
    <s v="123 9th Street"/>
    <x v="8"/>
    <s v="UT"/>
    <n v="1950"/>
    <x v="1"/>
    <n v="3.745480213780486E-2"/>
  </r>
  <r>
    <n v="50"/>
    <d v="2015-04-05T00:00:00"/>
    <x v="0"/>
    <x v="10"/>
    <x v="2"/>
    <x v="15"/>
    <n v="200"/>
    <x v="2"/>
    <n v="0.8"/>
    <s v="Rodman"/>
    <s v="John"/>
    <s v="789 25th Street"/>
    <x v="7"/>
    <s v="IL"/>
    <n v="200"/>
    <x v="1"/>
    <n v="3.8415181679799858E-3"/>
  </r>
  <r>
    <n v="51"/>
    <d v="2015-04-05T00:00:00"/>
    <x v="0"/>
    <x v="11"/>
    <x v="10"/>
    <x v="16"/>
    <n v="552"/>
    <x v="1"/>
    <n v="1"/>
    <s v="Liu"/>
    <s v="Run"/>
    <s v="789 26th Street"/>
    <x v="9"/>
    <s v="FL"/>
    <n v="552"/>
    <x v="1"/>
    <n v="1.060259014362476E-2"/>
  </r>
  <r>
    <n v="51"/>
    <d v="2015-04-05T00:00:00"/>
    <x v="0"/>
    <x v="11"/>
    <x v="11"/>
    <x v="17"/>
    <n v="533.75"/>
    <x v="1"/>
    <n v="0.95"/>
    <s v="Liu"/>
    <s v="Run"/>
    <s v="789 26th Street"/>
    <x v="9"/>
    <s v="FL"/>
    <n v="533.75"/>
    <x v="1"/>
    <n v="1.0252051610796587E-2"/>
  </r>
  <r>
    <n v="51"/>
    <d v="2015-04-05T00:00:00"/>
    <x v="0"/>
    <x v="11"/>
    <x v="4"/>
    <x v="8"/>
    <n v="289.5"/>
    <x v="1"/>
    <n v="0.66"/>
    <s v="Liu"/>
    <s v="Run"/>
    <s v="789 26th Street"/>
    <x v="9"/>
    <s v="FL"/>
    <n v="289.5"/>
    <x v="1"/>
    <n v="5.5605975481510294E-3"/>
  </r>
  <r>
    <n v="45"/>
    <d v="2015-04-07T00:00:00"/>
    <x v="5"/>
    <x v="7"/>
    <x v="10"/>
    <x v="16"/>
    <n v="920"/>
    <x v="1"/>
    <n v="0.97"/>
    <s v="Raghav"/>
    <s v="Amritansh"/>
    <s v="789 28th Street"/>
    <x v="6"/>
    <s v="TN"/>
    <n v="920"/>
    <x v="1"/>
    <n v="1.7670983572707934E-2"/>
  </r>
  <r>
    <n v="45"/>
    <d v="2015-04-07T00:00:00"/>
    <x v="5"/>
    <x v="7"/>
    <x v="4"/>
    <x v="8"/>
    <n v="482.5"/>
    <x v="1"/>
    <n v="0.97"/>
    <s v="Raghav"/>
    <s v="Amritansh"/>
    <s v="789 28th Street"/>
    <x v="6"/>
    <s v="TN"/>
    <n v="482.5"/>
    <x v="1"/>
    <n v="9.2676625802517159E-3"/>
  </r>
  <r>
    <n v="47"/>
    <d v="2015-04-08T00:00:00"/>
    <x v="3"/>
    <x v="6"/>
    <x v="0"/>
    <x v="0"/>
    <n v="4200"/>
    <x v="1"/>
    <n v="0.81"/>
    <s v="Pérez-Olaeta"/>
    <s v="Francisco"/>
    <s v="123 6th Street"/>
    <x v="5"/>
    <s v="WI"/>
    <n v="4200"/>
    <x v="1"/>
    <n v="8.0671881527579703E-2"/>
  </r>
  <r>
    <n v="58"/>
    <d v="2015-04-22T00:00:00"/>
    <x v="1"/>
    <x v="1"/>
    <x v="12"/>
    <x v="18"/>
    <n v="280"/>
    <x v="1"/>
    <n v="0.66"/>
    <s v="Lee"/>
    <s v="Christina"/>
    <s v="123 4th Street"/>
    <x v="1"/>
    <s v="NY"/>
    <n v="280"/>
    <x v="1"/>
    <n v="5.3781254351719801E-3"/>
  </r>
  <r>
    <n v="58"/>
    <d v="2015-04-22T00:00:00"/>
    <x v="1"/>
    <x v="1"/>
    <x v="7"/>
    <x v="19"/>
    <n v="3240"/>
    <x v="1"/>
    <n v="0.72"/>
    <s v="Lee"/>
    <s v="Christina"/>
    <s v="123 4th Street"/>
    <x v="1"/>
    <s v="NY"/>
    <n v="3240"/>
    <x v="1"/>
    <n v="6.2232594321275765E-2"/>
  </r>
  <r>
    <n v="63"/>
    <d v="2015-04-25T00:00:00"/>
    <x v="2"/>
    <x v="5"/>
    <x v="6"/>
    <x v="20"/>
    <n v="500"/>
    <x v="2"/>
    <n v="0.64"/>
    <s v="Axen"/>
    <s v="Thomas"/>
    <s v="123 3rd Street"/>
    <x v="4"/>
    <s v="CA"/>
    <n v="500"/>
    <x v="1"/>
    <n v="9.6037954199499637E-3"/>
  </r>
  <r>
    <n v="63"/>
    <d v="2015-04-25T00:00:00"/>
    <x v="2"/>
    <x v="5"/>
    <x v="5"/>
    <x v="9"/>
    <n v="120"/>
    <x v="2"/>
    <n v="0.66"/>
    <s v="Axen"/>
    <s v="Thomas"/>
    <s v="123 3rd Street"/>
    <x v="4"/>
    <s v="CA"/>
    <n v="120"/>
    <x v="1"/>
    <n v="2.3049109007879914E-3"/>
  </r>
  <r>
    <n v="60"/>
    <d v="2015-04-30T00:00:00"/>
    <x v="3"/>
    <x v="3"/>
    <x v="8"/>
    <x v="13"/>
    <n v="1392"/>
    <x v="1"/>
    <n v="0.8"/>
    <s v="Andersen"/>
    <s v="Elizabeth"/>
    <s v="123 8th Street"/>
    <x v="2"/>
    <s v="OR"/>
    <n v="1392"/>
    <x v="1"/>
    <n v="2.6736966449140701E-2"/>
  </r>
  <r>
    <n v="71"/>
    <d v="2015-05-24T00:00:00"/>
    <x v="5"/>
    <x v="12"/>
    <x v="10"/>
    <x v="16"/>
    <n v="736"/>
    <x v="3"/>
    <n v="0.92"/>
    <s v="Bedecs"/>
    <s v="Anna"/>
    <s v="123 1st Street"/>
    <x v="10"/>
    <s v="WA"/>
    <n v="736"/>
    <x v="1"/>
    <n v="1.4136786858166347E-2"/>
  </r>
  <r>
    <n v="67"/>
    <d v="2015-05-24T00:00:00"/>
    <x v="2"/>
    <x v="8"/>
    <x v="1"/>
    <x v="21"/>
    <n v="200"/>
    <x v="1"/>
    <n v="0.63"/>
    <s v="Wacker"/>
    <s v="Roland"/>
    <s v="123 10th Street"/>
    <x v="7"/>
    <s v="IL"/>
    <n v="200"/>
    <x v="1"/>
    <n v="3.8415181679799858E-3"/>
  </r>
  <r>
    <n v="69"/>
    <d v="2015-05-24T00:00:00"/>
    <x v="5"/>
    <x v="8"/>
    <x v="1"/>
    <x v="1"/>
    <n v="52.5"/>
    <x v="3"/>
    <n v="0.86"/>
    <s v="Wacker"/>
    <s v="Roland"/>
    <s v="123 10th Street"/>
    <x v="7"/>
    <s v="IL"/>
    <n v="52.5"/>
    <x v="1"/>
    <n v="1.0083985190947463E-3"/>
  </r>
  <r>
    <n v="70"/>
    <d v="2015-05-24T00:00:00"/>
    <x v="5"/>
    <x v="13"/>
    <x v="5"/>
    <x v="9"/>
    <n v="800"/>
    <x v="3"/>
    <n v="0.8"/>
    <s v="Krschne"/>
    <s v="Peter"/>
    <s v="123 11th Street"/>
    <x v="9"/>
    <s v="FL"/>
    <n v="800"/>
    <x v="1"/>
    <n v="1.5366072671919943E-2"/>
  </r>
  <r>
    <n v="78"/>
    <d v="2015-06-05T00:00:00"/>
    <x v="5"/>
    <x v="4"/>
    <x v="13"/>
    <x v="22"/>
    <n v="1560"/>
    <x v="0"/>
    <n v="0.69"/>
    <s v="Lee"/>
    <s v="Soo Jung"/>
    <s v="789 29th Street"/>
    <x v="3"/>
    <s v="CO"/>
    <n v="1560"/>
    <x v="1"/>
    <n v="2.9963841710243889E-2"/>
  </r>
  <r>
    <n v="75"/>
    <d v="2015-06-05T00:00:00"/>
    <x v="2"/>
    <x v="3"/>
    <x v="3"/>
    <x v="7"/>
    <n v="510"/>
    <x v="0"/>
    <n v="0.72"/>
    <s v="Andersen"/>
    <s v="Elizabeth"/>
    <s v="123 8th Street"/>
    <x v="2"/>
    <s v="OR"/>
    <n v="510"/>
    <x v="1"/>
    <n v="9.7958713283489637E-3"/>
  </r>
  <r>
    <n v="73"/>
    <d v="2015-06-05T00:00:00"/>
    <x v="7"/>
    <x v="9"/>
    <x v="4"/>
    <x v="8"/>
    <n v="96.5"/>
    <x v="0"/>
    <n v="0.65"/>
    <s v="Mortensen"/>
    <s v="Sven"/>
    <s v="123 9th Street"/>
    <x v="8"/>
    <s v="UT"/>
    <n v="96.5"/>
    <x v="1"/>
    <n v="1.853532516050343E-3"/>
  </r>
  <r>
    <n v="76"/>
    <d v="2015-06-05T00:00:00"/>
    <x v="0"/>
    <x v="10"/>
    <x v="6"/>
    <x v="11"/>
    <n v="660"/>
    <x v="2"/>
    <n v="0.95"/>
    <s v="Rodman"/>
    <s v="John"/>
    <s v="789 25th Street"/>
    <x v="7"/>
    <s v="IL"/>
    <n v="660"/>
    <x v="1"/>
    <n v="1.2677009954333953E-2"/>
  </r>
  <r>
    <n v="77"/>
    <d v="2015-06-05T00:00:00"/>
    <x v="0"/>
    <x v="11"/>
    <x v="7"/>
    <x v="12"/>
    <n v="2250"/>
    <x v="1"/>
    <n v="0.85"/>
    <s v="Liu"/>
    <s v="Run"/>
    <s v="789 26th Street"/>
    <x v="9"/>
    <s v="FL"/>
    <n v="2250"/>
    <x v="1"/>
    <n v="4.3217079389774836E-2"/>
  </r>
  <r>
    <n v="72"/>
    <d v="2015-06-07T00:00:00"/>
    <x v="5"/>
    <x v="7"/>
    <x v="0"/>
    <x v="5"/>
    <n v="230"/>
    <x v="1"/>
    <n v="0.96"/>
    <s v="Raghav"/>
    <s v="Amritansh"/>
    <s v="789 28th Street"/>
    <x v="6"/>
    <s v="TN"/>
    <n v="230"/>
    <x v="1"/>
    <n v="4.4177458931769836E-3"/>
  </r>
  <r>
    <n v="74"/>
    <d v="2015-06-08T00:00:00"/>
    <x v="3"/>
    <x v="6"/>
    <x v="3"/>
    <x v="7"/>
    <n v="510"/>
    <x v="1"/>
    <n v="0.92"/>
    <s v="Pérez-Olaeta"/>
    <s v="Francisco"/>
    <s v="123 6th Street"/>
    <x v="5"/>
    <s v="WI"/>
    <n v="510"/>
    <x v="1"/>
    <n v="9.7958713283489637E-3"/>
  </r>
  <r>
    <n v="79"/>
    <d v="2015-06-23T00:00:00"/>
    <x v="6"/>
    <x v="6"/>
    <x v="1"/>
    <x v="2"/>
    <n v="1590"/>
    <x v="0"/>
    <n v="0.64"/>
    <s v="Pérez-Olaeta"/>
    <s v="Francisco"/>
    <s v="123 6th Street"/>
    <x v="5"/>
    <s v="WI"/>
    <n v="1590"/>
    <x v="1"/>
    <n v="3.0540069435440888E-2"/>
  </r>
  <r>
    <n v="79"/>
    <d v="2015-06-23T00:00:00"/>
    <x v="6"/>
    <x v="6"/>
    <x v="1"/>
    <x v="3"/>
    <n v="900"/>
    <x v="0"/>
    <n v="0.68"/>
    <s v="Pérez-Olaeta"/>
    <s v="Francisco"/>
    <s v="123 6th Street"/>
    <x v="5"/>
    <s v="WI"/>
    <n v="900"/>
    <x v="1"/>
    <n v="1.728683175590993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7" firstHeaderRow="1" firstDataRow="1" firstDataCol="1"/>
  <pivotFields count="17">
    <pivotField showAll="0"/>
    <pivotField numFmtId="164" showAll="0"/>
    <pivotField showAll="0"/>
    <pivotField showAll="0"/>
    <pivotField showAll="0"/>
    <pivotField showAll="0"/>
    <pivotField numFmtId="165" showAll="0"/>
    <pivotField axis="axisRow" dataField="1" showAll="0">
      <items count="5">
        <item x="2"/>
        <item x="0"/>
        <item x="1"/>
        <item h="1" x="3"/>
        <item t="default"/>
      </items>
    </pivotField>
    <pivotField numFmtId="9" showAll="0"/>
    <pivotField showAll="0"/>
    <pivotField showAll="0"/>
    <pivotField showAll="0"/>
    <pivotField showAll="0"/>
    <pivotField showAll="0"/>
    <pivotField numFmtId="165" showAll="0"/>
    <pivotField showAll="0"/>
    <pivotField numFmtId="1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 Type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6" firstHeaderRow="0" firstDataRow="1" firstDataCol="1"/>
  <pivotFields count="17">
    <pivotField showAll="0"/>
    <pivotField numFmtId="164" showAll="0"/>
    <pivotField showAll="0">
      <items count="9">
        <item x="6"/>
        <item x="0"/>
        <item x="1"/>
        <item x="4"/>
        <item x="2"/>
        <item x="3"/>
        <item x="5"/>
        <item x="7"/>
        <item t="default"/>
      </items>
    </pivotField>
    <pivotField showAll="0"/>
    <pivotField showAll="0"/>
    <pivotField showAll="0"/>
    <pivotField dataField="1" numFmtId="165" showAll="0"/>
    <pivotField showAll="0"/>
    <pivotField numFmtId="9" showAll="0"/>
    <pivotField showAll="0"/>
    <pivotField showAll="0"/>
    <pivotField showAll="0"/>
    <pivotField showAll="0"/>
    <pivotField showAll="0"/>
    <pivotField numFmtId="165" showAll="0"/>
    <pivotField axis="axisRow" dataField="1" showAll="0">
      <items count="3">
        <item x="0"/>
        <item x="1"/>
        <item t="default"/>
      </items>
    </pivotField>
    <pivotField numFmtId="10" showAll="0"/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uarter" fld="15" subtotal="count" baseField="15" baseItem="0"/>
    <dataField name="Sum of Sales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9" firstHeaderRow="1" firstDataRow="1" firstDataCol="1"/>
  <pivotFields count="17"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numFmtId="9" showAll="0"/>
    <pivotField showAll="0"/>
    <pivotField showAll="0"/>
    <pivotField showAll="0"/>
    <pivotField axis="axisRow" showAll="0" measureFilter="1">
      <items count="12">
        <item x="7"/>
        <item x="3"/>
        <item x="0"/>
        <item x="4"/>
        <item x="6"/>
        <item x="9"/>
        <item x="5"/>
        <item x="1"/>
        <item x="2"/>
        <item x="8"/>
        <item x="10"/>
        <item t="default"/>
      </items>
    </pivotField>
    <pivotField showAll="0"/>
    <pivotField numFmtId="165" showAll="0"/>
    <pivotField showAll="0"/>
    <pivotField dataField="1" numFmtId="10" showAll="0"/>
  </pivotFields>
  <rowFields count="1">
    <field x="12"/>
  </rowFields>
  <rowItems count="6"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er of Total" fld="16" baseField="0" baseItem="0"/>
  </dataFields>
  <formats count="1">
    <format dxfId="2">
      <pivotArea collapsedLevelsAreSubtotals="1" fieldPosition="0">
        <references count="1">
          <reference field="12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8" firstHeaderRow="0" firstDataRow="1" firstDataCol="1"/>
  <pivotFields count="17">
    <pivotField showAll="0"/>
    <pivotField numFmtId="164" showAll="0"/>
    <pivotField showAll="0"/>
    <pivotField showAll="0"/>
    <pivotField axis="axisRow" showAll="0" sortType="descending">
      <items count="15">
        <item x="2"/>
        <item x="0"/>
        <item x="3"/>
        <item x="13"/>
        <item x="10"/>
        <item x="6"/>
        <item x="8"/>
        <item x="1"/>
        <item x="12"/>
        <item x="7"/>
        <item x="11"/>
        <item x="9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165" showAll="0"/>
    <pivotField showAll="0"/>
    <pivotField numFmtId="9" showAll="0"/>
    <pivotField showAll="0"/>
    <pivotField showAll="0"/>
    <pivotField showAll="0"/>
    <pivotField showAll="0"/>
    <pivotField showAll="0"/>
    <pivotField numFmtId="165" showAll="0"/>
    <pivotField showAll="0"/>
    <pivotField dataField="1" numFmtId="10" showAll="0"/>
  </pivotFields>
  <rowFields count="1">
    <field x="4"/>
  </rowFields>
  <rowItems count="15">
    <i>
      <x v="1"/>
    </i>
    <i>
      <x v="9"/>
    </i>
    <i>
      <x v="7"/>
    </i>
    <i>
      <x v="6"/>
    </i>
    <i>
      <x v="13"/>
    </i>
    <i>
      <x v="12"/>
    </i>
    <i>
      <x v="2"/>
    </i>
    <i>
      <x v="4"/>
    </i>
    <i>
      <x v="11"/>
    </i>
    <i>
      <x v="3"/>
    </i>
    <i>
      <x v="5"/>
    </i>
    <i>
      <x/>
    </i>
    <i>
      <x v="10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6" baseField="0" baseItem="0"/>
    <dataField name="Sum of per of Total" fld="16" baseField="0" baseItem="0" numFmtId="10"/>
  </dataFields>
  <formats count="1">
    <format dxfId="4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14" firstHeaderRow="0" firstDataRow="1" firstDataCol="1"/>
  <pivotFields count="17">
    <pivotField showAll="0"/>
    <pivotField numFmtId="164" showAll="0"/>
    <pivotField showAll="0"/>
    <pivotField showAll="0"/>
    <pivotField showAll="0" sortType="descending">
      <items count="15">
        <item x="2"/>
        <item x="0"/>
        <item x="3"/>
        <item x="13"/>
        <item x="10"/>
        <item x="6"/>
        <item x="8"/>
        <item x="1"/>
        <item x="12"/>
        <item x="7"/>
        <item x="11"/>
        <item x="9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measureFilter="1" sortType="descending">
      <items count="24">
        <item x="21"/>
        <item x="0"/>
        <item x="12"/>
        <item x="11"/>
        <item x="4"/>
        <item x="7"/>
        <item x="6"/>
        <item x="8"/>
        <item x="5"/>
        <item x="16"/>
        <item x="9"/>
        <item x="2"/>
        <item x="3"/>
        <item x="1"/>
        <item x="22"/>
        <item x="10"/>
        <item x="18"/>
        <item x="19"/>
        <item x="13"/>
        <item x="17"/>
        <item x="14"/>
        <item x="15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65" showAll="0"/>
    <pivotField showAll="0"/>
    <pivotField numFmtId="9" showAll="0"/>
    <pivotField showAll="0"/>
    <pivotField showAll="0"/>
    <pivotField showAll="0"/>
    <pivotField showAll="0"/>
    <pivotField showAll="0"/>
    <pivotField numFmtId="165" showAll="0"/>
    <pivotField showAll="0"/>
    <pivotField dataField="1" numFmtId="10" showAll="0"/>
  </pivotFields>
  <rowFields count="1">
    <field x="5"/>
  </rowFields>
  <rowItems count="11">
    <i>
      <x v="8"/>
    </i>
    <i>
      <x v="1"/>
    </i>
    <i>
      <x v="17"/>
    </i>
    <i>
      <x v="18"/>
    </i>
    <i>
      <x v="7"/>
    </i>
    <i>
      <x v="10"/>
    </i>
    <i>
      <x v="5"/>
    </i>
    <i>
      <x v="2"/>
    </i>
    <i>
      <x v="9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6" baseField="0" baseItem="0"/>
    <dataField name="Sum of per of Total" fld="16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8" firstHeaderRow="0" firstDataRow="1" firstDataCol="1"/>
  <pivotFields count="17">
    <pivotField showAll="0"/>
    <pivotField numFmtId="164" showAll="0"/>
    <pivotField showAll="0"/>
    <pivotField axis="axisRow" showAll="0" sortType="descending">
      <items count="15">
        <item x="12"/>
        <item x="0"/>
        <item x="7"/>
        <item x="5"/>
        <item x="4"/>
        <item x="1"/>
        <item x="6"/>
        <item x="3"/>
        <item x="9"/>
        <item x="8"/>
        <item x="13"/>
        <item x="2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sortType="descending">
      <items count="15">
        <item x="2"/>
        <item x="0"/>
        <item x="3"/>
        <item x="13"/>
        <item x="10"/>
        <item x="6"/>
        <item x="8"/>
        <item x="1"/>
        <item x="12"/>
        <item x="7"/>
        <item x="11"/>
        <item x="9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165" showAll="0"/>
    <pivotField showAll="0"/>
    <pivotField numFmtId="9" showAll="0"/>
    <pivotField showAll="0"/>
    <pivotField showAll="0"/>
    <pivotField showAll="0"/>
    <pivotField showAll="0"/>
    <pivotField showAll="0"/>
    <pivotField numFmtId="165" showAll="0"/>
    <pivotField showAll="0"/>
    <pivotField dataField="1" numFmtId="10" showAll="0"/>
  </pivotFields>
  <rowFields count="1">
    <field x="3"/>
  </rowFields>
  <rowItems count="15">
    <i>
      <x v="2"/>
    </i>
    <i>
      <x v="6"/>
    </i>
    <i>
      <x v="7"/>
    </i>
    <i>
      <x v="5"/>
    </i>
    <i>
      <x v="8"/>
    </i>
    <i>
      <x v="13"/>
    </i>
    <i>
      <x v="4"/>
    </i>
    <i>
      <x v="3"/>
    </i>
    <i>
      <x v="1"/>
    </i>
    <i>
      <x v="9"/>
    </i>
    <i>
      <x v="11"/>
    </i>
    <i>
      <x v="12"/>
    </i>
    <i>
      <x v="10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6" baseField="0" baseItem="0"/>
    <dataField name="Sum of per of Total" fld="16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14" firstHeaderRow="0" firstDataRow="1" firstDataCol="1"/>
  <pivotFields count="3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1">
    <i>
      <x/>
    </i>
    <i>
      <x v="3"/>
    </i>
    <i>
      <x v="2"/>
    </i>
    <i>
      <x v="1"/>
    </i>
    <i>
      <x v="8"/>
    </i>
    <i>
      <x v="6"/>
    </i>
    <i>
      <x v="7"/>
    </i>
    <i>
      <x v="9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Sum of per of Total" fld="2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8">
      <autoFilter ref="A1">
        <filterColumn colId="0">
          <top10 val="10" filterVal="10"/>
        </filterColumn>
      </autoFilter>
    </filter>
  </filters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bl_Sales">
        <x15:activeTabTopLevelEntity name="[tbl_Sales]"/>
      </x15:pivotTableUISettings>
    </ext>
  </extLst>
</pivotTableDefinition>
</file>

<file path=xl/tables/table1.xml><?xml version="1.0" encoding="utf-8"?>
<table xmlns="http://schemas.openxmlformats.org/spreadsheetml/2006/main" id="1" name="tbl_Sales" displayName="tbl_Sales" ref="A1:R50" totalsRowShown="0" headerRowDxfId="24" dataDxfId="23">
  <autoFilter ref="A1:R50"/>
  <sortState ref="A2:P50">
    <sortCondition ref="B2:B50"/>
    <sortCondition ref="D2:D50"/>
    <sortCondition ref="E2:E50"/>
    <sortCondition ref="F2:F50"/>
  </sortState>
  <tableColumns count="18">
    <tableColumn id="1" name="Order ID" dataDxfId="22"/>
    <tableColumn id="2" name="Order Date" dataDxfId="21"/>
    <tableColumn id="3" name="Employee" dataDxfId="20"/>
    <tableColumn id="4" name="Customer Name" dataDxfId="19"/>
    <tableColumn id="5" name="Category" dataDxfId="18"/>
    <tableColumn id="6" name="Product Name" dataDxfId="17"/>
    <tableColumn id="7" name="Sales" dataDxfId="16"/>
    <tableColumn id="8" name="Payment Type" dataDxfId="15"/>
    <tableColumn id="9" name="CSAT" dataDxfId="14"/>
    <tableColumn id="10" name="Last Name" dataDxfId="13"/>
    <tableColumn id="11" name="First Name" dataDxfId="12"/>
    <tableColumn id="12" name="Address" dataDxfId="11"/>
    <tableColumn id="13" name="City" dataDxfId="10"/>
    <tableColumn id="14" name="State/Province" dataDxfId="9"/>
    <tableColumn id="18" name="Map Sales" dataDxfId="8"/>
    <tableColumn id="15" name="Quarter" dataDxfId="7"/>
    <tableColumn id="16" name="per of Total" dataDxfId="6">
      <calculatedColumnFormula>tbl_Sales[[#This Row],[Sales]]/SUM(tbl_Sales[Sales])</calculatedColumnFormula>
    </tableColumn>
    <tableColumn id="17" name="Sales Rep" dataDxfId="5">
      <calculatedColumnFormula>CONCATENATE(tbl_Sales[[#This Row],[First Name]],CONCATENATE(" ",tbl_Sales[[#This Row],[Last Name]]))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3" spans="1:2" x14ac:dyDescent="0.25">
      <c r="A3" s="9" t="s">
        <v>140</v>
      </c>
      <c r="B3" t="s">
        <v>156</v>
      </c>
    </row>
    <row r="4" spans="1:2" x14ac:dyDescent="0.25">
      <c r="A4" s="10" t="s">
        <v>64</v>
      </c>
      <c r="B4" s="11">
        <v>5</v>
      </c>
    </row>
    <row r="5" spans="1:2" x14ac:dyDescent="0.25">
      <c r="A5" s="10" t="s">
        <v>20</v>
      </c>
      <c r="B5" s="11">
        <v>17</v>
      </c>
    </row>
    <row r="6" spans="1:2" x14ac:dyDescent="0.25">
      <c r="A6" s="10" t="s">
        <v>31</v>
      </c>
      <c r="B6" s="11">
        <v>21</v>
      </c>
    </row>
    <row r="7" spans="1:2" x14ac:dyDescent="0.25">
      <c r="A7" s="10" t="s">
        <v>141</v>
      </c>
      <c r="B7" s="11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B16" sqref="B16"/>
    </sheetView>
  </sheetViews>
  <sheetFormatPr defaultRowHeight="15" x14ac:dyDescent="0.25"/>
  <cols>
    <col min="1" max="1" width="13.140625" customWidth="1"/>
    <col min="2" max="2" width="16" bestFit="1" customWidth="1"/>
    <col min="3" max="3" width="12.140625" bestFit="1" customWidth="1"/>
  </cols>
  <sheetData>
    <row r="3" spans="1:3" x14ac:dyDescent="0.25">
      <c r="A3" s="9" t="s">
        <v>140</v>
      </c>
      <c r="B3" t="s">
        <v>157</v>
      </c>
      <c r="C3" t="s">
        <v>142</v>
      </c>
    </row>
    <row r="4" spans="1:3" x14ac:dyDescent="0.25">
      <c r="A4" s="10">
        <v>1</v>
      </c>
      <c r="B4" s="11">
        <v>18</v>
      </c>
      <c r="C4" s="11">
        <v>22992.5</v>
      </c>
    </row>
    <row r="5" spans="1:3" x14ac:dyDescent="0.25">
      <c r="A5" s="10">
        <v>2</v>
      </c>
      <c r="B5" s="11">
        <v>31</v>
      </c>
      <c r="C5" s="11">
        <v>29070.25</v>
      </c>
    </row>
    <row r="6" spans="1:3" x14ac:dyDescent="0.25">
      <c r="A6" s="10" t="s">
        <v>141</v>
      </c>
      <c r="B6" s="11">
        <v>49</v>
      </c>
      <c r="C6" s="11">
        <v>52062.75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C13" sqref="C13"/>
    </sheetView>
  </sheetViews>
  <sheetFormatPr defaultRowHeight="15" x14ac:dyDescent="0.25"/>
  <cols>
    <col min="1" max="1" width="13.140625" bestFit="1" customWidth="1"/>
    <col min="2" max="3" width="18" bestFit="1" customWidth="1"/>
  </cols>
  <sheetData>
    <row r="3" spans="1:2" x14ac:dyDescent="0.25">
      <c r="A3" s="9" t="s">
        <v>140</v>
      </c>
      <c r="B3" t="s">
        <v>144</v>
      </c>
    </row>
    <row r="4" spans="1:2" x14ac:dyDescent="0.25">
      <c r="A4" s="10" t="s">
        <v>83</v>
      </c>
      <c r="B4" s="16">
        <v>0.29642114563675565</v>
      </c>
    </row>
    <row r="5" spans="1:2" x14ac:dyDescent="0.25">
      <c r="A5" s="10" t="s">
        <v>119</v>
      </c>
      <c r="B5" s="16">
        <v>8.4998391364267151E-2</v>
      </c>
    </row>
    <row r="6" spans="1:2" x14ac:dyDescent="0.25">
      <c r="A6" s="10" t="s">
        <v>77</v>
      </c>
      <c r="B6" s="16">
        <v>0.15380478365049866</v>
      </c>
    </row>
    <row r="7" spans="1:2" x14ac:dyDescent="0.25">
      <c r="A7" s="10" t="s">
        <v>35</v>
      </c>
      <c r="B7" s="16">
        <v>8.7759482547502765E-2</v>
      </c>
    </row>
    <row r="8" spans="1:2" x14ac:dyDescent="0.25">
      <c r="A8" s="10" t="s">
        <v>52</v>
      </c>
      <c r="B8" s="16">
        <v>8.994914790325137E-2</v>
      </c>
    </row>
    <row r="9" spans="1:2" x14ac:dyDescent="0.25">
      <c r="A9" s="10" t="s">
        <v>141</v>
      </c>
      <c r="B9" s="11">
        <v>0.71293295110227561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2" workbookViewId="0">
      <selection activeCell="F2" sqref="F2"/>
    </sheetView>
  </sheetViews>
  <sheetFormatPr defaultRowHeight="15" x14ac:dyDescent="0.25"/>
  <cols>
    <col min="1" max="1" width="10.28515625" customWidth="1"/>
    <col min="2" max="2" width="15" bestFit="1" customWidth="1"/>
    <col min="3" max="4" width="20.140625" bestFit="1" customWidth="1"/>
    <col min="5" max="5" width="26.140625" bestFit="1" customWidth="1"/>
    <col min="6" max="6" width="25.140625" bestFit="1" customWidth="1"/>
    <col min="7" max="7" width="20.7109375" bestFit="1" customWidth="1"/>
    <col min="8" max="8" width="11.140625" bestFit="1" customWidth="1"/>
    <col min="9" max="9" width="8.85546875" bestFit="1" customWidth="1"/>
    <col min="10" max="11" width="14.28515625" bestFit="1" customWidth="1"/>
    <col min="12" max="13" width="14.5703125" bestFit="1" customWidth="1"/>
    <col min="14" max="14" width="12.5703125" bestFit="1" customWidth="1"/>
    <col min="15" max="15" width="10.85546875" bestFit="1" customWidth="1"/>
    <col min="16" max="16" width="11.42578125" bestFit="1" customWidth="1"/>
    <col min="17" max="17" width="15" style="13" bestFit="1" customWidth="1"/>
    <col min="18" max="18" width="24.7109375" customWidth="1"/>
    <col min="19" max="19" width="11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2" t="s">
        <v>143</v>
      </c>
      <c r="R1" s="15" t="s">
        <v>145</v>
      </c>
    </row>
    <row r="2" spans="1:18" x14ac:dyDescent="0.25">
      <c r="A2" s="1">
        <v>30</v>
      </c>
      <c r="B2" s="4">
        <v>42019</v>
      </c>
      <c r="C2" s="5" t="s">
        <v>16</v>
      </c>
      <c r="D2" s="5" t="s">
        <v>17</v>
      </c>
      <c r="E2" s="5" t="s">
        <v>18</v>
      </c>
      <c r="F2" s="5" t="s">
        <v>19</v>
      </c>
      <c r="G2" s="6">
        <v>1400</v>
      </c>
      <c r="H2" s="5" t="s">
        <v>20</v>
      </c>
      <c r="I2" s="7">
        <v>0.81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6">
        <v>1400</v>
      </c>
      <c r="P2" s="1">
        <v>1</v>
      </c>
      <c r="Q2" s="12">
        <f>tbl_Sales[[#This Row],[Sales]]/SUM(tbl_Sales[Sales])</f>
        <v>2.68906271758599E-2</v>
      </c>
      <c r="R2" s="8" t="str">
        <f>CONCATENATE(tbl_Sales[[#This Row],[First Name]],CONCATENATE(" ",tbl_Sales[[#This Row],[Last Name]]))</f>
        <v>Karen Toh</v>
      </c>
    </row>
    <row r="3" spans="1:18" x14ac:dyDescent="0.25">
      <c r="A3" s="1">
        <v>30</v>
      </c>
      <c r="B3" s="4">
        <v>42019</v>
      </c>
      <c r="C3" s="5" t="s">
        <v>16</v>
      </c>
      <c r="D3" s="5" t="s">
        <v>17</v>
      </c>
      <c r="E3" s="5" t="s">
        <v>26</v>
      </c>
      <c r="F3" s="5" t="s">
        <v>27</v>
      </c>
      <c r="G3" s="6">
        <v>105</v>
      </c>
      <c r="H3" s="5" t="s">
        <v>20</v>
      </c>
      <c r="I3" s="7">
        <v>0.65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6">
        <v>105</v>
      </c>
      <c r="P3" s="1">
        <v>1</v>
      </c>
      <c r="Q3" s="12">
        <f>tbl_Sales[[#This Row],[Sales]]/SUM(tbl_Sales[Sales])</f>
        <v>2.0167970381894927E-3</v>
      </c>
      <c r="R3" s="8" t="str">
        <f>CONCATENATE(tbl_Sales[[#This Row],[First Name]],CONCATENATE(" ",tbl_Sales[[#This Row],[Last Name]]))</f>
        <v>Karen Toh</v>
      </c>
    </row>
    <row r="4" spans="1:18" x14ac:dyDescent="0.25">
      <c r="A4" s="1">
        <v>31</v>
      </c>
      <c r="B4" s="4">
        <v>42024</v>
      </c>
      <c r="C4" s="5" t="s">
        <v>28</v>
      </c>
      <c r="D4" s="5" t="s">
        <v>29</v>
      </c>
      <c r="E4" s="5" t="s">
        <v>26</v>
      </c>
      <c r="F4" s="5" t="s">
        <v>30</v>
      </c>
      <c r="G4" s="6">
        <v>530</v>
      </c>
      <c r="H4" s="5" t="s">
        <v>31</v>
      </c>
      <c r="I4" s="7">
        <v>0.97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  <c r="O4" s="6">
        <v>530</v>
      </c>
      <c r="P4" s="1">
        <v>1</v>
      </c>
      <c r="Q4" s="12">
        <f>tbl_Sales[[#This Row],[Sales]]/SUM(tbl_Sales[Sales])</f>
        <v>1.0180023145146962E-2</v>
      </c>
      <c r="R4" s="8" t="str">
        <f>CONCATENATE(tbl_Sales[[#This Row],[First Name]],CONCATENATE(" ",tbl_Sales[[#This Row],[Last Name]]))</f>
        <v>Christina Lee</v>
      </c>
    </row>
    <row r="5" spans="1:18" x14ac:dyDescent="0.25">
      <c r="A5" s="1">
        <v>31</v>
      </c>
      <c r="B5" s="4">
        <v>42024</v>
      </c>
      <c r="C5" s="5" t="s">
        <v>28</v>
      </c>
      <c r="D5" s="5" t="s">
        <v>29</v>
      </c>
      <c r="E5" s="5" t="s">
        <v>26</v>
      </c>
      <c r="F5" s="5" t="s">
        <v>37</v>
      </c>
      <c r="G5" s="6">
        <v>300</v>
      </c>
      <c r="H5" s="5" t="s">
        <v>31</v>
      </c>
      <c r="I5" s="7">
        <v>0.86</v>
      </c>
      <c r="J5" s="5" t="s">
        <v>32</v>
      </c>
      <c r="K5" s="5" t="s">
        <v>33</v>
      </c>
      <c r="L5" s="5" t="s">
        <v>34</v>
      </c>
      <c r="M5" s="5" t="s">
        <v>35</v>
      </c>
      <c r="N5" s="5" t="s">
        <v>36</v>
      </c>
      <c r="O5" s="6">
        <v>300</v>
      </c>
      <c r="P5" s="1">
        <v>1</v>
      </c>
      <c r="Q5" s="12">
        <f>tbl_Sales[[#This Row],[Sales]]/SUM(tbl_Sales[Sales])</f>
        <v>5.7622772519699784E-3</v>
      </c>
      <c r="R5" s="8" t="str">
        <f>CONCATENATE(tbl_Sales[[#This Row],[First Name]],CONCATENATE(" ",tbl_Sales[[#This Row],[Last Name]]))</f>
        <v>Christina Lee</v>
      </c>
    </row>
    <row r="6" spans="1:18" x14ac:dyDescent="0.25">
      <c r="A6" s="1">
        <v>31</v>
      </c>
      <c r="B6" s="4">
        <v>42024</v>
      </c>
      <c r="C6" s="5" t="s">
        <v>28</v>
      </c>
      <c r="D6" s="5" t="s">
        <v>29</v>
      </c>
      <c r="E6" s="5" t="s">
        <v>26</v>
      </c>
      <c r="F6" s="5" t="s">
        <v>27</v>
      </c>
      <c r="G6" s="6">
        <v>35</v>
      </c>
      <c r="H6" s="5" t="s">
        <v>31</v>
      </c>
      <c r="I6" s="7">
        <v>0.66</v>
      </c>
      <c r="J6" s="5" t="s">
        <v>32</v>
      </c>
      <c r="K6" s="5" t="s">
        <v>33</v>
      </c>
      <c r="L6" s="5" t="s">
        <v>34</v>
      </c>
      <c r="M6" s="5" t="s">
        <v>35</v>
      </c>
      <c r="N6" s="5" t="s">
        <v>36</v>
      </c>
      <c r="O6" s="6">
        <v>35</v>
      </c>
      <c r="P6" s="1">
        <v>1</v>
      </c>
      <c r="Q6" s="12">
        <f>tbl_Sales[[#This Row],[Sales]]/SUM(tbl_Sales[Sales])</f>
        <v>6.7226567939649752E-4</v>
      </c>
      <c r="R6" s="8" t="str">
        <f>CONCATENATE(tbl_Sales[[#This Row],[First Name]],CONCATENATE(" ",tbl_Sales[[#This Row],[Last Name]]))</f>
        <v>Christina Lee</v>
      </c>
    </row>
    <row r="7" spans="1:18" x14ac:dyDescent="0.25">
      <c r="A7" s="1">
        <v>32</v>
      </c>
      <c r="B7" s="4">
        <v>42026</v>
      </c>
      <c r="C7" s="5" t="s">
        <v>38</v>
      </c>
      <c r="D7" s="5" t="s">
        <v>39</v>
      </c>
      <c r="E7" s="5" t="s">
        <v>18</v>
      </c>
      <c r="F7" s="5" t="s">
        <v>40</v>
      </c>
      <c r="G7" s="6">
        <v>270</v>
      </c>
      <c r="H7" s="5" t="s">
        <v>31</v>
      </c>
      <c r="I7" s="7">
        <v>0.67</v>
      </c>
      <c r="J7" s="5" t="s">
        <v>41</v>
      </c>
      <c r="K7" s="5" t="s">
        <v>42</v>
      </c>
      <c r="L7" s="5" t="s">
        <v>43</v>
      </c>
      <c r="M7" s="5" t="s">
        <v>24</v>
      </c>
      <c r="N7" s="5" t="s">
        <v>25</v>
      </c>
      <c r="O7" s="6">
        <v>270</v>
      </c>
      <c r="P7" s="1">
        <v>1</v>
      </c>
      <c r="Q7" s="12">
        <f>tbl_Sales[[#This Row],[Sales]]/SUM(tbl_Sales[Sales])</f>
        <v>5.186049526772981E-3</v>
      </c>
      <c r="R7" s="8" t="str">
        <f>CONCATENATE(tbl_Sales[[#This Row],[First Name]],CONCATENATE(" ",tbl_Sales[[#This Row],[Last Name]]))</f>
        <v>John Edwards</v>
      </c>
    </row>
    <row r="8" spans="1:18" x14ac:dyDescent="0.25">
      <c r="A8" s="1">
        <v>32</v>
      </c>
      <c r="B8" s="4">
        <v>42026</v>
      </c>
      <c r="C8" s="5" t="s">
        <v>38</v>
      </c>
      <c r="D8" s="5" t="s">
        <v>39</v>
      </c>
      <c r="E8" s="5" t="s">
        <v>18</v>
      </c>
      <c r="F8" s="5" t="s">
        <v>44</v>
      </c>
      <c r="G8" s="6">
        <v>920</v>
      </c>
      <c r="H8" s="5" t="s">
        <v>31</v>
      </c>
      <c r="I8" s="7">
        <v>1</v>
      </c>
      <c r="J8" s="5" t="s">
        <v>41</v>
      </c>
      <c r="K8" s="5" t="s">
        <v>42</v>
      </c>
      <c r="L8" s="5" t="s">
        <v>43</v>
      </c>
      <c r="M8" s="5" t="s">
        <v>24</v>
      </c>
      <c r="N8" s="5" t="s">
        <v>25</v>
      </c>
      <c r="O8" s="6">
        <v>920</v>
      </c>
      <c r="P8" s="1">
        <v>1</v>
      </c>
      <c r="Q8" s="12">
        <f>tbl_Sales[[#This Row],[Sales]]/SUM(tbl_Sales[Sales])</f>
        <v>1.7670983572707934E-2</v>
      </c>
      <c r="R8" s="8" t="str">
        <f>CONCATENATE(tbl_Sales[[#This Row],[First Name]],CONCATENATE(" ",tbl_Sales[[#This Row],[Last Name]]))</f>
        <v>John Edwards</v>
      </c>
    </row>
    <row r="9" spans="1:18" x14ac:dyDescent="0.25">
      <c r="A9" s="1">
        <v>33</v>
      </c>
      <c r="B9" s="4">
        <v>42034</v>
      </c>
      <c r="C9" s="5" t="s">
        <v>45</v>
      </c>
      <c r="D9" s="5" t="s">
        <v>46</v>
      </c>
      <c r="E9" s="5" t="s">
        <v>47</v>
      </c>
      <c r="F9" s="5" t="s">
        <v>48</v>
      </c>
      <c r="G9" s="6">
        <v>276</v>
      </c>
      <c r="H9" s="5" t="s">
        <v>31</v>
      </c>
      <c r="I9" s="7">
        <v>1</v>
      </c>
      <c r="J9" s="5" t="s">
        <v>49</v>
      </c>
      <c r="K9" s="5" t="s">
        <v>50</v>
      </c>
      <c r="L9" s="5" t="s">
        <v>51</v>
      </c>
      <c r="M9" s="5" t="s">
        <v>52</v>
      </c>
      <c r="N9" s="5" t="s">
        <v>53</v>
      </c>
      <c r="O9" s="6">
        <v>276</v>
      </c>
      <c r="P9" s="1">
        <v>1</v>
      </c>
      <c r="Q9" s="12">
        <f>tbl_Sales[[#This Row],[Sales]]/SUM(tbl_Sales[Sales])</f>
        <v>5.30129507181238E-3</v>
      </c>
      <c r="R9" s="8" t="str">
        <f>CONCATENATE(tbl_Sales[[#This Row],[First Name]],CONCATENATE(" ",tbl_Sales[[#This Row],[Last Name]]))</f>
        <v>Elizabeth Andersen</v>
      </c>
    </row>
    <row r="10" spans="1:18" x14ac:dyDescent="0.25">
      <c r="A10" s="1">
        <v>34</v>
      </c>
      <c r="B10" s="4">
        <v>42041</v>
      </c>
      <c r="C10" s="5" t="s">
        <v>16</v>
      </c>
      <c r="D10" s="5" t="s">
        <v>29</v>
      </c>
      <c r="E10" s="5" t="s">
        <v>47</v>
      </c>
      <c r="F10" s="5" t="s">
        <v>48</v>
      </c>
      <c r="G10" s="6">
        <v>184</v>
      </c>
      <c r="H10" s="5" t="s">
        <v>20</v>
      </c>
      <c r="I10" s="7">
        <v>0.74</v>
      </c>
      <c r="J10" s="5" t="s">
        <v>32</v>
      </c>
      <c r="K10" s="5" t="s">
        <v>33</v>
      </c>
      <c r="L10" s="5" t="s">
        <v>34</v>
      </c>
      <c r="M10" s="5" t="s">
        <v>35</v>
      </c>
      <c r="N10" s="5" t="s">
        <v>36</v>
      </c>
      <c r="O10" s="6">
        <v>184</v>
      </c>
      <c r="P10" s="1">
        <v>1</v>
      </c>
      <c r="Q10" s="12">
        <f>tbl_Sales[[#This Row],[Sales]]/SUM(tbl_Sales[Sales])</f>
        <v>3.5341967145415868E-3</v>
      </c>
      <c r="R10" s="8" t="str">
        <f>CONCATENATE(tbl_Sales[[#This Row],[First Name]],CONCATENATE(" ",tbl_Sales[[#This Row],[Last Name]]))</f>
        <v>Christina Lee</v>
      </c>
    </row>
    <row r="11" spans="1:18" x14ac:dyDescent="0.25">
      <c r="A11" s="1">
        <v>35</v>
      </c>
      <c r="B11" s="4">
        <v>42045</v>
      </c>
      <c r="C11" s="5" t="s">
        <v>28</v>
      </c>
      <c r="D11" s="5" t="s">
        <v>54</v>
      </c>
      <c r="E11" s="5" t="s">
        <v>55</v>
      </c>
      <c r="F11" s="5" t="s">
        <v>56</v>
      </c>
      <c r="G11" s="6">
        <v>127.5</v>
      </c>
      <c r="H11" s="5" t="s">
        <v>20</v>
      </c>
      <c r="I11" s="7">
        <v>0.65</v>
      </c>
      <c r="J11" s="5" t="s">
        <v>32</v>
      </c>
      <c r="K11" s="5" t="s">
        <v>57</v>
      </c>
      <c r="L11" s="5" t="s">
        <v>58</v>
      </c>
      <c r="M11" s="5" t="s">
        <v>59</v>
      </c>
      <c r="N11" s="5" t="s">
        <v>60</v>
      </c>
      <c r="O11" s="6">
        <v>127.5</v>
      </c>
      <c r="P11" s="1">
        <v>1</v>
      </c>
      <c r="Q11" s="12">
        <f>tbl_Sales[[#This Row],[Sales]]/SUM(tbl_Sales[Sales])</f>
        <v>2.4489678320872409E-3</v>
      </c>
      <c r="R11" s="8" t="str">
        <f>CONCATENATE(tbl_Sales[[#This Row],[First Name]],CONCATENATE(" ",tbl_Sales[[#This Row],[Last Name]]))</f>
        <v>Soo Jung Lee</v>
      </c>
    </row>
    <row r="12" spans="1:18" x14ac:dyDescent="0.25">
      <c r="A12" s="1">
        <v>36</v>
      </c>
      <c r="B12" s="4">
        <v>42058</v>
      </c>
      <c r="C12" s="5" t="s">
        <v>38</v>
      </c>
      <c r="D12" s="5" t="s">
        <v>61</v>
      </c>
      <c r="E12" s="5" t="s">
        <v>62</v>
      </c>
      <c r="F12" s="5" t="s">
        <v>63</v>
      </c>
      <c r="G12" s="6">
        <v>1930</v>
      </c>
      <c r="H12" s="5" t="s">
        <v>64</v>
      </c>
      <c r="I12" s="7">
        <v>0.8</v>
      </c>
      <c r="J12" s="5" t="s">
        <v>65</v>
      </c>
      <c r="K12" s="5" t="s">
        <v>66</v>
      </c>
      <c r="L12" s="5" t="s">
        <v>67</v>
      </c>
      <c r="M12" s="5" t="s">
        <v>68</v>
      </c>
      <c r="N12" s="5" t="s">
        <v>69</v>
      </c>
      <c r="O12" s="6">
        <v>1930</v>
      </c>
      <c r="P12" s="1">
        <v>1</v>
      </c>
      <c r="Q12" s="12">
        <f>tbl_Sales[[#This Row],[Sales]]/SUM(tbl_Sales[Sales])</f>
        <v>3.7070650321006864E-2</v>
      </c>
      <c r="R12" s="8" t="str">
        <f>CONCATENATE(tbl_Sales[[#This Row],[First Name]],CONCATENATE(" ",tbl_Sales[[#This Row],[Last Name]]))</f>
        <v>Thomas Axen</v>
      </c>
    </row>
    <row r="13" spans="1:18" x14ac:dyDescent="0.25">
      <c r="A13" s="1">
        <v>37</v>
      </c>
      <c r="B13" s="4">
        <v>42069</v>
      </c>
      <c r="C13" s="5" t="s">
        <v>70</v>
      </c>
      <c r="D13" s="5" t="s">
        <v>71</v>
      </c>
      <c r="E13" s="5" t="s">
        <v>72</v>
      </c>
      <c r="F13" s="5" t="s">
        <v>73</v>
      </c>
      <c r="G13" s="6">
        <v>680</v>
      </c>
      <c r="H13" s="5" t="s">
        <v>31</v>
      </c>
      <c r="I13" s="7">
        <v>0.63</v>
      </c>
      <c r="J13" s="5" t="s">
        <v>74</v>
      </c>
      <c r="K13" s="5" t="s">
        <v>75</v>
      </c>
      <c r="L13" s="5" t="s">
        <v>76</v>
      </c>
      <c r="M13" s="5" t="s">
        <v>77</v>
      </c>
      <c r="N13" s="5" t="s">
        <v>78</v>
      </c>
      <c r="O13" s="6">
        <v>680</v>
      </c>
      <c r="P13" s="1">
        <v>1</v>
      </c>
      <c r="Q13" s="12">
        <f>tbl_Sales[[#This Row],[Sales]]/SUM(tbl_Sales[Sales])</f>
        <v>1.3061161771131952E-2</v>
      </c>
      <c r="R13" s="8" t="str">
        <f>CONCATENATE(tbl_Sales[[#This Row],[First Name]],CONCATENATE(" ",tbl_Sales[[#This Row],[Last Name]]))</f>
        <v>Francisco Pérez-Olaeta</v>
      </c>
    </row>
    <row r="14" spans="1:18" x14ac:dyDescent="0.25">
      <c r="A14" s="1">
        <v>38</v>
      </c>
      <c r="B14" s="4">
        <v>42073</v>
      </c>
      <c r="C14" s="5" t="s">
        <v>16</v>
      </c>
      <c r="D14" s="5" t="s">
        <v>79</v>
      </c>
      <c r="E14" s="5" t="s">
        <v>18</v>
      </c>
      <c r="F14" s="5" t="s">
        <v>44</v>
      </c>
      <c r="G14" s="6">
        <v>13800</v>
      </c>
      <c r="H14" s="5" t="s">
        <v>20</v>
      </c>
      <c r="I14" s="7">
        <v>0.69</v>
      </c>
      <c r="J14" s="5" t="s">
        <v>80</v>
      </c>
      <c r="K14" s="5" t="s">
        <v>81</v>
      </c>
      <c r="L14" s="5" t="s">
        <v>82</v>
      </c>
      <c r="M14" s="5" t="s">
        <v>83</v>
      </c>
      <c r="N14" s="5" t="s">
        <v>84</v>
      </c>
      <c r="O14" s="6">
        <v>13800</v>
      </c>
      <c r="P14" s="1">
        <v>1</v>
      </c>
      <c r="Q14" s="12">
        <f>tbl_Sales[[#This Row],[Sales]]/SUM(tbl_Sales[Sales])</f>
        <v>0.26506475359061904</v>
      </c>
      <c r="R14" s="8" t="str">
        <f>CONCATENATE(tbl_Sales[[#This Row],[First Name]],CONCATENATE(" ",tbl_Sales[[#This Row],[Last Name]]))</f>
        <v>Amritansh Raghav</v>
      </c>
    </row>
    <row r="15" spans="1:18" x14ac:dyDescent="0.25">
      <c r="A15" s="1">
        <v>39</v>
      </c>
      <c r="B15" s="4">
        <v>42085</v>
      </c>
      <c r="C15" s="5" t="s">
        <v>28</v>
      </c>
      <c r="D15" s="5" t="s">
        <v>46</v>
      </c>
      <c r="E15" s="5" t="s">
        <v>55</v>
      </c>
      <c r="F15" s="5" t="s">
        <v>56</v>
      </c>
      <c r="G15" s="6">
        <v>1275</v>
      </c>
      <c r="H15" s="5" t="s">
        <v>20</v>
      </c>
      <c r="I15" s="7">
        <v>0.76</v>
      </c>
      <c r="J15" s="5" t="s">
        <v>49</v>
      </c>
      <c r="K15" s="5" t="s">
        <v>50</v>
      </c>
      <c r="L15" s="5" t="s">
        <v>51</v>
      </c>
      <c r="M15" s="5" t="s">
        <v>52</v>
      </c>
      <c r="N15" s="5" t="s">
        <v>53</v>
      </c>
      <c r="O15" s="6">
        <v>1275</v>
      </c>
      <c r="P15" s="1">
        <v>1</v>
      </c>
      <c r="Q15" s="12">
        <f>tbl_Sales[[#This Row],[Sales]]/SUM(tbl_Sales[Sales])</f>
        <v>2.4489678320872409E-2</v>
      </c>
      <c r="R15" s="8" t="str">
        <f>CONCATENATE(tbl_Sales[[#This Row],[First Name]],CONCATENATE(" ",tbl_Sales[[#This Row],[Last Name]]))</f>
        <v>Elizabeth Andersen</v>
      </c>
    </row>
    <row r="16" spans="1:18" x14ac:dyDescent="0.25">
      <c r="A16" s="1">
        <v>42</v>
      </c>
      <c r="B16" s="4">
        <v>42087</v>
      </c>
      <c r="C16" s="5" t="s">
        <v>85</v>
      </c>
      <c r="D16" s="5" t="s">
        <v>86</v>
      </c>
      <c r="E16" s="5" t="s">
        <v>47</v>
      </c>
      <c r="F16" s="5" t="s">
        <v>48</v>
      </c>
      <c r="G16" s="6">
        <v>92</v>
      </c>
      <c r="H16" s="5"/>
      <c r="I16" s="7">
        <v>0.66</v>
      </c>
      <c r="J16" s="5" t="s">
        <v>87</v>
      </c>
      <c r="K16" s="5" t="s">
        <v>88</v>
      </c>
      <c r="L16" s="5" t="s">
        <v>89</v>
      </c>
      <c r="M16" s="5" t="s">
        <v>90</v>
      </c>
      <c r="N16" s="5" t="s">
        <v>91</v>
      </c>
      <c r="O16" s="6">
        <v>92</v>
      </c>
      <c r="P16" s="1">
        <v>1</v>
      </c>
      <c r="Q16" s="12">
        <f>tbl_Sales[[#This Row],[Sales]]/SUM(tbl_Sales[Sales])</f>
        <v>1.7670983572707934E-3</v>
      </c>
      <c r="R16" s="8" t="str">
        <f>CONCATENATE(tbl_Sales[[#This Row],[First Name]],CONCATENATE(" ",tbl_Sales[[#This Row],[Last Name]]))</f>
        <v>Roland Wacker</v>
      </c>
    </row>
    <row r="17" spans="1:18" x14ac:dyDescent="0.25">
      <c r="A17" s="1">
        <v>40</v>
      </c>
      <c r="B17" s="4">
        <v>42087</v>
      </c>
      <c r="C17" s="5" t="s">
        <v>38</v>
      </c>
      <c r="D17" s="5" t="s">
        <v>86</v>
      </c>
      <c r="E17" s="5" t="s">
        <v>18</v>
      </c>
      <c r="F17" s="5" t="s">
        <v>92</v>
      </c>
      <c r="G17" s="6">
        <v>598</v>
      </c>
      <c r="H17" s="5" t="s">
        <v>31</v>
      </c>
      <c r="I17" s="7">
        <v>0.92</v>
      </c>
      <c r="J17" s="5" t="s">
        <v>87</v>
      </c>
      <c r="K17" s="5" t="s">
        <v>88</v>
      </c>
      <c r="L17" s="5" t="s">
        <v>89</v>
      </c>
      <c r="M17" s="5" t="s">
        <v>90</v>
      </c>
      <c r="N17" s="5" t="s">
        <v>91</v>
      </c>
      <c r="O17" s="6">
        <v>598</v>
      </c>
      <c r="P17" s="1">
        <v>1</v>
      </c>
      <c r="Q17" s="12">
        <f>tbl_Sales[[#This Row],[Sales]]/SUM(tbl_Sales[Sales])</f>
        <v>1.1486139322260157E-2</v>
      </c>
      <c r="R17" s="8" t="str">
        <f>CONCATENATE(tbl_Sales[[#This Row],[First Name]],CONCATENATE(" ",tbl_Sales[[#This Row],[Last Name]]))</f>
        <v>Roland Wacker</v>
      </c>
    </row>
    <row r="18" spans="1:18" x14ac:dyDescent="0.25">
      <c r="A18" s="1">
        <v>42</v>
      </c>
      <c r="B18" s="4">
        <v>42087</v>
      </c>
      <c r="C18" s="5" t="s">
        <v>85</v>
      </c>
      <c r="D18" s="5" t="s">
        <v>86</v>
      </c>
      <c r="E18" s="5" t="s">
        <v>93</v>
      </c>
      <c r="F18" s="5" t="s">
        <v>94</v>
      </c>
      <c r="G18" s="6">
        <v>220</v>
      </c>
      <c r="H18" s="5"/>
      <c r="I18" s="7">
        <v>0.73</v>
      </c>
      <c r="J18" s="5" t="s">
        <v>87</v>
      </c>
      <c r="K18" s="5" t="s">
        <v>88</v>
      </c>
      <c r="L18" s="5" t="s">
        <v>89</v>
      </c>
      <c r="M18" s="5" t="s">
        <v>90</v>
      </c>
      <c r="N18" s="5" t="s">
        <v>91</v>
      </c>
      <c r="O18" s="6">
        <v>220</v>
      </c>
      <c r="P18" s="1">
        <v>1</v>
      </c>
      <c r="Q18" s="12">
        <f>tbl_Sales[[#This Row],[Sales]]/SUM(tbl_Sales[Sales])</f>
        <v>4.2256699847779845E-3</v>
      </c>
      <c r="R18" s="8" t="str">
        <f>CONCATENATE(tbl_Sales[[#This Row],[First Name]],CONCATENATE(" ",tbl_Sales[[#This Row],[Last Name]]))</f>
        <v>Roland Wacker</v>
      </c>
    </row>
    <row r="19" spans="1:18" x14ac:dyDescent="0.25">
      <c r="A19" s="1">
        <v>42</v>
      </c>
      <c r="B19" s="4">
        <v>42087</v>
      </c>
      <c r="C19" s="5" t="s">
        <v>85</v>
      </c>
      <c r="D19" s="5" t="s">
        <v>86</v>
      </c>
      <c r="E19" s="5" t="s">
        <v>95</v>
      </c>
      <c r="F19" s="5" t="s">
        <v>96</v>
      </c>
      <c r="G19" s="6">
        <v>250</v>
      </c>
      <c r="H19" s="5"/>
      <c r="I19" s="7">
        <v>0.96</v>
      </c>
      <c r="J19" s="5" t="s">
        <v>87</v>
      </c>
      <c r="K19" s="5" t="s">
        <v>88</v>
      </c>
      <c r="L19" s="5" t="s">
        <v>89</v>
      </c>
      <c r="M19" s="5" t="s">
        <v>90</v>
      </c>
      <c r="N19" s="5" t="s">
        <v>91</v>
      </c>
      <c r="O19" s="6">
        <v>250</v>
      </c>
      <c r="P19" s="1">
        <v>1</v>
      </c>
      <c r="Q19" s="12">
        <f>tbl_Sales[[#This Row],[Sales]]/SUM(tbl_Sales[Sales])</f>
        <v>4.8018977099749819E-3</v>
      </c>
      <c r="R19" s="8" t="str">
        <f>CONCATENATE(tbl_Sales[[#This Row],[First Name]],CONCATENATE(" ",tbl_Sales[[#This Row],[Last Name]]))</f>
        <v>Roland Wacker</v>
      </c>
    </row>
    <row r="20" spans="1:18" x14ac:dyDescent="0.25">
      <c r="A20" s="1">
        <v>56</v>
      </c>
      <c r="B20" s="4">
        <v>42097</v>
      </c>
      <c r="C20" s="5" t="s">
        <v>97</v>
      </c>
      <c r="D20" s="5" t="s">
        <v>71</v>
      </c>
      <c r="E20" s="5" t="s">
        <v>55</v>
      </c>
      <c r="F20" s="5" t="s">
        <v>56</v>
      </c>
      <c r="G20" s="6">
        <v>127.5</v>
      </c>
      <c r="H20" s="5" t="s">
        <v>20</v>
      </c>
      <c r="I20" s="7">
        <v>0.82</v>
      </c>
      <c r="J20" s="5" t="s">
        <v>74</v>
      </c>
      <c r="K20" s="5" t="s">
        <v>75</v>
      </c>
      <c r="L20" s="5" t="s">
        <v>76</v>
      </c>
      <c r="M20" s="5" t="s">
        <v>77</v>
      </c>
      <c r="N20" s="5" t="s">
        <v>78</v>
      </c>
      <c r="O20" s="6">
        <v>127.5</v>
      </c>
      <c r="P20" s="1">
        <v>2</v>
      </c>
      <c r="Q20" s="12">
        <f>tbl_Sales[[#This Row],[Sales]]/SUM(tbl_Sales[Sales])</f>
        <v>2.4489678320872409E-3</v>
      </c>
      <c r="R20" s="8" t="str">
        <f>CONCATENATE(tbl_Sales[[#This Row],[First Name]],CONCATENATE(" ",tbl_Sales[[#This Row],[Last Name]]))</f>
        <v>Francisco Pérez-Olaeta</v>
      </c>
    </row>
    <row r="21" spans="1:18" x14ac:dyDescent="0.25">
      <c r="A21" s="1">
        <v>55</v>
      </c>
      <c r="B21" s="4">
        <v>42099</v>
      </c>
      <c r="C21" s="5" t="s">
        <v>85</v>
      </c>
      <c r="D21" s="5" t="s">
        <v>54</v>
      </c>
      <c r="E21" s="5" t="s">
        <v>18</v>
      </c>
      <c r="F21" s="5" t="s">
        <v>19</v>
      </c>
      <c r="G21" s="6">
        <v>1218</v>
      </c>
      <c r="H21" s="5" t="s">
        <v>20</v>
      </c>
      <c r="I21" s="7">
        <v>0.67</v>
      </c>
      <c r="J21" s="5" t="s">
        <v>32</v>
      </c>
      <c r="K21" s="5" t="s">
        <v>57</v>
      </c>
      <c r="L21" s="5" t="s">
        <v>58</v>
      </c>
      <c r="M21" s="5" t="s">
        <v>59</v>
      </c>
      <c r="N21" s="5" t="s">
        <v>60</v>
      </c>
      <c r="O21" s="6">
        <v>1218</v>
      </c>
      <c r="P21" s="1">
        <v>2</v>
      </c>
      <c r="Q21" s="12">
        <f>tbl_Sales[[#This Row],[Sales]]/SUM(tbl_Sales[Sales])</f>
        <v>2.3394845642998114E-2</v>
      </c>
      <c r="R21" s="8" t="str">
        <f>CONCATENATE(tbl_Sales[[#This Row],[First Name]],CONCATENATE(" ",tbl_Sales[[#This Row],[Last Name]]))</f>
        <v>Soo Jung Lee</v>
      </c>
    </row>
    <row r="22" spans="1:18" x14ac:dyDescent="0.25">
      <c r="A22" s="1">
        <v>48</v>
      </c>
      <c r="B22" s="4">
        <v>42099</v>
      </c>
      <c r="C22" s="5" t="s">
        <v>38</v>
      </c>
      <c r="D22" s="5" t="s">
        <v>46</v>
      </c>
      <c r="E22" s="5" t="s">
        <v>47</v>
      </c>
      <c r="F22" s="5" t="s">
        <v>48</v>
      </c>
      <c r="G22" s="6">
        <v>230</v>
      </c>
      <c r="H22" s="5" t="s">
        <v>20</v>
      </c>
      <c r="I22" s="7">
        <v>0.88</v>
      </c>
      <c r="J22" s="5" t="s">
        <v>49</v>
      </c>
      <c r="K22" s="5" t="s">
        <v>50</v>
      </c>
      <c r="L22" s="5" t="s">
        <v>51</v>
      </c>
      <c r="M22" s="5" t="s">
        <v>52</v>
      </c>
      <c r="N22" s="5" t="s">
        <v>53</v>
      </c>
      <c r="O22" s="6">
        <v>230</v>
      </c>
      <c r="P22" s="1">
        <v>2</v>
      </c>
      <c r="Q22" s="12">
        <f>tbl_Sales[[#This Row],[Sales]]/SUM(tbl_Sales[Sales])</f>
        <v>4.4177458931769836E-3</v>
      </c>
      <c r="R22" s="8" t="str">
        <f>CONCATENATE(tbl_Sales[[#This Row],[First Name]],CONCATENATE(" ",tbl_Sales[[#This Row],[Last Name]]))</f>
        <v>Elizabeth Andersen</v>
      </c>
    </row>
    <row r="23" spans="1:18" x14ac:dyDescent="0.25">
      <c r="A23" s="1">
        <v>48</v>
      </c>
      <c r="B23" s="4">
        <v>42099</v>
      </c>
      <c r="C23" s="5" t="s">
        <v>38</v>
      </c>
      <c r="D23" s="5" t="s">
        <v>46</v>
      </c>
      <c r="E23" s="5" t="s">
        <v>72</v>
      </c>
      <c r="F23" s="5" t="s">
        <v>73</v>
      </c>
      <c r="G23" s="6">
        <v>1000</v>
      </c>
      <c r="H23" s="5" t="s">
        <v>20</v>
      </c>
      <c r="I23" s="7">
        <v>0.64</v>
      </c>
      <c r="J23" s="5" t="s">
        <v>49</v>
      </c>
      <c r="K23" s="5" t="s">
        <v>50</v>
      </c>
      <c r="L23" s="5" t="s">
        <v>51</v>
      </c>
      <c r="M23" s="5" t="s">
        <v>52</v>
      </c>
      <c r="N23" s="5" t="s">
        <v>53</v>
      </c>
      <c r="O23" s="6">
        <v>1000</v>
      </c>
      <c r="P23" s="1">
        <v>2</v>
      </c>
      <c r="Q23" s="12">
        <f>tbl_Sales[[#This Row],[Sales]]/SUM(tbl_Sales[Sales])</f>
        <v>1.9207590839899927E-2</v>
      </c>
      <c r="R23" s="8" t="str">
        <f>CONCATENATE(tbl_Sales[[#This Row],[First Name]],CONCATENATE(" ",tbl_Sales[[#This Row],[Last Name]]))</f>
        <v>Elizabeth Andersen</v>
      </c>
    </row>
    <row r="24" spans="1:18" x14ac:dyDescent="0.25">
      <c r="A24" s="1">
        <v>46</v>
      </c>
      <c r="B24" s="4">
        <v>42099</v>
      </c>
      <c r="C24" s="5" t="s">
        <v>98</v>
      </c>
      <c r="D24" s="5" t="s">
        <v>99</v>
      </c>
      <c r="E24" s="5" t="s">
        <v>100</v>
      </c>
      <c r="F24" s="5" t="s">
        <v>101</v>
      </c>
      <c r="G24" s="6">
        <v>1740</v>
      </c>
      <c r="H24" s="5" t="s">
        <v>20</v>
      </c>
      <c r="I24" s="7">
        <v>0.92</v>
      </c>
      <c r="J24" s="5" t="s">
        <v>102</v>
      </c>
      <c r="K24" s="5" t="s">
        <v>103</v>
      </c>
      <c r="L24" s="5" t="s">
        <v>104</v>
      </c>
      <c r="M24" s="5" t="s">
        <v>105</v>
      </c>
      <c r="N24" s="5" t="s">
        <v>106</v>
      </c>
      <c r="O24" s="6">
        <v>1740</v>
      </c>
      <c r="P24" s="1">
        <v>2</v>
      </c>
      <c r="Q24" s="12">
        <f>tbl_Sales[[#This Row],[Sales]]/SUM(tbl_Sales[Sales])</f>
        <v>3.3421208061425872E-2</v>
      </c>
      <c r="R24" s="8" t="str">
        <f>CONCATENATE(tbl_Sales[[#This Row],[First Name]],CONCATENATE(" ",tbl_Sales[[#This Row],[Last Name]]))</f>
        <v>Sven Mortensen</v>
      </c>
    </row>
    <row r="25" spans="1:18" x14ac:dyDescent="0.25">
      <c r="A25" s="1">
        <v>46</v>
      </c>
      <c r="B25" s="4">
        <v>42099</v>
      </c>
      <c r="C25" s="5" t="s">
        <v>98</v>
      </c>
      <c r="D25" s="5" t="s">
        <v>99</v>
      </c>
      <c r="E25" s="5" t="s">
        <v>107</v>
      </c>
      <c r="F25" s="5" t="s">
        <v>108</v>
      </c>
      <c r="G25" s="6">
        <v>1950</v>
      </c>
      <c r="H25" s="5" t="s">
        <v>20</v>
      </c>
      <c r="I25" s="7">
        <v>0.64</v>
      </c>
      <c r="J25" s="5" t="s">
        <v>102</v>
      </c>
      <c r="K25" s="5" t="s">
        <v>103</v>
      </c>
      <c r="L25" s="5" t="s">
        <v>104</v>
      </c>
      <c r="M25" s="5" t="s">
        <v>105</v>
      </c>
      <c r="N25" s="5" t="s">
        <v>106</v>
      </c>
      <c r="O25" s="6">
        <v>1950</v>
      </c>
      <c r="P25" s="1">
        <v>2</v>
      </c>
      <c r="Q25" s="12">
        <f>tbl_Sales[[#This Row],[Sales]]/SUM(tbl_Sales[Sales])</f>
        <v>3.745480213780486E-2</v>
      </c>
      <c r="R25" s="8" t="str">
        <f>CONCATENATE(tbl_Sales[[#This Row],[First Name]],CONCATENATE(" ",tbl_Sales[[#This Row],[Last Name]]))</f>
        <v>Sven Mortensen</v>
      </c>
    </row>
    <row r="26" spans="1:18" x14ac:dyDescent="0.25">
      <c r="A26" s="1">
        <v>50</v>
      </c>
      <c r="B26" s="4">
        <v>42099</v>
      </c>
      <c r="C26" s="5" t="s">
        <v>16</v>
      </c>
      <c r="D26" s="5" t="s">
        <v>109</v>
      </c>
      <c r="E26" s="5" t="s">
        <v>47</v>
      </c>
      <c r="F26" s="5" t="s">
        <v>110</v>
      </c>
      <c r="G26" s="6">
        <v>200</v>
      </c>
      <c r="H26" s="5" t="s">
        <v>64</v>
      </c>
      <c r="I26" s="7">
        <v>0.8</v>
      </c>
      <c r="J26" s="5" t="s">
        <v>111</v>
      </c>
      <c r="K26" s="5" t="s">
        <v>42</v>
      </c>
      <c r="L26" s="5" t="s">
        <v>112</v>
      </c>
      <c r="M26" s="5" t="s">
        <v>90</v>
      </c>
      <c r="N26" s="5" t="s">
        <v>91</v>
      </c>
      <c r="O26" s="6">
        <v>200</v>
      </c>
      <c r="P26" s="1">
        <v>2</v>
      </c>
      <c r="Q26" s="12">
        <f>tbl_Sales[[#This Row],[Sales]]/SUM(tbl_Sales[Sales])</f>
        <v>3.8415181679799858E-3</v>
      </c>
      <c r="R26" s="8" t="str">
        <f>CONCATENATE(tbl_Sales[[#This Row],[First Name]],CONCATENATE(" ",tbl_Sales[[#This Row],[Last Name]]))</f>
        <v>John Rodman</v>
      </c>
    </row>
    <row r="27" spans="1:18" x14ac:dyDescent="0.25">
      <c r="A27" s="1">
        <v>51</v>
      </c>
      <c r="B27" s="4">
        <v>42099</v>
      </c>
      <c r="C27" s="5" t="s">
        <v>16</v>
      </c>
      <c r="D27" s="5" t="s">
        <v>113</v>
      </c>
      <c r="E27" s="5" t="s">
        <v>114</v>
      </c>
      <c r="F27" s="5" t="s">
        <v>115</v>
      </c>
      <c r="G27" s="6">
        <v>552</v>
      </c>
      <c r="H27" s="5" t="s">
        <v>31</v>
      </c>
      <c r="I27" s="7">
        <v>1</v>
      </c>
      <c r="J27" s="5" t="s">
        <v>116</v>
      </c>
      <c r="K27" s="5" t="s">
        <v>117</v>
      </c>
      <c r="L27" s="5" t="s">
        <v>118</v>
      </c>
      <c r="M27" s="5" t="s">
        <v>119</v>
      </c>
      <c r="N27" s="5" t="s">
        <v>120</v>
      </c>
      <c r="O27" s="6">
        <v>552</v>
      </c>
      <c r="P27" s="1">
        <v>2</v>
      </c>
      <c r="Q27" s="12">
        <f>tbl_Sales[[#This Row],[Sales]]/SUM(tbl_Sales[Sales])</f>
        <v>1.060259014362476E-2</v>
      </c>
      <c r="R27" s="8" t="str">
        <f>CONCATENATE(tbl_Sales[[#This Row],[First Name]],CONCATENATE(" ",tbl_Sales[[#This Row],[Last Name]]))</f>
        <v>Run Liu</v>
      </c>
    </row>
    <row r="28" spans="1:18" x14ac:dyDescent="0.25">
      <c r="A28" s="1">
        <v>51</v>
      </c>
      <c r="B28" s="4">
        <v>42099</v>
      </c>
      <c r="C28" s="5" t="s">
        <v>16</v>
      </c>
      <c r="D28" s="5" t="s">
        <v>113</v>
      </c>
      <c r="E28" s="5" t="s">
        <v>121</v>
      </c>
      <c r="F28" s="5" t="s">
        <v>122</v>
      </c>
      <c r="G28" s="6">
        <v>533.75</v>
      </c>
      <c r="H28" s="5" t="s">
        <v>31</v>
      </c>
      <c r="I28" s="7">
        <v>0.95</v>
      </c>
      <c r="J28" s="5" t="s">
        <v>116</v>
      </c>
      <c r="K28" s="5" t="s">
        <v>117</v>
      </c>
      <c r="L28" s="5" t="s">
        <v>118</v>
      </c>
      <c r="M28" s="5" t="s">
        <v>119</v>
      </c>
      <c r="N28" s="5" t="s">
        <v>120</v>
      </c>
      <c r="O28" s="6">
        <v>533.75</v>
      </c>
      <c r="P28" s="1">
        <v>2</v>
      </c>
      <c r="Q28" s="12">
        <f>tbl_Sales[[#This Row],[Sales]]/SUM(tbl_Sales[Sales])</f>
        <v>1.0252051610796587E-2</v>
      </c>
      <c r="R28" s="8" t="str">
        <f>CONCATENATE(tbl_Sales[[#This Row],[First Name]],CONCATENATE(" ",tbl_Sales[[#This Row],[Last Name]]))</f>
        <v>Run Liu</v>
      </c>
    </row>
    <row r="29" spans="1:18" x14ac:dyDescent="0.25">
      <c r="A29" s="1">
        <v>51</v>
      </c>
      <c r="B29" s="4">
        <v>42099</v>
      </c>
      <c r="C29" s="5" t="s">
        <v>16</v>
      </c>
      <c r="D29" s="5" t="s">
        <v>113</v>
      </c>
      <c r="E29" s="5" t="s">
        <v>62</v>
      </c>
      <c r="F29" s="5" t="s">
        <v>63</v>
      </c>
      <c r="G29" s="6">
        <v>289.5</v>
      </c>
      <c r="H29" s="5" t="s">
        <v>31</v>
      </c>
      <c r="I29" s="7">
        <v>0.66</v>
      </c>
      <c r="J29" s="5" t="s">
        <v>116</v>
      </c>
      <c r="K29" s="5" t="s">
        <v>117</v>
      </c>
      <c r="L29" s="5" t="s">
        <v>118</v>
      </c>
      <c r="M29" s="5" t="s">
        <v>119</v>
      </c>
      <c r="N29" s="5" t="s">
        <v>120</v>
      </c>
      <c r="O29" s="6">
        <v>289.5</v>
      </c>
      <c r="P29" s="1">
        <v>2</v>
      </c>
      <c r="Q29" s="12">
        <f>tbl_Sales[[#This Row],[Sales]]/SUM(tbl_Sales[Sales])</f>
        <v>5.5605975481510294E-3</v>
      </c>
      <c r="R29" s="8" t="str">
        <f>CONCATENATE(tbl_Sales[[#This Row],[First Name]],CONCATENATE(" ",tbl_Sales[[#This Row],[Last Name]]))</f>
        <v>Run Liu</v>
      </c>
    </row>
    <row r="30" spans="1:18" x14ac:dyDescent="0.25">
      <c r="A30" s="1">
        <v>45</v>
      </c>
      <c r="B30" s="4">
        <v>42101</v>
      </c>
      <c r="C30" s="5" t="s">
        <v>85</v>
      </c>
      <c r="D30" s="5" t="s">
        <v>79</v>
      </c>
      <c r="E30" s="5" t="s">
        <v>114</v>
      </c>
      <c r="F30" s="5" t="s">
        <v>115</v>
      </c>
      <c r="G30" s="6">
        <v>920</v>
      </c>
      <c r="H30" s="5" t="s">
        <v>31</v>
      </c>
      <c r="I30" s="7">
        <v>0.97</v>
      </c>
      <c r="J30" s="5" t="s">
        <v>80</v>
      </c>
      <c r="K30" s="5" t="s">
        <v>81</v>
      </c>
      <c r="L30" s="5" t="s">
        <v>82</v>
      </c>
      <c r="M30" s="5" t="s">
        <v>83</v>
      </c>
      <c r="N30" s="5" t="s">
        <v>84</v>
      </c>
      <c r="O30" s="6">
        <v>920</v>
      </c>
      <c r="P30" s="1">
        <v>2</v>
      </c>
      <c r="Q30" s="12">
        <f>tbl_Sales[[#This Row],[Sales]]/SUM(tbl_Sales[Sales])</f>
        <v>1.7670983572707934E-2</v>
      </c>
      <c r="R30" s="8" t="str">
        <f>CONCATENATE(tbl_Sales[[#This Row],[First Name]],CONCATENATE(" ",tbl_Sales[[#This Row],[Last Name]]))</f>
        <v>Amritansh Raghav</v>
      </c>
    </row>
    <row r="31" spans="1:18" x14ac:dyDescent="0.25">
      <c r="A31" s="1">
        <v>45</v>
      </c>
      <c r="B31" s="4">
        <v>42101</v>
      </c>
      <c r="C31" s="5" t="s">
        <v>85</v>
      </c>
      <c r="D31" s="5" t="s">
        <v>79</v>
      </c>
      <c r="E31" s="5" t="s">
        <v>62</v>
      </c>
      <c r="F31" s="5" t="s">
        <v>63</v>
      </c>
      <c r="G31" s="6">
        <v>482.5</v>
      </c>
      <c r="H31" s="5" t="s">
        <v>31</v>
      </c>
      <c r="I31" s="7">
        <v>0.97</v>
      </c>
      <c r="J31" s="5" t="s">
        <v>80</v>
      </c>
      <c r="K31" s="5" t="s">
        <v>81</v>
      </c>
      <c r="L31" s="5" t="s">
        <v>82</v>
      </c>
      <c r="M31" s="5" t="s">
        <v>83</v>
      </c>
      <c r="N31" s="5" t="s">
        <v>84</v>
      </c>
      <c r="O31" s="6">
        <v>482.5</v>
      </c>
      <c r="P31" s="1">
        <v>2</v>
      </c>
      <c r="Q31" s="12">
        <f>tbl_Sales[[#This Row],[Sales]]/SUM(tbl_Sales[Sales])</f>
        <v>9.2676625802517159E-3</v>
      </c>
      <c r="R31" s="8" t="str">
        <f>CONCATENATE(tbl_Sales[[#This Row],[First Name]],CONCATENATE(" ",tbl_Sales[[#This Row],[Last Name]]))</f>
        <v>Amritansh Raghav</v>
      </c>
    </row>
    <row r="32" spans="1:18" x14ac:dyDescent="0.25">
      <c r="A32" s="1">
        <v>47</v>
      </c>
      <c r="B32" s="4">
        <v>42102</v>
      </c>
      <c r="C32" s="5" t="s">
        <v>45</v>
      </c>
      <c r="D32" s="5" t="s">
        <v>71</v>
      </c>
      <c r="E32" s="5" t="s">
        <v>18</v>
      </c>
      <c r="F32" s="5" t="s">
        <v>19</v>
      </c>
      <c r="G32" s="6">
        <v>4200</v>
      </c>
      <c r="H32" s="5" t="s">
        <v>31</v>
      </c>
      <c r="I32" s="7">
        <v>0.81</v>
      </c>
      <c r="J32" s="5" t="s">
        <v>74</v>
      </c>
      <c r="K32" s="5" t="s">
        <v>75</v>
      </c>
      <c r="L32" s="5" t="s">
        <v>76</v>
      </c>
      <c r="M32" s="5" t="s">
        <v>77</v>
      </c>
      <c r="N32" s="5" t="s">
        <v>78</v>
      </c>
      <c r="O32" s="6">
        <v>4200</v>
      </c>
      <c r="P32" s="1">
        <v>2</v>
      </c>
      <c r="Q32" s="12">
        <f>tbl_Sales[[#This Row],[Sales]]/SUM(tbl_Sales[Sales])</f>
        <v>8.0671881527579703E-2</v>
      </c>
      <c r="R32" s="8" t="str">
        <f>CONCATENATE(tbl_Sales[[#This Row],[First Name]],CONCATENATE(" ",tbl_Sales[[#This Row],[Last Name]]))</f>
        <v>Francisco Pérez-Olaeta</v>
      </c>
    </row>
    <row r="33" spans="1:18" x14ac:dyDescent="0.25">
      <c r="A33" s="1">
        <v>58</v>
      </c>
      <c r="B33" s="4">
        <v>42116</v>
      </c>
      <c r="C33" s="5" t="s">
        <v>28</v>
      </c>
      <c r="D33" s="5" t="s">
        <v>29</v>
      </c>
      <c r="E33" s="5" t="s">
        <v>123</v>
      </c>
      <c r="F33" s="5" t="s">
        <v>124</v>
      </c>
      <c r="G33" s="6">
        <v>280</v>
      </c>
      <c r="H33" s="5" t="s">
        <v>31</v>
      </c>
      <c r="I33" s="7">
        <v>0.66</v>
      </c>
      <c r="J33" s="5" t="s">
        <v>32</v>
      </c>
      <c r="K33" s="5" t="s">
        <v>33</v>
      </c>
      <c r="L33" s="5" t="s">
        <v>34</v>
      </c>
      <c r="M33" s="5" t="s">
        <v>35</v>
      </c>
      <c r="N33" s="5" t="s">
        <v>36</v>
      </c>
      <c r="O33" s="6">
        <v>280</v>
      </c>
      <c r="P33" s="1">
        <v>2</v>
      </c>
      <c r="Q33" s="12">
        <f>tbl_Sales[[#This Row],[Sales]]/SUM(tbl_Sales[Sales])</f>
        <v>5.3781254351719801E-3</v>
      </c>
      <c r="R33" s="8" t="str">
        <f>CONCATENATE(tbl_Sales[[#This Row],[First Name]],CONCATENATE(" ",tbl_Sales[[#This Row],[Last Name]]))</f>
        <v>Christina Lee</v>
      </c>
    </row>
    <row r="34" spans="1:18" x14ac:dyDescent="0.25">
      <c r="A34" s="1">
        <v>58</v>
      </c>
      <c r="B34" s="4">
        <v>42116</v>
      </c>
      <c r="C34" s="5" t="s">
        <v>28</v>
      </c>
      <c r="D34" s="5" t="s">
        <v>29</v>
      </c>
      <c r="E34" s="5" t="s">
        <v>95</v>
      </c>
      <c r="F34" s="5" t="s">
        <v>125</v>
      </c>
      <c r="G34" s="6">
        <v>3240</v>
      </c>
      <c r="H34" s="5" t="s">
        <v>31</v>
      </c>
      <c r="I34" s="7">
        <v>0.72</v>
      </c>
      <c r="J34" s="5" t="s">
        <v>32</v>
      </c>
      <c r="K34" s="5" t="s">
        <v>33</v>
      </c>
      <c r="L34" s="5" t="s">
        <v>34</v>
      </c>
      <c r="M34" s="5" t="s">
        <v>35</v>
      </c>
      <c r="N34" s="5" t="s">
        <v>36</v>
      </c>
      <c r="O34" s="6">
        <v>3240</v>
      </c>
      <c r="P34" s="1">
        <v>2</v>
      </c>
      <c r="Q34" s="12">
        <f>tbl_Sales[[#This Row],[Sales]]/SUM(tbl_Sales[Sales])</f>
        <v>6.2232594321275765E-2</v>
      </c>
      <c r="R34" s="8" t="str">
        <f>CONCATENATE(tbl_Sales[[#This Row],[First Name]],CONCATENATE(" ",tbl_Sales[[#This Row],[Last Name]]))</f>
        <v>Christina Lee</v>
      </c>
    </row>
    <row r="35" spans="1:18" x14ac:dyDescent="0.25">
      <c r="A35" s="1">
        <v>63</v>
      </c>
      <c r="B35" s="4">
        <v>42119</v>
      </c>
      <c r="C35" s="5" t="s">
        <v>38</v>
      </c>
      <c r="D35" s="5" t="s">
        <v>61</v>
      </c>
      <c r="E35" s="5" t="s">
        <v>93</v>
      </c>
      <c r="F35" s="5" t="s">
        <v>126</v>
      </c>
      <c r="G35" s="6">
        <v>500</v>
      </c>
      <c r="H35" s="5" t="s">
        <v>64</v>
      </c>
      <c r="I35" s="7">
        <v>0.64</v>
      </c>
      <c r="J35" s="5" t="s">
        <v>65</v>
      </c>
      <c r="K35" s="5" t="s">
        <v>66</v>
      </c>
      <c r="L35" s="5" t="s">
        <v>67</v>
      </c>
      <c r="M35" s="5" t="s">
        <v>68</v>
      </c>
      <c r="N35" s="5" t="s">
        <v>69</v>
      </c>
      <c r="O35" s="6">
        <v>500</v>
      </c>
      <c r="P35" s="1">
        <v>2</v>
      </c>
      <c r="Q35" s="12">
        <f>tbl_Sales[[#This Row],[Sales]]/SUM(tbl_Sales[Sales])</f>
        <v>9.6037954199499637E-3</v>
      </c>
      <c r="R35" s="8" t="str">
        <f>CONCATENATE(tbl_Sales[[#This Row],[First Name]],CONCATENATE(" ",tbl_Sales[[#This Row],[Last Name]]))</f>
        <v>Thomas Axen</v>
      </c>
    </row>
    <row r="36" spans="1:18" x14ac:dyDescent="0.25">
      <c r="A36" s="1">
        <v>63</v>
      </c>
      <c r="B36" s="4">
        <v>42119</v>
      </c>
      <c r="C36" s="5" t="s">
        <v>38</v>
      </c>
      <c r="D36" s="5" t="s">
        <v>61</v>
      </c>
      <c r="E36" s="5" t="s">
        <v>72</v>
      </c>
      <c r="F36" s="5" t="s">
        <v>73</v>
      </c>
      <c r="G36" s="6">
        <v>120</v>
      </c>
      <c r="H36" s="5" t="s">
        <v>64</v>
      </c>
      <c r="I36" s="7">
        <v>0.66</v>
      </c>
      <c r="J36" s="5" t="s">
        <v>65</v>
      </c>
      <c r="K36" s="5" t="s">
        <v>66</v>
      </c>
      <c r="L36" s="5" t="s">
        <v>67</v>
      </c>
      <c r="M36" s="5" t="s">
        <v>68</v>
      </c>
      <c r="N36" s="5" t="s">
        <v>69</v>
      </c>
      <c r="O36" s="6">
        <v>120</v>
      </c>
      <c r="P36" s="1">
        <v>2</v>
      </c>
      <c r="Q36" s="12">
        <f>tbl_Sales[[#This Row],[Sales]]/SUM(tbl_Sales[Sales])</f>
        <v>2.3049109007879914E-3</v>
      </c>
      <c r="R36" s="8" t="str">
        <f>CONCATENATE(tbl_Sales[[#This Row],[First Name]],CONCATENATE(" ",tbl_Sales[[#This Row],[Last Name]]))</f>
        <v>Thomas Axen</v>
      </c>
    </row>
    <row r="37" spans="1:18" x14ac:dyDescent="0.25">
      <c r="A37" s="1">
        <v>60</v>
      </c>
      <c r="B37" s="4">
        <v>42124</v>
      </c>
      <c r="C37" s="5" t="s">
        <v>45</v>
      </c>
      <c r="D37" s="5" t="s">
        <v>46</v>
      </c>
      <c r="E37" s="5" t="s">
        <v>100</v>
      </c>
      <c r="F37" s="5" t="s">
        <v>101</v>
      </c>
      <c r="G37" s="6">
        <v>1392</v>
      </c>
      <c r="H37" s="5" t="s">
        <v>31</v>
      </c>
      <c r="I37" s="7">
        <v>0.8</v>
      </c>
      <c r="J37" s="5" t="s">
        <v>49</v>
      </c>
      <c r="K37" s="5" t="s">
        <v>50</v>
      </c>
      <c r="L37" s="5" t="s">
        <v>51</v>
      </c>
      <c r="M37" s="5" t="s">
        <v>52</v>
      </c>
      <c r="N37" s="5" t="s">
        <v>53</v>
      </c>
      <c r="O37" s="6">
        <v>1392</v>
      </c>
      <c r="P37" s="1">
        <v>2</v>
      </c>
      <c r="Q37" s="12">
        <f>tbl_Sales[[#This Row],[Sales]]/SUM(tbl_Sales[Sales])</f>
        <v>2.6736966449140701E-2</v>
      </c>
      <c r="R37" s="8" t="str">
        <f>CONCATENATE(tbl_Sales[[#This Row],[First Name]],CONCATENATE(" ",tbl_Sales[[#This Row],[Last Name]]))</f>
        <v>Elizabeth Andersen</v>
      </c>
    </row>
    <row r="38" spans="1:18" x14ac:dyDescent="0.25">
      <c r="A38" s="1">
        <v>71</v>
      </c>
      <c r="B38" s="4">
        <v>42148</v>
      </c>
      <c r="C38" s="5" t="s">
        <v>85</v>
      </c>
      <c r="D38" s="5" t="s">
        <v>127</v>
      </c>
      <c r="E38" s="5" t="s">
        <v>114</v>
      </c>
      <c r="F38" s="5" t="s">
        <v>115</v>
      </c>
      <c r="G38" s="6">
        <v>736</v>
      </c>
      <c r="H38" s="5"/>
      <c r="I38" s="7">
        <v>0.92</v>
      </c>
      <c r="J38" s="5" t="s">
        <v>128</v>
      </c>
      <c r="K38" s="5" t="s">
        <v>129</v>
      </c>
      <c r="L38" s="5" t="s">
        <v>130</v>
      </c>
      <c r="M38" s="5" t="s">
        <v>131</v>
      </c>
      <c r="N38" s="5" t="s">
        <v>132</v>
      </c>
      <c r="O38" s="6">
        <v>736</v>
      </c>
      <c r="P38" s="1">
        <v>2</v>
      </c>
      <c r="Q38" s="12">
        <f>tbl_Sales[[#This Row],[Sales]]/SUM(tbl_Sales[Sales])</f>
        <v>1.4136786858166347E-2</v>
      </c>
      <c r="R38" s="8" t="str">
        <f>CONCATENATE(tbl_Sales[[#This Row],[First Name]],CONCATENATE(" ",tbl_Sales[[#This Row],[Last Name]]))</f>
        <v>Anna Bedecs</v>
      </c>
    </row>
    <row r="39" spans="1:18" x14ac:dyDescent="0.25">
      <c r="A39" s="1">
        <v>67</v>
      </c>
      <c r="B39" s="4">
        <v>42148</v>
      </c>
      <c r="C39" s="5" t="s">
        <v>38</v>
      </c>
      <c r="D39" s="5" t="s">
        <v>86</v>
      </c>
      <c r="E39" s="5" t="s">
        <v>26</v>
      </c>
      <c r="F39" s="5" t="s">
        <v>133</v>
      </c>
      <c r="G39" s="6">
        <v>200</v>
      </c>
      <c r="H39" s="5" t="s">
        <v>31</v>
      </c>
      <c r="I39" s="7">
        <v>0.63</v>
      </c>
      <c r="J39" s="5" t="s">
        <v>87</v>
      </c>
      <c r="K39" s="5" t="s">
        <v>88</v>
      </c>
      <c r="L39" s="5" t="s">
        <v>89</v>
      </c>
      <c r="M39" s="5" t="s">
        <v>90</v>
      </c>
      <c r="N39" s="5" t="s">
        <v>91</v>
      </c>
      <c r="O39" s="6">
        <v>200</v>
      </c>
      <c r="P39" s="1">
        <v>2</v>
      </c>
      <c r="Q39" s="12">
        <f>tbl_Sales[[#This Row],[Sales]]/SUM(tbl_Sales[Sales])</f>
        <v>3.8415181679799858E-3</v>
      </c>
      <c r="R39" s="8" t="str">
        <f>CONCATENATE(tbl_Sales[[#This Row],[First Name]],CONCATENATE(" ",tbl_Sales[[#This Row],[Last Name]]))</f>
        <v>Roland Wacker</v>
      </c>
    </row>
    <row r="40" spans="1:18" x14ac:dyDescent="0.25">
      <c r="A40" s="1">
        <v>69</v>
      </c>
      <c r="B40" s="4">
        <v>42148</v>
      </c>
      <c r="C40" s="5" t="s">
        <v>85</v>
      </c>
      <c r="D40" s="5" t="s">
        <v>86</v>
      </c>
      <c r="E40" s="5" t="s">
        <v>26</v>
      </c>
      <c r="F40" s="5" t="s">
        <v>27</v>
      </c>
      <c r="G40" s="6">
        <v>52.5</v>
      </c>
      <c r="H40" s="5"/>
      <c r="I40" s="7">
        <v>0.86</v>
      </c>
      <c r="J40" s="5" t="s">
        <v>87</v>
      </c>
      <c r="K40" s="5" t="s">
        <v>88</v>
      </c>
      <c r="L40" s="5" t="s">
        <v>89</v>
      </c>
      <c r="M40" s="5" t="s">
        <v>90</v>
      </c>
      <c r="N40" s="5" t="s">
        <v>91</v>
      </c>
      <c r="O40" s="6">
        <v>52.5</v>
      </c>
      <c r="P40" s="1">
        <v>2</v>
      </c>
      <c r="Q40" s="12">
        <f>tbl_Sales[[#This Row],[Sales]]/SUM(tbl_Sales[Sales])</f>
        <v>1.0083985190947463E-3</v>
      </c>
      <c r="R40" s="8" t="str">
        <f>CONCATENATE(tbl_Sales[[#This Row],[First Name]],CONCATENATE(" ",tbl_Sales[[#This Row],[Last Name]]))</f>
        <v>Roland Wacker</v>
      </c>
    </row>
    <row r="41" spans="1:18" x14ac:dyDescent="0.25">
      <c r="A41" s="1">
        <v>70</v>
      </c>
      <c r="B41" s="4">
        <v>42148</v>
      </c>
      <c r="C41" s="5" t="s">
        <v>85</v>
      </c>
      <c r="D41" s="5" t="s">
        <v>134</v>
      </c>
      <c r="E41" s="5" t="s">
        <v>72</v>
      </c>
      <c r="F41" s="5" t="s">
        <v>73</v>
      </c>
      <c r="G41" s="6">
        <v>800</v>
      </c>
      <c r="H41" s="5"/>
      <c r="I41" s="7">
        <v>0.8</v>
      </c>
      <c r="J41" s="5" t="s">
        <v>135</v>
      </c>
      <c r="K41" s="5" t="s">
        <v>136</v>
      </c>
      <c r="L41" s="5" t="s">
        <v>137</v>
      </c>
      <c r="M41" s="5" t="s">
        <v>119</v>
      </c>
      <c r="N41" s="5" t="s">
        <v>120</v>
      </c>
      <c r="O41" s="6">
        <v>800</v>
      </c>
      <c r="P41" s="1">
        <v>2</v>
      </c>
      <c r="Q41" s="12">
        <f>tbl_Sales[[#This Row],[Sales]]/SUM(tbl_Sales[Sales])</f>
        <v>1.5366072671919943E-2</v>
      </c>
      <c r="R41" s="8" t="str">
        <f>CONCATENATE(tbl_Sales[[#This Row],[First Name]],CONCATENATE(" ",tbl_Sales[[#This Row],[Last Name]]))</f>
        <v>Peter Krschne</v>
      </c>
    </row>
    <row r="42" spans="1:18" x14ac:dyDescent="0.25">
      <c r="A42" s="1">
        <v>78</v>
      </c>
      <c r="B42" s="4">
        <v>42160</v>
      </c>
      <c r="C42" s="5" t="s">
        <v>85</v>
      </c>
      <c r="D42" s="5" t="s">
        <v>54</v>
      </c>
      <c r="E42" s="5" t="s">
        <v>138</v>
      </c>
      <c r="F42" s="5" t="s">
        <v>139</v>
      </c>
      <c r="G42" s="6">
        <v>1560</v>
      </c>
      <c r="H42" s="5" t="s">
        <v>20</v>
      </c>
      <c r="I42" s="7">
        <v>0.69</v>
      </c>
      <c r="J42" s="5" t="s">
        <v>32</v>
      </c>
      <c r="K42" s="5" t="s">
        <v>57</v>
      </c>
      <c r="L42" s="5" t="s">
        <v>58</v>
      </c>
      <c r="M42" s="5" t="s">
        <v>59</v>
      </c>
      <c r="N42" s="5" t="s">
        <v>60</v>
      </c>
      <c r="O42" s="6">
        <v>1560</v>
      </c>
      <c r="P42" s="1">
        <v>2</v>
      </c>
      <c r="Q42" s="12">
        <f>tbl_Sales[[#This Row],[Sales]]/SUM(tbl_Sales[Sales])</f>
        <v>2.9963841710243889E-2</v>
      </c>
      <c r="R42" s="8" t="str">
        <f>CONCATENATE(tbl_Sales[[#This Row],[First Name]],CONCATENATE(" ",tbl_Sales[[#This Row],[Last Name]]))</f>
        <v>Soo Jung Lee</v>
      </c>
    </row>
    <row r="43" spans="1:18" x14ac:dyDescent="0.25">
      <c r="A43" s="1">
        <v>75</v>
      </c>
      <c r="B43" s="4">
        <v>42160</v>
      </c>
      <c r="C43" s="5" t="s">
        <v>38</v>
      </c>
      <c r="D43" s="5" t="s">
        <v>46</v>
      </c>
      <c r="E43" s="5" t="s">
        <v>55</v>
      </c>
      <c r="F43" s="5" t="s">
        <v>56</v>
      </c>
      <c r="G43" s="6">
        <v>510</v>
      </c>
      <c r="H43" s="5" t="s">
        <v>20</v>
      </c>
      <c r="I43" s="7">
        <v>0.72</v>
      </c>
      <c r="J43" s="5" t="s">
        <v>49</v>
      </c>
      <c r="K43" s="5" t="s">
        <v>50</v>
      </c>
      <c r="L43" s="5" t="s">
        <v>51</v>
      </c>
      <c r="M43" s="5" t="s">
        <v>52</v>
      </c>
      <c r="N43" s="5" t="s">
        <v>53</v>
      </c>
      <c r="O43" s="6">
        <v>510</v>
      </c>
      <c r="P43" s="1">
        <v>2</v>
      </c>
      <c r="Q43" s="12">
        <f>tbl_Sales[[#This Row],[Sales]]/SUM(tbl_Sales[Sales])</f>
        <v>9.7958713283489637E-3</v>
      </c>
      <c r="R43" s="8" t="str">
        <f>CONCATENATE(tbl_Sales[[#This Row],[First Name]],CONCATENATE(" ",tbl_Sales[[#This Row],[Last Name]]))</f>
        <v>Elizabeth Andersen</v>
      </c>
    </row>
    <row r="44" spans="1:18" x14ac:dyDescent="0.25">
      <c r="A44" s="1">
        <v>73</v>
      </c>
      <c r="B44" s="4">
        <v>42160</v>
      </c>
      <c r="C44" s="5" t="s">
        <v>98</v>
      </c>
      <c r="D44" s="5" t="s">
        <v>99</v>
      </c>
      <c r="E44" s="5" t="s">
        <v>62</v>
      </c>
      <c r="F44" s="5" t="s">
        <v>63</v>
      </c>
      <c r="G44" s="6">
        <v>96.5</v>
      </c>
      <c r="H44" s="5" t="s">
        <v>20</v>
      </c>
      <c r="I44" s="7">
        <v>0.65</v>
      </c>
      <c r="J44" s="5" t="s">
        <v>102</v>
      </c>
      <c r="K44" s="5" t="s">
        <v>103</v>
      </c>
      <c r="L44" s="5" t="s">
        <v>104</v>
      </c>
      <c r="M44" s="5" t="s">
        <v>105</v>
      </c>
      <c r="N44" s="5" t="s">
        <v>106</v>
      </c>
      <c r="O44" s="6">
        <v>96.5</v>
      </c>
      <c r="P44" s="1">
        <v>2</v>
      </c>
      <c r="Q44" s="12">
        <f>tbl_Sales[[#This Row],[Sales]]/SUM(tbl_Sales[Sales])</f>
        <v>1.853532516050343E-3</v>
      </c>
      <c r="R44" s="8" t="str">
        <f>CONCATENATE(tbl_Sales[[#This Row],[First Name]],CONCATENATE(" ",tbl_Sales[[#This Row],[Last Name]]))</f>
        <v>Sven Mortensen</v>
      </c>
    </row>
    <row r="45" spans="1:18" x14ac:dyDescent="0.25">
      <c r="A45" s="1">
        <v>76</v>
      </c>
      <c r="B45" s="4">
        <v>42160</v>
      </c>
      <c r="C45" s="5" t="s">
        <v>16</v>
      </c>
      <c r="D45" s="5" t="s">
        <v>109</v>
      </c>
      <c r="E45" s="5" t="s">
        <v>93</v>
      </c>
      <c r="F45" s="5" t="s">
        <v>94</v>
      </c>
      <c r="G45" s="6">
        <v>660</v>
      </c>
      <c r="H45" s="5" t="s">
        <v>64</v>
      </c>
      <c r="I45" s="7">
        <v>0.95</v>
      </c>
      <c r="J45" s="5" t="s">
        <v>111</v>
      </c>
      <c r="K45" s="5" t="s">
        <v>42</v>
      </c>
      <c r="L45" s="5" t="s">
        <v>112</v>
      </c>
      <c r="M45" s="5" t="s">
        <v>90</v>
      </c>
      <c r="N45" s="5" t="s">
        <v>91</v>
      </c>
      <c r="O45" s="6">
        <v>660</v>
      </c>
      <c r="P45" s="1">
        <v>2</v>
      </c>
      <c r="Q45" s="12">
        <f>tbl_Sales[[#This Row],[Sales]]/SUM(tbl_Sales[Sales])</f>
        <v>1.2677009954333953E-2</v>
      </c>
      <c r="R45" s="8" t="str">
        <f>CONCATENATE(tbl_Sales[[#This Row],[First Name]],CONCATENATE(" ",tbl_Sales[[#This Row],[Last Name]]))</f>
        <v>John Rodman</v>
      </c>
    </row>
    <row r="46" spans="1:18" x14ac:dyDescent="0.25">
      <c r="A46" s="1">
        <v>77</v>
      </c>
      <c r="B46" s="4">
        <v>42160</v>
      </c>
      <c r="C46" s="5" t="s">
        <v>16</v>
      </c>
      <c r="D46" s="5" t="s">
        <v>113</v>
      </c>
      <c r="E46" s="5" t="s">
        <v>95</v>
      </c>
      <c r="F46" s="5" t="s">
        <v>96</v>
      </c>
      <c r="G46" s="6">
        <v>2250</v>
      </c>
      <c r="H46" s="5" t="s">
        <v>31</v>
      </c>
      <c r="I46" s="7">
        <v>0.85</v>
      </c>
      <c r="J46" s="5" t="s">
        <v>116</v>
      </c>
      <c r="K46" s="5" t="s">
        <v>117</v>
      </c>
      <c r="L46" s="5" t="s">
        <v>118</v>
      </c>
      <c r="M46" s="5" t="s">
        <v>119</v>
      </c>
      <c r="N46" s="5" t="s">
        <v>120</v>
      </c>
      <c r="O46" s="6">
        <v>2250</v>
      </c>
      <c r="P46" s="1">
        <v>2</v>
      </c>
      <c r="Q46" s="12">
        <f>tbl_Sales[[#This Row],[Sales]]/SUM(tbl_Sales[Sales])</f>
        <v>4.3217079389774836E-2</v>
      </c>
      <c r="R46" s="8" t="str">
        <f>CONCATENATE(tbl_Sales[[#This Row],[First Name]],CONCATENATE(" ",tbl_Sales[[#This Row],[Last Name]]))</f>
        <v>Run Liu</v>
      </c>
    </row>
    <row r="47" spans="1:18" x14ac:dyDescent="0.25">
      <c r="A47" s="1">
        <v>72</v>
      </c>
      <c r="B47" s="4">
        <v>42162</v>
      </c>
      <c r="C47" s="5" t="s">
        <v>85</v>
      </c>
      <c r="D47" s="5" t="s">
        <v>79</v>
      </c>
      <c r="E47" s="5" t="s">
        <v>18</v>
      </c>
      <c r="F47" s="5" t="s">
        <v>44</v>
      </c>
      <c r="G47" s="6">
        <v>230</v>
      </c>
      <c r="H47" s="5" t="s">
        <v>31</v>
      </c>
      <c r="I47" s="7">
        <v>0.96</v>
      </c>
      <c r="J47" s="5" t="s">
        <v>80</v>
      </c>
      <c r="K47" s="5" t="s">
        <v>81</v>
      </c>
      <c r="L47" s="5" t="s">
        <v>82</v>
      </c>
      <c r="M47" s="5" t="s">
        <v>83</v>
      </c>
      <c r="N47" s="5" t="s">
        <v>84</v>
      </c>
      <c r="O47" s="6">
        <v>230</v>
      </c>
      <c r="P47" s="1">
        <v>2</v>
      </c>
      <c r="Q47" s="12">
        <f>tbl_Sales[[#This Row],[Sales]]/SUM(tbl_Sales[Sales])</f>
        <v>4.4177458931769836E-3</v>
      </c>
      <c r="R47" s="8" t="str">
        <f>CONCATENATE(tbl_Sales[[#This Row],[First Name]],CONCATENATE(" ",tbl_Sales[[#This Row],[Last Name]]))</f>
        <v>Amritansh Raghav</v>
      </c>
    </row>
    <row r="48" spans="1:18" x14ac:dyDescent="0.25">
      <c r="A48" s="1">
        <v>74</v>
      </c>
      <c r="B48" s="4">
        <v>42163</v>
      </c>
      <c r="C48" s="5" t="s">
        <v>45</v>
      </c>
      <c r="D48" s="5" t="s">
        <v>71</v>
      </c>
      <c r="E48" s="5" t="s">
        <v>55</v>
      </c>
      <c r="F48" s="5" t="s">
        <v>56</v>
      </c>
      <c r="G48" s="6">
        <v>510</v>
      </c>
      <c r="H48" s="5" t="s">
        <v>31</v>
      </c>
      <c r="I48" s="7">
        <v>0.92</v>
      </c>
      <c r="J48" s="5" t="s">
        <v>74</v>
      </c>
      <c r="K48" s="5" t="s">
        <v>75</v>
      </c>
      <c r="L48" s="5" t="s">
        <v>76</v>
      </c>
      <c r="M48" s="5" t="s">
        <v>77</v>
      </c>
      <c r="N48" s="5" t="s">
        <v>78</v>
      </c>
      <c r="O48" s="6">
        <v>510</v>
      </c>
      <c r="P48" s="1">
        <v>2</v>
      </c>
      <c r="Q48" s="12">
        <f>tbl_Sales[[#This Row],[Sales]]/SUM(tbl_Sales[Sales])</f>
        <v>9.7958713283489637E-3</v>
      </c>
      <c r="R48" s="8" t="str">
        <f>CONCATENATE(tbl_Sales[[#This Row],[First Name]],CONCATENATE(" ",tbl_Sales[[#This Row],[Last Name]]))</f>
        <v>Francisco Pérez-Olaeta</v>
      </c>
    </row>
    <row r="49" spans="1:18" x14ac:dyDescent="0.25">
      <c r="A49" s="1">
        <v>79</v>
      </c>
      <c r="B49" s="4">
        <v>42178</v>
      </c>
      <c r="C49" s="5" t="s">
        <v>97</v>
      </c>
      <c r="D49" s="5" t="s">
        <v>71</v>
      </c>
      <c r="E49" s="5" t="s">
        <v>26</v>
      </c>
      <c r="F49" s="5" t="s">
        <v>30</v>
      </c>
      <c r="G49" s="6">
        <v>1590</v>
      </c>
      <c r="H49" s="5" t="s">
        <v>20</v>
      </c>
      <c r="I49" s="7">
        <v>0.64</v>
      </c>
      <c r="J49" s="5" t="s">
        <v>74</v>
      </c>
      <c r="K49" s="5" t="s">
        <v>75</v>
      </c>
      <c r="L49" s="5" t="s">
        <v>76</v>
      </c>
      <c r="M49" s="5" t="s">
        <v>77</v>
      </c>
      <c r="N49" s="5" t="s">
        <v>78</v>
      </c>
      <c r="O49" s="6">
        <v>1590</v>
      </c>
      <c r="P49" s="1">
        <v>2</v>
      </c>
      <c r="Q49" s="12">
        <f>tbl_Sales[[#This Row],[Sales]]/SUM(tbl_Sales[Sales])</f>
        <v>3.0540069435440888E-2</v>
      </c>
      <c r="R49" s="8" t="str">
        <f>CONCATENATE(tbl_Sales[[#This Row],[First Name]],CONCATENATE(" ",tbl_Sales[[#This Row],[Last Name]]))</f>
        <v>Francisco Pérez-Olaeta</v>
      </c>
    </row>
    <row r="50" spans="1:18" x14ac:dyDescent="0.25">
      <c r="A50" s="1">
        <v>79</v>
      </c>
      <c r="B50" s="4">
        <v>42178</v>
      </c>
      <c r="C50" s="5" t="s">
        <v>97</v>
      </c>
      <c r="D50" s="5" t="s">
        <v>71</v>
      </c>
      <c r="E50" s="5" t="s">
        <v>26</v>
      </c>
      <c r="F50" s="5" t="s">
        <v>37</v>
      </c>
      <c r="G50" s="6">
        <v>900</v>
      </c>
      <c r="H50" s="5" t="s">
        <v>20</v>
      </c>
      <c r="I50" s="7">
        <v>0.68</v>
      </c>
      <c r="J50" s="5" t="s">
        <v>74</v>
      </c>
      <c r="K50" s="5" t="s">
        <v>75</v>
      </c>
      <c r="L50" s="5" t="s">
        <v>76</v>
      </c>
      <c r="M50" s="5" t="s">
        <v>77</v>
      </c>
      <c r="N50" s="5" t="s">
        <v>78</v>
      </c>
      <c r="O50" s="6">
        <v>900</v>
      </c>
      <c r="P50" s="1">
        <v>2</v>
      </c>
      <c r="Q50" s="12">
        <f>tbl_Sales[[#This Row],[Sales]]/SUM(tbl_Sales[Sales])</f>
        <v>1.7286831755909934E-2</v>
      </c>
      <c r="R50" s="8" t="str">
        <f>CONCATENATE(tbl_Sales[[#This Row],[First Name]],CONCATENATE(" ",tbl_Sales[[#This Row],[Last Name]]))</f>
        <v>Francisco Pérez-Olaeta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B20" sqref="B20"/>
    </sheetView>
  </sheetViews>
  <sheetFormatPr defaultRowHeight="15" x14ac:dyDescent="0.25"/>
  <cols>
    <col min="1" max="1" width="25" customWidth="1"/>
    <col min="2" max="2" width="12.140625" customWidth="1"/>
    <col min="3" max="3" width="18" bestFit="1" customWidth="1"/>
  </cols>
  <sheetData>
    <row r="3" spans="1:3" x14ac:dyDescent="0.25">
      <c r="A3" s="9" t="s">
        <v>140</v>
      </c>
      <c r="B3" t="s">
        <v>142</v>
      </c>
      <c r="C3" t="s">
        <v>144</v>
      </c>
    </row>
    <row r="4" spans="1:3" x14ac:dyDescent="0.25">
      <c r="A4" s="10" t="s">
        <v>18</v>
      </c>
      <c r="B4" s="11">
        <v>22636</v>
      </c>
      <c r="C4" s="14">
        <v>0.43478302625197485</v>
      </c>
    </row>
    <row r="5" spans="1:3" x14ac:dyDescent="0.25">
      <c r="A5" s="10" t="s">
        <v>95</v>
      </c>
      <c r="B5" s="11">
        <v>5740</v>
      </c>
      <c r="C5" s="14">
        <v>0.1102515714210256</v>
      </c>
    </row>
    <row r="6" spans="1:3" x14ac:dyDescent="0.25">
      <c r="A6" s="10" t="s">
        <v>26</v>
      </c>
      <c r="B6" s="11">
        <v>3712.5</v>
      </c>
      <c r="C6" s="14">
        <v>7.1308180993128495E-2</v>
      </c>
    </row>
    <row r="7" spans="1:3" x14ac:dyDescent="0.25">
      <c r="A7" s="10" t="s">
        <v>100</v>
      </c>
      <c r="B7" s="11">
        <v>3132</v>
      </c>
      <c r="C7" s="14">
        <v>6.015817451056657E-2</v>
      </c>
    </row>
    <row r="8" spans="1:3" x14ac:dyDescent="0.25">
      <c r="A8" s="10" t="s">
        <v>62</v>
      </c>
      <c r="B8" s="11">
        <v>2798.5</v>
      </c>
      <c r="C8" s="14">
        <v>5.3752442965459959E-2</v>
      </c>
    </row>
    <row r="9" spans="1:3" x14ac:dyDescent="0.25">
      <c r="A9" s="10" t="s">
        <v>72</v>
      </c>
      <c r="B9" s="11">
        <v>2600</v>
      </c>
      <c r="C9" s="14">
        <v>4.9939736183739813E-2</v>
      </c>
    </row>
    <row r="10" spans="1:3" x14ac:dyDescent="0.25">
      <c r="A10" s="10" t="s">
        <v>55</v>
      </c>
      <c r="B10" s="11">
        <v>2550</v>
      </c>
      <c r="C10" s="14">
        <v>4.8979356641744819E-2</v>
      </c>
    </row>
    <row r="11" spans="1:3" x14ac:dyDescent="0.25">
      <c r="A11" s="10" t="s">
        <v>114</v>
      </c>
      <c r="B11" s="11">
        <v>2208</v>
      </c>
      <c r="C11" s="14">
        <v>4.241036057449904E-2</v>
      </c>
    </row>
    <row r="12" spans="1:3" x14ac:dyDescent="0.25">
      <c r="A12" s="10" t="s">
        <v>107</v>
      </c>
      <c r="B12" s="11">
        <v>1950</v>
      </c>
      <c r="C12" s="14">
        <v>3.745480213780486E-2</v>
      </c>
    </row>
    <row r="13" spans="1:3" x14ac:dyDescent="0.25">
      <c r="A13" s="10" t="s">
        <v>138</v>
      </c>
      <c r="B13" s="11">
        <v>1560</v>
      </c>
      <c r="C13" s="14">
        <v>2.9963841710243889E-2</v>
      </c>
    </row>
    <row r="14" spans="1:3" x14ac:dyDescent="0.25">
      <c r="A14" s="10" t="s">
        <v>93</v>
      </c>
      <c r="B14" s="11">
        <v>1380</v>
      </c>
      <c r="C14" s="14">
        <v>2.65064753590619E-2</v>
      </c>
    </row>
    <row r="15" spans="1:3" x14ac:dyDescent="0.25">
      <c r="A15" s="10" t="s">
        <v>47</v>
      </c>
      <c r="B15" s="11">
        <v>982</v>
      </c>
      <c r="C15" s="14">
        <v>1.8861854204781731E-2</v>
      </c>
    </row>
    <row r="16" spans="1:3" x14ac:dyDescent="0.25">
      <c r="A16" s="10" t="s">
        <v>121</v>
      </c>
      <c r="B16" s="11">
        <v>533.75</v>
      </c>
      <c r="C16" s="14">
        <v>1.0252051610796587E-2</v>
      </c>
    </row>
    <row r="17" spans="1:3" x14ac:dyDescent="0.25">
      <c r="A17" s="10" t="s">
        <v>123</v>
      </c>
      <c r="B17" s="11">
        <v>280</v>
      </c>
      <c r="C17" s="14">
        <v>5.3781254351719801E-3</v>
      </c>
    </row>
    <row r="18" spans="1:3" x14ac:dyDescent="0.25">
      <c r="A18" s="10" t="s">
        <v>141</v>
      </c>
      <c r="B18" s="11">
        <v>52062.75</v>
      </c>
      <c r="C18" s="13">
        <v>1.0000000000000002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B17" sqref="B17"/>
    </sheetView>
  </sheetViews>
  <sheetFormatPr defaultRowHeight="15" x14ac:dyDescent="0.25"/>
  <cols>
    <col min="1" max="1" width="19" customWidth="1"/>
    <col min="2" max="2" width="12.140625" customWidth="1"/>
    <col min="3" max="3" width="18" bestFit="1" customWidth="1"/>
  </cols>
  <sheetData>
    <row r="3" spans="1:3" x14ac:dyDescent="0.25">
      <c r="A3" s="9" t="s">
        <v>140</v>
      </c>
      <c r="B3" t="s">
        <v>142</v>
      </c>
      <c r="C3" t="s">
        <v>144</v>
      </c>
    </row>
    <row r="4" spans="1:3" x14ac:dyDescent="0.25">
      <c r="A4" s="10" t="s">
        <v>44</v>
      </c>
      <c r="B4" s="11">
        <v>14950</v>
      </c>
      <c r="C4" s="13">
        <v>0.28715348305650396</v>
      </c>
    </row>
    <row r="5" spans="1:3" x14ac:dyDescent="0.25">
      <c r="A5" s="10" t="s">
        <v>19</v>
      </c>
      <c r="B5" s="11">
        <v>6818</v>
      </c>
      <c r="C5" s="13">
        <v>0.13095735434643771</v>
      </c>
    </row>
    <row r="6" spans="1:3" x14ac:dyDescent="0.25">
      <c r="A6" s="10" t="s">
        <v>125</v>
      </c>
      <c r="B6" s="11">
        <v>3240</v>
      </c>
      <c r="C6" s="13">
        <v>6.2232594321275765E-2</v>
      </c>
    </row>
    <row r="7" spans="1:3" x14ac:dyDescent="0.25">
      <c r="A7" s="10" t="s">
        <v>101</v>
      </c>
      <c r="B7" s="11">
        <v>3132</v>
      </c>
      <c r="C7" s="13">
        <v>6.015817451056657E-2</v>
      </c>
    </row>
    <row r="8" spans="1:3" x14ac:dyDescent="0.25">
      <c r="A8" s="10" t="s">
        <v>63</v>
      </c>
      <c r="B8" s="11">
        <v>2798.5</v>
      </c>
      <c r="C8" s="13">
        <v>5.3752442965459959E-2</v>
      </c>
    </row>
    <row r="9" spans="1:3" x14ac:dyDescent="0.25">
      <c r="A9" s="10" t="s">
        <v>73</v>
      </c>
      <c r="B9" s="11">
        <v>2600</v>
      </c>
      <c r="C9" s="13">
        <v>4.9939736183739813E-2</v>
      </c>
    </row>
    <row r="10" spans="1:3" x14ac:dyDescent="0.25">
      <c r="A10" s="10" t="s">
        <v>56</v>
      </c>
      <c r="B10" s="11">
        <v>2550</v>
      </c>
      <c r="C10" s="13">
        <v>4.8979356641744819E-2</v>
      </c>
    </row>
    <row r="11" spans="1:3" x14ac:dyDescent="0.25">
      <c r="A11" s="10" t="s">
        <v>96</v>
      </c>
      <c r="B11" s="11">
        <v>2500</v>
      </c>
      <c r="C11" s="13">
        <v>4.8018977099749817E-2</v>
      </c>
    </row>
    <row r="12" spans="1:3" x14ac:dyDescent="0.25">
      <c r="A12" s="10" t="s">
        <v>115</v>
      </c>
      <c r="B12" s="11">
        <v>2208</v>
      </c>
      <c r="C12" s="13">
        <v>4.241036057449904E-2</v>
      </c>
    </row>
    <row r="13" spans="1:3" x14ac:dyDescent="0.25">
      <c r="A13" s="10" t="s">
        <v>30</v>
      </c>
      <c r="B13" s="11">
        <v>2120</v>
      </c>
      <c r="C13" s="13">
        <v>4.0720092580587848E-2</v>
      </c>
    </row>
    <row r="14" spans="1:3" x14ac:dyDescent="0.25">
      <c r="A14" s="10" t="s">
        <v>141</v>
      </c>
      <c r="B14" s="11">
        <v>42916.5</v>
      </c>
      <c r="C14" s="13">
        <v>0.82432257228056538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O16" sqref="O16"/>
    </sheetView>
  </sheetViews>
  <sheetFormatPr defaultRowHeight="15" x14ac:dyDescent="0.25"/>
  <cols>
    <col min="1" max="1" width="13.140625" customWidth="1"/>
    <col min="2" max="2" width="12.140625" customWidth="1"/>
    <col min="3" max="3" width="18" bestFit="1" customWidth="1"/>
  </cols>
  <sheetData>
    <row r="3" spans="1:3" x14ac:dyDescent="0.25">
      <c r="A3" s="9" t="s">
        <v>140</v>
      </c>
      <c r="B3" t="s">
        <v>142</v>
      </c>
      <c r="C3" t="s">
        <v>144</v>
      </c>
    </row>
    <row r="4" spans="1:3" x14ac:dyDescent="0.25">
      <c r="A4" s="10" t="s">
        <v>79</v>
      </c>
      <c r="B4" s="11">
        <v>15432.5</v>
      </c>
      <c r="C4" s="13">
        <v>0.29642114563675565</v>
      </c>
    </row>
    <row r="5" spans="1:3" x14ac:dyDescent="0.25">
      <c r="A5" s="10" t="s">
        <v>71</v>
      </c>
      <c r="B5" s="11">
        <v>8007.5</v>
      </c>
      <c r="C5" s="13">
        <v>0.15380478365049866</v>
      </c>
    </row>
    <row r="6" spans="1:3" x14ac:dyDescent="0.25">
      <c r="A6" s="10" t="s">
        <v>46</v>
      </c>
      <c r="B6" s="11">
        <v>4683</v>
      </c>
      <c r="C6" s="13">
        <v>8.994914790325137E-2</v>
      </c>
    </row>
    <row r="7" spans="1:3" x14ac:dyDescent="0.25">
      <c r="A7" s="10" t="s">
        <v>29</v>
      </c>
      <c r="B7" s="11">
        <v>4569</v>
      </c>
      <c r="C7" s="13">
        <v>8.7759482547502765E-2</v>
      </c>
    </row>
    <row r="8" spans="1:3" x14ac:dyDescent="0.25">
      <c r="A8" s="10" t="s">
        <v>99</v>
      </c>
      <c r="B8" s="11">
        <v>3786.5</v>
      </c>
      <c r="C8" s="13">
        <v>7.2729542715281079E-2</v>
      </c>
    </row>
    <row r="9" spans="1:3" x14ac:dyDescent="0.25">
      <c r="A9" s="10" t="s">
        <v>113</v>
      </c>
      <c r="B9" s="11">
        <v>3625.25</v>
      </c>
      <c r="C9" s="13">
        <v>6.9632318692347206E-2</v>
      </c>
    </row>
    <row r="10" spans="1:3" x14ac:dyDescent="0.25">
      <c r="A10" s="10" t="s">
        <v>54</v>
      </c>
      <c r="B10" s="11">
        <v>2905.5</v>
      </c>
      <c r="C10" s="13">
        <v>5.5807655185329243E-2</v>
      </c>
    </row>
    <row r="11" spans="1:3" x14ac:dyDescent="0.25">
      <c r="A11" s="10" t="s">
        <v>61</v>
      </c>
      <c r="B11" s="11">
        <v>2550</v>
      </c>
      <c r="C11" s="13">
        <v>4.8979356641744819E-2</v>
      </c>
    </row>
    <row r="12" spans="1:3" x14ac:dyDescent="0.25">
      <c r="A12" s="10" t="s">
        <v>17</v>
      </c>
      <c r="B12" s="11">
        <v>1505</v>
      </c>
      <c r="C12" s="13">
        <v>2.8907424214049394E-2</v>
      </c>
    </row>
    <row r="13" spans="1:3" x14ac:dyDescent="0.25">
      <c r="A13" s="10" t="s">
        <v>86</v>
      </c>
      <c r="B13" s="11">
        <v>1412.5</v>
      </c>
      <c r="C13" s="13">
        <v>2.713072206135865E-2</v>
      </c>
    </row>
    <row r="14" spans="1:3" x14ac:dyDescent="0.25">
      <c r="A14" s="10" t="s">
        <v>39</v>
      </c>
      <c r="B14" s="11">
        <v>1190</v>
      </c>
      <c r="C14" s="13">
        <v>2.2857033099480915E-2</v>
      </c>
    </row>
    <row r="15" spans="1:3" x14ac:dyDescent="0.25">
      <c r="A15" s="10" t="s">
        <v>109</v>
      </c>
      <c r="B15" s="11">
        <v>860</v>
      </c>
      <c r="C15" s="13">
        <v>1.6518528122313938E-2</v>
      </c>
    </row>
    <row r="16" spans="1:3" x14ac:dyDescent="0.25">
      <c r="A16" s="10" t="s">
        <v>134</v>
      </c>
      <c r="B16" s="11">
        <v>800</v>
      </c>
      <c r="C16" s="13">
        <v>1.5366072671919943E-2</v>
      </c>
    </row>
    <row r="17" spans="1:3" x14ac:dyDescent="0.25">
      <c r="A17" s="10" t="s">
        <v>127</v>
      </c>
      <c r="B17" s="11">
        <v>736</v>
      </c>
      <c r="C17" s="13">
        <v>1.4136786858166347E-2</v>
      </c>
    </row>
    <row r="18" spans="1:3" x14ac:dyDescent="0.25">
      <c r="A18" s="10" t="s">
        <v>141</v>
      </c>
      <c r="B18" s="11">
        <v>52062.75</v>
      </c>
      <c r="C18" s="13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D17" sqref="D17"/>
    </sheetView>
  </sheetViews>
  <sheetFormatPr defaultRowHeight="15" x14ac:dyDescent="0.25"/>
  <cols>
    <col min="1" max="1" width="21.5703125" bestFit="1" customWidth="1"/>
    <col min="2" max="2" width="12.140625" bestFit="1" customWidth="1"/>
    <col min="3" max="3" width="18" bestFit="1" customWidth="1"/>
  </cols>
  <sheetData>
    <row r="3" spans="1:3" x14ac:dyDescent="0.25">
      <c r="A3" s="9" t="s">
        <v>140</v>
      </c>
      <c r="B3" t="s">
        <v>142</v>
      </c>
      <c r="C3" t="s">
        <v>144</v>
      </c>
    </row>
    <row r="4" spans="1:3" x14ac:dyDescent="0.25">
      <c r="A4" s="10" t="s">
        <v>146</v>
      </c>
      <c r="B4" s="11">
        <v>15432.5</v>
      </c>
      <c r="C4" s="14">
        <v>0.29642114563675565</v>
      </c>
    </row>
    <row r="5" spans="1:3" x14ac:dyDescent="0.25">
      <c r="A5" s="10" t="s">
        <v>149</v>
      </c>
      <c r="B5" s="11">
        <v>8007.5</v>
      </c>
      <c r="C5" s="14">
        <v>0.15380478365049866</v>
      </c>
    </row>
    <row r="6" spans="1:3" x14ac:dyDescent="0.25">
      <c r="A6" s="10" t="s">
        <v>148</v>
      </c>
      <c r="B6" s="11">
        <v>4683</v>
      </c>
      <c r="C6" s="14">
        <v>8.994914790325137E-2</v>
      </c>
    </row>
    <row r="7" spans="1:3" x14ac:dyDescent="0.25">
      <c r="A7" s="10" t="s">
        <v>147</v>
      </c>
      <c r="B7" s="11">
        <v>4569</v>
      </c>
      <c r="C7" s="14">
        <v>8.7759482547502765E-2</v>
      </c>
    </row>
    <row r="8" spans="1:3" x14ac:dyDescent="0.25">
      <c r="A8" s="10" t="s">
        <v>154</v>
      </c>
      <c r="B8" s="11">
        <v>3786.5</v>
      </c>
      <c r="C8" s="14">
        <v>7.2729542715281079E-2</v>
      </c>
    </row>
    <row r="9" spans="1:3" x14ac:dyDescent="0.25">
      <c r="A9" s="10" t="s">
        <v>152</v>
      </c>
      <c r="B9" s="11">
        <v>3625.25</v>
      </c>
      <c r="C9" s="14">
        <v>6.9632318692347206E-2</v>
      </c>
    </row>
    <row r="10" spans="1:3" x14ac:dyDescent="0.25">
      <c r="A10" s="10" t="s">
        <v>153</v>
      </c>
      <c r="B10" s="11">
        <v>2905.5</v>
      </c>
      <c r="C10" s="14">
        <v>5.5807655185329243E-2</v>
      </c>
    </row>
    <row r="11" spans="1:3" x14ac:dyDescent="0.25">
      <c r="A11" s="10" t="s">
        <v>155</v>
      </c>
      <c r="B11" s="11">
        <v>2550</v>
      </c>
      <c r="C11" s="14">
        <v>4.8979356641744819E-2</v>
      </c>
    </row>
    <row r="12" spans="1:3" x14ac:dyDescent="0.25">
      <c r="A12" s="10" t="s">
        <v>150</v>
      </c>
      <c r="B12" s="11">
        <v>1505</v>
      </c>
      <c r="C12" s="14">
        <v>2.8907424214049394E-2</v>
      </c>
    </row>
    <row r="13" spans="1:3" x14ac:dyDescent="0.25">
      <c r="A13" s="10" t="s">
        <v>151</v>
      </c>
      <c r="B13" s="11">
        <v>1412.5</v>
      </c>
      <c r="C13" s="14">
        <v>2.713072206135865E-2</v>
      </c>
    </row>
    <row r="14" spans="1:3" x14ac:dyDescent="0.25">
      <c r="A14" s="10" t="s">
        <v>141</v>
      </c>
      <c r="B14" s="11">
        <v>48476.75</v>
      </c>
      <c r="C14" s="14">
        <v>0.93112157924811878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payment type</vt:lpstr>
      <vt:lpstr>quarter wise</vt:lpstr>
      <vt:lpstr>city wise sales</vt:lpstr>
      <vt:lpstr>Data</vt:lpstr>
      <vt:lpstr>Category Data</vt:lpstr>
      <vt:lpstr>Product Data</vt:lpstr>
      <vt:lpstr>Customer Data</vt:lpstr>
      <vt:lpstr>Sales Rep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</dc:creator>
  <cp:lastModifiedBy>aptec</cp:lastModifiedBy>
  <dcterms:created xsi:type="dcterms:W3CDTF">2025-04-30T08:02:17Z</dcterms:created>
  <dcterms:modified xsi:type="dcterms:W3CDTF">2025-04-30T09:11:01Z</dcterms:modified>
</cp:coreProperties>
</file>