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hosh\Box Sync\10.DS_New_Training_BF\3.Documents\"/>
    </mc:Choice>
  </mc:AlternateContent>
  <bookViews>
    <workbookView xWindow="0" yWindow="0" windowWidth="15330" windowHeight="4470" activeTab="1"/>
  </bookViews>
  <sheets>
    <sheet name="important_var_full_data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H30" i="2" l="1"/>
  <c r="B50" i="2"/>
  <c r="C3" i="2" s="1"/>
  <c r="C42" i="2" l="1"/>
  <c r="C28" i="2"/>
  <c r="C13" i="2"/>
  <c r="C40" i="2"/>
  <c r="C26" i="2"/>
  <c r="C12" i="2"/>
  <c r="C49" i="2"/>
  <c r="C34" i="2"/>
  <c r="C21" i="2"/>
  <c r="C6" i="2"/>
  <c r="C48" i="2"/>
  <c r="C33" i="2"/>
  <c r="C18" i="2"/>
  <c r="C5" i="2"/>
  <c r="C45" i="2"/>
  <c r="C38" i="2"/>
  <c r="C32" i="2"/>
  <c r="C24" i="2"/>
  <c r="C17" i="2"/>
  <c r="C10" i="2"/>
  <c r="C2" i="2"/>
  <c r="C44" i="2"/>
  <c r="C37" i="2"/>
  <c r="C29" i="2"/>
  <c r="C22" i="2"/>
  <c r="C16" i="2"/>
  <c r="C8" i="2"/>
  <c r="C46" i="2"/>
  <c r="C41" i="2"/>
  <c r="C36" i="2"/>
  <c r="C30" i="2"/>
  <c r="C25" i="2"/>
  <c r="C20" i="2"/>
  <c r="C14" i="2"/>
  <c r="C9" i="2"/>
  <c r="C4" i="2"/>
  <c r="C47" i="2"/>
  <c r="C43" i="2"/>
  <c r="C39" i="2"/>
  <c r="C35" i="2"/>
  <c r="C31" i="2"/>
  <c r="C27" i="2"/>
  <c r="C23" i="2"/>
  <c r="C19" i="2"/>
  <c r="C15" i="2"/>
  <c r="C11" i="2"/>
  <c r="C7" i="2"/>
  <c r="H11" i="2"/>
  <c r="H7" i="2"/>
  <c r="H19" i="2"/>
  <c r="H13" i="2"/>
  <c r="H8" i="2"/>
  <c r="H18" i="2"/>
  <c r="H12" i="2"/>
  <c r="H5" i="2"/>
  <c r="H6" i="2"/>
  <c r="H3" i="2"/>
  <c r="H4" i="2"/>
  <c r="H9" i="2"/>
  <c r="H17" i="2"/>
  <c r="H15" i="2"/>
  <c r="H16" i="2"/>
  <c r="H14" i="2"/>
  <c r="H2" i="2"/>
  <c r="H10" i="2"/>
  <c r="H21" i="2"/>
  <c r="H26" i="2"/>
  <c r="H24" i="2"/>
  <c r="H27" i="2"/>
  <c r="H28" i="2"/>
  <c r="H20" i="2"/>
  <c r="H29" i="2"/>
  <c r="H23" i="2"/>
  <c r="H22" i="2"/>
  <c r="H25" i="2"/>
  <c r="H31" i="2"/>
  <c r="H32" i="2"/>
  <c r="H33" i="2"/>
  <c r="H39" i="2" l="1"/>
</calcChain>
</file>

<file path=xl/sharedStrings.xml><?xml version="1.0" encoding="utf-8"?>
<sst xmlns="http://schemas.openxmlformats.org/spreadsheetml/2006/main" count="276" uniqueCount="125">
  <si>
    <t>Var</t>
  </si>
  <si>
    <t>MeanDecreaseGini</t>
  </si>
  <si>
    <t>percent_disc_last_12_mth</t>
  </si>
  <si>
    <t>num_days_on_books</t>
  </si>
  <si>
    <t>percent_disc_last_6_mth</t>
  </si>
  <si>
    <t>avg_order_amt_last_12_mth</t>
  </si>
  <si>
    <t>num_units_12mth</t>
  </si>
  <si>
    <t>disc_ats</t>
  </si>
  <si>
    <t>time_since_last_retail_purchase</t>
  </si>
  <si>
    <t>avg_order_amt_last_6_mth</t>
  </si>
  <si>
    <t>num_units_6mth</t>
  </si>
  <si>
    <t>num_txn_12mth</t>
  </si>
  <si>
    <t>num_txn_6mth</t>
  </si>
  <si>
    <t>on_sale_item_qty_12mth</t>
  </si>
  <si>
    <t>non_disc_ats</t>
  </si>
  <si>
    <t>ratio_rev_wo_rewd_12mth</t>
  </si>
  <si>
    <t>num_order_num_last_12_mth</t>
  </si>
  <si>
    <t>time_since_last_disc_purchase</t>
  </si>
  <si>
    <t>on_sales_item_rev_12mth</t>
  </si>
  <si>
    <t>br_hit_ind_tot</t>
  </si>
  <si>
    <t>on_sales_rev_ratio_12mth</t>
  </si>
  <si>
    <t>ratio_rev_rewd_12mth</t>
  </si>
  <si>
    <t>num_order_num_last_6_mth</t>
  </si>
  <si>
    <t>card_status</t>
  </si>
  <si>
    <t>ratio_order_6_12_mth</t>
  </si>
  <si>
    <t>browse_hit_ind_tot</t>
  </si>
  <si>
    <t>ratio_order_units_6_12_mth</t>
  </si>
  <si>
    <t>ratio_disc_non_disc_ats</t>
  </si>
  <si>
    <t>sale_hit_ind_tot</t>
  </si>
  <si>
    <t>home_hit_ind_tot</t>
  </si>
  <si>
    <t>num_disc_comm_responded</t>
  </si>
  <si>
    <t>mobile_ind_tot</t>
  </si>
  <si>
    <t>gp_hit_ind_tot</t>
  </si>
  <si>
    <t>bag_add_ind_tot</t>
  </si>
  <si>
    <t>num_dist_catg_purchased</t>
  </si>
  <si>
    <t>on_hit_ind_tot</t>
  </si>
  <si>
    <t>pct_off_hit_ind_tot</t>
  </si>
  <si>
    <t>at_hit_ind_tot</t>
  </si>
  <si>
    <t>purchased</t>
  </si>
  <si>
    <t>searchdex_ind_tot</t>
  </si>
  <si>
    <t>factory_hit_ind_tot</t>
  </si>
  <si>
    <t>clearance_hit_ind_tot</t>
  </si>
  <si>
    <t>markdown_hit_ind_tot</t>
  </si>
  <si>
    <t>Importance</t>
  </si>
  <si>
    <t xml:space="preserve">Last 12  months Transactions history   </t>
  </si>
  <si>
    <t xml:space="preserve">Last 12 months Browse History </t>
  </si>
  <si>
    <t>Predictors</t>
  </si>
  <si>
    <t>Description</t>
  </si>
  <si>
    <t>Number of units product purchased</t>
  </si>
  <si>
    <t>Time since last offline purchase</t>
  </si>
  <si>
    <t>Average net sales txn size at discounts</t>
  </si>
  <si>
    <t>Average net sales txn size at non-discounts</t>
  </si>
  <si>
    <t>% purchase in $ on sales</t>
  </si>
  <si>
    <t>Number of distinct categories purchased</t>
  </si>
  <si>
    <t>% discount with rewards txn</t>
  </si>
  <si>
    <t>% discount without rewards txn</t>
  </si>
  <si>
    <t>ratio of $ net sales in 6 and 12 months</t>
  </si>
  <si>
    <t>ratio of units purchased in 6 and 12 months</t>
  </si>
  <si>
    <t>ratio of disc</t>
  </si>
  <si>
    <t>Total Numbe of purchase in 6 months</t>
  </si>
  <si>
    <t># hit in BR webpage</t>
  </si>
  <si>
    <t># website access by mobile</t>
  </si>
  <si>
    <t># hit in GP webpage</t>
  </si>
  <si>
    <t># hit on ON webpage</t>
  </si>
  <si>
    <t># hit in % off banner</t>
  </si>
  <si>
    <t># hit at AT webpage</t>
  </si>
  <si>
    <t># item purchased online</t>
  </si>
  <si>
    <t># search made over website</t>
  </si>
  <si>
    <t># hit of factory outlet webpage</t>
  </si>
  <si>
    <t># hit on clearance sale page</t>
  </si>
  <si>
    <t># hit on markdown page</t>
  </si>
  <si>
    <t>number of discount communication responded</t>
  </si>
  <si>
    <t>Number of days elapsed post acquisition</t>
  </si>
  <si>
    <t>PLCC card status</t>
  </si>
  <si>
    <t>List of Variable after multicolinearity Removal</t>
  </si>
  <si>
    <t>VIF &lt;= 3 Kept</t>
  </si>
  <si>
    <t>Variable to Use</t>
  </si>
  <si>
    <t>'ratio_rev_rewd_12mth',</t>
  </si>
  <si>
    <t>time_since_last_online_purchase</t>
  </si>
  <si>
    <t>'num_days_on_books',</t>
  </si>
  <si>
    <t>'percent_disc_last_6_mth',</t>
  </si>
  <si>
    <t>'time_since_last_retail_purchase',</t>
  </si>
  <si>
    <t>bf_net_sales_amt_12_mth</t>
  </si>
  <si>
    <t>'num_units_12mth',</t>
  </si>
  <si>
    <t>'avg_order_amt_last_6_mth',</t>
  </si>
  <si>
    <t>'disc_ats',</t>
  </si>
  <si>
    <t>bf_on_sales_ratio</t>
  </si>
  <si>
    <t>'ratio_rev_wo_rewd_12mth',</t>
  </si>
  <si>
    <t>'non_disc_ats',</t>
  </si>
  <si>
    <t>bf_go_net_sales_ratio</t>
  </si>
  <si>
    <t>'bf_go_net_sales_ratio',</t>
  </si>
  <si>
    <t>'bf_on_sales_ratio',</t>
  </si>
  <si>
    <t>bf_br_net_sales_ratio</t>
  </si>
  <si>
    <t>'on_sales_rev_ratio_12mth',</t>
  </si>
  <si>
    <t>bf_gp_net_sales_ratio</t>
  </si>
  <si>
    <t>'bf_br_net_sales_ratio',</t>
  </si>
  <si>
    <t>'bf_gp_net_sales_ratio',</t>
  </si>
  <si>
    <t>'br_hit_ind_tot',</t>
  </si>
  <si>
    <t>'num_disc_comm_responded',</t>
  </si>
  <si>
    <t>'mobile_ind_tot',</t>
  </si>
  <si>
    <t>'ratio_order_6_12_mth',</t>
  </si>
  <si>
    <t>'gp_hit_ind_tot',</t>
  </si>
  <si>
    <t>'factory_hit_ind_tot',</t>
  </si>
  <si>
    <t>'ratio_disc_non_disc_ats',</t>
  </si>
  <si>
    <t>'card_status',</t>
  </si>
  <si>
    <t>'on_hit_ind_tot',</t>
  </si>
  <si>
    <t>'num_dist_catg_purchased',</t>
  </si>
  <si>
    <t>'pct_off_hit_ind_tot',</t>
  </si>
  <si>
    <t>'ratio_order_units_6_12_mth',</t>
  </si>
  <si>
    <t>'clearance_hit_ind_tot',</t>
  </si>
  <si>
    <t>'num_order_num_last_6_mth',</t>
  </si>
  <si>
    <t>'at_hit_ind_tot',</t>
  </si>
  <si>
    <t>'purchased',</t>
  </si>
  <si>
    <t>'searchdex_ind_tot',</t>
  </si>
  <si>
    <t>'markdown_hit_ind_tot',</t>
  </si>
  <si>
    <t>'time_since_last_online_purchase',</t>
  </si>
  <si>
    <t>% Importance</t>
  </si>
  <si>
    <t>% of Discount availed in last 6 months</t>
  </si>
  <si>
    <t>Average Order amount in last 6 months</t>
  </si>
  <si>
    <t>BF and BR net purchase ratio</t>
  </si>
  <si>
    <t>Bf and GP outlet net purchase ratio</t>
  </si>
  <si>
    <t>BF and GP net purchase ratio</t>
  </si>
  <si>
    <t>BF and ON net purchase ratio</t>
  </si>
  <si>
    <t>Promo</t>
  </si>
  <si>
    <t xml:space="preserve">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</si>
</sst>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43" applyNumberFormat="1" applyFont="1"/>
    <xf numFmtId="164" fontId="0" fillId="0" borderId="0" xfId="42" applyNumberFormat="1" applyFont="1"/>
    <xf numFmtId="164" fontId="0" fillId="0" borderId="0" xfId="0" applyNumberFormat="1"/>
    <xf numFmtId="0" fontId="18" fillId="0" borderId="0" xfId="0" applyFont="1"/>
    <xf numFmtId="10" fontId="18" fillId="0" borderId="0" xfId="43" applyNumberFormat="1" applyFont="1"/>
    <xf numFmtId="0" fontId="19" fillId="33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 wrapText="1"/>
    </xf>
    <xf numFmtId="0" fontId="0" fillId="0" borderId="0" xfId="0"/>
    <xf numFmtId="0" fontId="0" fillId="0" borderId="0" xfId="0"/>
    <xf numFmtId="165" fontId="0" fillId="0" borderId="0" xfId="43" applyNumberFormat="1" applyFont="1"/>
    <xf numFmtId="0" fontId="18" fillId="34" borderId="0" xfId="0" applyFont="1" applyFill="1" applyAlignment="1">
      <alignment horizontal="center" vertical="center" textRotation="90" wrapText="1"/>
    </xf>
    <xf numFmtId="0" fontId="18" fillId="35" borderId="0" xfId="0" applyFont="1" applyFill="1" applyAlignment="1">
      <alignment horizontal="center" vertical="center" textRotation="90" wrapText="1"/>
    </xf>
    <xf numFmtId="0" fontId="20" fillId="35" borderId="0" xfId="0" applyFont="1" applyFill="1" applyAlignment="1">
      <alignment horizontal="center" vertical="center" textRotation="90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B15" workbookViewId="0">
      <selection activeCell="H3" sqref="H3:H35"/>
    </sheetView>
  </sheetViews>
  <sheetFormatPr defaultRowHeight="15" x14ac:dyDescent="0.25"/>
  <cols>
    <col min="1" max="1" width="30.28515625" bestFit="1" customWidth="1"/>
    <col min="5" max="5" width="42.7109375" bestFit="1" customWidth="1"/>
    <col min="8" max="8" width="31.28515625" bestFit="1" customWidth="1"/>
    <col min="9" max="9" width="30.28515625" bestFit="1" customWidth="1"/>
    <col min="10" max="10" width="32.7109375" bestFit="1" customWidth="1"/>
    <col min="15" max="15" width="30.28515625" bestFit="1" customWidth="1"/>
  </cols>
  <sheetData>
    <row r="1" spans="1:10" x14ac:dyDescent="0.25">
      <c r="A1" s="8"/>
      <c r="B1" s="8"/>
      <c r="C1" s="8"/>
      <c r="D1" s="8"/>
      <c r="E1" s="8" t="s">
        <v>74</v>
      </c>
      <c r="F1" s="8"/>
      <c r="G1" s="9"/>
      <c r="H1" s="9"/>
      <c r="I1" s="9"/>
      <c r="J1" s="9"/>
    </row>
    <row r="2" spans="1:10" x14ac:dyDescent="0.25">
      <c r="A2" s="8" t="s">
        <v>0</v>
      </c>
      <c r="B2" s="8" t="s">
        <v>1</v>
      </c>
      <c r="C2" s="8"/>
      <c r="D2" s="8"/>
      <c r="E2" s="8" t="s">
        <v>75</v>
      </c>
      <c r="F2" s="8"/>
      <c r="G2" s="9"/>
      <c r="H2" s="9" t="s">
        <v>76</v>
      </c>
      <c r="I2" s="9" t="s">
        <v>43</v>
      </c>
      <c r="J2" s="9"/>
    </row>
    <row r="3" spans="1:10" x14ac:dyDescent="0.25">
      <c r="A3" s="8" t="s">
        <v>2</v>
      </c>
      <c r="B3" s="8">
        <v>288.32847990145001</v>
      </c>
      <c r="C3" s="8"/>
      <c r="D3" s="8">
        <v>1</v>
      </c>
      <c r="E3" s="8" t="s">
        <v>8</v>
      </c>
      <c r="F3" s="8"/>
      <c r="G3" s="9">
        <v>1</v>
      </c>
      <c r="H3" s="9" t="s">
        <v>21</v>
      </c>
      <c r="I3" s="9">
        <v>207.60155695039799</v>
      </c>
      <c r="J3" s="9" t="s">
        <v>77</v>
      </c>
    </row>
    <row r="4" spans="1:10" x14ac:dyDescent="0.25">
      <c r="A4" s="8" t="s">
        <v>21</v>
      </c>
      <c r="B4" s="8">
        <v>278.75131696218199</v>
      </c>
      <c r="C4" s="8"/>
      <c r="D4" s="8">
        <v>2</v>
      </c>
      <c r="E4" s="8" t="s">
        <v>78</v>
      </c>
      <c r="F4" s="8"/>
      <c r="G4" s="9">
        <v>2</v>
      </c>
      <c r="H4" s="9" t="s">
        <v>3</v>
      </c>
      <c r="I4" s="9">
        <v>5.4161118400271198</v>
      </c>
      <c r="J4" s="9" t="s">
        <v>79</v>
      </c>
    </row>
    <row r="5" spans="1:10" x14ac:dyDescent="0.25">
      <c r="A5" s="8" t="s">
        <v>3</v>
      </c>
      <c r="B5" s="8">
        <v>270.204578943076</v>
      </c>
      <c r="C5" s="8"/>
      <c r="D5" s="8">
        <v>3</v>
      </c>
      <c r="E5" s="8" t="s">
        <v>3</v>
      </c>
      <c r="F5" s="8"/>
      <c r="G5" s="9">
        <v>3</v>
      </c>
      <c r="H5" s="9" t="s">
        <v>4</v>
      </c>
      <c r="I5" s="9">
        <v>270.204578943076</v>
      </c>
      <c r="J5" s="9" t="s">
        <v>80</v>
      </c>
    </row>
    <row r="6" spans="1:10" x14ac:dyDescent="0.25">
      <c r="A6" s="8" t="s">
        <v>4</v>
      </c>
      <c r="B6" s="8">
        <v>224.89053168434501</v>
      </c>
      <c r="C6" s="8"/>
      <c r="D6" s="8">
        <v>4</v>
      </c>
      <c r="E6" s="8" t="s">
        <v>9</v>
      </c>
      <c r="F6" s="8"/>
      <c r="G6" s="9">
        <v>4</v>
      </c>
      <c r="H6" s="9" t="s">
        <v>8</v>
      </c>
      <c r="I6" s="9">
        <v>167.263484001438</v>
      </c>
      <c r="J6" s="9" t="s">
        <v>81</v>
      </c>
    </row>
    <row r="7" spans="1:10" x14ac:dyDescent="0.25">
      <c r="A7" s="8" t="s">
        <v>82</v>
      </c>
      <c r="B7" s="8">
        <v>213.64563133397999</v>
      </c>
      <c r="C7" s="8"/>
      <c r="D7" s="8">
        <v>5</v>
      </c>
      <c r="E7" s="8" t="s">
        <v>22</v>
      </c>
      <c r="F7" s="8"/>
      <c r="G7" s="9">
        <v>5</v>
      </c>
      <c r="H7" s="9" t="s">
        <v>6</v>
      </c>
      <c r="I7" s="9">
        <v>50.126635726198899</v>
      </c>
      <c r="J7" s="9" t="s">
        <v>83</v>
      </c>
    </row>
    <row r="8" spans="1:10" x14ac:dyDescent="0.25">
      <c r="A8" s="8" t="s">
        <v>5</v>
      </c>
      <c r="B8" s="8">
        <v>212.91263245371701</v>
      </c>
      <c r="C8" s="8"/>
      <c r="D8" s="8">
        <v>6</v>
      </c>
      <c r="E8" s="8" t="s">
        <v>24</v>
      </c>
      <c r="F8" s="8"/>
      <c r="G8" s="9">
        <v>6</v>
      </c>
      <c r="H8" s="9" t="s">
        <v>9</v>
      </c>
      <c r="I8" s="9">
        <v>92.234746741698601</v>
      </c>
      <c r="J8" s="9" t="s">
        <v>84</v>
      </c>
    </row>
    <row r="9" spans="1:10" x14ac:dyDescent="0.25">
      <c r="A9" s="8" t="s">
        <v>8</v>
      </c>
      <c r="B9" s="8">
        <v>207.60155695039799</v>
      </c>
      <c r="C9" s="8"/>
      <c r="D9" s="8">
        <v>7</v>
      </c>
      <c r="E9" s="8" t="s">
        <v>26</v>
      </c>
      <c r="F9" s="8"/>
      <c r="G9" s="9">
        <v>7</v>
      </c>
      <c r="H9" s="9" t="s">
        <v>7</v>
      </c>
      <c r="I9" s="9">
        <v>57.805550232607501</v>
      </c>
      <c r="J9" s="9" t="s">
        <v>85</v>
      </c>
    </row>
    <row r="10" spans="1:10" x14ac:dyDescent="0.25">
      <c r="A10" s="8" t="s">
        <v>6</v>
      </c>
      <c r="B10" s="8">
        <v>170.94146217463</v>
      </c>
      <c r="C10" s="8"/>
      <c r="D10" s="8">
        <v>8</v>
      </c>
      <c r="E10" s="8" t="s">
        <v>86</v>
      </c>
      <c r="F10" s="8"/>
      <c r="G10" s="9">
        <v>8</v>
      </c>
      <c r="H10" s="9" t="s">
        <v>15</v>
      </c>
      <c r="I10" s="9">
        <v>136.94409696380799</v>
      </c>
      <c r="J10" s="9" t="s">
        <v>87</v>
      </c>
    </row>
    <row r="11" spans="1:10" x14ac:dyDescent="0.25">
      <c r="A11" s="8" t="s">
        <v>9</v>
      </c>
      <c r="B11" s="8">
        <v>167.263484001438</v>
      </c>
      <c r="C11" s="8"/>
      <c r="D11" s="8">
        <v>9</v>
      </c>
      <c r="E11" s="8" t="s">
        <v>30</v>
      </c>
      <c r="F11" s="8"/>
      <c r="G11" s="9">
        <v>9</v>
      </c>
      <c r="H11" s="9" t="s">
        <v>14</v>
      </c>
      <c r="I11" s="9">
        <v>107.40320218157601</v>
      </c>
      <c r="J11" s="9" t="s">
        <v>88</v>
      </c>
    </row>
    <row r="12" spans="1:10" x14ac:dyDescent="0.25">
      <c r="A12" s="8" t="s">
        <v>17</v>
      </c>
      <c r="B12" s="8">
        <v>164.619236310915</v>
      </c>
      <c r="C12" s="8"/>
      <c r="D12" s="8">
        <v>10</v>
      </c>
      <c r="E12" s="8" t="s">
        <v>4</v>
      </c>
      <c r="F12" s="8"/>
      <c r="G12" s="9">
        <v>10</v>
      </c>
      <c r="H12" s="9" t="s">
        <v>89</v>
      </c>
      <c r="I12" s="9">
        <v>224.89053168434501</v>
      </c>
      <c r="J12" s="9" t="s">
        <v>90</v>
      </c>
    </row>
    <row r="13" spans="1:10" x14ac:dyDescent="0.25">
      <c r="A13" s="8" t="s">
        <v>7</v>
      </c>
      <c r="B13" s="8">
        <v>158.31805271877599</v>
      </c>
      <c r="C13" s="8"/>
      <c r="D13" s="8">
        <v>11</v>
      </c>
      <c r="E13" s="8" t="s">
        <v>89</v>
      </c>
      <c r="F13" s="8"/>
      <c r="G13" s="9">
        <v>11</v>
      </c>
      <c r="H13" s="9" t="s">
        <v>86</v>
      </c>
      <c r="I13" s="9">
        <v>140.00442561310601</v>
      </c>
      <c r="J13" s="9" t="s">
        <v>91</v>
      </c>
    </row>
    <row r="14" spans="1:10" x14ac:dyDescent="0.25">
      <c r="A14" s="8" t="s">
        <v>18</v>
      </c>
      <c r="B14" s="8">
        <v>154.932063153435</v>
      </c>
      <c r="C14" s="8"/>
      <c r="D14" s="8">
        <v>12</v>
      </c>
      <c r="E14" s="8" t="s">
        <v>92</v>
      </c>
      <c r="F14" s="8"/>
      <c r="G14" s="9">
        <v>12</v>
      </c>
      <c r="H14" s="9" t="s">
        <v>20</v>
      </c>
      <c r="I14" s="9">
        <v>128.157817725965</v>
      </c>
      <c r="J14" s="9" t="s">
        <v>93</v>
      </c>
    </row>
    <row r="15" spans="1:10" x14ac:dyDescent="0.25">
      <c r="A15" s="8" t="s">
        <v>15</v>
      </c>
      <c r="B15" s="8">
        <v>153.55275451205699</v>
      </c>
      <c r="C15" s="8"/>
      <c r="D15" s="8">
        <v>13</v>
      </c>
      <c r="E15" s="8" t="s">
        <v>94</v>
      </c>
      <c r="F15" s="8"/>
      <c r="G15" s="9">
        <v>13</v>
      </c>
      <c r="H15" s="9" t="s">
        <v>92</v>
      </c>
      <c r="I15" s="9">
        <v>113.50844613301901</v>
      </c>
      <c r="J15" s="9" t="s">
        <v>95</v>
      </c>
    </row>
    <row r="16" spans="1:10" x14ac:dyDescent="0.25">
      <c r="A16" s="8" t="s">
        <v>10</v>
      </c>
      <c r="B16" s="8">
        <v>149.02576959965501</v>
      </c>
      <c r="C16" s="8"/>
      <c r="D16" s="8">
        <v>14</v>
      </c>
      <c r="E16" s="8" t="s">
        <v>23</v>
      </c>
      <c r="F16" s="8"/>
      <c r="G16" s="9">
        <v>14</v>
      </c>
      <c r="H16" s="9" t="s">
        <v>94</v>
      </c>
      <c r="I16" s="9">
        <v>76.930224046731496</v>
      </c>
      <c r="J16" s="9" t="s">
        <v>96</v>
      </c>
    </row>
    <row r="17" spans="1:10" x14ac:dyDescent="0.25">
      <c r="A17" s="8" t="s">
        <v>14</v>
      </c>
      <c r="B17" s="8">
        <v>143.34726317517001</v>
      </c>
      <c r="C17" s="8"/>
      <c r="D17" s="8">
        <v>15</v>
      </c>
      <c r="E17" s="8" t="s">
        <v>7</v>
      </c>
      <c r="F17" s="8"/>
      <c r="G17" s="9">
        <v>15</v>
      </c>
      <c r="H17" s="9" t="s">
        <v>19</v>
      </c>
      <c r="I17" s="9">
        <v>158.31805271877599</v>
      </c>
      <c r="J17" s="9" t="s">
        <v>97</v>
      </c>
    </row>
    <row r="18" spans="1:10" x14ac:dyDescent="0.25">
      <c r="A18" s="8" t="s">
        <v>89</v>
      </c>
      <c r="B18" s="8">
        <v>140.00442561310601</v>
      </c>
      <c r="C18" s="8"/>
      <c r="D18" s="8">
        <v>16</v>
      </c>
      <c r="E18" s="8" t="s">
        <v>14</v>
      </c>
      <c r="F18" s="8"/>
      <c r="G18" s="9">
        <v>16</v>
      </c>
      <c r="H18" s="9" t="s">
        <v>30</v>
      </c>
      <c r="I18" s="9">
        <v>143.34726317517001</v>
      </c>
      <c r="J18" s="9" t="s">
        <v>98</v>
      </c>
    </row>
    <row r="19" spans="1:10" x14ac:dyDescent="0.25">
      <c r="A19" s="8" t="s">
        <v>86</v>
      </c>
      <c r="B19" s="8">
        <v>136.94409696380799</v>
      </c>
      <c r="C19" s="8"/>
      <c r="D19" s="8">
        <v>17</v>
      </c>
      <c r="E19" s="8" t="s">
        <v>27</v>
      </c>
      <c r="F19" s="8"/>
      <c r="G19" s="9">
        <v>17</v>
      </c>
      <c r="H19" s="9" t="s">
        <v>31</v>
      </c>
      <c r="I19" s="9">
        <v>77.233094940340905</v>
      </c>
      <c r="J19" s="9" t="s">
        <v>99</v>
      </c>
    </row>
    <row r="20" spans="1:10" x14ac:dyDescent="0.25">
      <c r="A20" s="8" t="s">
        <v>11</v>
      </c>
      <c r="B20" s="8">
        <v>132.43972778526799</v>
      </c>
      <c r="C20" s="8"/>
      <c r="D20" s="8">
        <v>18</v>
      </c>
      <c r="E20" s="8" t="s">
        <v>34</v>
      </c>
      <c r="F20" s="8"/>
      <c r="G20" s="9">
        <v>18</v>
      </c>
      <c r="H20" s="9" t="s">
        <v>24</v>
      </c>
      <c r="I20" s="9">
        <v>61.126038170859097</v>
      </c>
      <c r="J20" s="9" t="s">
        <v>100</v>
      </c>
    </row>
    <row r="21" spans="1:10" x14ac:dyDescent="0.25">
      <c r="A21" s="8" t="s">
        <v>20</v>
      </c>
      <c r="B21" s="8">
        <v>131.550021241736</v>
      </c>
      <c r="C21" s="8"/>
      <c r="D21" s="8">
        <v>19</v>
      </c>
      <c r="E21" s="8" t="s">
        <v>6</v>
      </c>
      <c r="F21" s="8"/>
      <c r="G21" s="9">
        <v>19</v>
      </c>
      <c r="H21" s="9" t="s">
        <v>32</v>
      </c>
      <c r="I21" s="9">
        <v>170.94146217463</v>
      </c>
      <c r="J21" s="9" t="s">
        <v>101</v>
      </c>
    </row>
    <row r="22" spans="1:10" x14ac:dyDescent="0.25">
      <c r="A22" s="8" t="s">
        <v>92</v>
      </c>
      <c r="B22" s="8">
        <v>128.157817725965</v>
      </c>
      <c r="C22" s="8"/>
      <c r="D22" s="8">
        <v>20</v>
      </c>
      <c r="E22" s="8" t="s">
        <v>21</v>
      </c>
      <c r="F22" s="8"/>
      <c r="G22" s="9">
        <v>20</v>
      </c>
      <c r="H22" s="9" t="s">
        <v>40</v>
      </c>
      <c r="I22" s="9">
        <v>278.75131696218199</v>
      </c>
      <c r="J22" s="9" t="s">
        <v>102</v>
      </c>
    </row>
    <row r="23" spans="1:10" x14ac:dyDescent="0.25">
      <c r="A23" s="8" t="s">
        <v>94</v>
      </c>
      <c r="B23" s="8">
        <v>113.50844613301901</v>
      </c>
      <c r="C23" s="8"/>
      <c r="D23" s="8">
        <v>21</v>
      </c>
      <c r="E23" s="8" t="s">
        <v>15</v>
      </c>
      <c r="F23" s="8"/>
      <c r="G23" s="9">
        <v>21</v>
      </c>
      <c r="H23" s="9" t="s">
        <v>27</v>
      </c>
      <c r="I23" s="9">
        <v>153.55275451205699</v>
      </c>
      <c r="J23" s="9" t="s">
        <v>103</v>
      </c>
    </row>
    <row r="24" spans="1:10" x14ac:dyDescent="0.25">
      <c r="A24" s="8" t="s">
        <v>19</v>
      </c>
      <c r="B24" s="8">
        <v>109.036677991319</v>
      </c>
      <c r="C24" s="8"/>
      <c r="D24" s="8">
        <v>22</v>
      </c>
      <c r="E24" s="8" t="s">
        <v>20</v>
      </c>
      <c r="F24" s="8"/>
      <c r="G24" s="9">
        <v>22</v>
      </c>
      <c r="H24" s="9" t="s">
        <v>23</v>
      </c>
      <c r="I24" s="9">
        <v>131.550021241736</v>
      </c>
      <c r="J24" s="9" t="s">
        <v>104</v>
      </c>
    </row>
    <row r="25" spans="1:10" x14ac:dyDescent="0.25">
      <c r="A25" s="8" t="s">
        <v>12</v>
      </c>
      <c r="B25" s="8">
        <v>107.705462636628</v>
      </c>
      <c r="C25" s="8"/>
      <c r="D25" s="8">
        <v>23</v>
      </c>
      <c r="E25" s="8" t="s">
        <v>31</v>
      </c>
      <c r="F25" s="8"/>
      <c r="G25" s="9">
        <v>23</v>
      </c>
      <c r="H25" s="9" t="s">
        <v>35</v>
      </c>
      <c r="I25" s="9">
        <v>99.244915334765906</v>
      </c>
      <c r="J25" s="9" t="s">
        <v>105</v>
      </c>
    </row>
    <row r="26" spans="1:10" x14ac:dyDescent="0.25">
      <c r="A26" s="8" t="s">
        <v>30</v>
      </c>
      <c r="B26" s="8">
        <v>107.40320218157601</v>
      </c>
      <c r="C26" s="8"/>
      <c r="D26" s="8">
        <v>24</v>
      </c>
      <c r="E26" s="8" t="s">
        <v>39</v>
      </c>
      <c r="F26" s="8"/>
      <c r="G26" s="9">
        <v>24</v>
      </c>
      <c r="H26" s="9" t="s">
        <v>34</v>
      </c>
      <c r="I26" s="9">
        <v>24.670603019884702</v>
      </c>
      <c r="J26" s="9" t="s">
        <v>106</v>
      </c>
    </row>
    <row r="27" spans="1:10" x14ac:dyDescent="0.25">
      <c r="A27" s="8" t="s">
        <v>31</v>
      </c>
      <c r="B27" s="8">
        <v>99.244915334765906</v>
      </c>
      <c r="C27" s="8"/>
      <c r="D27" s="8">
        <v>25</v>
      </c>
      <c r="E27" s="8" t="s">
        <v>32</v>
      </c>
      <c r="F27" s="8"/>
      <c r="G27" s="9">
        <v>25</v>
      </c>
      <c r="H27" s="9" t="s">
        <v>36</v>
      </c>
      <c r="I27" s="9">
        <v>87.775456146369805</v>
      </c>
      <c r="J27" s="9" t="s">
        <v>107</v>
      </c>
    </row>
    <row r="28" spans="1:10" x14ac:dyDescent="0.25">
      <c r="A28" s="8" t="s">
        <v>25</v>
      </c>
      <c r="B28" s="8">
        <v>97.817655489867306</v>
      </c>
      <c r="C28" s="8"/>
      <c r="D28" s="8">
        <v>26</v>
      </c>
      <c r="E28" s="8" t="s">
        <v>19</v>
      </c>
      <c r="F28" s="8"/>
      <c r="G28" s="9">
        <v>26</v>
      </c>
      <c r="H28" s="9" t="s">
        <v>26</v>
      </c>
      <c r="I28" s="9">
        <v>109.036677991319</v>
      </c>
      <c r="J28" s="9" t="s">
        <v>108</v>
      </c>
    </row>
    <row r="29" spans="1:10" x14ac:dyDescent="0.25">
      <c r="A29" s="8" t="s">
        <v>29</v>
      </c>
      <c r="B29" s="8">
        <v>96.265048048479699</v>
      </c>
      <c r="C29" s="8"/>
      <c r="D29" s="8">
        <v>27</v>
      </c>
      <c r="E29" s="8" t="s">
        <v>35</v>
      </c>
      <c r="F29" s="8"/>
      <c r="G29" s="9">
        <v>27</v>
      </c>
      <c r="H29" s="9" t="s">
        <v>41</v>
      </c>
      <c r="I29" s="9">
        <v>75.502151138177496</v>
      </c>
      <c r="J29" s="9" t="s">
        <v>109</v>
      </c>
    </row>
    <row r="30" spans="1:10" x14ac:dyDescent="0.25">
      <c r="A30" s="8" t="s">
        <v>13</v>
      </c>
      <c r="B30" s="8">
        <v>96.202290294006303</v>
      </c>
      <c r="C30" s="8"/>
      <c r="D30" s="8">
        <v>28</v>
      </c>
      <c r="E30" s="8" t="s">
        <v>37</v>
      </c>
      <c r="F30" s="8"/>
      <c r="G30" s="9">
        <v>28</v>
      </c>
      <c r="H30" s="9" t="s">
        <v>22</v>
      </c>
      <c r="I30" s="9">
        <v>30.025832035182098</v>
      </c>
      <c r="J30" s="9" t="s">
        <v>110</v>
      </c>
    </row>
    <row r="31" spans="1:10" x14ac:dyDescent="0.25">
      <c r="A31" s="8" t="s">
        <v>24</v>
      </c>
      <c r="B31" s="8">
        <v>92.234746741698601</v>
      </c>
      <c r="C31" s="8"/>
      <c r="D31" s="8">
        <v>29</v>
      </c>
      <c r="E31" s="8" t="s">
        <v>40</v>
      </c>
      <c r="F31" s="8"/>
      <c r="G31" s="9">
        <v>29</v>
      </c>
      <c r="H31" s="9" t="s">
        <v>37</v>
      </c>
      <c r="I31" s="9">
        <v>77.766941739306006</v>
      </c>
      <c r="J31" s="9" t="s">
        <v>111</v>
      </c>
    </row>
    <row r="32" spans="1:10" x14ac:dyDescent="0.25">
      <c r="A32" s="8" t="s">
        <v>32</v>
      </c>
      <c r="B32" s="8">
        <v>87.775456146369805</v>
      </c>
      <c r="C32" s="8"/>
      <c r="D32" s="8">
        <v>30</v>
      </c>
      <c r="E32" s="8" t="s">
        <v>42</v>
      </c>
      <c r="F32" s="8"/>
      <c r="G32" s="9">
        <v>30</v>
      </c>
      <c r="H32" s="9" t="s">
        <v>38</v>
      </c>
      <c r="I32" s="9">
        <v>9.6137555255001192</v>
      </c>
      <c r="J32" s="9" t="s">
        <v>112</v>
      </c>
    </row>
    <row r="33" spans="1:10" x14ac:dyDescent="0.25">
      <c r="A33" s="8" t="s">
        <v>28</v>
      </c>
      <c r="B33" s="8">
        <v>80.436519015546594</v>
      </c>
      <c r="C33" s="8"/>
      <c r="D33" s="8">
        <v>31</v>
      </c>
      <c r="E33" s="8" t="s">
        <v>41</v>
      </c>
      <c r="F33" s="8"/>
      <c r="G33" s="9">
        <v>31</v>
      </c>
      <c r="H33" s="9" t="s">
        <v>39</v>
      </c>
      <c r="I33" s="9">
        <v>54.156832640810499</v>
      </c>
      <c r="J33" s="9" t="s">
        <v>113</v>
      </c>
    </row>
    <row r="34" spans="1:10" x14ac:dyDescent="0.25">
      <c r="A34" s="8" t="s">
        <v>40</v>
      </c>
      <c r="B34" s="8">
        <v>77.766941739306006</v>
      </c>
      <c r="C34" s="8"/>
      <c r="D34" s="8">
        <v>32</v>
      </c>
      <c r="E34" s="8" t="s">
        <v>36</v>
      </c>
      <c r="F34" s="8"/>
      <c r="G34" s="9">
        <v>32</v>
      </c>
      <c r="H34" s="9" t="s">
        <v>42</v>
      </c>
      <c r="I34" s="9">
        <v>58.181840559953102</v>
      </c>
      <c r="J34" s="9" t="s">
        <v>114</v>
      </c>
    </row>
    <row r="35" spans="1:10" x14ac:dyDescent="0.25">
      <c r="A35" s="8" t="s">
        <v>27</v>
      </c>
      <c r="B35" s="8">
        <v>77.233094940340905</v>
      </c>
      <c r="C35" s="8"/>
      <c r="D35" s="8">
        <v>33</v>
      </c>
      <c r="E35" s="8" t="s">
        <v>38</v>
      </c>
      <c r="F35" s="8"/>
      <c r="G35" s="9">
        <v>33</v>
      </c>
      <c r="H35" s="9" t="s">
        <v>78</v>
      </c>
      <c r="I35" s="9">
        <v>29.708539540653302</v>
      </c>
      <c r="J35" s="9" t="s">
        <v>115</v>
      </c>
    </row>
    <row r="36" spans="1:10" x14ac:dyDescent="0.25">
      <c r="A36" s="8" t="s">
        <v>23</v>
      </c>
      <c r="B36" s="8">
        <v>76.930224046731496</v>
      </c>
      <c r="C36" s="8"/>
      <c r="D36" s="8"/>
      <c r="E36" s="8"/>
      <c r="F36" s="8"/>
      <c r="G36" s="9"/>
      <c r="H36" s="9"/>
      <c r="I36" s="9"/>
      <c r="J36" s="9"/>
    </row>
    <row r="37" spans="1:10" x14ac:dyDescent="0.25">
      <c r="A37" s="8" t="s">
        <v>35</v>
      </c>
      <c r="B37" s="8">
        <v>75.502151138177496</v>
      </c>
      <c r="C37" s="8"/>
      <c r="D37" s="8"/>
      <c r="E37" s="8"/>
      <c r="F37" s="8"/>
      <c r="G37" s="9"/>
      <c r="H37" s="9"/>
      <c r="I37" s="9"/>
      <c r="J37" s="9"/>
    </row>
    <row r="38" spans="1:10" x14ac:dyDescent="0.25">
      <c r="A38" s="8" t="s">
        <v>16</v>
      </c>
      <c r="B38" s="8">
        <v>72.972545977872301</v>
      </c>
      <c r="C38" s="8"/>
      <c r="D38" s="8"/>
      <c r="E38" s="8"/>
      <c r="F38" s="8"/>
      <c r="G38" s="9"/>
      <c r="H38" s="9"/>
      <c r="I38" s="9"/>
      <c r="J38" s="9"/>
    </row>
    <row r="39" spans="1:10" x14ac:dyDescent="0.25">
      <c r="A39" s="8" t="s">
        <v>33</v>
      </c>
      <c r="B39" s="8">
        <v>67.146478963599805</v>
      </c>
      <c r="C39" s="8"/>
      <c r="D39" s="8"/>
      <c r="E39" s="8"/>
      <c r="F39" s="8"/>
      <c r="G39" s="9"/>
      <c r="H39" s="9"/>
      <c r="I39" s="9"/>
      <c r="J39" s="9"/>
    </row>
    <row r="40" spans="1:10" x14ac:dyDescent="0.25">
      <c r="A40" s="8" t="s">
        <v>34</v>
      </c>
      <c r="B40" s="8">
        <v>61.126038170859097</v>
      </c>
      <c r="C40" s="8"/>
      <c r="D40" s="8"/>
      <c r="E40" s="8"/>
      <c r="F40" s="8"/>
      <c r="G40" s="9"/>
      <c r="H40" s="9"/>
      <c r="I40" s="9"/>
      <c r="J40" s="9"/>
    </row>
    <row r="41" spans="1:10" x14ac:dyDescent="0.25">
      <c r="A41" s="8" t="s">
        <v>36</v>
      </c>
      <c r="B41" s="8">
        <v>58.181840559953102</v>
      </c>
      <c r="C41" s="8"/>
      <c r="D41" s="8"/>
      <c r="E41" s="8"/>
      <c r="F41" s="8"/>
      <c r="G41" s="9"/>
      <c r="H41" s="9"/>
      <c r="I41" s="9"/>
      <c r="J41" s="9"/>
    </row>
    <row r="42" spans="1:10" x14ac:dyDescent="0.25">
      <c r="A42" s="8" t="s">
        <v>26</v>
      </c>
      <c r="B42" s="8">
        <v>57.805550232607501</v>
      </c>
      <c r="C42" s="8"/>
      <c r="D42" s="8"/>
      <c r="E42" s="8"/>
      <c r="F42" s="8"/>
      <c r="G42" s="9"/>
      <c r="H42" s="9"/>
      <c r="I42" s="9"/>
      <c r="J42" s="9"/>
    </row>
    <row r="43" spans="1:10" x14ac:dyDescent="0.25">
      <c r="A43" s="8" t="s">
        <v>41</v>
      </c>
      <c r="B43" s="8">
        <v>54.156832640810499</v>
      </c>
      <c r="C43" s="8"/>
      <c r="D43" s="8"/>
      <c r="E43" s="8"/>
      <c r="F43" s="8"/>
      <c r="G43" s="9"/>
      <c r="H43" s="9"/>
      <c r="I43" s="9"/>
      <c r="J43" s="9"/>
    </row>
    <row r="44" spans="1:10" x14ac:dyDescent="0.25">
      <c r="A44" s="8" t="s">
        <v>22</v>
      </c>
      <c r="B44" s="8">
        <v>50.126635726198899</v>
      </c>
      <c r="C44" s="8"/>
      <c r="D44" s="8"/>
      <c r="E44" s="8"/>
      <c r="F44" s="8"/>
      <c r="G44" s="9"/>
      <c r="H44" s="9"/>
      <c r="I44" s="9"/>
      <c r="J44" s="9"/>
    </row>
    <row r="45" spans="1:10" x14ac:dyDescent="0.25">
      <c r="A45" s="8" t="s">
        <v>37</v>
      </c>
      <c r="B45" s="8">
        <v>30.025832035182098</v>
      </c>
      <c r="C45" s="8"/>
      <c r="D45" s="8"/>
      <c r="E45" s="8"/>
      <c r="F45" s="8"/>
      <c r="G45" s="9"/>
      <c r="H45" s="9"/>
      <c r="I45" s="9"/>
      <c r="J45" s="9"/>
    </row>
    <row r="46" spans="1:10" x14ac:dyDescent="0.25">
      <c r="A46" s="8" t="s">
        <v>38</v>
      </c>
      <c r="B46" s="8">
        <v>29.708539540653302</v>
      </c>
      <c r="C46" s="8"/>
      <c r="D46" s="8"/>
      <c r="E46" s="8"/>
      <c r="F46" s="8"/>
      <c r="G46" s="9"/>
      <c r="H46" s="9"/>
      <c r="I46" s="9"/>
      <c r="J46" s="9"/>
    </row>
    <row r="47" spans="1:10" x14ac:dyDescent="0.25">
      <c r="A47" s="8" t="s">
        <v>39</v>
      </c>
      <c r="B47" s="8">
        <v>24.670603019884702</v>
      </c>
      <c r="C47" s="8"/>
      <c r="D47" s="8"/>
      <c r="E47" s="8"/>
      <c r="F47" s="8"/>
      <c r="G47" s="9"/>
      <c r="H47" s="9"/>
      <c r="I47" s="9"/>
      <c r="J47" s="9"/>
    </row>
    <row r="48" spans="1:10" x14ac:dyDescent="0.25">
      <c r="A48" s="8" t="s">
        <v>42</v>
      </c>
      <c r="B48" s="8">
        <v>9.6137555255001192</v>
      </c>
      <c r="C48" s="8"/>
      <c r="D48" s="8"/>
      <c r="E48" s="8"/>
      <c r="F48" s="8"/>
      <c r="G48" s="9"/>
      <c r="H48" s="9"/>
      <c r="I48" s="9"/>
      <c r="J48" s="9"/>
    </row>
    <row r="49" spans="1:2" x14ac:dyDescent="0.25">
      <c r="A49" s="8" t="s">
        <v>78</v>
      </c>
      <c r="B49" s="8">
        <v>5.4161118400271198</v>
      </c>
    </row>
    <row r="50" spans="1:2" x14ac:dyDescent="0.25">
      <c r="A50" t="s">
        <v>42</v>
      </c>
      <c r="B50">
        <v>33.231978717332503</v>
      </c>
    </row>
  </sheetData>
  <sortState ref="I3:J39">
    <sortCondition descending="1" ref="J3:J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D1" workbookViewId="0">
      <selection activeCell="F14" sqref="F14"/>
    </sheetView>
  </sheetViews>
  <sheetFormatPr defaultRowHeight="15" x14ac:dyDescent="0.25"/>
  <cols>
    <col min="1" max="1" width="30.28515625" bestFit="1" customWidth="1"/>
    <col min="2" max="2" width="11.140625" bestFit="1" customWidth="1"/>
    <col min="3" max="3" width="11.140625" style="9" customWidth="1"/>
    <col min="5" max="5" width="5.5703125" customWidth="1"/>
    <col min="6" max="6" width="30.28515625" customWidth="1"/>
    <col min="7" max="7" width="34.5703125" customWidth="1"/>
    <col min="8" max="8" width="0" hidden="1" customWidth="1"/>
    <col min="9" max="9" width="11.42578125" customWidth="1"/>
    <col min="11" max="11" width="30.28515625" bestFit="1" customWidth="1"/>
    <col min="12" max="12" width="9.5703125" bestFit="1" customWidth="1"/>
  </cols>
  <sheetData>
    <row r="1" spans="1:13" x14ac:dyDescent="0.25">
      <c r="A1" s="9" t="s">
        <v>0</v>
      </c>
      <c r="B1" s="9" t="s">
        <v>1</v>
      </c>
      <c r="C1" s="9" t="s">
        <v>116</v>
      </c>
      <c r="E1" s="6"/>
      <c r="F1" s="6" t="s">
        <v>46</v>
      </c>
      <c r="G1" s="6" t="s">
        <v>47</v>
      </c>
      <c r="H1" s="6" t="s">
        <v>43</v>
      </c>
      <c r="I1" s="6" t="s">
        <v>43</v>
      </c>
    </row>
    <row r="2" spans="1:13" ht="15" customHeight="1" x14ac:dyDescent="0.25">
      <c r="A2" s="9" t="s">
        <v>2</v>
      </c>
      <c r="B2" s="9">
        <v>288.32847990145001</v>
      </c>
      <c r="C2" s="10">
        <f>B2/$B$50</f>
        <v>5.1702565324916815E-2</v>
      </c>
      <c r="E2" s="11" t="s">
        <v>44</v>
      </c>
      <c r="F2" s="4" t="s">
        <v>9</v>
      </c>
      <c r="G2" s="4" t="s">
        <v>118</v>
      </c>
      <c r="H2" s="4">
        <f t="shared" ref="H2:H13" si="0">VLOOKUP(F2,$A$2:$B$38,2,FALSE)</f>
        <v>167.263484001438</v>
      </c>
      <c r="I2" s="5">
        <v>2.9993399233448518E-2</v>
      </c>
      <c r="L2" s="2"/>
      <c r="M2" s="1"/>
    </row>
    <row r="3" spans="1:13" x14ac:dyDescent="0.25">
      <c r="A3" s="9" t="s">
        <v>21</v>
      </c>
      <c r="B3" s="9">
        <v>278.75131696218199</v>
      </c>
      <c r="C3" s="10">
        <f t="shared" ref="C3:C49" si="1">B3/$B$50</f>
        <v>4.998520499802811E-2</v>
      </c>
      <c r="E3" s="11"/>
      <c r="F3" s="4" t="s">
        <v>92</v>
      </c>
      <c r="G3" s="4" t="s">
        <v>119</v>
      </c>
      <c r="H3" s="4">
        <f t="shared" si="0"/>
        <v>128.157817725965</v>
      </c>
      <c r="I3" s="5">
        <v>2.2981038658200774E-2</v>
      </c>
      <c r="L3" s="2"/>
      <c r="M3" s="1"/>
    </row>
    <row r="4" spans="1:13" x14ac:dyDescent="0.25">
      <c r="A4" s="9" t="s">
        <v>3</v>
      </c>
      <c r="B4" s="9">
        <v>270.204578943076</v>
      </c>
      <c r="C4" s="10">
        <f t="shared" si="1"/>
        <v>4.8452618689180597E-2</v>
      </c>
      <c r="E4" s="11"/>
      <c r="F4" s="4" t="s">
        <v>89</v>
      </c>
      <c r="G4" s="4" t="s">
        <v>120</v>
      </c>
      <c r="H4" s="4">
        <f t="shared" si="0"/>
        <v>140.00442561310601</v>
      </c>
      <c r="I4" s="5">
        <v>2.5105351935796293E-2</v>
      </c>
      <c r="L4" s="2"/>
      <c r="M4" s="1"/>
    </row>
    <row r="5" spans="1:13" x14ac:dyDescent="0.25">
      <c r="A5" s="9" t="s">
        <v>4</v>
      </c>
      <c r="B5" s="9">
        <v>224.89053168434501</v>
      </c>
      <c r="C5" s="10">
        <f t="shared" si="1"/>
        <v>4.0326981952456958E-2</v>
      </c>
      <c r="E5" s="11"/>
      <c r="F5" s="4" t="s">
        <v>94</v>
      </c>
      <c r="G5" s="4" t="s">
        <v>121</v>
      </c>
      <c r="H5" s="4">
        <f t="shared" si="0"/>
        <v>113.50844613301901</v>
      </c>
      <c r="I5" s="5">
        <v>2.0354138630800944E-2</v>
      </c>
      <c r="L5" s="2"/>
      <c r="M5" s="1"/>
    </row>
    <row r="6" spans="1:13" x14ac:dyDescent="0.25">
      <c r="A6" s="9" t="s">
        <v>82</v>
      </c>
      <c r="B6" s="9">
        <v>213.64563133397999</v>
      </c>
      <c r="C6" s="10">
        <f t="shared" si="1"/>
        <v>3.8310565831733659E-2</v>
      </c>
      <c r="E6" s="11"/>
      <c r="F6" s="4" t="s">
        <v>86</v>
      </c>
      <c r="G6" s="4" t="s">
        <v>122</v>
      </c>
      <c r="H6" s="4">
        <f t="shared" si="0"/>
        <v>136.94409696380799</v>
      </c>
      <c r="I6" s="5">
        <v>2.4556579084914109E-2</v>
      </c>
      <c r="L6" s="2"/>
      <c r="M6" s="1"/>
    </row>
    <row r="7" spans="1:13" x14ac:dyDescent="0.25">
      <c r="A7" s="9" t="s">
        <v>5</v>
      </c>
      <c r="B7" s="9">
        <v>212.91263245371701</v>
      </c>
      <c r="C7" s="10">
        <f t="shared" si="1"/>
        <v>3.8179125737772629E-2</v>
      </c>
      <c r="E7" s="11"/>
      <c r="F7" s="4" t="s">
        <v>7</v>
      </c>
      <c r="G7" s="4" t="s">
        <v>50</v>
      </c>
      <c r="H7" s="4">
        <f t="shared" si="0"/>
        <v>158.31805271877599</v>
      </c>
      <c r="I7" s="5">
        <v>2.8389319936774567E-2</v>
      </c>
      <c r="L7" s="2"/>
      <c r="M7" s="1"/>
    </row>
    <row r="8" spans="1:13" x14ac:dyDescent="0.25">
      <c r="A8" s="9" t="s">
        <v>8</v>
      </c>
      <c r="B8" s="9">
        <v>207.60155695039799</v>
      </c>
      <c r="C8" s="10">
        <f t="shared" si="1"/>
        <v>3.7226752846097916E-2</v>
      </c>
      <c r="E8" s="11"/>
      <c r="F8" s="4" t="s">
        <v>14</v>
      </c>
      <c r="G8" s="4" t="s">
        <v>51</v>
      </c>
      <c r="H8" s="4">
        <f t="shared" si="0"/>
        <v>143.34726317517001</v>
      </c>
      <c r="I8" s="5">
        <v>2.5704783797269964E-2</v>
      </c>
      <c r="L8" s="2"/>
      <c r="M8" s="1"/>
    </row>
    <row r="9" spans="1:13" x14ac:dyDescent="0.25">
      <c r="A9" s="9" t="s">
        <v>6</v>
      </c>
      <c r="B9" s="9">
        <v>170.94146217463</v>
      </c>
      <c r="C9" s="10">
        <f t="shared" si="1"/>
        <v>3.0652927930815057E-2</v>
      </c>
      <c r="E9" s="11"/>
      <c r="F9" s="4" t="s">
        <v>34</v>
      </c>
      <c r="G9" s="4" t="s">
        <v>53</v>
      </c>
      <c r="H9" s="4" t="e">
        <f t="shared" si="0"/>
        <v>#N/A</v>
      </c>
      <c r="I9" s="5">
        <v>1.0961015653612884E-2</v>
      </c>
      <c r="L9" s="2"/>
      <c r="M9" s="1"/>
    </row>
    <row r="10" spans="1:13" x14ac:dyDescent="0.25">
      <c r="A10" s="9" t="s">
        <v>9</v>
      </c>
      <c r="B10" s="9">
        <v>167.263484001438</v>
      </c>
      <c r="C10" s="10">
        <f t="shared" si="1"/>
        <v>2.9993399233448518E-2</v>
      </c>
      <c r="E10" s="11"/>
      <c r="F10" s="4" t="s">
        <v>22</v>
      </c>
      <c r="G10" s="4" t="s">
        <v>59</v>
      </c>
      <c r="H10" s="4" t="e">
        <f t="shared" si="0"/>
        <v>#N/A</v>
      </c>
      <c r="I10" s="5">
        <v>8.98862179358049E-3</v>
      </c>
      <c r="L10" s="2"/>
      <c r="M10" s="1"/>
    </row>
    <row r="11" spans="1:13" ht="15" customHeight="1" x14ac:dyDescent="0.25">
      <c r="A11" s="9" t="s">
        <v>17</v>
      </c>
      <c r="B11" s="9">
        <v>164.619236310915</v>
      </c>
      <c r="C11" s="10">
        <f t="shared" si="1"/>
        <v>2.9519237301886103E-2</v>
      </c>
      <c r="E11" s="11"/>
      <c r="F11" s="4" t="s">
        <v>6</v>
      </c>
      <c r="G11" s="4" t="s">
        <v>48</v>
      </c>
      <c r="H11" s="4">
        <f t="shared" si="0"/>
        <v>170.94146217463</v>
      </c>
      <c r="I11" s="5">
        <v>3.0652927930815057E-2</v>
      </c>
      <c r="L11" s="2"/>
      <c r="M11" s="1"/>
    </row>
    <row r="12" spans="1:13" x14ac:dyDescent="0.25">
      <c r="A12" s="9" t="s">
        <v>7</v>
      </c>
      <c r="B12" s="9">
        <v>158.31805271877599</v>
      </c>
      <c r="C12" s="10">
        <f t="shared" si="1"/>
        <v>2.8389319936774567E-2</v>
      </c>
      <c r="E12" s="11"/>
      <c r="F12" s="4" t="s">
        <v>4</v>
      </c>
      <c r="G12" s="4" t="s">
        <v>117</v>
      </c>
      <c r="H12" s="4">
        <f t="shared" si="0"/>
        <v>224.89053168434501</v>
      </c>
      <c r="I12" s="5">
        <v>4.0326981952456958E-2</v>
      </c>
      <c r="L12" s="2"/>
      <c r="M12" s="1"/>
    </row>
    <row r="13" spans="1:13" x14ac:dyDescent="0.25">
      <c r="A13" s="9" t="s">
        <v>18</v>
      </c>
      <c r="B13" s="9">
        <v>154.932063153435</v>
      </c>
      <c r="C13" s="10">
        <f t="shared" si="1"/>
        <v>2.7782150132559021E-2</v>
      </c>
      <c r="E13" s="11"/>
      <c r="F13" s="4" t="s">
        <v>20</v>
      </c>
      <c r="G13" s="4" t="s">
        <v>52</v>
      </c>
      <c r="H13" s="4">
        <f t="shared" si="0"/>
        <v>131.550021241736</v>
      </c>
      <c r="I13" s="5">
        <v>2.3589322737281374E-2</v>
      </c>
      <c r="L13" s="2"/>
      <c r="M13" s="1"/>
    </row>
    <row r="14" spans="1:13" x14ac:dyDescent="0.25">
      <c r="A14" s="9" t="s">
        <v>15</v>
      </c>
      <c r="B14" s="9">
        <v>153.55275451205699</v>
      </c>
      <c r="C14" s="10">
        <f t="shared" si="1"/>
        <v>2.7534814887846312E-2</v>
      </c>
      <c r="E14" s="11"/>
      <c r="F14" s="4" t="s">
        <v>27</v>
      </c>
      <c r="G14" s="4" t="s">
        <v>58</v>
      </c>
      <c r="H14" s="4">
        <f t="shared" ref="H14:H33" si="2">VLOOKUP(F14,$A$2:$B$38,2,FALSE)</f>
        <v>77.233094940340905</v>
      </c>
      <c r="I14" s="5">
        <v>1.3849305270722222E-2</v>
      </c>
      <c r="L14" s="2"/>
      <c r="M14" s="1"/>
    </row>
    <row r="15" spans="1:13" x14ac:dyDescent="0.25">
      <c r="A15" s="9" t="s">
        <v>10</v>
      </c>
      <c r="B15" s="9">
        <v>149.02576959965501</v>
      </c>
      <c r="C15" s="10">
        <f t="shared" si="1"/>
        <v>2.6723043767496436E-2</v>
      </c>
      <c r="E15" s="11"/>
      <c r="F15" s="4" t="s">
        <v>24</v>
      </c>
      <c r="G15" s="4" t="s">
        <v>56</v>
      </c>
      <c r="H15" s="4">
        <f t="shared" si="2"/>
        <v>92.234746741698601</v>
      </c>
      <c r="I15" s="5">
        <v>1.653937557701475E-2</v>
      </c>
      <c r="L15" s="2"/>
      <c r="M15" s="1"/>
    </row>
    <row r="16" spans="1:13" x14ac:dyDescent="0.25">
      <c r="A16" s="9" t="s">
        <v>14</v>
      </c>
      <c r="B16" s="9">
        <v>143.34726317517001</v>
      </c>
      <c r="C16" s="10">
        <f t="shared" si="1"/>
        <v>2.5704783797269964E-2</v>
      </c>
      <c r="E16" s="11"/>
      <c r="F16" s="4" t="s">
        <v>26</v>
      </c>
      <c r="G16" s="4" t="s">
        <v>57</v>
      </c>
      <c r="H16" s="4" t="e">
        <f t="shared" si="2"/>
        <v>#N/A</v>
      </c>
      <c r="I16" s="5">
        <v>1.036559148810301E-2</v>
      </c>
      <c r="L16" s="2"/>
      <c r="M16" s="1"/>
    </row>
    <row r="17" spans="1:13" x14ac:dyDescent="0.25">
      <c r="A17" s="9" t="s">
        <v>89</v>
      </c>
      <c r="B17" s="9">
        <v>140.00442561310601</v>
      </c>
      <c r="C17" s="10">
        <f t="shared" si="1"/>
        <v>2.5105351935796293E-2</v>
      </c>
      <c r="E17" s="11"/>
      <c r="F17" s="4" t="s">
        <v>21</v>
      </c>
      <c r="G17" s="4" t="s">
        <v>54</v>
      </c>
      <c r="H17" s="4">
        <f t="shared" si="2"/>
        <v>278.75131696218199</v>
      </c>
      <c r="I17" s="5">
        <v>4.998520499802811E-2</v>
      </c>
      <c r="L17" s="2"/>
      <c r="M17" s="1"/>
    </row>
    <row r="18" spans="1:13" x14ac:dyDescent="0.25">
      <c r="A18" s="9" t="s">
        <v>86</v>
      </c>
      <c r="B18" s="9">
        <v>136.94409696380799</v>
      </c>
      <c r="C18" s="10">
        <f t="shared" si="1"/>
        <v>2.4556579084914109E-2</v>
      </c>
      <c r="E18" s="11"/>
      <c r="F18" s="4" t="s">
        <v>15</v>
      </c>
      <c r="G18" s="4" t="s">
        <v>55</v>
      </c>
      <c r="H18" s="4">
        <f t="shared" si="2"/>
        <v>153.55275451205699</v>
      </c>
      <c r="I18" s="5">
        <v>2.7534814887846312E-2</v>
      </c>
      <c r="L18" s="2"/>
      <c r="M18" s="1"/>
    </row>
    <row r="19" spans="1:13" x14ac:dyDescent="0.25">
      <c r="A19" s="9" t="s">
        <v>11</v>
      </c>
      <c r="B19" s="9">
        <v>132.43972778526799</v>
      </c>
      <c r="C19" s="10">
        <f t="shared" si="1"/>
        <v>2.3748863378922781E-2</v>
      </c>
      <c r="E19" s="11"/>
      <c r="F19" s="4" t="s">
        <v>8</v>
      </c>
      <c r="G19" s="4" t="s">
        <v>49</v>
      </c>
      <c r="H19" s="4">
        <f t="shared" si="2"/>
        <v>207.60155695039799</v>
      </c>
      <c r="I19" s="5">
        <v>3.7226752846097916E-2</v>
      </c>
      <c r="L19" s="2"/>
      <c r="M19" s="1"/>
    </row>
    <row r="20" spans="1:13" ht="15" customHeight="1" x14ac:dyDescent="0.25">
      <c r="A20" s="9" t="s">
        <v>20</v>
      </c>
      <c r="B20" s="9">
        <v>131.550021241736</v>
      </c>
      <c r="C20" s="10">
        <f t="shared" si="1"/>
        <v>2.3589322737281374E-2</v>
      </c>
      <c r="E20" s="12" t="s">
        <v>45</v>
      </c>
      <c r="F20" s="4" t="s">
        <v>37</v>
      </c>
      <c r="G20" s="4" t="s">
        <v>65</v>
      </c>
      <c r="H20" s="4" t="e">
        <f t="shared" si="2"/>
        <v>#N/A</v>
      </c>
      <c r="I20" s="5">
        <v>5.3841803722080922E-3</v>
      </c>
      <c r="L20" s="2"/>
      <c r="M20" s="1"/>
    </row>
    <row r="21" spans="1:13" ht="15" customHeight="1" x14ac:dyDescent="0.25">
      <c r="A21" s="9" t="s">
        <v>92</v>
      </c>
      <c r="B21" s="9">
        <v>128.157817725965</v>
      </c>
      <c r="C21" s="10">
        <f t="shared" si="1"/>
        <v>2.2981038658200774E-2</v>
      </c>
      <c r="E21" s="12"/>
      <c r="F21" s="4" t="s">
        <v>19</v>
      </c>
      <c r="G21" s="4" t="s">
        <v>60</v>
      </c>
      <c r="H21" s="4">
        <f t="shared" si="2"/>
        <v>109.036677991319</v>
      </c>
      <c r="I21" s="5">
        <v>1.9552268886462294E-2</v>
      </c>
      <c r="L21" s="2"/>
      <c r="M21" s="1"/>
    </row>
    <row r="22" spans="1:13" x14ac:dyDescent="0.25">
      <c r="A22" s="9" t="s">
        <v>94</v>
      </c>
      <c r="B22" s="9">
        <v>113.50844613301901</v>
      </c>
      <c r="C22" s="10">
        <f t="shared" si="1"/>
        <v>2.0354138630800944E-2</v>
      </c>
      <c r="E22" s="12"/>
      <c r="F22" s="4" t="s">
        <v>41</v>
      </c>
      <c r="G22" s="4" t="s">
        <v>69</v>
      </c>
      <c r="H22" s="4" t="e">
        <f t="shared" si="2"/>
        <v>#N/A</v>
      </c>
      <c r="I22" s="5">
        <v>9.7113097476847991E-3</v>
      </c>
      <c r="L22" s="2"/>
      <c r="M22" s="1"/>
    </row>
    <row r="23" spans="1:13" x14ac:dyDescent="0.25">
      <c r="A23" s="9" t="s">
        <v>19</v>
      </c>
      <c r="B23" s="9">
        <v>109.036677991319</v>
      </c>
      <c r="C23" s="10">
        <f t="shared" si="1"/>
        <v>1.9552268886462294E-2</v>
      </c>
      <c r="E23" s="12"/>
      <c r="F23" s="4" t="s">
        <v>40</v>
      </c>
      <c r="G23" s="4" t="s">
        <v>68</v>
      </c>
      <c r="H23" s="4">
        <f t="shared" si="2"/>
        <v>77.766941739306006</v>
      </c>
      <c r="I23" s="5">
        <v>1.3945033757226314E-2</v>
      </c>
      <c r="L23" s="2"/>
      <c r="M23" s="1"/>
    </row>
    <row r="24" spans="1:13" x14ac:dyDescent="0.25">
      <c r="A24" s="9" t="s">
        <v>12</v>
      </c>
      <c r="B24" s="9">
        <v>107.705462636628</v>
      </c>
      <c r="C24" s="10">
        <f t="shared" si="1"/>
        <v>1.9313557646903273E-2</v>
      </c>
      <c r="E24" s="12"/>
      <c r="F24" s="4" t="s">
        <v>32</v>
      </c>
      <c r="G24" s="4" t="s">
        <v>62</v>
      </c>
      <c r="H24" s="4">
        <f t="shared" si="2"/>
        <v>87.775456146369805</v>
      </c>
      <c r="I24" s="5">
        <v>1.5739743284753582E-2</v>
      </c>
      <c r="L24" s="2"/>
      <c r="M24" s="1"/>
    </row>
    <row r="25" spans="1:13" x14ac:dyDescent="0.25">
      <c r="A25" s="9" t="s">
        <v>30</v>
      </c>
      <c r="B25" s="9">
        <v>107.40320218157601</v>
      </c>
      <c r="C25" s="10">
        <f t="shared" si="1"/>
        <v>1.925935682384269E-2</v>
      </c>
      <c r="E25" s="12"/>
      <c r="F25" s="4" t="s">
        <v>42</v>
      </c>
      <c r="G25" s="4" t="s">
        <v>70</v>
      </c>
      <c r="H25" s="4" t="e">
        <f t="shared" si="2"/>
        <v>#N/A</v>
      </c>
      <c r="I25" s="5">
        <v>1.7239220462884639E-3</v>
      </c>
      <c r="L25" s="2"/>
      <c r="M25" s="1"/>
    </row>
    <row r="26" spans="1:13" x14ac:dyDescent="0.25">
      <c r="A26" s="9" t="s">
        <v>31</v>
      </c>
      <c r="B26" s="9">
        <v>99.244915334765906</v>
      </c>
      <c r="C26" s="10">
        <f t="shared" si="1"/>
        <v>1.779642690869598E-2</v>
      </c>
      <c r="E26" s="12"/>
      <c r="F26" s="4" t="s">
        <v>31</v>
      </c>
      <c r="G26" s="4" t="s">
        <v>61</v>
      </c>
      <c r="H26" s="4">
        <f t="shared" si="2"/>
        <v>99.244915334765906</v>
      </c>
      <c r="I26" s="5">
        <v>1.779642690869598E-2</v>
      </c>
      <c r="L26" s="2"/>
      <c r="M26" s="1"/>
    </row>
    <row r="27" spans="1:13" x14ac:dyDescent="0.25">
      <c r="A27" s="9" t="s">
        <v>25</v>
      </c>
      <c r="B27" s="9">
        <v>97.817655489867306</v>
      </c>
      <c r="C27" s="10">
        <f t="shared" si="1"/>
        <v>1.7540493136937729E-2</v>
      </c>
      <c r="E27" s="12"/>
      <c r="F27" s="4" t="s">
        <v>35</v>
      </c>
      <c r="G27" s="4" t="s">
        <v>63</v>
      </c>
      <c r="H27" s="4">
        <f t="shared" si="2"/>
        <v>75.502151138177496</v>
      </c>
      <c r="I27" s="5">
        <v>1.3538915415943733E-2</v>
      </c>
      <c r="L27" s="2"/>
      <c r="M27" s="1"/>
    </row>
    <row r="28" spans="1:13" x14ac:dyDescent="0.25">
      <c r="A28" s="9" t="s">
        <v>29</v>
      </c>
      <c r="B28" s="9">
        <v>96.265048048479699</v>
      </c>
      <c r="C28" s="10">
        <f t="shared" si="1"/>
        <v>1.7262082250542699E-2</v>
      </c>
      <c r="E28" s="12"/>
      <c r="F28" s="4" t="s">
        <v>36</v>
      </c>
      <c r="G28" s="4" t="s">
        <v>64</v>
      </c>
      <c r="H28" s="4" t="e">
        <f t="shared" si="2"/>
        <v>#N/A</v>
      </c>
      <c r="I28" s="5">
        <v>1.0433067220078463E-2</v>
      </c>
      <c r="L28" s="2"/>
      <c r="M28" s="1"/>
    </row>
    <row r="29" spans="1:13" x14ac:dyDescent="0.25">
      <c r="A29" s="9" t="s">
        <v>13</v>
      </c>
      <c r="B29" s="9">
        <v>96.202290294006303</v>
      </c>
      <c r="C29" s="10">
        <f t="shared" si="1"/>
        <v>1.7250828638338263E-2</v>
      </c>
      <c r="E29" s="12"/>
      <c r="F29" s="4" t="s">
        <v>38</v>
      </c>
      <c r="G29" s="4" t="s">
        <v>66</v>
      </c>
      <c r="H29" s="4" t="e">
        <f t="shared" si="2"/>
        <v>#N/A</v>
      </c>
      <c r="I29" s="5">
        <v>5.3272840297757104E-3</v>
      </c>
      <c r="L29" s="2"/>
      <c r="M29" s="1"/>
    </row>
    <row r="30" spans="1:13" x14ac:dyDescent="0.25">
      <c r="A30" s="9" t="s">
        <v>24</v>
      </c>
      <c r="B30" s="9">
        <v>92.234746741698601</v>
      </c>
      <c r="C30" s="10">
        <f t="shared" si="1"/>
        <v>1.653937557701475E-2</v>
      </c>
      <c r="E30" s="12"/>
      <c r="F30" s="4" t="s">
        <v>39</v>
      </c>
      <c r="G30" s="4" t="s">
        <v>67</v>
      </c>
      <c r="H30" s="4" t="e">
        <f t="shared" si="2"/>
        <v>#N/A</v>
      </c>
      <c r="I30" s="5">
        <v>4.4238899489799036E-3</v>
      </c>
      <c r="L30" s="2"/>
      <c r="M30" s="1"/>
    </row>
    <row r="31" spans="1:13" x14ac:dyDescent="0.25">
      <c r="A31" s="9" t="s">
        <v>32</v>
      </c>
      <c r="B31" s="9">
        <v>87.775456146369805</v>
      </c>
      <c r="C31" s="10">
        <f t="shared" si="1"/>
        <v>1.5739743284753582E-2</v>
      </c>
      <c r="E31" s="7" t="s">
        <v>123</v>
      </c>
      <c r="F31" s="4" t="s">
        <v>30</v>
      </c>
      <c r="G31" s="4" t="s">
        <v>71</v>
      </c>
      <c r="H31" s="4">
        <f t="shared" si="2"/>
        <v>107.40320218157601</v>
      </c>
      <c r="I31" s="5">
        <v>1.925935682384269E-2</v>
      </c>
      <c r="L31" s="2"/>
      <c r="M31" s="1"/>
    </row>
    <row r="32" spans="1:13" x14ac:dyDescent="0.25">
      <c r="A32" s="9" t="s">
        <v>28</v>
      </c>
      <c r="B32" s="9">
        <v>80.436519015546594</v>
      </c>
      <c r="C32" s="10">
        <f t="shared" si="1"/>
        <v>1.4423737746377572E-2</v>
      </c>
      <c r="E32" s="13" t="s">
        <v>124</v>
      </c>
      <c r="F32" s="4" t="s">
        <v>3</v>
      </c>
      <c r="G32" s="4" t="s">
        <v>72</v>
      </c>
      <c r="H32" s="4">
        <f t="shared" si="2"/>
        <v>270.204578943076</v>
      </c>
      <c r="I32" s="5">
        <v>4.8452618689180597E-2</v>
      </c>
      <c r="L32" s="2"/>
      <c r="M32" s="1"/>
    </row>
    <row r="33" spans="1:13" x14ac:dyDescent="0.25">
      <c r="A33" s="9" t="s">
        <v>40</v>
      </c>
      <c r="B33" s="9">
        <v>77.766941739306006</v>
      </c>
      <c r="C33" s="10">
        <f t="shared" si="1"/>
        <v>1.3945033757226314E-2</v>
      </c>
      <c r="E33" s="13"/>
      <c r="F33" s="4" t="s">
        <v>23</v>
      </c>
      <c r="G33" s="4" t="s">
        <v>73</v>
      </c>
      <c r="H33" s="4">
        <f t="shared" si="2"/>
        <v>76.930224046731496</v>
      </c>
      <c r="I33" s="5">
        <v>1.3794994984873219E-2</v>
      </c>
      <c r="L33" s="2"/>
      <c r="M33" s="1"/>
    </row>
    <row r="34" spans="1:13" x14ac:dyDescent="0.25">
      <c r="A34" s="9" t="s">
        <v>27</v>
      </c>
      <c r="B34" s="9">
        <v>77.233094940340905</v>
      </c>
      <c r="C34" s="10">
        <f t="shared" si="1"/>
        <v>1.3849305270722222E-2</v>
      </c>
      <c r="L34" s="2"/>
      <c r="M34" s="1"/>
    </row>
    <row r="35" spans="1:13" x14ac:dyDescent="0.25">
      <c r="A35" s="9" t="s">
        <v>23</v>
      </c>
      <c r="B35" s="9">
        <v>76.930224046731496</v>
      </c>
      <c r="C35" s="10">
        <f t="shared" si="1"/>
        <v>1.3794994984873219E-2</v>
      </c>
      <c r="L35" s="2"/>
      <c r="M35" s="1"/>
    </row>
    <row r="36" spans="1:13" x14ac:dyDescent="0.25">
      <c r="A36" s="9" t="s">
        <v>35</v>
      </c>
      <c r="B36" s="9">
        <v>75.502151138177496</v>
      </c>
      <c r="C36" s="10">
        <f t="shared" si="1"/>
        <v>1.3538915415943733E-2</v>
      </c>
      <c r="L36" s="2"/>
      <c r="M36" s="1"/>
    </row>
    <row r="37" spans="1:13" x14ac:dyDescent="0.25">
      <c r="A37" s="9" t="s">
        <v>16</v>
      </c>
      <c r="B37" s="9">
        <v>72.972545977872301</v>
      </c>
      <c r="C37" s="10">
        <f t="shared" si="1"/>
        <v>1.3085310985012635E-2</v>
      </c>
      <c r="L37" s="2"/>
      <c r="M37" s="1"/>
    </row>
    <row r="38" spans="1:13" x14ac:dyDescent="0.25">
      <c r="A38" s="9" t="s">
        <v>33</v>
      </c>
      <c r="B38" s="9">
        <v>67.146478963599805</v>
      </c>
      <c r="C38" s="10">
        <f t="shared" si="1"/>
        <v>1.2040590704533494E-2</v>
      </c>
      <c r="L38" s="2"/>
      <c r="M38" s="1"/>
    </row>
    <row r="39" spans="1:13" x14ac:dyDescent="0.25">
      <c r="A39" s="9" t="s">
        <v>34</v>
      </c>
      <c r="B39" s="9">
        <v>61.126038170859097</v>
      </c>
      <c r="C39" s="10">
        <f t="shared" si="1"/>
        <v>1.0961015653612884E-2</v>
      </c>
      <c r="H39" t="e">
        <f>SUM(H2:H36)</f>
        <v>#N/A</v>
      </c>
      <c r="L39" s="3"/>
    </row>
    <row r="40" spans="1:13" x14ac:dyDescent="0.25">
      <c r="A40" s="9" t="s">
        <v>36</v>
      </c>
      <c r="B40" s="9">
        <v>58.181840559953102</v>
      </c>
      <c r="C40" s="10">
        <f t="shared" si="1"/>
        <v>1.0433067220078463E-2</v>
      </c>
    </row>
    <row r="41" spans="1:13" x14ac:dyDescent="0.25">
      <c r="A41" s="9" t="s">
        <v>26</v>
      </c>
      <c r="B41" s="9">
        <v>57.805550232607501</v>
      </c>
      <c r="C41" s="10">
        <f t="shared" si="1"/>
        <v>1.036559148810301E-2</v>
      </c>
    </row>
    <row r="42" spans="1:13" x14ac:dyDescent="0.25">
      <c r="A42" s="9" t="s">
        <v>41</v>
      </c>
      <c r="B42" s="9">
        <v>54.156832640810499</v>
      </c>
      <c r="C42" s="10">
        <f t="shared" si="1"/>
        <v>9.7113097476847991E-3</v>
      </c>
    </row>
    <row r="43" spans="1:13" x14ac:dyDescent="0.25">
      <c r="A43" s="9" t="s">
        <v>22</v>
      </c>
      <c r="B43" s="9">
        <v>50.126635726198899</v>
      </c>
      <c r="C43" s="10">
        <f t="shared" si="1"/>
        <v>8.98862179358049E-3</v>
      </c>
    </row>
    <row r="44" spans="1:13" x14ac:dyDescent="0.25">
      <c r="A44" s="9" t="s">
        <v>37</v>
      </c>
      <c r="B44" s="9">
        <v>30.025832035182098</v>
      </c>
      <c r="C44" s="10">
        <f t="shared" si="1"/>
        <v>5.3841803722080922E-3</v>
      </c>
    </row>
    <row r="45" spans="1:13" x14ac:dyDescent="0.25">
      <c r="A45" s="9" t="s">
        <v>38</v>
      </c>
      <c r="B45" s="9">
        <v>29.708539540653302</v>
      </c>
      <c r="C45" s="10">
        <f t="shared" si="1"/>
        <v>5.3272840297757104E-3</v>
      </c>
    </row>
    <row r="46" spans="1:13" x14ac:dyDescent="0.25">
      <c r="A46" s="9" t="s">
        <v>39</v>
      </c>
      <c r="B46" s="9">
        <v>24.670603019884702</v>
      </c>
      <c r="C46" s="10">
        <f t="shared" si="1"/>
        <v>4.4238899489799036E-3</v>
      </c>
    </row>
    <row r="47" spans="1:13" x14ac:dyDescent="0.25">
      <c r="A47" s="9" t="s">
        <v>42</v>
      </c>
      <c r="B47" s="9">
        <v>9.6137555255001192</v>
      </c>
      <c r="C47" s="10">
        <f t="shared" si="1"/>
        <v>1.7239220462884639E-3</v>
      </c>
    </row>
    <row r="48" spans="1:13" x14ac:dyDescent="0.25">
      <c r="A48" s="9" t="s">
        <v>78</v>
      </c>
      <c r="B48" s="9">
        <v>5.4161118400271198</v>
      </c>
      <c r="C48" s="10">
        <f t="shared" si="1"/>
        <v>9.7120782626735345E-4</v>
      </c>
    </row>
    <row r="49" spans="1:3" x14ac:dyDescent="0.25">
      <c r="A49" s="9" t="s">
        <v>42</v>
      </c>
      <c r="B49" s="9">
        <v>33.231978717332503</v>
      </c>
      <c r="C49" s="10">
        <f t="shared" si="1"/>
        <v>5.9591010610412064E-3</v>
      </c>
    </row>
    <row r="50" spans="1:3" x14ac:dyDescent="0.25">
      <c r="B50">
        <f>SUM(B2:B49)</f>
        <v>5576.6764780334215</v>
      </c>
    </row>
  </sheetData>
  <mergeCells count="3">
    <mergeCell ref="E2:E19"/>
    <mergeCell ref="E32:E33"/>
    <mergeCell ref="E20:E30"/>
  </mergeCells>
  <conditionalFormatting sqref="M2:M3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{BD7FB543-14B4-4BF2-9A56-AA5EB7416A9F}</x14:id>
        </ext>
      </extLst>
    </cfRule>
  </conditionalFormatting>
  <conditionalFormatting sqref="I2:I33">
    <cfRule type="dataBar" priority="3">
      <dataBar>
        <cfvo type="min"/>
        <cfvo type="max"/>
        <color rgb="FF0070C0"/>
      </dataBar>
    </cfRule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: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7FB543-14B4-4BF2-9A56-AA5EB7416A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important_var_full_data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Ghosh</dc:creator>
  <cp:lastModifiedBy>Mithun Ghosh</cp:lastModifiedBy>
  <dcterms:created xsi:type="dcterms:W3CDTF">2017-02-01T06:01:09Z</dcterms:created>
  <dcterms:modified xsi:type="dcterms:W3CDTF">2017-05-17T11:36:24Z</dcterms:modified>
</cp:coreProperties>
</file>