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ref" sheetId="2" r:id="rId2"/>
    <sheet name="Sheet3" sheetId="3" r:id="rId3"/>
  </sheets>
  <calcPr calcId="125725"/>
</workbook>
</file>

<file path=xl/calcChain.xml><?xml version="1.0" encoding="utf-8"?>
<calcChain xmlns="http://schemas.openxmlformats.org/spreadsheetml/2006/main">
  <c r="C17" i="2"/>
  <c r="D17" s="1"/>
  <c r="D16"/>
  <c r="B17"/>
  <c r="D3"/>
  <c r="D4"/>
  <c r="D5"/>
  <c r="D6"/>
  <c r="D7"/>
  <c r="D8"/>
  <c r="D9"/>
  <c r="D10"/>
  <c r="D11"/>
  <c r="D12"/>
  <c r="D13"/>
  <c r="D14"/>
  <c r="D15"/>
  <c r="D2"/>
  <c r="F18" i="1"/>
  <c r="F2"/>
  <c r="F3" s="1"/>
  <c r="F4" s="1"/>
  <c r="F5" s="1"/>
  <c r="F6" s="1"/>
  <c r="F7" s="1"/>
  <c r="F8" s="1"/>
  <c r="F9" s="1"/>
  <c r="F10" s="1"/>
  <c r="F11" s="1"/>
  <c r="F12" s="1"/>
  <c r="F13" s="1"/>
  <c r="F14" s="1"/>
  <c r="F15" s="1"/>
  <c r="F16" s="1"/>
  <c r="F17" s="1"/>
</calcChain>
</file>

<file path=xl/sharedStrings.xml><?xml version="1.0" encoding="utf-8"?>
<sst xmlns="http://schemas.openxmlformats.org/spreadsheetml/2006/main" count="99" uniqueCount="77">
  <si>
    <t>Date</t>
  </si>
  <si>
    <t>Task</t>
  </si>
  <si>
    <t>#Hours</t>
  </si>
  <si>
    <t>Estimate</t>
  </si>
  <si>
    <t>Graphics Prep &amp; Email</t>
  </si>
  <si>
    <t>Description</t>
  </si>
  <si>
    <t xml:space="preserve"> reorganizing photoshop file, speaking to Andre, planning approach</t>
  </si>
  <si>
    <t xml:space="preserve">Graphics Prep </t>
  </si>
  <si>
    <t>Graphics prep &amp; PM</t>
  </si>
  <si>
    <t>Integration of assets essentially complete. Expecting more assets and more changes.</t>
  </si>
  <si>
    <t xml:space="preserve">Sum </t>
  </si>
  <si>
    <t>Running Total Left</t>
  </si>
  <si>
    <t>August 17,2009</t>
  </si>
  <si>
    <t>August 18,2009</t>
  </si>
  <si>
    <t>Backend</t>
  </si>
  <si>
    <t>Preparing the framework manager</t>
  </si>
  <si>
    <t xml:space="preserve"> backend data collection ( will need to save remaining hours for database creation when I get it )</t>
  </si>
  <si>
    <t>Framework</t>
  </si>
  <si>
    <t>Direct integration from photoshop to flash, attempted to convert vector paths from PS to AI... Didn't really work. Graphics should technically be vectors, but not enough time for me to change them. Emailed Andre about state of graphics</t>
  </si>
  <si>
    <t>backend data collection ( this is  a stub object right now but will be converted to actual environment once this is known )</t>
  </si>
  <si>
    <t>Framework research: Needed to do 2 hours of reading to ensure I don't run into end of project issues</t>
  </si>
  <si>
    <t>Refactored some work to fall in line with best practices as discovered through reading</t>
  </si>
  <si>
    <t>Login and logout, implementing VideoMediator, QuestionMediator and SectionTextMediator</t>
  </si>
  <si>
    <t>Test FrameworkManager</t>
  </si>
  <si>
    <t>Set up Controls for video player and defined more of the project data model ( mostly in xml )</t>
  </si>
  <si>
    <t>Flash Video Player</t>
  </si>
  <si>
    <t xml:space="preserve">Downloading placement videos, inserting xml, uml modelling, videoplayer engine, video player controls, </t>
  </si>
  <si>
    <t xml:space="preserve"> navigation</t>
  </si>
  <si>
    <t>Navigation</t>
  </si>
  <si>
    <t>more chaos in making videos work</t>
  </si>
  <si>
    <t>Managing various system dependencies.. Like setting current section, logging out and in... Etc</t>
  </si>
  <si>
    <t xml:space="preserve">stop a user from going forward </t>
  </si>
  <si>
    <t>TAGGED HERE</t>
  </si>
  <si>
    <t>TAG</t>
  </si>
  <si>
    <t>Graphics Changes</t>
  </si>
  <si>
    <t>Change requests asked for by Andre</t>
  </si>
  <si>
    <t>Graphics Prep</t>
  </si>
  <si>
    <t>Recieved final PSD was a ridiculous size. There was a ton of repetition and unecessary cruft. I removed this so the PSD would be manageable on my system while developing</t>
  </si>
  <si>
    <t>s</t>
  </si>
  <si>
    <t>Refactoring</t>
  </si>
  <si>
    <t>Removed dependency on Login</t>
  </si>
  <si>
    <t>6 1/2 Month Hiatus</t>
  </si>
  <si>
    <t>Shared Object</t>
  </si>
  <si>
    <t>Using the new tracking mechanism, so the user can leave an come back to where they left off.</t>
  </si>
  <si>
    <t>Still rearranging various elements of old programming to accomidate different data approach, also reset the many aspects of the project files in general, like storage and versioning</t>
  </si>
  <si>
    <t>Added new graphic changes, new "Action" section, Home Page images, reset positioning, change in logo etc.</t>
  </si>
  <si>
    <t>Some minor changes to the way the video works to account for flash specific bug, video converting, debugging etc</t>
  </si>
  <si>
    <t>Refactored a lot of the framework so that it can handle a lot of different section layouts</t>
  </si>
  <si>
    <t>April 18,2010</t>
  </si>
  <si>
    <t>Training Package Framework/Manager</t>
  </si>
  <si>
    <t>Test Framework/Manager</t>
  </si>
  <si>
    <t>Shared Objects</t>
  </si>
  <si>
    <t>Back End Data Collection</t>
  </si>
  <si>
    <t>Dynamic Image Loader</t>
  </si>
  <si>
    <t>Login/user registration</t>
  </si>
  <si>
    <t>Subtitle Implementation</t>
  </si>
  <si>
    <t>Text resizer</t>
  </si>
  <si>
    <t>Screen Reading Capabilities</t>
  </si>
  <si>
    <t>Configuration system</t>
  </si>
  <si>
    <t>Graphics implementation</t>
  </si>
  <si>
    <t>XML Loader/Data provider</t>
  </si>
  <si>
    <t>Totals</t>
  </si>
  <si>
    <t>TASK</t>
  </si>
  <si>
    <t>Used</t>
  </si>
  <si>
    <t>XML Data Loader</t>
  </si>
  <si>
    <t>Most work was actually in other areas but I'm pulling from this estimate to equalize hours. At this point the old estimate is nearly irrelevant as the project definition has changed drastically and the timeline has been completely blown out. Tasks completed were section continue navigation, video controls, and section text positioning / formatting.</t>
  </si>
  <si>
    <t>Left Over</t>
  </si>
  <si>
    <t>April 22,2010</t>
  </si>
  <si>
    <t>Scroller</t>
  </si>
  <si>
    <t>Image Loader Framework</t>
  </si>
  <si>
    <t>Configuration</t>
  </si>
  <si>
    <t>More or less worked on the image switching mechanism. Using Configuration pool, as that was also affected by these changes. i.e. Only certain sections are configured to swamp images</t>
  </si>
  <si>
    <t>Bullets, System for complex content</t>
  </si>
  <si>
    <t>Various</t>
  </si>
  <si>
    <t>Extras</t>
  </si>
  <si>
    <t xml:space="preserve">a lot of struggling with the concept of the piece. Ripping out content text from psd, (there should be a file with content strings separated for easy farming) devising methods for specificity of each section. Original expected design has been greatly changed, and much of the design spec has come as a suprize. There is a lot of disorganization and a ton of missing content. Interactivity is not well thought out, but there is not enough hours left to deal with inconsistencies </t>
  </si>
  <si>
    <t>More of the same described above. From now on, I will no longer specifically itemize work. Everything is a mish mash, and I will simply move the content forward until there are no hours left</t>
  </si>
</sst>
</file>

<file path=xl/styles.xml><?xml version="1.0" encoding="utf-8"?>
<styleSheet xmlns="http://schemas.openxmlformats.org/spreadsheetml/2006/main">
  <numFmts count="1">
    <numFmt numFmtId="164" formatCode="[$-1009]mmmm\ d\,\ yyyy;@"/>
  </numFmts>
  <fonts count="7">
    <font>
      <sz val="11"/>
      <color theme="1"/>
      <name val="Calibri"/>
      <family val="2"/>
      <scheme val="minor"/>
    </font>
    <font>
      <b/>
      <sz val="18"/>
      <color theme="1"/>
      <name val="Calibri"/>
      <family val="2"/>
      <scheme val="minor"/>
    </font>
    <font>
      <u/>
      <sz val="16"/>
      <color theme="1"/>
      <name val="Calibri"/>
      <family val="2"/>
      <scheme val="minor"/>
    </font>
    <font>
      <sz val="11"/>
      <color rgb="FF006100"/>
      <name val="Calibri"/>
      <family val="2"/>
      <scheme val="minor"/>
    </font>
    <font>
      <sz val="11"/>
      <color rgb="FF9C6500"/>
      <name val="Calibri"/>
      <family val="2"/>
      <scheme val="minor"/>
    </font>
    <font>
      <sz val="26"/>
      <color rgb="FF9C6500"/>
      <name val="Calibri"/>
      <family val="2"/>
      <scheme val="minor"/>
    </font>
    <font>
      <sz val="26"/>
      <color theme="1"/>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00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AFDD9"/>
        <bgColor indexed="64"/>
      </patternFill>
    </fill>
    <fill>
      <patternFill patternType="solid">
        <fgColor rgb="FFC6EFCE"/>
      </patternFill>
    </fill>
    <fill>
      <patternFill patternType="solid">
        <fgColor theme="6"/>
        <bgColor indexed="64"/>
      </patternFill>
    </fill>
    <fill>
      <patternFill patternType="solid">
        <fgColor rgb="FFFFEB9C"/>
      </patternFill>
    </fill>
    <fill>
      <patternFill patternType="solid">
        <fgColor theme="8" tint="0.79998168889431442"/>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9" borderId="0" applyNumberFormat="0" applyBorder="0" applyAlignment="0" applyProtection="0"/>
    <xf numFmtId="0" fontId="4" fillId="11" borderId="0" applyNumberFormat="0" applyBorder="0" applyAlignment="0" applyProtection="0"/>
  </cellStyleXfs>
  <cellXfs count="22">
    <xf numFmtId="0" fontId="0" fillId="0" borderId="0" xfId="0"/>
    <xf numFmtId="0" fontId="0" fillId="0" borderId="0" xfId="0" applyAlignment="1">
      <alignment horizontal="left" vertical="top" wrapText="1"/>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horizontal="center"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1"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3" fillId="9" borderId="0" xfId="1" applyAlignment="1">
      <alignment horizontal="left" vertical="top" wrapText="1"/>
    </xf>
    <xf numFmtId="0" fontId="1" fillId="10" borderId="0" xfId="0" applyFont="1" applyFill="1" applyAlignment="1">
      <alignment horizontal="center" vertical="center" wrapText="1"/>
    </xf>
    <xf numFmtId="0" fontId="2" fillId="12" borderId="0" xfId="0" applyFont="1" applyFill="1" applyAlignment="1">
      <alignment horizontal="center" vertical="center" wrapText="1"/>
    </xf>
    <xf numFmtId="0" fontId="1" fillId="0" borderId="0" xfId="0" applyFont="1"/>
    <xf numFmtId="0" fontId="1" fillId="0" borderId="0" xfId="0" applyFont="1" applyAlignment="1">
      <alignment horizontal="right"/>
    </xf>
    <xf numFmtId="0" fontId="2" fillId="13" borderId="0" xfId="0" applyFont="1" applyFill="1" applyAlignment="1">
      <alignment horizontal="center" vertical="center" wrapText="1"/>
    </xf>
    <xf numFmtId="164" fontId="5" fillId="11" borderId="0" xfId="2" applyNumberFormat="1" applyFont="1" applyAlignment="1">
      <alignment horizontal="left" vertical="center" wrapText="1"/>
    </xf>
    <xf numFmtId="0" fontId="6" fillId="0" borderId="0" xfId="0" applyFont="1" applyAlignment="1">
      <alignment horizontal="left" vertical="center" wrapText="1"/>
    </xf>
  </cellXfs>
  <cellStyles count="3">
    <cellStyle name="Good" xfId="1" builtinId="26"/>
    <cellStyle name="Neutral" xfId="2" builtinId="28"/>
    <cellStyle name="Normal" xfId="0" builtinId="0"/>
  </cellStyles>
  <dxfs count="0"/>
  <tableStyles count="0" defaultTableStyle="TableStyleMedium9" defaultPivotStyle="PivotStyleLight16"/>
  <colors>
    <mruColors>
      <color rgb="FFCBE088"/>
      <color rgb="FFFAFDD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8"/>
  <sheetViews>
    <sheetView tabSelected="1" topLeftCell="A28" workbookViewId="0">
      <selection activeCell="G38" sqref="G38"/>
    </sheetView>
  </sheetViews>
  <sheetFormatPr defaultRowHeight="23.25"/>
  <cols>
    <col min="1" max="1" width="20.5703125" style="6" customWidth="1"/>
    <col min="2" max="2" width="13.5703125" style="2" customWidth="1"/>
    <col min="3" max="3" width="40.85546875" style="4" customWidth="1"/>
    <col min="4" max="4" width="21.140625" style="2" customWidth="1"/>
    <col min="5" max="5" width="20" style="2" customWidth="1"/>
    <col min="6" max="6" width="31.28515625" style="2" customWidth="1"/>
    <col min="7" max="7" width="56.42578125" style="1" customWidth="1"/>
    <col min="8" max="8" width="19.5703125" style="1" customWidth="1"/>
    <col min="9" max="16384" width="9.140625" style="1"/>
  </cols>
  <sheetData>
    <row r="1" spans="1:8" s="3" customFormat="1">
      <c r="A1" s="5" t="s">
        <v>0</v>
      </c>
      <c r="B1" s="3" t="s">
        <v>2</v>
      </c>
      <c r="C1" s="3" t="s">
        <v>1</v>
      </c>
      <c r="D1" s="2" t="s">
        <v>3</v>
      </c>
      <c r="E1" s="2" t="s">
        <v>10</v>
      </c>
      <c r="F1" s="2" t="s">
        <v>11</v>
      </c>
      <c r="G1" s="3" t="s">
        <v>5</v>
      </c>
      <c r="H1" s="3" t="s">
        <v>33</v>
      </c>
    </row>
    <row r="2" spans="1:8" ht="30">
      <c r="A2" s="6">
        <v>40034</v>
      </c>
      <c r="B2" s="2">
        <v>4</v>
      </c>
      <c r="C2" s="8" t="s">
        <v>8</v>
      </c>
      <c r="D2" s="2">
        <v>10</v>
      </c>
      <c r="E2" s="2">
        <v>6</v>
      </c>
      <c r="F2" s="2">
        <f>SUM(161-B2)</f>
        <v>157</v>
      </c>
      <c r="G2" s="1" t="s">
        <v>6</v>
      </c>
    </row>
    <row r="3" spans="1:8" ht="66.75" customHeight="1">
      <c r="A3" s="6">
        <v>40037</v>
      </c>
      <c r="B3" s="2">
        <v>3</v>
      </c>
      <c r="C3" s="8" t="s">
        <v>4</v>
      </c>
      <c r="D3" s="2">
        <v>10</v>
      </c>
      <c r="E3" s="2">
        <v>3</v>
      </c>
      <c r="F3" s="2">
        <f>SUM(F2-B3)</f>
        <v>154</v>
      </c>
      <c r="G3" s="1" t="s">
        <v>18</v>
      </c>
    </row>
    <row r="4" spans="1:8" ht="37.5" customHeight="1">
      <c r="A4" s="6">
        <v>40038</v>
      </c>
      <c r="B4" s="2">
        <v>1.5</v>
      </c>
      <c r="C4" s="8" t="s">
        <v>7</v>
      </c>
      <c r="D4" s="2">
        <v>10</v>
      </c>
      <c r="E4" s="2">
        <v>1.5</v>
      </c>
      <c r="F4" s="2">
        <f t="shared" ref="F4:F14" si="0">SUM(F3-B4)</f>
        <v>152.5</v>
      </c>
      <c r="G4" s="1" t="s">
        <v>9</v>
      </c>
    </row>
    <row r="5" spans="1:8">
      <c r="A5" s="6">
        <v>40040</v>
      </c>
      <c r="B5" s="2">
        <v>3</v>
      </c>
      <c r="C5" s="9" t="s">
        <v>17</v>
      </c>
      <c r="D5" s="2">
        <v>12</v>
      </c>
      <c r="E5" s="2">
        <v>9</v>
      </c>
      <c r="F5" s="2">
        <f t="shared" si="0"/>
        <v>149.5</v>
      </c>
      <c r="G5" s="1" t="s">
        <v>15</v>
      </c>
    </row>
    <row r="6" spans="1:8" ht="30">
      <c r="A6" s="6">
        <v>40040</v>
      </c>
      <c r="B6" s="2">
        <v>2</v>
      </c>
      <c r="C6" s="7" t="s">
        <v>14</v>
      </c>
      <c r="D6" s="2">
        <v>20</v>
      </c>
      <c r="E6" s="2">
        <v>18</v>
      </c>
      <c r="F6" s="2">
        <f t="shared" si="0"/>
        <v>147.5</v>
      </c>
      <c r="G6" s="1" t="s">
        <v>19</v>
      </c>
    </row>
    <row r="7" spans="1:8" ht="30" customHeight="1">
      <c r="A7" s="6">
        <v>40041</v>
      </c>
      <c r="B7" s="2">
        <v>5</v>
      </c>
      <c r="C7" s="9" t="s">
        <v>17</v>
      </c>
      <c r="D7" s="2">
        <v>12</v>
      </c>
      <c r="E7" s="2">
        <v>4</v>
      </c>
      <c r="F7" s="2">
        <f t="shared" si="0"/>
        <v>142.5</v>
      </c>
      <c r="G7" s="1" t="s">
        <v>38</v>
      </c>
    </row>
    <row r="8" spans="1:8" ht="39" customHeight="1">
      <c r="A8" s="6">
        <v>40041</v>
      </c>
      <c r="B8" s="2">
        <v>6</v>
      </c>
      <c r="C8" s="7" t="s">
        <v>14</v>
      </c>
      <c r="D8" s="2">
        <v>20</v>
      </c>
      <c r="E8" s="2">
        <v>12</v>
      </c>
      <c r="F8" s="2">
        <f t="shared" si="0"/>
        <v>136.5</v>
      </c>
      <c r="G8" s="1" t="s">
        <v>16</v>
      </c>
    </row>
    <row r="9" spans="1:8" ht="30">
      <c r="A9" s="6" t="s">
        <v>12</v>
      </c>
      <c r="B9" s="2">
        <v>2</v>
      </c>
      <c r="C9" s="9" t="s">
        <v>17</v>
      </c>
      <c r="D9" s="2">
        <v>12</v>
      </c>
      <c r="E9" s="2">
        <v>2</v>
      </c>
      <c r="F9" s="2">
        <f t="shared" si="0"/>
        <v>134.5</v>
      </c>
      <c r="G9" s="1" t="s">
        <v>20</v>
      </c>
    </row>
    <row r="10" spans="1:8" ht="30">
      <c r="A10" s="6" t="s">
        <v>13</v>
      </c>
      <c r="B10" s="2">
        <v>2</v>
      </c>
      <c r="C10" s="9" t="s">
        <v>17</v>
      </c>
      <c r="D10" s="2">
        <v>12</v>
      </c>
      <c r="E10" s="15">
        <v>0</v>
      </c>
      <c r="F10" s="2">
        <f t="shared" si="0"/>
        <v>132.5</v>
      </c>
      <c r="G10" s="1" t="s">
        <v>21</v>
      </c>
    </row>
    <row r="11" spans="1:8" ht="30">
      <c r="A11" s="6">
        <v>40045</v>
      </c>
      <c r="B11" s="2">
        <v>2</v>
      </c>
      <c r="C11" s="11" t="s">
        <v>23</v>
      </c>
      <c r="D11" s="2">
        <v>12</v>
      </c>
      <c r="E11" s="2">
        <v>10</v>
      </c>
      <c r="F11" s="2">
        <f t="shared" si="0"/>
        <v>130.5</v>
      </c>
      <c r="G11" s="1" t="s">
        <v>22</v>
      </c>
    </row>
    <row r="12" spans="1:8" ht="31.5" customHeight="1">
      <c r="A12" s="6">
        <v>40046</v>
      </c>
      <c r="B12" s="2">
        <v>1</v>
      </c>
      <c r="C12" s="12" t="s">
        <v>25</v>
      </c>
      <c r="D12" s="2">
        <v>16</v>
      </c>
      <c r="E12" s="2">
        <v>15</v>
      </c>
      <c r="F12" s="2">
        <f t="shared" si="0"/>
        <v>129.5</v>
      </c>
      <c r="G12" s="1" t="s">
        <v>24</v>
      </c>
    </row>
    <row r="13" spans="1:8" ht="36" customHeight="1">
      <c r="A13" s="6">
        <v>40047</v>
      </c>
      <c r="B13" s="2">
        <v>5</v>
      </c>
      <c r="C13" s="12" t="s">
        <v>25</v>
      </c>
      <c r="D13" s="2">
        <v>16</v>
      </c>
      <c r="E13" s="2">
        <v>10</v>
      </c>
      <c r="F13" s="2">
        <f t="shared" si="0"/>
        <v>124.5</v>
      </c>
      <c r="G13" s="1" t="s">
        <v>26</v>
      </c>
    </row>
    <row r="14" spans="1:8" ht="36" customHeight="1">
      <c r="A14" s="6">
        <v>40047</v>
      </c>
      <c r="B14" s="2">
        <v>5</v>
      </c>
      <c r="C14" s="13" t="s">
        <v>28</v>
      </c>
      <c r="D14" s="2">
        <v>8</v>
      </c>
      <c r="E14" s="2">
        <v>3</v>
      </c>
      <c r="F14" s="2">
        <f t="shared" si="0"/>
        <v>119.5</v>
      </c>
      <c r="G14" s="1" t="s">
        <v>27</v>
      </c>
    </row>
    <row r="15" spans="1:8">
      <c r="A15" s="6">
        <v>40048</v>
      </c>
      <c r="B15" s="2">
        <v>3</v>
      </c>
      <c r="C15" s="13" t="s">
        <v>28</v>
      </c>
      <c r="D15" s="2">
        <v>8</v>
      </c>
      <c r="E15" s="15">
        <v>0</v>
      </c>
      <c r="F15" s="2">
        <f>SUM(F14-B15)</f>
        <v>116.5</v>
      </c>
      <c r="G15" s="1" t="s">
        <v>31</v>
      </c>
      <c r="H15" s="14" t="s">
        <v>32</v>
      </c>
    </row>
    <row r="16" spans="1:8">
      <c r="A16" s="6">
        <v>40048</v>
      </c>
      <c r="B16" s="2">
        <v>5</v>
      </c>
      <c r="C16" s="12" t="s">
        <v>25</v>
      </c>
      <c r="D16" s="2">
        <v>16</v>
      </c>
      <c r="E16" s="2">
        <v>5</v>
      </c>
      <c r="F16" s="2">
        <f>SUM(F15-B16)</f>
        <v>111.5</v>
      </c>
      <c r="G16" s="1" t="s">
        <v>29</v>
      </c>
    </row>
    <row r="17" spans="1:7" ht="30">
      <c r="A17" s="6">
        <v>40048</v>
      </c>
      <c r="B17" s="2">
        <v>2</v>
      </c>
      <c r="C17" s="11" t="s">
        <v>23</v>
      </c>
      <c r="D17" s="2">
        <v>12</v>
      </c>
      <c r="E17" s="2">
        <v>8</v>
      </c>
      <c r="F17" s="2">
        <f>SUM(F16-B17)</f>
        <v>109.5</v>
      </c>
      <c r="G17" s="1" t="s">
        <v>30</v>
      </c>
    </row>
    <row r="18" spans="1:7">
      <c r="A18" s="6">
        <v>40050</v>
      </c>
      <c r="B18" s="2">
        <v>2</v>
      </c>
      <c r="C18" s="8" t="s">
        <v>34</v>
      </c>
      <c r="D18" s="2">
        <v>10</v>
      </c>
      <c r="E18" s="10">
        <v>-0.5</v>
      </c>
      <c r="F18" s="2">
        <f>SUM(F17-B18)</f>
        <v>107.5</v>
      </c>
      <c r="G18" s="1" t="s">
        <v>35</v>
      </c>
    </row>
    <row r="19" spans="1:7" s="21" customFormat="1" ht="48" customHeight="1">
      <c r="A19" s="20" t="s">
        <v>41</v>
      </c>
    </row>
    <row r="20" spans="1:7" ht="45">
      <c r="A20" s="6">
        <v>40272</v>
      </c>
      <c r="B20" s="2">
        <v>4</v>
      </c>
      <c r="C20" s="8" t="s">
        <v>36</v>
      </c>
      <c r="D20" s="2">
        <v>10</v>
      </c>
      <c r="E20" s="10">
        <v>-4.5</v>
      </c>
      <c r="F20" s="2">
        <v>103.5</v>
      </c>
      <c r="G20" s="1" t="s">
        <v>37</v>
      </c>
    </row>
    <row r="21" spans="1:7">
      <c r="A21" s="6">
        <v>40272</v>
      </c>
      <c r="B21" s="2">
        <v>3</v>
      </c>
      <c r="C21" s="16" t="s">
        <v>39</v>
      </c>
      <c r="D21" s="2">
        <v>20</v>
      </c>
      <c r="E21" s="2">
        <v>9</v>
      </c>
      <c r="F21" s="2">
        <v>100.5</v>
      </c>
      <c r="G21" s="1" t="s">
        <v>40</v>
      </c>
    </row>
    <row r="22" spans="1:7" ht="60">
      <c r="A22" s="6">
        <v>40278</v>
      </c>
      <c r="B22" s="2">
        <v>3</v>
      </c>
      <c r="C22" s="16" t="s">
        <v>39</v>
      </c>
      <c r="D22" s="2">
        <v>20</v>
      </c>
      <c r="E22" s="2">
        <v>6</v>
      </c>
      <c r="F22" s="2">
        <v>97.5</v>
      </c>
      <c r="G22" s="1" t="s">
        <v>44</v>
      </c>
    </row>
    <row r="23" spans="1:7" ht="30">
      <c r="A23" s="6">
        <v>40278</v>
      </c>
      <c r="B23" s="2">
        <v>3</v>
      </c>
      <c r="C23" s="16" t="s">
        <v>42</v>
      </c>
      <c r="D23" s="2">
        <v>20</v>
      </c>
      <c r="E23" s="2">
        <v>3</v>
      </c>
      <c r="F23" s="2">
        <v>94.5</v>
      </c>
      <c r="G23" s="1" t="s">
        <v>43</v>
      </c>
    </row>
    <row r="24" spans="1:7" ht="30">
      <c r="A24" s="6">
        <v>40279</v>
      </c>
      <c r="B24" s="2">
        <v>3</v>
      </c>
      <c r="C24" s="8" t="s">
        <v>36</v>
      </c>
      <c r="D24" s="2">
        <v>10</v>
      </c>
      <c r="E24" s="10">
        <v>-7.5</v>
      </c>
      <c r="F24" s="2">
        <v>91.5</v>
      </c>
      <c r="G24" s="1" t="s">
        <v>45</v>
      </c>
    </row>
    <row r="25" spans="1:7" ht="30">
      <c r="A25" s="6">
        <v>40279</v>
      </c>
      <c r="B25" s="2">
        <v>4</v>
      </c>
      <c r="C25" s="12" t="s">
        <v>25</v>
      </c>
      <c r="D25" s="2">
        <v>16</v>
      </c>
      <c r="E25" s="2">
        <v>1</v>
      </c>
      <c r="F25" s="2">
        <v>87.5</v>
      </c>
      <c r="G25" s="1" t="s">
        <v>46</v>
      </c>
    </row>
    <row r="26" spans="1:7" ht="30">
      <c r="A26" s="6">
        <v>40279</v>
      </c>
      <c r="B26" s="2">
        <v>4</v>
      </c>
      <c r="C26" s="11" t="s">
        <v>23</v>
      </c>
      <c r="D26" s="2">
        <v>12</v>
      </c>
      <c r="E26" s="2">
        <v>4</v>
      </c>
      <c r="F26" s="2">
        <v>83.5</v>
      </c>
      <c r="G26" s="1" t="s">
        <v>47</v>
      </c>
    </row>
    <row r="27" spans="1:7" ht="105">
      <c r="A27" s="6" t="s">
        <v>48</v>
      </c>
      <c r="B27" s="2">
        <v>9</v>
      </c>
      <c r="C27" s="19" t="s">
        <v>64</v>
      </c>
      <c r="D27" s="2">
        <v>10</v>
      </c>
      <c r="E27" s="2">
        <v>1</v>
      </c>
      <c r="F27" s="2">
        <v>74.5</v>
      </c>
      <c r="G27" s="1" t="s">
        <v>65</v>
      </c>
    </row>
    <row r="28" spans="1:7">
      <c r="A28" s="6" t="s">
        <v>67</v>
      </c>
      <c r="B28" s="2">
        <v>3</v>
      </c>
      <c r="C28" s="4" t="s">
        <v>53</v>
      </c>
      <c r="D28" s="2">
        <v>5</v>
      </c>
      <c r="E28" s="2">
        <v>2</v>
      </c>
      <c r="F28" s="2">
        <v>71.5</v>
      </c>
    </row>
    <row r="29" spans="1:7">
      <c r="A29" s="6">
        <v>40293</v>
      </c>
      <c r="B29" s="2">
        <v>4</v>
      </c>
      <c r="C29" s="4" t="s">
        <v>68</v>
      </c>
      <c r="D29" s="2">
        <v>0</v>
      </c>
      <c r="E29" s="10">
        <v>-4</v>
      </c>
      <c r="F29" s="2">
        <v>67.5</v>
      </c>
    </row>
    <row r="30" spans="1:7">
      <c r="A30" s="6">
        <v>40293</v>
      </c>
      <c r="B30" s="2">
        <v>4</v>
      </c>
      <c r="C30" s="4" t="s">
        <v>69</v>
      </c>
      <c r="D30" s="2">
        <v>5</v>
      </c>
      <c r="E30" s="2">
        <v>-2</v>
      </c>
      <c r="F30" s="2">
        <v>63.5</v>
      </c>
    </row>
    <row r="31" spans="1:7" ht="60">
      <c r="A31" s="6">
        <v>40299</v>
      </c>
      <c r="B31" s="2">
        <v>4</v>
      </c>
      <c r="C31" s="4" t="s">
        <v>70</v>
      </c>
      <c r="D31" s="2">
        <v>16</v>
      </c>
      <c r="E31" s="2">
        <v>12</v>
      </c>
      <c r="F31" s="2">
        <v>59.5</v>
      </c>
      <c r="G31" s="1" t="s">
        <v>71</v>
      </c>
    </row>
    <row r="32" spans="1:7">
      <c r="A32" s="6">
        <v>40301</v>
      </c>
      <c r="B32" s="2">
        <v>4</v>
      </c>
      <c r="C32" s="4" t="s">
        <v>70</v>
      </c>
      <c r="D32" s="2">
        <v>16</v>
      </c>
      <c r="E32" s="2">
        <v>8</v>
      </c>
      <c r="F32" s="2">
        <v>55.5</v>
      </c>
      <c r="G32" s="1" t="s">
        <v>72</v>
      </c>
    </row>
    <row r="33" spans="1:7" ht="120">
      <c r="A33" s="6">
        <v>40328</v>
      </c>
      <c r="B33" s="2">
        <v>8</v>
      </c>
      <c r="C33" s="4" t="s">
        <v>73</v>
      </c>
      <c r="D33" s="2">
        <v>0</v>
      </c>
      <c r="E33" s="2">
        <v>-8</v>
      </c>
      <c r="F33" s="2">
        <v>47.5</v>
      </c>
      <c r="G33" s="1" t="s">
        <v>75</v>
      </c>
    </row>
    <row r="34" spans="1:7" ht="60">
      <c r="A34" s="6">
        <v>40335</v>
      </c>
      <c r="B34" s="2">
        <v>8</v>
      </c>
      <c r="C34" s="4" t="s">
        <v>73</v>
      </c>
      <c r="D34" s="2">
        <v>0</v>
      </c>
      <c r="E34" s="2">
        <v>-16</v>
      </c>
      <c r="F34" s="2">
        <v>39.5</v>
      </c>
      <c r="G34" s="1" t="s">
        <v>76</v>
      </c>
    </row>
    <row r="35" spans="1:7">
      <c r="A35" s="6">
        <v>40336</v>
      </c>
      <c r="B35" s="2">
        <v>2</v>
      </c>
      <c r="C35" s="4" t="s">
        <v>73</v>
      </c>
      <c r="D35" s="2">
        <v>0</v>
      </c>
      <c r="E35" s="2">
        <v>-18</v>
      </c>
      <c r="F35" s="2">
        <v>37.5</v>
      </c>
    </row>
    <row r="36" spans="1:7">
      <c r="A36" s="6">
        <v>40348</v>
      </c>
      <c r="B36" s="2">
        <v>10</v>
      </c>
      <c r="C36" s="4" t="s">
        <v>73</v>
      </c>
      <c r="D36" s="2">
        <v>0</v>
      </c>
      <c r="E36" s="2">
        <v>-28</v>
      </c>
      <c r="F36" s="2">
        <v>27.5</v>
      </c>
    </row>
    <row r="37" spans="1:7">
      <c r="A37" s="6">
        <v>40349</v>
      </c>
      <c r="B37" s="2">
        <v>8</v>
      </c>
      <c r="C37" s="4" t="s">
        <v>73</v>
      </c>
      <c r="D37" s="2">
        <v>0</v>
      </c>
      <c r="E37" s="2">
        <v>-36</v>
      </c>
      <c r="F37" s="2">
        <v>19.5</v>
      </c>
    </row>
    <row r="38" spans="1:7">
      <c r="A38" s="6">
        <v>40350</v>
      </c>
      <c r="B38" s="2">
        <v>1.5</v>
      </c>
      <c r="C38" s="4" t="s">
        <v>73</v>
      </c>
      <c r="D38" s="2">
        <v>0</v>
      </c>
      <c r="E38" s="2">
        <v>-37.5</v>
      </c>
      <c r="F38" s="2">
        <v>18</v>
      </c>
    </row>
  </sheetData>
  <mergeCells count="1">
    <mergeCell ref="A19:XFD19"/>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D17"/>
  <sheetViews>
    <sheetView workbookViewId="0">
      <selection activeCell="F23" sqref="F23"/>
    </sheetView>
  </sheetViews>
  <sheetFormatPr defaultRowHeight="15"/>
  <cols>
    <col min="1" max="1" width="41.85546875" customWidth="1"/>
    <col min="2" max="2" width="18.7109375" customWidth="1"/>
    <col min="3" max="3" width="19.140625" customWidth="1"/>
    <col min="4" max="4" width="20.7109375" customWidth="1"/>
  </cols>
  <sheetData>
    <row r="1" spans="1:4" s="17" customFormat="1" ht="23.25">
      <c r="A1" s="17" t="s">
        <v>62</v>
      </c>
      <c r="B1" s="18" t="s">
        <v>3</v>
      </c>
      <c r="C1" s="18" t="s">
        <v>63</v>
      </c>
      <c r="D1" s="18" t="s">
        <v>66</v>
      </c>
    </row>
    <row r="2" spans="1:4">
      <c r="A2" t="s">
        <v>25</v>
      </c>
      <c r="B2">
        <v>16</v>
      </c>
      <c r="C2">
        <v>15</v>
      </c>
      <c r="D2">
        <f>SUM(B2 - C2)</f>
        <v>1</v>
      </c>
    </row>
    <row r="3" spans="1:4">
      <c r="A3" t="s">
        <v>49</v>
      </c>
      <c r="B3">
        <v>12</v>
      </c>
      <c r="C3">
        <v>12</v>
      </c>
      <c r="D3">
        <f t="shared" ref="D3:D17" si="0">SUM(B3 - C3)</f>
        <v>0</v>
      </c>
    </row>
    <row r="4" spans="1:4">
      <c r="A4" t="s">
        <v>50</v>
      </c>
      <c r="B4">
        <v>12</v>
      </c>
      <c r="C4">
        <v>12</v>
      </c>
      <c r="D4">
        <f t="shared" si="0"/>
        <v>0</v>
      </c>
    </row>
    <row r="5" spans="1:4">
      <c r="A5" t="s">
        <v>51</v>
      </c>
      <c r="B5">
        <v>2</v>
      </c>
      <c r="C5">
        <v>2</v>
      </c>
      <c r="D5">
        <f t="shared" si="0"/>
        <v>0</v>
      </c>
    </row>
    <row r="6" spans="1:4">
      <c r="A6" t="s">
        <v>52</v>
      </c>
      <c r="B6">
        <v>20</v>
      </c>
      <c r="C6">
        <v>19</v>
      </c>
      <c r="D6">
        <f t="shared" si="0"/>
        <v>1</v>
      </c>
    </row>
    <row r="7" spans="1:4">
      <c r="A7" t="s">
        <v>53</v>
      </c>
      <c r="B7">
        <v>5</v>
      </c>
      <c r="C7">
        <v>5</v>
      </c>
      <c r="D7">
        <f t="shared" si="0"/>
        <v>0</v>
      </c>
    </row>
    <row r="8" spans="1:4">
      <c r="A8" t="s">
        <v>54</v>
      </c>
      <c r="B8">
        <v>10</v>
      </c>
      <c r="C8">
        <v>0</v>
      </c>
      <c r="D8">
        <f t="shared" si="0"/>
        <v>10</v>
      </c>
    </row>
    <row r="9" spans="1:4">
      <c r="A9" t="s">
        <v>55</v>
      </c>
      <c r="B9">
        <v>10</v>
      </c>
      <c r="C9">
        <v>0</v>
      </c>
      <c r="D9">
        <f t="shared" si="0"/>
        <v>10</v>
      </c>
    </row>
    <row r="10" spans="1:4">
      <c r="A10" t="s">
        <v>56</v>
      </c>
      <c r="B10">
        <v>16</v>
      </c>
      <c r="C10">
        <v>0</v>
      </c>
      <c r="D10">
        <f t="shared" si="0"/>
        <v>16</v>
      </c>
    </row>
    <row r="11" spans="1:4">
      <c r="A11" t="s">
        <v>57</v>
      </c>
      <c r="B11">
        <v>8</v>
      </c>
      <c r="C11">
        <v>0</v>
      </c>
      <c r="D11">
        <f t="shared" si="0"/>
        <v>8</v>
      </c>
    </row>
    <row r="12" spans="1:4">
      <c r="A12" t="s">
        <v>28</v>
      </c>
      <c r="B12">
        <v>8</v>
      </c>
      <c r="C12">
        <v>8</v>
      </c>
      <c r="D12">
        <f t="shared" si="0"/>
        <v>0</v>
      </c>
    </row>
    <row r="13" spans="1:4">
      <c r="A13" t="s">
        <v>58</v>
      </c>
      <c r="B13">
        <v>16</v>
      </c>
      <c r="C13">
        <v>8</v>
      </c>
      <c r="D13">
        <f t="shared" si="0"/>
        <v>8</v>
      </c>
    </row>
    <row r="14" spans="1:4">
      <c r="A14" t="s">
        <v>59</v>
      </c>
      <c r="B14">
        <v>10</v>
      </c>
      <c r="C14">
        <v>17.5</v>
      </c>
      <c r="D14">
        <f t="shared" si="0"/>
        <v>-7.5</v>
      </c>
    </row>
    <row r="15" spans="1:4">
      <c r="A15" t="s">
        <v>60</v>
      </c>
      <c r="B15">
        <v>10</v>
      </c>
      <c r="C15">
        <v>9</v>
      </c>
      <c r="D15">
        <f t="shared" si="0"/>
        <v>1</v>
      </c>
    </row>
    <row r="16" spans="1:4">
      <c r="A16" t="s">
        <v>74</v>
      </c>
      <c r="B16">
        <v>0</v>
      </c>
      <c r="C16">
        <v>28</v>
      </c>
      <c r="D16">
        <f t="shared" si="0"/>
        <v>-28</v>
      </c>
    </row>
    <row r="17" spans="1:4" s="17" customFormat="1" ht="23.25">
      <c r="A17" s="17" t="s">
        <v>61</v>
      </c>
      <c r="B17" s="17">
        <f>SUM(B2:B16)</f>
        <v>155</v>
      </c>
      <c r="C17" s="17">
        <f>SUM(C2:C16)</f>
        <v>135.5</v>
      </c>
      <c r="D17" s="17">
        <f t="shared" si="0"/>
        <v>19.5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ref</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2010-06-22T02:07:01Z</dcterms:modified>
</cp:coreProperties>
</file>