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dyer\Desktop\"/>
    </mc:Choice>
  </mc:AlternateContent>
  <bookViews>
    <workbookView xWindow="0" yWindow="0" windowWidth="19200" windowHeight="7485" firstSheet="5" activeTab="9"/>
  </bookViews>
  <sheets>
    <sheet name="Programs" sheetId="5" r:id="rId1"/>
    <sheet name="Areas" sheetId="1" r:id="rId2"/>
    <sheet name="Instructors" sheetId="2" r:id="rId3"/>
    <sheet name="Support_persons" sheetId="10" r:id="rId4"/>
    <sheet name="physical_rooms" sheetId="8" r:id="rId5"/>
    <sheet name="virtual_rooms" sheetId="9" r:id="rId6"/>
    <sheet name="VirtualMeetingLinks" sheetId="3" r:id="rId7"/>
    <sheet name="Bookings" sheetId="7" r:id="rId8"/>
    <sheet name="Booking" sheetId="11" r:id="rId9"/>
    <sheet name="booking_support_person" sheetId="12" r:id="rId10"/>
  </sheets>
  <definedNames>
    <definedName name="_xlnm._FilterDatabase" localSheetId="8" hidden="1">Booking!$B$2:$L$897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3" i="1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3" i="12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AD555" i="7"/>
  <c r="AD556" i="7"/>
  <c r="AD557" i="7"/>
  <c r="AD558" i="7"/>
  <c r="AD559" i="7"/>
  <c r="AD560" i="7"/>
  <c r="AD561" i="7"/>
  <c r="AD562" i="7"/>
  <c r="AD563" i="7"/>
  <c r="AD564" i="7"/>
  <c r="AD565" i="7"/>
  <c r="AD566" i="7"/>
  <c r="AD567" i="7"/>
  <c r="AD568" i="7"/>
  <c r="AD569" i="7"/>
  <c r="AD570" i="7"/>
  <c r="AD571" i="7"/>
  <c r="AD572" i="7"/>
  <c r="AD573" i="7"/>
  <c r="AD574" i="7"/>
  <c r="AD575" i="7"/>
  <c r="AD576" i="7"/>
  <c r="AD577" i="7"/>
  <c r="AD578" i="7"/>
  <c r="AD579" i="7"/>
  <c r="AD580" i="7"/>
  <c r="AD581" i="7"/>
  <c r="AD582" i="7"/>
  <c r="AD583" i="7"/>
  <c r="AD584" i="7"/>
  <c r="AD585" i="7"/>
  <c r="AD586" i="7"/>
  <c r="AD587" i="7"/>
  <c r="AD588" i="7"/>
  <c r="AD589" i="7"/>
  <c r="AD590" i="7"/>
  <c r="AD591" i="7"/>
  <c r="AD592" i="7"/>
  <c r="AD593" i="7"/>
  <c r="AD594" i="7"/>
  <c r="AD595" i="7"/>
  <c r="AD596" i="7"/>
  <c r="AD597" i="7"/>
  <c r="AD598" i="7"/>
  <c r="AD599" i="7"/>
  <c r="AD600" i="7"/>
  <c r="AD601" i="7"/>
  <c r="AD602" i="7"/>
  <c r="AD603" i="7"/>
  <c r="AD604" i="7"/>
  <c r="AD605" i="7"/>
  <c r="AD606" i="7"/>
  <c r="AD607" i="7"/>
  <c r="AD608" i="7"/>
  <c r="AD609" i="7"/>
  <c r="AD610" i="7"/>
  <c r="AD611" i="7"/>
  <c r="AD612" i="7"/>
  <c r="AD613" i="7"/>
  <c r="AD614" i="7"/>
  <c r="AD615" i="7"/>
  <c r="AD616" i="7"/>
  <c r="AD617" i="7"/>
  <c r="AD618" i="7"/>
  <c r="AD619" i="7"/>
  <c r="AD620" i="7"/>
  <c r="AD621" i="7"/>
  <c r="AD622" i="7"/>
  <c r="AD623" i="7"/>
  <c r="AD624" i="7"/>
  <c r="AD625" i="7"/>
  <c r="AD626" i="7"/>
  <c r="AD627" i="7"/>
  <c r="AD628" i="7"/>
  <c r="AD629" i="7"/>
  <c r="AD630" i="7"/>
  <c r="AD631" i="7"/>
  <c r="AD632" i="7"/>
  <c r="AD633" i="7"/>
  <c r="AD634" i="7"/>
  <c r="AD635" i="7"/>
  <c r="AD636" i="7"/>
  <c r="AD637" i="7"/>
  <c r="AD638" i="7"/>
  <c r="AD639" i="7"/>
  <c r="AD640" i="7"/>
  <c r="AD641" i="7"/>
  <c r="AD642" i="7"/>
  <c r="AD643" i="7"/>
  <c r="AD644" i="7"/>
  <c r="AD645" i="7"/>
  <c r="AD646" i="7"/>
  <c r="AD647" i="7"/>
  <c r="AD648" i="7"/>
  <c r="AD649" i="7"/>
  <c r="AD650" i="7"/>
  <c r="AD651" i="7"/>
  <c r="AD652" i="7"/>
  <c r="AD653" i="7"/>
  <c r="AD654" i="7"/>
  <c r="AD655" i="7"/>
  <c r="AD656" i="7"/>
  <c r="AD657" i="7"/>
  <c r="AD658" i="7"/>
  <c r="AD659" i="7"/>
  <c r="AD660" i="7"/>
  <c r="AD661" i="7"/>
  <c r="AD662" i="7"/>
  <c r="AD663" i="7"/>
  <c r="AD664" i="7"/>
  <c r="AD665" i="7"/>
  <c r="AD666" i="7"/>
  <c r="AD667" i="7"/>
  <c r="AD668" i="7"/>
  <c r="AD669" i="7"/>
  <c r="AD670" i="7"/>
  <c r="AD671" i="7"/>
  <c r="AD672" i="7"/>
  <c r="AD673" i="7"/>
  <c r="AD674" i="7"/>
  <c r="AD675" i="7"/>
  <c r="AD676" i="7"/>
  <c r="AD677" i="7"/>
  <c r="AD678" i="7"/>
  <c r="AD679" i="7"/>
  <c r="AD680" i="7"/>
  <c r="AD681" i="7"/>
  <c r="AD682" i="7"/>
  <c r="AD683" i="7"/>
  <c r="AD684" i="7"/>
  <c r="AD685" i="7"/>
  <c r="AD686" i="7"/>
  <c r="AD687" i="7"/>
  <c r="AD688" i="7"/>
  <c r="AD689" i="7"/>
  <c r="AD690" i="7"/>
  <c r="AD691" i="7"/>
  <c r="AD692" i="7"/>
  <c r="AD693" i="7"/>
  <c r="AD694" i="7"/>
  <c r="AD695" i="7"/>
  <c r="AD696" i="7"/>
  <c r="AD697" i="7"/>
  <c r="AD698" i="7"/>
  <c r="AD699" i="7"/>
  <c r="AD700" i="7"/>
  <c r="AD701" i="7"/>
  <c r="AD702" i="7"/>
  <c r="AD703" i="7"/>
  <c r="AD704" i="7"/>
  <c r="AD705" i="7"/>
  <c r="AD706" i="7"/>
  <c r="AD707" i="7"/>
  <c r="AD708" i="7"/>
  <c r="AD709" i="7"/>
  <c r="AD710" i="7"/>
  <c r="AD711" i="7"/>
  <c r="AD712" i="7"/>
  <c r="AD713" i="7"/>
  <c r="AD714" i="7"/>
  <c r="AD715" i="7"/>
  <c r="AD716" i="7"/>
  <c r="AD717" i="7"/>
  <c r="AD718" i="7"/>
  <c r="AD719" i="7"/>
  <c r="AD720" i="7"/>
  <c r="AD721" i="7"/>
  <c r="AD722" i="7"/>
  <c r="AD723" i="7"/>
  <c r="AD724" i="7"/>
  <c r="AD725" i="7"/>
  <c r="AD726" i="7"/>
  <c r="AD727" i="7"/>
  <c r="AD728" i="7"/>
  <c r="AD729" i="7"/>
  <c r="AD730" i="7"/>
  <c r="AD731" i="7"/>
  <c r="AD732" i="7"/>
  <c r="AD733" i="7"/>
  <c r="AD734" i="7"/>
  <c r="AD735" i="7"/>
  <c r="AD736" i="7"/>
  <c r="AD737" i="7"/>
  <c r="AD738" i="7"/>
  <c r="AD739" i="7"/>
  <c r="AD740" i="7"/>
  <c r="AD741" i="7"/>
  <c r="AD742" i="7"/>
  <c r="AD743" i="7"/>
  <c r="AD744" i="7"/>
  <c r="AD745" i="7"/>
  <c r="AD746" i="7"/>
  <c r="AD747" i="7"/>
  <c r="AD748" i="7"/>
  <c r="AD749" i="7"/>
  <c r="AD750" i="7"/>
  <c r="AD751" i="7"/>
  <c r="AD752" i="7"/>
  <c r="AD753" i="7"/>
  <c r="AD754" i="7"/>
  <c r="AD755" i="7"/>
  <c r="AD756" i="7"/>
  <c r="AD757" i="7"/>
  <c r="AD758" i="7"/>
  <c r="AD759" i="7"/>
  <c r="AD760" i="7"/>
  <c r="AD761" i="7"/>
  <c r="AD762" i="7"/>
  <c r="AD763" i="7"/>
  <c r="AD764" i="7"/>
  <c r="AD765" i="7"/>
  <c r="AD766" i="7"/>
  <c r="AD767" i="7"/>
  <c r="AD768" i="7"/>
  <c r="AD769" i="7"/>
  <c r="AD770" i="7"/>
  <c r="AD771" i="7"/>
  <c r="AD772" i="7"/>
  <c r="AD773" i="7"/>
  <c r="AD774" i="7"/>
  <c r="AD775" i="7"/>
  <c r="AD776" i="7"/>
  <c r="AD777" i="7"/>
  <c r="AD778" i="7"/>
  <c r="AD779" i="7"/>
  <c r="AD780" i="7"/>
  <c r="AD781" i="7"/>
  <c r="AD782" i="7"/>
  <c r="AD783" i="7"/>
  <c r="AD784" i="7"/>
  <c r="AD785" i="7"/>
  <c r="AD786" i="7"/>
  <c r="AD787" i="7"/>
  <c r="AD788" i="7"/>
  <c r="AD789" i="7"/>
  <c r="AD790" i="7"/>
  <c r="AD791" i="7"/>
  <c r="AD792" i="7"/>
  <c r="AD793" i="7"/>
  <c r="AD794" i="7"/>
  <c r="AD795" i="7"/>
  <c r="AD796" i="7"/>
  <c r="AD797" i="7"/>
  <c r="AD798" i="7"/>
  <c r="AD799" i="7"/>
  <c r="AD800" i="7"/>
  <c r="AD801" i="7"/>
  <c r="AD802" i="7"/>
  <c r="AD803" i="7"/>
  <c r="AD804" i="7"/>
  <c r="AD805" i="7"/>
  <c r="AD806" i="7"/>
  <c r="AD807" i="7"/>
  <c r="AD808" i="7"/>
  <c r="AD809" i="7"/>
  <c r="AD810" i="7"/>
  <c r="AD811" i="7"/>
  <c r="AD812" i="7"/>
  <c r="AD813" i="7"/>
  <c r="AD814" i="7"/>
  <c r="AD815" i="7"/>
  <c r="AD816" i="7"/>
  <c r="AD817" i="7"/>
  <c r="AD818" i="7"/>
  <c r="AD819" i="7"/>
  <c r="AD820" i="7"/>
  <c r="AD821" i="7"/>
  <c r="AD822" i="7"/>
  <c r="AD823" i="7"/>
  <c r="AD824" i="7"/>
  <c r="AD825" i="7"/>
  <c r="AD826" i="7"/>
  <c r="AD827" i="7"/>
  <c r="AD828" i="7"/>
  <c r="AD829" i="7"/>
  <c r="AD830" i="7"/>
  <c r="AD831" i="7"/>
  <c r="AD832" i="7"/>
  <c r="AD833" i="7"/>
  <c r="AD834" i="7"/>
  <c r="AD835" i="7"/>
  <c r="AD836" i="7"/>
  <c r="AD837" i="7"/>
  <c r="AD838" i="7"/>
  <c r="AD839" i="7"/>
  <c r="AD840" i="7"/>
  <c r="AD841" i="7"/>
  <c r="AD842" i="7"/>
  <c r="AD843" i="7"/>
  <c r="AD844" i="7"/>
  <c r="AD845" i="7"/>
  <c r="AD846" i="7"/>
  <c r="AD847" i="7"/>
  <c r="AD848" i="7"/>
  <c r="AD849" i="7"/>
  <c r="AD850" i="7"/>
  <c r="AD851" i="7"/>
  <c r="AD852" i="7"/>
  <c r="AD853" i="7"/>
  <c r="AD854" i="7"/>
  <c r="AD855" i="7"/>
  <c r="AD856" i="7"/>
  <c r="AD857" i="7"/>
  <c r="AD858" i="7"/>
  <c r="AD859" i="7"/>
  <c r="AD860" i="7"/>
  <c r="AD861" i="7"/>
  <c r="AD862" i="7"/>
  <c r="AD863" i="7"/>
  <c r="AD864" i="7"/>
  <c r="AD865" i="7"/>
  <c r="AD866" i="7"/>
  <c r="AD867" i="7"/>
  <c r="AD868" i="7"/>
  <c r="AD869" i="7"/>
  <c r="AD870" i="7"/>
  <c r="AD871" i="7"/>
  <c r="AD872" i="7"/>
  <c r="AD873" i="7"/>
  <c r="AD874" i="7"/>
  <c r="AD875" i="7"/>
  <c r="AD876" i="7"/>
  <c r="AD877" i="7"/>
  <c r="AD878" i="7"/>
  <c r="AD879" i="7"/>
  <c r="AD880" i="7"/>
  <c r="AD881" i="7"/>
  <c r="AD882" i="7"/>
  <c r="AD883" i="7"/>
  <c r="AD884" i="7"/>
  <c r="AD885" i="7"/>
  <c r="AD886" i="7"/>
  <c r="AD887" i="7"/>
  <c r="AD888" i="7"/>
  <c r="AD889" i="7"/>
  <c r="AD890" i="7"/>
  <c r="AD891" i="7"/>
  <c r="AD892" i="7"/>
  <c r="AD893" i="7"/>
  <c r="AD894" i="7"/>
  <c r="AD895" i="7"/>
  <c r="AD896" i="7"/>
  <c r="AD2" i="7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K3" i="11"/>
  <c r="I3" i="1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3" i="10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4" i="7"/>
  <c r="Z565" i="7"/>
  <c r="Z566" i="7"/>
  <c r="Z567" i="7"/>
  <c r="Z568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674" i="7"/>
  <c r="Z675" i="7"/>
  <c r="Z676" i="7"/>
  <c r="Z677" i="7"/>
  <c r="Z678" i="7"/>
  <c r="Z679" i="7"/>
  <c r="Z680" i="7"/>
  <c r="Z681" i="7"/>
  <c r="Z682" i="7"/>
  <c r="Z683" i="7"/>
  <c r="Z684" i="7"/>
  <c r="Z685" i="7"/>
  <c r="Z686" i="7"/>
  <c r="Z687" i="7"/>
  <c r="Z688" i="7"/>
  <c r="Z689" i="7"/>
  <c r="Z690" i="7"/>
  <c r="Z691" i="7"/>
  <c r="Z692" i="7"/>
  <c r="Z693" i="7"/>
  <c r="Z694" i="7"/>
  <c r="Z695" i="7"/>
  <c r="Z696" i="7"/>
  <c r="Z697" i="7"/>
  <c r="Z698" i="7"/>
  <c r="Z699" i="7"/>
  <c r="Z700" i="7"/>
  <c r="Z701" i="7"/>
  <c r="Z702" i="7"/>
  <c r="Z703" i="7"/>
  <c r="Z704" i="7"/>
  <c r="Z705" i="7"/>
  <c r="Z706" i="7"/>
  <c r="Z707" i="7"/>
  <c r="Z708" i="7"/>
  <c r="Z709" i="7"/>
  <c r="Z710" i="7"/>
  <c r="Z711" i="7"/>
  <c r="Z712" i="7"/>
  <c r="Z713" i="7"/>
  <c r="Z714" i="7"/>
  <c r="Z715" i="7"/>
  <c r="Z716" i="7"/>
  <c r="Z717" i="7"/>
  <c r="Z718" i="7"/>
  <c r="Z719" i="7"/>
  <c r="Z720" i="7"/>
  <c r="Z721" i="7"/>
  <c r="Z722" i="7"/>
  <c r="Z723" i="7"/>
  <c r="Z724" i="7"/>
  <c r="Z725" i="7"/>
  <c r="Z726" i="7"/>
  <c r="Z727" i="7"/>
  <c r="Z728" i="7"/>
  <c r="Z729" i="7"/>
  <c r="Z730" i="7"/>
  <c r="Z731" i="7"/>
  <c r="Z732" i="7"/>
  <c r="Z733" i="7"/>
  <c r="Z734" i="7"/>
  <c r="Z735" i="7"/>
  <c r="Z736" i="7"/>
  <c r="Z737" i="7"/>
  <c r="Z738" i="7"/>
  <c r="Z739" i="7"/>
  <c r="Z740" i="7"/>
  <c r="Z741" i="7"/>
  <c r="Z742" i="7"/>
  <c r="Z743" i="7"/>
  <c r="Z744" i="7"/>
  <c r="Z745" i="7"/>
  <c r="Z746" i="7"/>
  <c r="Z747" i="7"/>
  <c r="Z748" i="7"/>
  <c r="Z749" i="7"/>
  <c r="Z750" i="7"/>
  <c r="Z751" i="7"/>
  <c r="Z752" i="7"/>
  <c r="Z753" i="7"/>
  <c r="Z754" i="7"/>
  <c r="Z755" i="7"/>
  <c r="Z756" i="7"/>
  <c r="Z757" i="7"/>
  <c r="Z758" i="7"/>
  <c r="Z759" i="7"/>
  <c r="Z760" i="7"/>
  <c r="Z761" i="7"/>
  <c r="Z762" i="7"/>
  <c r="Z763" i="7"/>
  <c r="Z764" i="7"/>
  <c r="Z765" i="7"/>
  <c r="Z766" i="7"/>
  <c r="Z767" i="7"/>
  <c r="Z768" i="7"/>
  <c r="Z769" i="7"/>
  <c r="Z770" i="7"/>
  <c r="Z771" i="7"/>
  <c r="Z772" i="7"/>
  <c r="Z773" i="7"/>
  <c r="Z774" i="7"/>
  <c r="Z775" i="7"/>
  <c r="Z776" i="7"/>
  <c r="Z777" i="7"/>
  <c r="Z778" i="7"/>
  <c r="Z779" i="7"/>
  <c r="Z780" i="7"/>
  <c r="Z781" i="7"/>
  <c r="Z782" i="7"/>
  <c r="Z783" i="7"/>
  <c r="Z784" i="7"/>
  <c r="Z785" i="7"/>
  <c r="Z786" i="7"/>
  <c r="Z787" i="7"/>
  <c r="Z788" i="7"/>
  <c r="Z789" i="7"/>
  <c r="Z790" i="7"/>
  <c r="Z791" i="7"/>
  <c r="Z792" i="7"/>
  <c r="Z793" i="7"/>
  <c r="Z794" i="7"/>
  <c r="Z795" i="7"/>
  <c r="Z796" i="7"/>
  <c r="Z797" i="7"/>
  <c r="Z798" i="7"/>
  <c r="Z799" i="7"/>
  <c r="Z800" i="7"/>
  <c r="Z801" i="7"/>
  <c r="Z802" i="7"/>
  <c r="Z803" i="7"/>
  <c r="Z804" i="7"/>
  <c r="Z805" i="7"/>
  <c r="Z806" i="7"/>
  <c r="Z807" i="7"/>
  <c r="Z808" i="7"/>
  <c r="Z809" i="7"/>
  <c r="Z810" i="7"/>
  <c r="Z811" i="7"/>
  <c r="Z812" i="7"/>
  <c r="Z813" i="7"/>
  <c r="Z814" i="7"/>
  <c r="Z815" i="7"/>
  <c r="Z816" i="7"/>
  <c r="Z817" i="7"/>
  <c r="Z818" i="7"/>
  <c r="Z819" i="7"/>
  <c r="Z820" i="7"/>
  <c r="Z821" i="7"/>
  <c r="Z822" i="7"/>
  <c r="Z823" i="7"/>
  <c r="Z824" i="7"/>
  <c r="Z825" i="7"/>
  <c r="Z826" i="7"/>
  <c r="Z827" i="7"/>
  <c r="Z828" i="7"/>
  <c r="Z829" i="7"/>
  <c r="Z830" i="7"/>
  <c r="Z831" i="7"/>
  <c r="Z832" i="7"/>
  <c r="Z833" i="7"/>
  <c r="Z834" i="7"/>
  <c r="Z835" i="7"/>
  <c r="Z836" i="7"/>
  <c r="Z837" i="7"/>
  <c r="Z838" i="7"/>
  <c r="Z839" i="7"/>
  <c r="Z840" i="7"/>
  <c r="Z841" i="7"/>
  <c r="Z842" i="7"/>
  <c r="Z843" i="7"/>
  <c r="Z844" i="7"/>
  <c r="Z845" i="7"/>
  <c r="Z846" i="7"/>
  <c r="Z847" i="7"/>
  <c r="Z848" i="7"/>
  <c r="Z849" i="7"/>
  <c r="Z850" i="7"/>
  <c r="Z851" i="7"/>
  <c r="Z852" i="7"/>
  <c r="Z853" i="7"/>
  <c r="Z854" i="7"/>
  <c r="Z855" i="7"/>
  <c r="Z856" i="7"/>
  <c r="Z857" i="7"/>
  <c r="Z858" i="7"/>
  <c r="Z859" i="7"/>
  <c r="Z860" i="7"/>
  <c r="Z861" i="7"/>
  <c r="Z862" i="7"/>
  <c r="Z863" i="7"/>
  <c r="Z864" i="7"/>
  <c r="Z865" i="7"/>
  <c r="Z866" i="7"/>
  <c r="Z867" i="7"/>
  <c r="Z868" i="7"/>
  <c r="Z869" i="7"/>
  <c r="Z870" i="7"/>
  <c r="Z871" i="7"/>
  <c r="Z872" i="7"/>
  <c r="Z873" i="7"/>
  <c r="Z874" i="7"/>
  <c r="Z875" i="7"/>
  <c r="Z876" i="7"/>
  <c r="Z877" i="7"/>
  <c r="Z878" i="7"/>
  <c r="Z879" i="7"/>
  <c r="Z880" i="7"/>
  <c r="Z881" i="7"/>
  <c r="Z882" i="7"/>
  <c r="Z883" i="7"/>
  <c r="Z884" i="7"/>
  <c r="Z885" i="7"/>
  <c r="Z886" i="7"/>
  <c r="Z887" i="7"/>
  <c r="Z888" i="7"/>
  <c r="Z889" i="7"/>
  <c r="Z890" i="7"/>
  <c r="Z891" i="7"/>
  <c r="Z892" i="7"/>
  <c r="Z893" i="7"/>
  <c r="Z894" i="7"/>
  <c r="Z895" i="7"/>
  <c r="Z896" i="7"/>
  <c r="Z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5" i="7"/>
  <c r="R686" i="7"/>
  <c r="R728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2" i="7"/>
  <c r="N3" i="7"/>
  <c r="O3" i="7" s="1"/>
  <c r="N4" i="7"/>
  <c r="O4" i="7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O39" i="7" s="1"/>
  <c r="N40" i="7"/>
  <c r="O40" i="7" s="1"/>
  <c r="N41" i="7"/>
  <c r="O41" i="7" s="1"/>
  <c r="N42" i="7"/>
  <c r="O42" i="7" s="1"/>
  <c r="N43" i="7"/>
  <c r="O43" i="7" s="1"/>
  <c r="N44" i="7"/>
  <c r="O44" i="7" s="1"/>
  <c r="N45" i="7"/>
  <c r="O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 s="1"/>
  <c r="N54" i="7"/>
  <c r="O54" i="7" s="1"/>
  <c r="N55" i="7"/>
  <c r="O55" i="7" s="1"/>
  <c r="N56" i="7"/>
  <c r="O56" i="7" s="1"/>
  <c r="N57" i="7"/>
  <c r="O57" i="7" s="1"/>
  <c r="N58" i="7"/>
  <c r="O58" i="7" s="1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O67" i="7" s="1"/>
  <c r="N68" i="7"/>
  <c r="O68" i="7" s="1"/>
  <c r="N69" i="7"/>
  <c r="O69" i="7" s="1"/>
  <c r="N70" i="7"/>
  <c r="O70" i="7" s="1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N78" i="7"/>
  <c r="O78" i="7" s="1"/>
  <c r="N79" i="7"/>
  <c r="O79" i="7" s="1"/>
  <c r="N80" i="7"/>
  <c r="O80" i="7" s="1"/>
  <c r="N81" i="7"/>
  <c r="O81" i="7" s="1"/>
  <c r="N82" i="7"/>
  <c r="O82" i="7" s="1"/>
  <c r="N83" i="7"/>
  <c r="O83" i="7" s="1"/>
  <c r="N84" i="7"/>
  <c r="O84" i="7" s="1"/>
  <c r="N85" i="7"/>
  <c r="O85" i="7" s="1"/>
  <c r="N86" i="7"/>
  <c r="O86" i="7" s="1"/>
  <c r="N87" i="7"/>
  <c r="O87" i="7" s="1"/>
  <c r="N88" i="7"/>
  <c r="O88" i="7" s="1"/>
  <c r="N89" i="7"/>
  <c r="O89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N96" i="7"/>
  <c r="O96" i="7" s="1"/>
  <c r="N97" i="7"/>
  <c r="O97" i="7" s="1"/>
  <c r="N98" i="7"/>
  <c r="O98" i="7" s="1"/>
  <c r="N99" i="7"/>
  <c r="O99" i="7" s="1"/>
  <c r="N100" i="7"/>
  <c r="O100" i="7" s="1"/>
  <c r="N101" i="7"/>
  <c r="O101" i="7" s="1"/>
  <c r="N102" i="7"/>
  <c r="O102" i="7" s="1"/>
  <c r="N103" i="7"/>
  <c r="O103" i="7" s="1"/>
  <c r="N104" i="7"/>
  <c r="O104" i="7" s="1"/>
  <c r="N105" i="7"/>
  <c r="O105" i="7" s="1"/>
  <c r="N106" i="7"/>
  <c r="O106" i="7" s="1"/>
  <c r="N107" i="7"/>
  <c r="O107" i="7" s="1"/>
  <c r="N108" i="7"/>
  <c r="O108" i="7" s="1"/>
  <c r="N109" i="7"/>
  <c r="O109" i="7" s="1"/>
  <c r="N110" i="7"/>
  <c r="O110" i="7" s="1"/>
  <c r="N111" i="7"/>
  <c r="O111" i="7" s="1"/>
  <c r="N112" i="7"/>
  <c r="O112" i="7" s="1"/>
  <c r="N113" i="7"/>
  <c r="O113" i="7" s="1"/>
  <c r="N114" i="7"/>
  <c r="O114" i="7" s="1"/>
  <c r="N115" i="7"/>
  <c r="O115" i="7" s="1"/>
  <c r="N116" i="7"/>
  <c r="O116" i="7" s="1"/>
  <c r="N117" i="7"/>
  <c r="O117" i="7" s="1"/>
  <c r="N118" i="7"/>
  <c r="O118" i="7" s="1"/>
  <c r="N119" i="7"/>
  <c r="O119" i="7" s="1"/>
  <c r="N120" i="7"/>
  <c r="O120" i="7" s="1"/>
  <c r="N121" i="7"/>
  <c r="O121" i="7" s="1"/>
  <c r="N122" i="7"/>
  <c r="O122" i="7" s="1"/>
  <c r="N123" i="7"/>
  <c r="O123" i="7" s="1"/>
  <c r="N124" i="7"/>
  <c r="O124" i="7" s="1"/>
  <c r="N125" i="7"/>
  <c r="O125" i="7" s="1"/>
  <c r="N126" i="7"/>
  <c r="O126" i="7" s="1"/>
  <c r="N127" i="7"/>
  <c r="O127" i="7" s="1"/>
  <c r="N128" i="7"/>
  <c r="O128" i="7" s="1"/>
  <c r="N129" i="7"/>
  <c r="O129" i="7" s="1"/>
  <c r="N130" i="7"/>
  <c r="O130" i="7" s="1"/>
  <c r="N131" i="7"/>
  <c r="O131" i="7" s="1"/>
  <c r="N132" i="7"/>
  <c r="O132" i="7" s="1"/>
  <c r="N133" i="7"/>
  <c r="O133" i="7" s="1"/>
  <c r="N134" i="7"/>
  <c r="O134" i="7" s="1"/>
  <c r="N135" i="7"/>
  <c r="O135" i="7" s="1"/>
  <c r="N136" i="7"/>
  <c r="O136" i="7" s="1"/>
  <c r="N137" i="7"/>
  <c r="O137" i="7" s="1"/>
  <c r="N138" i="7"/>
  <c r="O138" i="7" s="1"/>
  <c r="N139" i="7"/>
  <c r="O139" i="7" s="1"/>
  <c r="N140" i="7"/>
  <c r="O140" i="7" s="1"/>
  <c r="N141" i="7"/>
  <c r="O141" i="7" s="1"/>
  <c r="N142" i="7"/>
  <c r="O142" i="7" s="1"/>
  <c r="N143" i="7"/>
  <c r="O143" i="7" s="1"/>
  <c r="N144" i="7"/>
  <c r="O144" i="7" s="1"/>
  <c r="N145" i="7"/>
  <c r="O145" i="7" s="1"/>
  <c r="N146" i="7"/>
  <c r="O146" i="7" s="1"/>
  <c r="N147" i="7"/>
  <c r="O147" i="7" s="1"/>
  <c r="N148" i="7"/>
  <c r="O148" i="7" s="1"/>
  <c r="N149" i="7"/>
  <c r="O149" i="7" s="1"/>
  <c r="N150" i="7"/>
  <c r="O150" i="7" s="1"/>
  <c r="N151" i="7"/>
  <c r="O151" i="7" s="1"/>
  <c r="N152" i="7"/>
  <c r="O152" i="7" s="1"/>
  <c r="N153" i="7"/>
  <c r="O153" i="7" s="1"/>
  <c r="N154" i="7"/>
  <c r="O154" i="7" s="1"/>
  <c r="N155" i="7"/>
  <c r="O155" i="7" s="1"/>
  <c r="N156" i="7"/>
  <c r="O156" i="7" s="1"/>
  <c r="N157" i="7"/>
  <c r="O157" i="7" s="1"/>
  <c r="N158" i="7"/>
  <c r="O158" i="7" s="1"/>
  <c r="N159" i="7"/>
  <c r="O159" i="7" s="1"/>
  <c r="N160" i="7"/>
  <c r="O160" i="7" s="1"/>
  <c r="N161" i="7"/>
  <c r="O161" i="7" s="1"/>
  <c r="N162" i="7"/>
  <c r="O162" i="7" s="1"/>
  <c r="N163" i="7"/>
  <c r="O163" i="7" s="1"/>
  <c r="N164" i="7"/>
  <c r="O164" i="7" s="1"/>
  <c r="N165" i="7"/>
  <c r="O165" i="7" s="1"/>
  <c r="N166" i="7"/>
  <c r="O166" i="7" s="1"/>
  <c r="N167" i="7"/>
  <c r="O167" i="7" s="1"/>
  <c r="N168" i="7"/>
  <c r="O168" i="7" s="1"/>
  <c r="N169" i="7"/>
  <c r="O169" i="7" s="1"/>
  <c r="N170" i="7"/>
  <c r="O170" i="7" s="1"/>
  <c r="N171" i="7"/>
  <c r="O171" i="7" s="1"/>
  <c r="N172" i="7"/>
  <c r="O172" i="7" s="1"/>
  <c r="N173" i="7"/>
  <c r="O173" i="7" s="1"/>
  <c r="N174" i="7"/>
  <c r="O174" i="7" s="1"/>
  <c r="N175" i="7"/>
  <c r="O175" i="7" s="1"/>
  <c r="N176" i="7"/>
  <c r="O176" i="7" s="1"/>
  <c r="N177" i="7"/>
  <c r="O177" i="7" s="1"/>
  <c r="N178" i="7"/>
  <c r="O178" i="7" s="1"/>
  <c r="N179" i="7"/>
  <c r="O179" i="7" s="1"/>
  <c r="N180" i="7"/>
  <c r="O180" i="7" s="1"/>
  <c r="N181" i="7"/>
  <c r="O181" i="7" s="1"/>
  <c r="N182" i="7"/>
  <c r="O182" i="7" s="1"/>
  <c r="N183" i="7"/>
  <c r="O183" i="7" s="1"/>
  <c r="N184" i="7"/>
  <c r="O184" i="7" s="1"/>
  <c r="N185" i="7"/>
  <c r="O185" i="7" s="1"/>
  <c r="N186" i="7"/>
  <c r="O186" i="7" s="1"/>
  <c r="N187" i="7"/>
  <c r="O187" i="7" s="1"/>
  <c r="N188" i="7"/>
  <c r="O188" i="7" s="1"/>
  <c r="N189" i="7"/>
  <c r="O189" i="7" s="1"/>
  <c r="N190" i="7"/>
  <c r="O190" i="7" s="1"/>
  <c r="N191" i="7"/>
  <c r="O191" i="7" s="1"/>
  <c r="N192" i="7"/>
  <c r="O192" i="7" s="1"/>
  <c r="N193" i="7"/>
  <c r="O193" i="7" s="1"/>
  <c r="N194" i="7"/>
  <c r="O194" i="7" s="1"/>
  <c r="N195" i="7"/>
  <c r="O195" i="7" s="1"/>
  <c r="N196" i="7"/>
  <c r="O196" i="7" s="1"/>
  <c r="N197" i="7"/>
  <c r="O197" i="7" s="1"/>
  <c r="N198" i="7"/>
  <c r="O198" i="7" s="1"/>
  <c r="N199" i="7"/>
  <c r="O199" i="7" s="1"/>
  <c r="N200" i="7"/>
  <c r="O200" i="7" s="1"/>
  <c r="N201" i="7"/>
  <c r="O201" i="7" s="1"/>
  <c r="N202" i="7"/>
  <c r="O202" i="7" s="1"/>
  <c r="N203" i="7"/>
  <c r="O203" i="7" s="1"/>
  <c r="N204" i="7"/>
  <c r="O204" i="7" s="1"/>
  <c r="N205" i="7"/>
  <c r="O205" i="7" s="1"/>
  <c r="N206" i="7"/>
  <c r="O206" i="7" s="1"/>
  <c r="N207" i="7"/>
  <c r="O207" i="7" s="1"/>
  <c r="N208" i="7"/>
  <c r="O208" i="7" s="1"/>
  <c r="N209" i="7"/>
  <c r="O209" i="7" s="1"/>
  <c r="N210" i="7"/>
  <c r="O210" i="7" s="1"/>
  <c r="N211" i="7"/>
  <c r="O211" i="7" s="1"/>
  <c r="N212" i="7"/>
  <c r="O212" i="7" s="1"/>
  <c r="N213" i="7"/>
  <c r="O213" i="7" s="1"/>
  <c r="N214" i="7"/>
  <c r="O214" i="7" s="1"/>
  <c r="N215" i="7"/>
  <c r="O215" i="7" s="1"/>
  <c r="N216" i="7"/>
  <c r="O216" i="7" s="1"/>
  <c r="N217" i="7"/>
  <c r="O217" i="7" s="1"/>
  <c r="N218" i="7"/>
  <c r="O218" i="7" s="1"/>
  <c r="N219" i="7"/>
  <c r="O219" i="7" s="1"/>
  <c r="N220" i="7"/>
  <c r="O220" i="7" s="1"/>
  <c r="N221" i="7"/>
  <c r="O221" i="7" s="1"/>
  <c r="N222" i="7"/>
  <c r="O222" i="7" s="1"/>
  <c r="N223" i="7"/>
  <c r="O223" i="7" s="1"/>
  <c r="N224" i="7"/>
  <c r="O224" i="7" s="1"/>
  <c r="N225" i="7"/>
  <c r="O225" i="7" s="1"/>
  <c r="N226" i="7"/>
  <c r="O226" i="7" s="1"/>
  <c r="N227" i="7"/>
  <c r="O227" i="7" s="1"/>
  <c r="N228" i="7"/>
  <c r="O228" i="7" s="1"/>
  <c r="N229" i="7"/>
  <c r="O229" i="7" s="1"/>
  <c r="N230" i="7"/>
  <c r="O230" i="7" s="1"/>
  <c r="N231" i="7"/>
  <c r="O231" i="7" s="1"/>
  <c r="N232" i="7"/>
  <c r="O232" i="7" s="1"/>
  <c r="N233" i="7"/>
  <c r="O233" i="7" s="1"/>
  <c r="N234" i="7"/>
  <c r="O234" i="7" s="1"/>
  <c r="N235" i="7"/>
  <c r="O235" i="7" s="1"/>
  <c r="N236" i="7"/>
  <c r="O236" i="7" s="1"/>
  <c r="N237" i="7"/>
  <c r="O237" i="7" s="1"/>
  <c r="N238" i="7"/>
  <c r="O238" i="7" s="1"/>
  <c r="N239" i="7"/>
  <c r="O239" i="7" s="1"/>
  <c r="N240" i="7"/>
  <c r="O240" i="7" s="1"/>
  <c r="N241" i="7"/>
  <c r="O241" i="7" s="1"/>
  <c r="N242" i="7"/>
  <c r="O242" i="7" s="1"/>
  <c r="N243" i="7"/>
  <c r="O243" i="7" s="1"/>
  <c r="N244" i="7"/>
  <c r="O244" i="7" s="1"/>
  <c r="N245" i="7"/>
  <c r="O245" i="7" s="1"/>
  <c r="N246" i="7"/>
  <c r="O246" i="7" s="1"/>
  <c r="N247" i="7"/>
  <c r="O247" i="7" s="1"/>
  <c r="N248" i="7"/>
  <c r="O248" i="7" s="1"/>
  <c r="N249" i="7"/>
  <c r="O249" i="7" s="1"/>
  <c r="N250" i="7"/>
  <c r="O250" i="7" s="1"/>
  <c r="N251" i="7"/>
  <c r="O251" i="7" s="1"/>
  <c r="N252" i="7"/>
  <c r="O252" i="7" s="1"/>
  <c r="N253" i="7"/>
  <c r="O253" i="7" s="1"/>
  <c r="N254" i="7"/>
  <c r="O254" i="7" s="1"/>
  <c r="N255" i="7"/>
  <c r="O255" i="7" s="1"/>
  <c r="N256" i="7"/>
  <c r="O256" i="7" s="1"/>
  <c r="N257" i="7"/>
  <c r="O257" i="7" s="1"/>
  <c r="N258" i="7"/>
  <c r="O258" i="7" s="1"/>
  <c r="N259" i="7"/>
  <c r="O259" i="7" s="1"/>
  <c r="N260" i="7"/>
  <c r="O260" i="7" s="1"/>
  <c r="N261" i="7"/>
  <c r="O261" i="7" s="1"/>
  <c r="N262" i="7"/>
  <c r="O262" i="7" s="1"/>
  <c r="N263" i="7"/>
  <c r="O263" i="7" s="1"/>
  <c r="N264" i="7"/>
  <c r="O264" i="7" s="1"/>
  <c r="N265" i="7"/>
  <c r="O265" i="7" s="1"/>
  <c r="N266" i="7"/>
  <c r="O266" i="7" s="1"/>
  <c r="N267" i="7"/>
  <c r="O267" i="7" s="1"/>
  <c r="N268" i="7"/>
  <c r="O268" i="7" s="1"/>
  <c r="N269" i="7"/>
  <c r="O269" i="7" s="1"/>
  <c r="N270" i="7"/>
  <c r="O270" i="7" s="1"/>
  <c r="N271" i="7"/>
  <c r="O271" i="7" s="1"/>
  <c r="N272" i="7"/>
  <c r="O272" i="7" s="1"/>
  <c r="N273" i="7"/>
  <c r="O273" i="7" s="1"/>
  <c r="N274" i="7"/>
  <c r="O274" i="7" s="1"/>
  <c r="N275" i="7"/>
  <c r="O275" i="7" s="1"/>
  <c r="N276" i="7"/>
  <c r="O276" i="7" s="1"/>
  <c r="N277" i="7"/>
  <c r="O277" i="7" s="1"/>
  <c r="N278" i="7"/>
  <c r="O278" i="7" s="1"/>
  <c r="N279" i="7"/>
  <c r="O279" i="7" s="1"/>
  <c r="N280" i="7"/>
  <c r="O280" i="7" s="1"/>
  <c r="N281" i="7"/>
  <c r="O281" i="7" s="1"/>
  <c r="N282" i="7"/>
  <c r="O282" i="7" s="1"/>
  <c r="N283" i="7"/>
  <c r="O283" i="7" s="1"/>
  <c r="N284" i="7"/>
  <c r="O284" i="7" s="1"/>
  <c r="N285" i="7"/>
  <c r="O285" i="7" s="1"/>
  <c r="N286" i="7"/>
  <c r="O286" i="7" s="1"/>
  <c r="N287" i="7"/>
  <c r="O287" i="7" s="1"/>
  <c r="N288" i="7"/>
  <c r="O288" i="7" s="1"/>
  <c r="N289" i="7"/>
  <c r="O289" i="7" s="1"/>
  <c r="N290" i="7"/>
  <c r="O290" i="7" s="1"/>
  <c r="N291" i="7"/>
  <c r="O291" i="7" s="1"/>
  <c r="N292" i="7"/>
  <c r="O292" i="7" s="1"/>
  <c r="N293" i="7"/>
  <c r="O293" i="7" s="1"/>
  <c r="N294" i="7"/>
  <c r="O294" i="7" s="1"/>
  <c r="N295" i="7"/>
  <c r="O295" i="7" s="1"/>
  <c r="N296" i="7"/>
  <c r="O296" i="7" s="1"/>
  <c r="N297" i="7"/>
  <c r="O297" i="7" s="1"/>
  <c r="N298" i="7"/>
  <c r="O298" i="7" s="1"/>
  <c r="N299" i="7"/>
  <c r="O299" i="7" s="1"/>
  <c r="N300" i="7"/>
  <c r="O300" i="7" s="1"/>
  <c r="N301" i="7"/>
  <c r="O301" i="7" s="1"/>
  <c r="N302" i="7"/>
  <c r="O302" i="7" s="1"/>
  <c r="N303" i="7"/>
  <c r="O303" i="7" s="1"/>
  <c r="N304" i="7"/>
  <c r="O304" i="7" s="1"/>
  <c r="N305" i="7"/>
  <c r="O305" i="7" s="1"/>
  <c r="N306" i="7"/>
  <c r="O306" i="7" s="1"/>
  <c r="N307" i="7"/>
  <c r="O307" i="7" s="1"/>
  <c r="N308" i="7"/>
  <c r="O308" i="7" s="1"/>
  <c r="N309" i="7"/>
  <c r="O309" i="7" s="1"/>
  <c r="N310" i="7"/>
  <c r="O310" i="7" s="1"/>
  <c r="N311" i="7"/>
  <c r="O311" i="7" s="1"/>
  <c r="N312" i="7"/>
  <c r="O312" i="7" s="1"/>
  <c r="N313" i="7"/>
  <c r="O313" i="7" s="1"/>
  <c r="N314" i="7"/>
  <c r="O314" i="7" s="1"/>
  <c r="N315" i="7"/>
  <c r="O315" i="7" s="1"/>
  <c r="N316" i="7"/>
  <c r="O316" i="7" s="1"/>
  <c r="N317" i="7"/>
  <c r="O317" i="7" s="1"/>
  <c r="N318" i="7"/>
  <c r="O318" i="7" s="1"/>
  <c r="N319" i="7"/>
  <c r="O319" i="7" s="1"/>
  <c r="N320" i="7"/>
  <c r="O320" i="7" s="1"/>
  <c r="N321" i="7"/>
  <c r="O321" i="7" s="1"/>
  <c r="N322" i="7"/>
  <c r="O322" i="7" s="1"/>
  <c r="N323" i="7"/>
  <c r="O323" i="7" s="1"/>
  <c r="N324" i="7"/>
  <c r="O324" i="7" s="1"/>
  <c r="N325" i="7"/>
  <c r="O325" i="7" s="1"/>
  <c r="N326" i="7"/>
  <c r="O326" i="7" s="1"/>
  <c r="N327" i="7"/>
  <c r="O327" i="7" s="1"/>
  <c r="N328" i="7"/>
  <c r="O328" i="7" s="1"/>
  <c r="N329" i="7"/>
  <c r="O329" i="7" s="1"/>
  <c r="N330" i="7"/>
  <c r="O330" i="7" s="1"/>
  <c r="N331" i="7"/>
  <c r="O331" i="7" s="1"/>
  <c r="N332" i="7"/>
  <c r="O332" i="7" s="1"/>
  <c r="N333" i="7"/>
  <c r="O333" i="7" s="1"/>
  <c r="N334" i="7"/>
  <c r="O334" i="7" s="1"/>
  <c r="N335" i="7"/>
  <c r="O335" i="7" s="1"/>
  <c r="N336" i="7"/>
  <c r="O336" i="7" s="1"/>
  <c r="N337" i="7"/>
  <c r="O337" i="7" s="1"/>
  <c r="N338" i="7"/>
  <c r="O338" i="7" s="1"/>
  <c r="N339" i="7"/>
  <c r="O339" i="7" s="1"/>
  <c r="N340" i="7"/>
  <c r="O340" i="7" s="1"/>
  <c r="N341" i="7"/>
  <c r="O341" i="7" s="1"/>
  <c r="N342" i="7"/>
  <c r="O342" i="7" s="1"/>
  <c r="N343" i="7"/>
  <c r="O343" i="7" s="1"/>
  <c r="N344" i="7"/>
  <c r="O344" i="7" s="1"/>
  <c r="N345" i="7"/>
  <c r="O345" i="7" s="1"/>
  <c r="N346" i="7"/>
  <c r="O346" i="7" s="1"/>
  <c r="N347" i="7"/>
  <c r="O347" i="7" s="1"/>
  <c r="N348" i="7"/>
  <c r="O348" i="7" s="1"/>
  <c r="N349" i="7"/>
  <c r="O349" i="7" s="1"/>
  <c r="N350" i="7"/>
  <c r="O350" i="7" s="1"/>
  <c r="N351" i="7"/>
  <c r="O351" i="7" s="1"/>
  <c r="N352" i="7"/>
  <c r="O352" i="7" s="1"/>
  <c r="N353" i="7"/>
  <c r="O353" i="7" s="1"/>
  <c r="N354" i="7"/>
  <c r="O354" i="7" s="1"/>
  <c r="N355" i="7"/>
  <c r="O355" i="7" s="1"/>
  <c r="N356" i="7"/>
  <c r="O356" i="7" s="1"/>
  <c r="N357" i="7"/>
  <c r="O357" i="7" s="1"/>
  <c r="N358" i="7"/>
  <c r="O358" i="7" s="1"/>
  <c r="N359" i="7"/>
  <c r="O359" i="7" s="1"/>
  <c r="N360" i="7"/>
  <c r="O360" i="7" s="1"/>
  <c r="N361" i="7"/>
  <c r="O361" i="7" s="1"/>
  <c r="N362" i="7"/>
  <c r="O362" i="7" s="1"/>
  <c r="N363" i="7"/>
  <c r="O363" i="7" s="1"/>
  <c r="N364" i="7"/>
  <c r="O364" i="7" s="1"/>
  <c r="N365" i="7"/>
  <c r="O365" i="7" s="1"/>
  <c r="N366" i="7"/>
  <c r="O366" i="7" s="1"/>
  <c r="N367" i="7"/>
  <c r="O367" i="7" s="1"/>
  <c r="N368" i="7"/>
  <c r="O368" i="7" s="1"/>
  <c r="N369" i="7"/>
  <c r="O369" i="7" s="1"/>
  <c r="N370" i="7"/>
  <c r="O370" i="7" s="1"/>
  <c r="N371" i="7"/>
  <c r="O371" i="7" s="1"/>
  <c r="N372" i="7"/>
  <c r="O372" i="7" s="1"/>
  <c r="N373" i="7"/>
  <c r="O373" i="7" s="1"/>
  <c r="N374" i="7"/>
  <c r="O374" i="7" s="1"/>
  <c r="N375" i="7"/>
  <c r="O375" i="7" s="1"/>
  <c r="N376" i="7"/>
  <c r="O376" i="7" s="1"/>
  <c r="N377" i="7"/>
  <c r="O377" i="7" s="1"/>
  <c r="N378" i="7"/>
  <c r="O378" i="7" s="1"/>
  <c r="N379" i="7"/>
  <c r="O379" i="7" s="1"/>
  <c r="N380" i="7"/>
  <c r="O380" i="7" s="1"/>
  <c r="N381" i="7"/>
  <c r="O381" i="7" s="1"/>
  <c r="N382" i="7"/>
  <c r="O382" i="7" s="1"/>
  <c r="N383" i="7"/>
  <c r="O383" i="7" s="1"/>
  <c r="N384" i="7"/>
  <c r="O384" i="7" s="1"/>
  <c r="N385" i="7"/>
  <c r="O385" i="7" s="1"/>
  <c r="N386" i="7"/>
  <c r="O386" i="7" s="1"/>
  <c r="N387" i="7"/>
  <c r="O387" i="7" s="1"/>
  <c r="N388" i="7"/>
  <c r="O388" i="7" s="1"/>
  <c r="N389" i="7"/>
  <c r="O389" i="7" s="1"/>
  <c r="N390" i="7"/>
  <c r="O390" i="7" s="1"/>
  <c r="N391" i="7"/>
  <c r="O391" i="7" s="1"/>
  <c r="N392" i="7"/>
  <c r="O392" i="7" s="1"/>
  <c r="N393" i="7"/>
  <c r="O393" i="7" s="1"/>
  <c r="N394" i="7"/>
  <c r="O394" i="7" s="1"/>
  <c r="N395" i="7"/>
  <c r="O395" i="7" s="1"/>
  <c r="N396" i="7"/>
  <c r="O396" i="7" s="1"/>
  <c r="N397" i="7"/>
  <c r="O397" i="7" s="1"/>
  <c r="N398" i="7"/>
  <c r="O398" i="7" s="1"/>
  <c r="N399" i="7"/>
  <c r="O399" i="7" s="1"/>
  <c r="N400" i="7"/>
  <c r="O400" i="7" s="1"/>
  <c r="N401" i="7"/>
  <c r="O401" i="7" s="1"/>
  <c r="N402" i="7"/>
  <c r="O402" i="7" s="1"/>
  <c r="N403" i="7"/>
  <c r="O403" i="7" s="1"/>
  <c r="N404" i="7"/>
  <c r="O404" i="7" s="1"/>
  <c r="N405" i="7"/>
  <c r="O405" i="7" s="1"/>
  <c r="N406" i="7"/>
  <c r="O406" i="7" s="1"/>
  <c r="N407" i="7"/>
  <c r="O407" i="7" s="1"/>
  <c r="N408" i="7"/>
  <c r="O408" i="7" s="1"/>
  <c r="N409" i="7"/>
  <c r="O409" i="7" s="1"/>
  <c r="N410" i="7"/>
  <c r="O410" i="7" s="1"/>
  <c r="N411" i="7"/>
  <c r="O411" i="7" s="1"/>
  <c r="N412" i="7"/>
  <c r="O412" i="7" s="1"/>
  <c r="N413" i="7"/>
  <c r="O413" i="7" s="1"/>
  <c r="N414" i="7"/>
  <c r="O414" i="7" s="1"/>
  <c r="N415" i="7"/>
  <c r="O415" i="7" s="1"/>
  <c r="N416" i="7"/>
  <c r="O416" i="7" s="1"/>
  <c r="N417" i="7"/>
  <c r="O417" i="7" s="1"/>
  <c r="N418" i="7"/>
  <c r="O418" i="7" s="1"/>
  <c r="N419" i="7"/>
  <c r="O419" i="7" s="1"/>
  <c r="N420" i="7"/>
  <c r="O420" i="7" s="1"/>
  <c r="N421" i="7"/>
  <c r="O421" i="7" s="1"/>
  <c r="N422" i="7"/>
  <c r="O422" i="7" s="1"/>
  <c r="N423" i="7"/>
  <c r="O423" i="7" s="1"/>
  <c r="N424" i="7"/>
  <c r="O424" i="7" s="1"/>
  <c r="N425" i="7"/>
  <c r="O425" i="7" s="1"/>
  <c r="N426" i="7"/>
  <c r="O426" i="7" s="1"/>
  <c r="N427" i="7"/>
  <c r="O427" i="7" s="1"/>
  <c r="N428" i="7"/>
  <c r="O428" i="7" s="1"/>
  <c r="N429" i="7"/>
  <c r="O429" i="7" s="1"/>
  <c r="N430" i="7"/>
  <c r="O430" i="7" s="1"/>
  <c r="N431" i="7"/>
  <c r="O431" i="7" s="1"/>
  <c r="N432" i="7"/>
  <c r="O432" i="7" s="1"/>
  <c r="N433" i="7"/>
  <c r="O433" i="7" s="1"/>
  <c r="N434" i="7"/>
  <c r="O434" i="7" s="1"/>
  <c r="N435" i="7"/>
  <c r="O435" i="7" s="1"/>
  <c r="N436" i="7"/>
  <c r="O436" i="7" s="1"/>
  <c r="N437" i="7"/>
  <c r="O437" i="7" s="1"/>
  <c r="N438" i="7"/>
  <c r="O438" i="7" s="1"/>
  <c r="N439" i="7"/>
  <c r="O439" i="7" s="1"/>
  <c r="N440" i="7"/>
  <c r="O440" i="7" s="1"/>
  <c r="N441" i="7"/>
  <c r="O441" i="7" s="1"/>
  <c r="N442" i="7"/>
  <c r="O442" i="7" s="1"/>
  <c r="N443" i="7"/>
  <c r="O443" i="7" s="1"/>
  <c r="N444" i="7"/>
  <c r="O444" i="7" s="1"/>
  <c r="N445" i="7"/>
  <c r="O445" i="7" s="1"/>
  <c r="N446" i="7"/>
  <c r="O446" i="7" s="1"/>
  <c r="N447" i="7"/>
  <c r="O447" i="7" s="1"/>
  <c r="N448" i="7"/>
  <c r="O448" i="7" s="1"/>
  <c r="N449" i="7"/>
  <c r="O449" i="7" s="1"/>
  <c r="N450" i="7"/>
  <c r="O450" i="7" s="1"/>
  <c r="N451" i="7"/>
  <c r="O451" i="7" s="1"/>
  <c r="N452" i="7"/>
  <c r="O452" i="7" s="1"/>
  <c r="N453" i="7"/>
  <c r="O453" i="7" s="1"/>
  <c r="N454" i="7"/>
  <c r="O454" i="7" s="1"/>
  <c r="N455" i="7"/>
  <c r="O455" i="7" s="1"/>
  <c r="N456" i="7"/>
  <c r="O456" i="7" s="1"/>
  <c r="N457" i="7"/>
  <c r="O457" i="7" s="1"/>
  <c r="N458" i="7"/>
  <c r="O458" i="7" s="1"/>
  <c r="N459" i="7"/>
  <c r="O459" i="7" s="1"/>
  <c r="N460" i="7"/>
  <c r="O460" i="7" s="1"/>
  <c r="N461" i="7"/>
  <c r="O461" i="7" s="1"/>
  <c r="N462" i="7"/>
  <c r="O462" i="7" s="1"/>
  <c r="N463" i="7"/>
  <c r="O463" i="7" s="1"/>
  <c r="N464" i="7"/>
  <c r="O464" i="7" s="1"/>
  <c r="N465" i="7"/>
  <c r="O465" i="7" s="1"/>
  <c r="N466" i="7"/>
  <c r="O466" i="7" s="1"/>
  <c r="N467" i="7"/>
  <c r="O467" i="7" s="1"/>
  <c r="N468" i="7"/>
  <c r="O468" i="7" s="1"/>
  <c r="N469" i="7"/>
  <c r="O469" i="7" s="1"/>
  <c r="N470" i="7"/>
  <c r="O470" i="7" s="1"/>
  <c r="N471" i="7"/>
  <c r="O471" i="7" s="1"/>
  <c r="N472" i="7"/>
  <c r="O472" i="7" s="1"/>
  <c r="N473" i="7"/>
  <c r="O473" i="7" s="1"/>
  <c r="N474" i="7"/>
  <c r="O474" i="7" s="1"/>
  <c r="N475" i="7"/>
  <c r="O475" i="7" s="1"/>
  <c r="N476" i="7"/>
  <c r="O476" i="7" s="1"/>
  <c r="N477" i="7"/>
  <c r="O477" i="7" s="1"/>
  <c r="N478" i="7"/>
  <c r="O478" i="7" s="1"/>
  <c r="N479" i="7"/>
  <c r="O479" i="7" s="1"/>
  <c r="N480" i="7"/>
  <c r="O480" i="7" s="1"/>
  <c r="N481" i="7"/>
  <c r="O481" i="7" s="1"/>
  <c r="N482" i="7"/>
  <c r="O482" i="7" s="1"/>
  <c r="N483" i="7"/>
  <c r="O483" i="7" s="1"/>
  <c r="N484" i="7"/>
  <c r="O484" i="7" s="1"/>
  <c r="N485" i="7"/>
  <c r="O485" i="7" s="1"/>
  <c r="N486" i="7"/>
  <c r="O486" i="7" s="1"/>
  <c r="N487" i="7"/>
  <c r="O487" i="7" s="1"/>
  <c r="N488" i="7"/>
  <c r="O488" i="7" s="1"/>
  <c r="N489" i="7"/>
  <c r="O489" i="7" s="1"/>
  <c r="N490" i="7"/>
  <c r="O490" i="7" s="1"/>
  <c r="N491" i="7"/>
  <c r="O491" i="7" s="1"/>
  <c r="N492" i="7"/>
  <c r="O492" i="7" s="1"/>
  <c r="N493" i="7"/>
  <c r="O493" i="7" s="1"/>
  <c r="N494" i="7"/>
  <c r="O494" i="7" s="1"/>
  <c r="N495" i="7"/>
  <c r="O495" i="7" s="1"/>
  <c r="N496" i="7"/>
  <c r="O496" i="7" s="1"/>
  <c r="N497" i="7"/>
  <c r="O497" i="7" s="1"/>
  <c r="N498" i="7"/>
  <c r="O498" i="7" s="1"/>
  <c r="N499" i="7"/>
  <c r="O499" i="7" s="1"/>
  <c r="N500" i="7"/>
  <c r="O500" i="7" s="1"/>
  <c r="N501" i="7"/>
  <c r="O501" i="7" s="1"/>
  <c r="N502" i="7"/>
  <c r="O502" i="7" s="1"/>
  <c r="N503" i="7"/>
  <c r="O503" i="7" s="1"/>
  <c r="N504" i="7"/>
  <c r="O504" i="7" s="1"/>
  <c r="N505" i="7"/>
  <c r="O505" i="7" s="1"/>
  <c r="N506" i="7"/>
  <c r="O506" i="7" s="1"/>
  <c r="N507" i="7"/>
  <c r="O507" i="7" s="1"/>
  <c r="N508" i="7"/>
  <c r="O508" i="7" s="1"/>
  <c r="N509" i="7"/>
  <c r="O509" i="7" s="1"/>
  <c r="N510" i="7"/>
  <c r="O510" i="7" s="1"/>
  <c r="N511" i="7"/>
  <c r="O511" i="7" s="1"/>
  <c r="N512" i="7"/>
  <c r="O512" i="7" s="1"/>
  <c r="N513" i="7"/>
  <c r="O513" i="7" s="1"/>
  <c r="N514" i="7"/>
  <c r="O514" i="7" s="1"/>
  <c r="N515" i="7"/>
  <c r="O515" i="7" s="1"/>
  <c r="N516" i="7"/>
  <c r="O516" i="7" s="1"/>
  <c r="N517" i="7"/>
  <c r="O517" i="7" s="1"/>
  <c r="N518" i="7"/>
  <c r="O518" i="7" s="1"/>
  <c r="N519" i="7"/>
  <c r="O519" i="7" s="1"/>
  <c r="N520" i="7"/>
  <c r="O520" i="7" s="1"/>
  <c r="N521" i="7"/>
  <c r="O521" i="7" s="1"/>
  <c r="N522" i="7"/>
  <c r="O522" i="7" s="1"/>
  <c r="N523" i="7"/>
  <c r="O523" i="7" s="1"/>
  <c r="N524" i="7"/>
  <c r="O524" i="7" s="1"/>
  <c r="N525" i="7"/>
  <c r="O525" i="7" s="1"/>
  <c r="N526" i="7"/>
  <c r="O526" i="7" s="1"/>
  <c r="N527" i="7"/>
  <c r="O527" i="7" s="1"/>
  <c r="N528" i="7"/>
  <c r="O528" i="7" s="1"/>
  <c r="N529" i="7"/>
  <c r="O529" i="7" s="1"/>
  <c r="N530" i="7"/>
  <c r="O530" i="7" s="1"/>
  <c r="N531" i="7"/>
  <c r="O531" i="7" s="1"/>
  <c r="N532" i="7"/>
  <c r="O532" i="7" s="1"/>
  <c r="N533" i="7"/>
  <c r="O533" i="7" s="1"/>
  <c r="N534" i="7"/>
  <c r="O534" i="7" s="1"/>
  <c r="N535" i="7"/>
  <c r="O535" i="7" s="1"/>
  <c r="N536" i="7"/>
  <c r="O536" i="7" s="1"/>
  <c r="N537" i="7"/>
  <c r="O537" i="7" s="1"/>
  <c r="N538" i="7"/>
  <c r="O538" i="7" s="1"/>
  <c r="N539" i="7"/>
  <c r="O539" i="7" s="1"/>
  <c r="N540" i="7"/>
  <c r="O540" i="7" s="1"/>
  <c r="N541" i="7"/>
  <c r="O541" i="7" s="1"/>
  <c r="N542" i="7"/>
  <c r="O542" i="7" s="1"/>
  <c r="N543" i="7"/>
  <c r="O543" i="7" s="1"/>
  <c r="N544" i="7"/>
  <c r="O544" i="7" s="1"/>
  <c r="N545" i="7"/>
  <c r="O545" i="7" s="1"/>
  <c r="N546" i="7"/>
  <c r="O546" i="7" s="1"/>
  <c r="N547" i="7"/>
  <c r="O547" i="7" s="1"/>
  <c r="N548" i="7"/>
  <c r="O548" i="7" s="1"/>
  <c r="N549" i="7"/>
  <c r="O549" i="7" s="1"/>
  <c r="N550" i="7"/>
  <c r="O550" i="7" s="1"/>
  <c r="N551" i="7"/>
  <c r="O551" i="7" s="1"/>
  <c r="N552" i="7"/>
  <c r="O552" i="7" s="1"/>
  <c r="N553" i="7"/>
  <c r="O553" i="7" s="1"/>
  <c r="N554" i="7"/>
  <c r="O554" i="7" s="1"/>
  <c r="N555" i="7"/>
  <c r="O555" i="7" s="1"/>
  <c r="N556" i="7"/>
  <c r="O556" i="7" s="1"/>
  <c r="N557" i="7"/>
  <c r="O557" i="7" s="1"/>
  <c r="N558" i="7"/>
  <c r="O558" i="7" s="1"/>
  <c r="N559" i="7"/>
  <c r="O559" i="7" s="1"/>
  <c r="N560" i="7"/>
  <c r="O560" i="7" s="1"/>
  <c r="N561" i="7"/>
  <c r="O561" i="7" s="1"/>
  <c r="N562" i="7"/>
  <c r="O562" i="7" s="1"/>
  <c r="N563" i="7"/>
  <c r="O563" i="7" s="1"/>
  <c r="N564" i="7"/>
  <c r="O564" i="7" s="1"/>
  <c r="N565" i="7"/>
  <c r="O565" i="7" s="1"/>
  <c r="N566" i="7"/>
  <c r="O566" i="7" s="1"/>
  <c r="N567" i="7"/>
  <c r="O567" i="7" s="1"/>
  <c r="N568" i="7"/>
  <c r="O568" i="7" s="1"/>
  <c r="N569" i="7"/>
  <c r="O569" i="7" s="1"/>
  <c r="N570" i="7"/>
  <c r="O570" i="7" s="1"/>
  <c r="N571" i="7"/>
  <c r="O571" i="7" s="1"/>
  <c r="N572" i="7"/>
  <c r="O572" i="7" s="1"/>
  <c r="N573" i="7"/>
  <c r="O573" i="7" s="1"/>
  <c r="N574" i="7"/>
  <c r="O574" i="7" s="1"/>
  <c r="N575" i="7"/>
  <c r="O575" i="7" s="1"/>
  <c r="N576" i="7"/>
  <c r="O576" i="7" s="1"/>
  <c r="N577" i="7"/>
  <c r="O577" i="7" s="1"/>
  <c r="N578" i="7"/>
  <c r="O578" i="7" s="1"/>
  <c r="N579" i="7"/>
  <c r="O579" i="7" s="1"/>
  <c r="N580" i="7"/>
  <c r="O580" i="7" s="1"/>
  <c r="N581" i="7"/>
  <c r="O581" i="7" s="1"/>
  <c r="N582" i="7"/>
  <c r="O582" i="7" s="1"/>
  <c r="N583" i="7"/>
  <c r="O583" i="7" s="1"/>
  <c r="N584" i="7"/>
  <c r="O584" i="7" s="1"/>
  <c r="N585" i="7"/>
  <c r="O585" i="7" s="1"/>
  <c r="N586" i="7"/>
  <c r="O586" i="7" s="1"/>
  <c r="N587" i="7"/>
  <c r="O587" i="7" s="1"/>
  <c r="N588" i="7"/>
  <c r="O588" i="7" s="1"/>
  <c r="N589" i="7"/>
  <c r="O589" i="7" s="1"/>
  <c r="N590" i="7"/>
  <c r="O590" i="7" s="1"/>
  <c r="N591" i="7"/>
  <c r="O591" i="7" s="1"/>
  <c r="N592" i="7"/>
  <c r="O592" i="7" s="1"/>
  <c r="N593" i="7"/>
  <c r="O593" i="7" s="1"/>
  <c r="N594" i="7"/>
  <c r="O594" i="7" s="1"/>
  <c r="N595" i="7"/>
  <c r="O595" i="7" s="1"/>
  <c r="N596" i="7"/>
  <c r="O596" i="7" s="1"/>
  <c r="N597" i="7"/>
  <c r="O597" i="7" s="1"/>
  <c r="N598" i="7"/>
  <c r="O598" i="7" s="1"/>
  <c r="N599" i="7"/>
  <c r="O599" i="7" s="1"/>
  <c r="N600" i="7"/>
  <c r="O600" i="7" s="1"/>
  <c r="N601" i="7"/>
  <c r="O601" i="7" s="1"/>
  <c r="N602" i="7"/>
  <c r="O602" i="7" s="1"/>
  <c r="N603" i="7"/>
  <c r="O603" i="7" s="1"/>
  <c r="N604" i="7"/>
  <c r="O604" i="7" s="1"/>
  <c r="N605" i="7"/>
  <c r="O605" i="7" s="1"/>
  <c r="N606" i="7"/>
  <c r="O606" i="7" s="1"/>
  <c r="N607" i="7"/>
  <c r="O607" i="7" s="1"/>
  <c r="N608" i="7"/>
  <c r="O608" i="7" s="1"/>
  <c r="N609" i="7"/>
  <c r="O609" i="7" s="1"/>
  <c r="N610" i="7"/>
  <c r="O610" i="7" s="1"/>
  <c r="N611" i="7"/>
  <c r="O611" i="7" s="1"/>
  <c r="N612" i="7"/>
  <c r="O612" i="7" s="1"/>
  <c r="N613" i="7"/>
  <c r="O613" i="7" s="1"/>
  <c r="N614" i="7"/>
  <c r="O614" i="7" s="1"/>
  <c r="N615" i="7"/>
  <c r="O615" i="7" s="1"/>
  <c r="N616" i="7"/>
  <c r="O616" i="7" s="1"/>
  <c r="N617" i="7"/>
  <c r="O617" i="7" s="1"/>
  <c r="N618" i="7"/>
  <c r="O618" i="7" s="1"/>
  <c r="N619" i="7"/>
  <c r="O619" i="7" s="1"/>
  <c r="N620" i="7"/>
  <c r="O620" i="7" s="1"/>
  <c r="N621" i="7"/>
  <c r="O621" i="7" s="1"/>
  <c r="N622" i="7"/>
  <c r="O622" i="7" s="1"/>
  <c r="N623" i="7"/>
  <c r="O623" i="7" s="1"/>
  <c r="N624" i="7"/>
  <c r="O624" i="7" s="1"/>
  <c r="N625" i="7"/>
  <c r="O625" i="7" s="1"/>
  <c r="N626" i="7"/>
  <c r="O626" i="7" s="1"/>
  <c r="N627" i="7"/>
  <c r="O627" i="7" s="1"/>
  <c r="N628" i="7"/>
  <c r="O628" i="7" s="1"/>
  <c r="N629" i="7"/>
  <c r="O629" i="7" s="1"/>
  <c r="N630" i="7"/>
  <c r="O630" i="7" s="1"/>
  <c r="N631" i="7"/>
  <c r="O631" i="7" s="1"/>
  <c r="N632" i="7"/>
  <c r="O632" i="7" s="1"/>
  <c r="N633" i="7"/>
  <c r="O633" i="7" s="1"/>
  <c r="N634" i="7"/>
  <c r="O634" i="7" s="1"/>
  <c r="N635" i="7"/>
  <c r="O635" i="7" s="1"/>
  <c r="N636" i="7"/>
  <c r="O636" i="7" s="1"/>
  <c r="N637" i="7"/>
  <c r="O637" i="7" s="1"/>
  <c r="N638" i="7"/>
  <c r="O638" i="7" s="1"/>
  <c r="N639" i="7"/>
  <c r="O639" i="7" s="1"/>
  <c r="N640" i="7"/>
  <c r="O640" i="7" s="1"/>
  <c r="N641" i="7"/>
  <c r="O641" i="7" s="1"/>
  <c r="N642" i="7"/>
  <c r="O642" i="7" s="1"/>
  <c r="N643" i="7"/>
  <c r="O643" i="7" s="1"/>
  <c r="N644" i="7"/>
  <c r="O644" i="7" s="1"/>
  <c r="N645" i="7"/>
  <c r="O645" i="7" s="1"/>
  <c r="N646" i="7"/>
  <c r="O646" i="7" s="1"/>
  <c r="N647" i="7"/>
  <c r="O647" i="7" s="1"/>
  <c r="N648" i="7"/>
  <c r="O648" i="7" s="1"/>
  <c r="N649" i="7"/>
  <c r="O649" i="7" s="1"/>
  <c r="N650" i="7"/>
  <c r="O650" i="7" s="1"/>
  <c r="N651" i="7"/>
  <c r="O651" i="7" s="1"/>
  <c r="N652" i="7"/>
  <c r="O652" i="7" s="1"/>
  <c r="N653" i="7"/>
  <c r="O653" i="7" s="1"/>
  <c r="N654" i="7"/>
  <c r="O654" i="7" s="1"/>
  <c r="N655" i="7"/>
  <c r="O655" i="7" s="1"/>
  <c r="N656" i="7"/>
  <c r="O656" i="7" s="1"/>
  <c r="N657" i="7"/>
  <c r="O657" i="7" s="1"/>
  <c r="N658" i="7"/>
  <c r="O658" i="7" s="1"/>
  <c r="N659" i="7"/>
  <c r="O659" i="7" s="1"/>
  <c r="N660" i="7"/>
  <c r="O660" i="7" s="1"/>
  <c r="N661" i="7"/>
  <c r="O661" i="7" s="1"/>
  <c r="N662" i="7"/>
  <c r="O662" i="7" s="1"/>
  <c r="N663" i="7"/>
  <c r="O663" i="7" s="1"/>
  <c r="N664" i="7"/>
  <c r="O664" i="7" s="1"/>
  <c r="N665" i="7"/>
  <c r="O665" i="7" s="1"/>
  <c r="N666" i="7"/>
  <c r="O666" i="7" s="1"/>
  <c r="N667" i="7"/>
  <c r="O667" i="7" s="1"/>
  <c r="N668" i="7"/>
  <c r="O668" i="7" s="1"/>
  <c r="N669" i="7"/>
  <c r="O669" i="7" s="1"/>
  <c r="N670" i="7"/>
  <c r="O670" i="7" s="1"/>
  <c r="N671" i="7"/>
  <c r="O671" i="7" s="1"/>
  <c r="N672" i="7"/>
  <c r="O672" i="7" s="1"/>
  <c r="N673" i="7"/>
  <c r="O673" i="7" s="1"/>
  <c r="N674" i="7"/>
  <c r="O674" i="7" s="1"/>
  <c r="N675" i="7"/>
  <c r="O675" i="7" s="1"/>
  <c r="N676" i="7"/>
  <c r="O676" i="7" s="1"/>
  <c r="N677" i="7"/>
  <c r="O677" i="7" s="1"/>
  <c r="N678" i="7"/>
  <c r="O678" i="7" s="1"/>
  <c r="N679" i="7"/>
  <c r="O679" i="7" s="1"/>
  <c r="N680" i="7"/>
  <c r="O680" i="7" s="1"/>
  <c r="N681" i="7"/>
  <c r="O681" i="7" s="1"/>
  <c r="N682" i="7"/>
  <c r="O682" i="7" s="1"/>
  <c r="N683" i="7"/>
  <c r="O683" i="7" s="1"/>
  <c r="N684" i="7"/>
  <c r="O684" i="7" s="1"/>
  <c r="N685" i="7"/>
  <c r="O685" i="7" s="1"/>
  <c r="N686" i="7"/>
  <c r="O686" i="7" s="1"/>
  <c r="N687" i="7"/>
  <c r="O687" i="7" s="1"/>
  <c r="N688" i="7"/>
  <c r="O688" i="7" s="1"/>
  <c r="N689" i="7"/>
  <c r="O689" i="7" s="1"/>
  <c r="N690" i="7"/>
  <c r="O690" i="7" s="1"/>
  <c r="N691" i="7"/>
  <c r="O691" i="7" s="1"/>
  <c r="N692" i="7"/>
  <c r="O692" i="7" s="1"/>
  <c r="N693" i="7"/>
  <c r="O693" i="7" s="1"/>
  <c r="N694" i="7"/>
  <c r="O694" i="7" s="1"/>
  <c r="N695" i="7"/>
  <c r="O695" i="7" s="1"/>
  <c r="N696" i="7"/>
  <c r="O696" i="7" s="1"/>
  <c r="N697" i="7"/>
  <c r="O697" i="7" s="1"/>
  <c r="N698" i="7"/>
  <c r="O698" i="7" s="1"/>
  <c r="N699" i="7"/>
  <c r="O699" i="7" s="1"/>
  <c r="N700" i="7"/>
  <c r="O700" i="7" s="1"/>
  <c r="N701" i="7"/>
  <c r="O701" i="7" s="1"/>
  <c r="N702" i="7"/>
  <c r="O702" i="7" s="1"/>
  <c r="N703" i="7"/>
  <c r="O703" i="7" s="1"/>
  <c r="N704" i="7"/>
  <c r="O704" i="7" s="1"/>
  <c r="N705" i="7"/>
  <c r="O705" i="7" s="1"/>
  <c r="N706" i="7"/>
  <c r="O706" i="7" s="1"/>
  <c r="N707" i="7"/>
  <c r="O707" i="7" s="1"/>
  <c r="N708" i="7"/>
  <c r="O708" i="7" s="1"/>
  <c r="N709" i="7"/>
  <c r="O709" i="7" s="1"/>
  <c r="N710" i="7"/>
  <c r="O710" i="7" s="1"/>
  <c r="N711" i="7"/>
  <c r="O711" i="7" s="1"/>
  <c r="N712" i="7"/>
  <c r="O712" i="7" s="1"/>
  <c r="N713" i="7"/>
  <c r="O713" i="7" s="1"/>
  <c r="N714" i="7"/>
  <c r="O714" i="7" s="1"/>
  <c r="N715" i="7"/>
  <c r="O715" i="7" s="1"/>
  <c r="N716" i="7"/>
  <c r="O716" i="7" s="1"/>
  <c r="N717" i="7"/>
  <c r="O717" i="7" s="1"/>
  <c r="N718" i="7"/>
  <c r="O718" i="7" s="1"/>
  <c r="N719" i="7"/>
  <c r="O719" i="7" s="1"/>
  <c r="N720" i="7"/>
  <c r="O720" i="7" s="1"/>
  <c r="N721" i="7"/>
  <c r="O721" i="7" s="1"/>
  <c r="N722" i="7"/>
  <c r="O722" i="7" s="1"/>
  <c r="N723" i="7"/>
  <c r="O723" i="7" s="1"/>
  <c r="N724" i="7"/>
  <c r="O724" i="7" s="1"/>
  <c r="N725" i="7"/>
  <c r="O725" i="7" s="1"/>
  <c r="N726" i="7"/>
  <c r="O726" i="7" s="1"/>
  <c r="N727" i="7"/>
  <c r="O727" i="7" s="1"/>
  <c r="N728" i="7"/>
  <c r="O728" i="7" s="1"/>
  <c r="N729" i="7"/>
  <c r="O729" i="7" s="1"/>
  <c r="N730" i="7"/>
  <c r="O730" i="7" s="1"/>
  <c r="N731" i="7"/>
  <c r="O731" i="7" s="1"/>
  <c r="N732" i="7"/>
  <c r="O732" i="7" s="1"/>
  <c r="N733" i="7"/>
  <c r="O733" i="7" s="1"/>
  <c r="N734" i="7"/>
  <c r="O734" i="7" s="1"/>
  <c r="N735" i="7"/>
  <c r="O735" i="7" s="1"/>
  <c r="N736" i="7"/>
  <c r="O736" i="7" s="1"/>
  <c r="N737" i="7"/>
  <c r="O737" i="7" s="1"/>
  <c r="N738" i="7"/>
  <c r="O738" i="7" s="1"/>
  <c r="N739" i="7"/>
  <c r="O739" i="7" s="1"/>
  <c r="N740" i="7"/>
  <c r="O740" i="7" s="1"/>
  <c r="N741" i="7"/>
  <c r="O741" i="7" s="1"/>
  <c r="N742" i="7"/>
  <c r="O742" i="7" s="1"/>
  <c r="N743" i="7"/>
  <c r="O743" i="7" s="1"/>
  <c r="N744" i="7"/>
  <c r="O744" i="7" s="1"/>
  <c r="N745" i="7"/>
  <c r="O745" i="7" s="1"/>
  <c r="N746" i="7"/>
  <c r="O746" i="7" s="1"/>
  <c r="N747" i="7"/>
  <c r="O747" i="7" s="1"/>
  <c r="N748" i="7"/>
  <c r="O748" i="7" s="1"/>
  <c r="N749" i="7"/>
  <c r="O749" i="7" s="1"/>
  <c r="N750" i="7"/>
  <c r="O750" i="7" s="1"/>
  <c r="N751" i="7"/>
  <c r="O751" i="7" s="1"/>
  <c r="N752" i="7"/>
  <c r="O752" i="7" s="1"/>
  <c r="N753" i="7"/>
  <c r="O753" i="7" s="1"/>
  <c r="N754" i="7"/>
  <c r="O754" i="7" s="1"/>
  <c r="N755" i="7"/>
  <c r="O755" i="7" s="1"/>
  <c r="N756" i="7"/>
  <c r="O756" i="7" s="1"/>
  <c r="N757" i="7"/>
  <c r="O757" i="7" s="1"/>
  <c r="N758" i="7"/>
  <c r="O758" i="7" s="1"/>
  <c r="N759" i="7"/>
  <c r="O759" i="7" s="1"/>
  <c r="N760" i="7"/>
  <c r="O760" i="7" s="1"/>
  <c r="N761" i="7"/>
  <c r="O761" i="7" s="1"/>
  <c r="N762" i="7"/>
  <c r="O762" i="7" s="1"/>
  <c r="N763" i="7"/>
  <c r="O763" i="7" s="1"/>
  <c r="N764" i="7"/>
  <c r="O764" i="7" s="1"/>
  <c r="N765" i="7"/>
  <c r="O765" i="7" s="1"/>
  <c r="N766" i="7"/>
  <c r="O766" i="7" s="1"/>
  <c r="N767" i="7"/>
  <c r="O767" i="7" s="1"/>
  <c r="N768" i="7"/>
  <c r="O768" i="7" s="1"/>
  <c r="N769" i="7"/>
  <c r="O769" i="7" s="1"/>
  <c r="N770" i="7"/>
  <c r="O770" i="7" s="1"/>
  <c r="N771" i="7"/>
  <c r="O771" i="7" s="1"/>
  <c r="N772" i="7"/>
  <c r="O772" i="7" s="1"/>
  <c r="N773" i="7"/>
  <c r="O773" i="7" s="1"/>
  <c r="N774" i="7"/>
  <c r="O774" i="7" s="1"/>
  <c r="N775" i="7"/>
  <c r="O775" i="7" s="1"/>
  <c r="N776" i="7"/>
  <c r="O776" i="7" s="1"/>
  <c r="N777" i="7"/>
  <c r="O777" i="7" s="1"/>
  <c r="N778" i="7"/>
  <c r="O778" i="7" s="1"/>
  <c r="N779" i="7"/>
  <c r="O779" i="7" s="1"/>
  <c r="N780" i="7"/>
  <c r="O780" i="7" s="1"/>
  <c r="N781" i="7"/>
  <c r="O781" i="7" s="1"/>
  <c r="N782" i="7"/>
  <c r="O782" i="7" s="1"/>
  <c r="N783" i="7"/>
  <c r="O783" i="7" s="1"/>
  <c r="N784" i="7"/>
  <c r="O784" i="7" s="1"/>
  <c r="N785" i="7"/>
  <c r="O785" i="7" s="1"/>
  <c r="N786" i="7"/>
  <c r="O786" i="7" s="1"/>
  <c r="N787" i="7"/>
  <c r="O787" i="7" s="1"/>
  <c r="N788" i="7"/>
  <c r="O788" i="7" s="1"/>
  <c r="N789" i="7"/>
  <c r="O789" i="7" s="1"/>
  <c r="N790" i="7"/>
  <c r="O790" i="7" s="1"/>
  <c r="N791" i="7"/>
  <c r="O791" i="7" s="1"/>
  <c r="N792" i="7"/>
  <c r="O792" i="7" s="1"/>
  <c r="N793" i="7"/>
  <c r="O793" i="7" s="1"/>
  <c r="N794" i="7"/>
  <c r="O794" i="7" s="1"/>
  <c r="N795" i="7"/>
  <c r="O795" i="7" s="1"/>
  <c r="N796" i="7"/>
  <c r="O796" i="7" s="1"/>
  <c r="N797" i="7"/>
  <c r="O797" i="7" s="1"/>
  <c r="N798" i="7"/>
  <c r="O798" i="7" s="1"/>
  <c r="N799" i="7"/>
  <c r="O799" i="7" s="1"/>
  <c r="N800" i="7"/>
  <c r="O800" i="7" s="1"/>
  <c r="N801" i="7"/>
  <c r="O801" i="7" s="1"/>
  <c r="N802" i="7"/>
  <c r="O802" i="7" s="1"/>
  <c r="N803" i="7"/>
  <c r="O803" i="7" s="1"/>
  <c r="N804" i="7"/>
  <c r="O804" i="7" s="1"/>
  <c r="N805" i="7"/>
  <c r="O805" i="7" s="1"/>
  <c r="N806" i="7"/>
  <c r="O806" i="7" s="1"/>
  <c r="N807" i="7"/>
  <c r="O807" i="7" s="1"/>
  <c r="N808" i="7"/>
  <c r="O808" i="7" s="1"/>
  <c r="N809" i="7"/>
  <c r="O809" i="7" s="1"/>
  <c r="N810" i="7"/>
  <c r="O810" i="7" s="1"/>
  <c r="N811" i="7"/>
  <c r="O811" i="7" s="1"/>
  <c r="N812" i="7"/>
  <c r="O812" i="7" s="1"/>
  <c r="N813" i="7"/>
  <c r="O813" i="7" s="1"/>
  <c r="N814" i="7"/>
  <c r="O814" i="7" s="1"/>
  <c r="N815" i="7"/>
  <c r="O815" i="7" s="1"/>
  <c r="N816" i="7"/>
  <c r="O816" i="7" s="1"/>
  <c r="N817" i="7"/>
  <c r="O817" i="7" s="1"/>
  <c r="N818" i="7"/>
  <c r="O818" i="7" s="1"/>
  <c r="N819" i="7"/>
  <c r="O819" i="7" s="1"/>
  <c r="N820" i="7"/>
  <c r="O820" i="7" s="1"/>
  <c r="N821" i="7"/>
  <c r="O821" i="7" s="1"/>
  <c r="N822" i="7"/>
  <c r="O822" i="7" s="1"/>
  <c r="N823" i="7"/>
  <c r="O823" i="7" s="1"/>
  <c r="N824" i="7"/>
  <c r="O824" i="7" s="1"/>
  <c r="N825" i="7"/>
  <c r="O825" i="7" s="1"/>
  <c r="N826" i="7"/>
  <c r="O826" i="7" s="1"/>
  <c r="N827" i="7"/>
  <c r="O827" i="7" s="1"/>
  <c r="N828" i="7"/>
  <c r="O828" i="7" s="1"/>
  <c r="N829" i="7"/>
  <c r="O829" i="7" s="1"/>
  <c r="N830" i="7"/>
  <c r="O830" i="7" s="1"/>
  <c r="N831" i="7"/>
  <c r="O831" i="7" s="1"/>
  <c r="N832" i="7"/>
  <c r="O832" i="7" s="1"/>
  <c r="N833" i="7"/>
  <c r="O833" i="7" s="1"/>
  <c r="N834" i="7"/>
  <c r="O834" i="7" s="1"/>
  <c r="N835" i="7"/>
  <c r="O835" i="7" s="1"/>
  <c r="N836" i="7"/>
  <c r="O836" i="7" s="1"/>
  <c r="N837" i="7"/>
  <c r="O837" i="7" s="1"/>
  <c r="N838" i="7"/>
  <c r="O838" i="7" s="1"/>
  <c r="N839" i="7"/>
  <c r="O839" i="7" s="1"/>
  <c r="N840" i="7"/>
  <c r="O840" i="7" s="1"/>
  <c r="N841" i="7"/>
  <c r="O841" i="7" s="1"/>
  <c r="N842" i="7"/>
  <c r="O842" i="7" s="1"/>
  <c r="N843" i="7"/>
  <c r="O843" i="7" s="1"/>
  <c r="N844" i="7"/>
  <c r="O844" i="7" s="1"/>
  <c r="N845" i="7"/>
  <c r="O845" i="7" s="1"/>
  <c r="N846" i="7"/>
  <c r="O846" i="7" s="1"/>
  <c r="N847" i="7"/>
  <c r="O847" i="7" s="1"/>
  <c r="N848" i="7"/>
  <c r="O848" i="7" s="1"/>
  <c r="N849" i="7"/>
  <c r="O849" i="7" s="1"/>
  <c r="N850" i="7"/>
  <c r="O850" i="7" s="1"/>
  <c r="N851" i="7"/>
  <c r="O851" i="7" s="1"/>
  <c r="N852" i="7"/>
  <c r="O852" i="7" s="1"/>
  <c r="N853" i="7"/>
  <c r="O853" i="7" s="1"/>
  <c r="N854" i="7"/>
  <c r="O854" i="7" s="1"/>
  <c r="N855" i="7"/>
  <c r="O855" i="7" s="1"/>
  <c r="N856" i="7"/>
  <c r="O856" i="7" s="1"/>
  <c r="N857" i="7"/>
  <c r="O857" i="7" s="1"/>
  <c r="N858" i="7"/>
  <c r="O858" i="7" s="1"/>
  <c r="N859" i="7"/>
  <c r="O859" i="7" s="1"/>
  <c r="N860" i="7"/>
  <c r="O860" i="7" s="1"/>
  <c r="N861" i="7"/>
  <c r="O861" i="7" s="1"/>
  <c r="N862" i="7"/>
  <c r="O862" i="7" s="1"/>
  <c r="N863" i="7"/>
  <c r="O863" i="7" s="1"/>
  <c r="N864" i="7"/>
  <c r="O864" i="7" s="1"/>
  <c r="N865" i="7"/>
  <c r="O865" i="7" s="1"/>
  <c r="N866" i="7"/>
  <c r="O866" i="7" s="1"/>
  <c r="N867" i="7"/>
  <c r="O867" i="7" s="1"/>
  <c r="N868" i="7"/>
  <c r="O868" i="7" s="1"/>
  <c r="N869" i="7"/>
  <c r="O869" i="7" s="1"/>
  <c r="N870" i="7"/>
  <c r="O870" i="7" s="1"/>
  <c r="N871" i="7"/>
  <c r="O871" i="7" s="1"/>
  <c r="N872" i="7"/>
  <c r="O872" i="7" s="1"/>
  <c r="N873" i="7"/>
  <c r="O873" i="7" s="1"/>
  <c r="N874" i="7"/>
  <c r="O874" i="7" s="1"/>
  <c r="N875" i="7"/>
  <c r="O875" i="7" s="1"/>
  <c r="N876" i="7"/>
  <c r="O876" i="7" s="1"/>
  <c r="N877" i="7"/>
  <c r="O877" i="7" s="1"/>
  <c r="N878" i="7"/>
  <c r="O878" i="7" s="1"/>
  <c r="N879" i="7"/>
  <c r="O879" i="7" s="1"/>
  <c r="N880" i="7"/>
  <c r="O880" i="7" s="1"/>
  <c r="N881" i="7"/>
  <c r="O881" i="7" s="1"/>
  <c r="N882" i="7"/>
  <c r="O882" i="7" s="1"/>
  <c r="N883" i="7"/>
  <c r="O883" i="7" s="1"/>
  <c r="N884" i="7"/>
  <c r="O884" i="7" s="1"/>
  <c r="N885" i="7"/>
  <c r="O885" i="7" s="1"/>
  <c r="N886" i="7"/>
  <c r="O886" i="7" s="1"/>
  <c r="N887" i="7"/>
  <c r="O887" i="7" s="1"/>
  <c r="N888" i="7"/>
  <c r="O888" i="7" s="1"/>
  <c r="N889" i="7"/>
  <c r="O889" i="7" s="1"/>
  <c r="N890" i="7"/>
  <c r="O890" i="7" s="1"/>
  <c r="N891" i="7"/>
  <c r="O891" i="7" s="1"/>
  <c r="N892" i="7"/>
  <c r="O892" i="7" s="1"/>
  <c r="N893" i="7"/>
  <c r="O893" i="7" s="1"/>
  <c r="N894" i="7"/>
  <c r="O894" i="7" s="1"/>
  <c r="N895" i="7"/>
  <c r="O895" i="7" s="1"/>
  <c r="N896" i="7"/>
  <c r="O896" i="7" s="1"/>
  <c r="N2" i="7"/>
  <c r="O2" i="7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2" i="7"/>
  <c r="D60" i="2"/>
  <c r="D59" i="2"/>
  <c r="D58" i="2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3" i="7"/>
  <c r="D4" i="7"/>
  <c r="D2" i="7"/>
  <c r="D57" i="2"/>
  <c r="D56" i="2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6" i="3"/>
  <c r="N726" i="11" l="1"/>
  <c r="N686" i="11"/>
  <c r="N654" i="11"/>
  <c r="N558" i="11"/>
  <c r="N526" i="11"/>
  <c r="N462" i="11"/>
  <c r="N430" i="11"/>
  <c r="N398" i="11"/>
  <c r="N366" i="11"/>
  <c r="N334" i="11"/>
  <c r="N302" i="11"/>
  <c r="N270" i="11"/>
  <c r="N238" i="11"/>
  <c r="N206" i="11"/>
  <c r="N174" i="11"/>
  <c r="N142" i="11"/>
  <c r="N110" i="11"/>
  <c r="N78" i="11"/>
  <c r="N46" i="11"/>
  <c r="N14" i="11"/>
  <c r="N825" i="11"/>
  <c r="N793" i="11"/>
  <c r="N689" i="11"/>
  <c r="N641" i="11"/>
  <c r="N609" i="11"/>
  <c r="N593" i="11"/>
  <c r="N513" i="11"/>
  <c r="N465" i="11"/>
  <c r="N433" i="11"/>
  <c r="N385" i="11"/>
  <c r="N353" i="11"/>
  <c r="N337" i="11"/>
  <c r="N257" i="11"/>
  <c r="N209" i="11"/>
  <c r="N177" i="11"/>
  <c r="N129" i="11"/>
  <c r="N113" i="11"/>
  <c r="N97" i="11"/>
  <c r="N81" i="11"/>
  <c r="N49" i="11"/>
  <c r="N33" i="11"/>
  <c r="N861" i="11"/>
  <c r="N829" i="11"/>
  <c r="N813" i="11"/>
  <c r="N797" i="11"/>
  <c r="N789" i="11"/>
  <c r="N773" i="11"/>
  <c r="N870" i="11"/>
  <c r="N862" i="11"/>
  <c r="N854" i="11"/>
  <c r="N838" i="11"/>
  <c r="N830" i="11"/>
  <c r="N822" i="11"/>
  <c r="N814" i="11"/>
  <c r="N806" i="11"/>
  <c r="N798" i="11"/>
  <c r="N790" i="11"/>
  <c r="N774" i="11"/>
  <c r="N766" i="11"/>
  <c r="N758" i="11"/>
  <c r="N750" i="11"/>
  <c r="N742" i="11"/>
  <c r="N734" i="11"/>
  <c r="N710" i="11"/>
  <c r="N702" i="11"/>
  <c r="N694" i="11"/>
  <c r="N678" i="11"/>
  <c r="N670" i="11"/>
  <c r="N662" i="11"/>
  <c r="N765" i="11"/>
  <c r="N757" i="11"/>
  <c r="N749" i="11"/>
  <c r="N741" i="11"/>
  <c r="N725" i="11"/>
  <c r="N637" i="11"/>
  <c r="N629" i="11"/>
  <c r="N621" i="11"/>
  <c r="N613" i="11"/>
  <c r="N605" i="11"/>
  <c r="N597" i="11"/>
  <c r="N589" i="11"/>
  <c r="N581" i="11"/>
  <c r="N573" i="11"/>
  <c r="N565" i="11"/>
  <c r="N557" i="11"/>
  <c r="N549" i="11"/>
  <c r="N541" i="11"/>
  <c r="N533" i="11"/>
  <c r="N525" i="11"/>
  <c r="N517" i="11"/>
  <c r="N509" i="11"/>
  <c r="N501" i="11"/>
  <c r="N493" i="11"/>
  <c r="N485" i="11"/>
  <c r="N477" i="11"/>
  <c r="N469" i="11"/>
  <c r="N461" i="11"/>
  <c r="N453" i="11"/>
  <c r="N445" i="11"/>
  <c r="N437" i="11"/>
  <c r="N429" i="11"/>
  <c r="N421" i="11"/>
  <c r="N413" i="11"/>
  <c r="N405" i="11"/>
  <c r="N397" i="11"/>
  <c r="N389" i="11"/>
  <c r="N381" i="11"/>
  <c r="N373" i="11"/>
  <c r="N365" i="11"/>
  <c r="N357" i="11"/>
  <c r="N349" i="11"/>
  <c r="N341" i="11"/>
  <c r="N333" i="11"/>
  <c r="N325" i="11"/>
  <c r="N317" i="11"/>
  <c r="N309" i="11"/>
  <c r="N301" i="11"/>
  <c r="N293" i="11"/>
  <c r="N285" i="11"/>
  <c r="N277" i="11"/>
  <c r="N269" i="11"/>
  <c r="N261" i="11"/>
  <c r="N253" i="11"/>
  <c r="N245" i="11"/>
  <c r="N237" i="11"/>
  <c r="N229" i="11"/>
  <c r="N221" i="11"/>
  <c r="N213" i="11"/>
  <c r="N205" i="11"/>
  <c r="N197" i="11"/>
  <c r="N189" i="11"/>
  <c r="N181" i="11"/>
  <c r="N173" i="11"/>
  <c r="N165" i="11"/>
  <c r="N157" i="11"/>
  <c r="N149" i="11"/>
  <c r="N141" i="11"/>
  <c r="N133" i="11"/>
  <c r="N125" i="11"/>
  <c r="N117" i="11"/>
  <c r="N109" i="11"/>
  <c r="N101" i="11"/>
  <c r="N93" i="11"/>
  <c r="N85" i="11"/>
  <c r="N77" i="11"/>
  <c r="N69" i="11"/>
  <c r="N61" i="11"/>
  <c r="N53" i="11"/>
  <c r="N45" i="11"/>
  <c r="N37" i="11"/>
  <c r="N29" i="11"/>
  <c r="N21" i="11"/>
  <c r="N13" i="11"/>
  <c r="N5" i="11"/>
  <c r="N646" i="11"/>
  <c r="N638" i="11"/>
  <c r="N630" i="11"/>
  <c r="N622" i="11"/>
  <c r="N614" i="11"/>
  <c r="N606" i="11"/>
  <c r="N598" i="11"/>
  <c r="N590" i="11"/>
  <c r="N582" i="11"/>
  <c r="N574" i="11"/>
  <c r="N566" i="11"/>
  <c r="N550" i="11"/>
  <c r="N542" i="11"/>
  <c r="N534" i="11"/>
  <c r="N518" i="11"/>
  <c r="N510" i="11"/>
  <c r="N502" i="11"/>
  <c r="N494" i="11"/>
  <c r="N486" i="11"/>
  <c r="N478" i="11"/>
  <c r="N470" i="11"/>
  <c r="N454" i="11"/>
  <c r="N446" i="11"/>
  <c r="N438" i="11"/>
  <c r="N422" i="11"/>
  <c r="N414" i="11"/>
  <c r="N406" i="11"/>
  <c r="N390" i="11"/>
  <c r="N382" i="11"/>
  <c r="N374" i="11"/>
  <c r="N358" i="11"/>
  <c r="N350" i="11"/>
  <c r="N342" i="11"/>
  <c r="N326" i="11"/>
  <c r="N318" i="11"/>
  <c r="N310" i="11"/>
  <c r="N294" i="11"/>
  <c r="N286" i="11"/>
  <c r="N278" i="11"/>
  <c r="N262" i="11"/>
  <c r="N254" i="11"/>
  <c r="N246" i="11"/>
  <c r="N230" i="11"/>
  <c r="N222" i="11"/>
  <c r="N214" i="11"/>
  <c r="N198" i="11"/>
  <c r="N190" i="11"/>
  <c r="N182" i="11"/>
  <c r="N166" i="11"/>
  <c r="N158" i="11"/>
  <c r="N150" i="11"/>
  <c r="N134" i="11"/>
  <c r="N126" i="11"/>
  <c r="N118" i="11"/>
  <c r="N102" i="11"/>
  <c r="N94" i="11"/>
  <c r="N86" i="11"/>
  <c r="N70" i="11"/>
  <c r="N62" i="11"/>
  <c r="N54" i="11"/>
  <c r="N38" i="11"/>
  <c r="N30" i="11"/>
  <c r="N894" i="11"/>
  <c r="N886" i="11"/>
  <c r="N878" i="11"/>
  <c r="N783" i="11"/>
  <c r="N775" i="11"/>
  <c r="N767" i="11"/>
  <c r="N759" i="11"/>
  <c r="N751" i="11"/>
  <c r="N743" i="11"/>
  <c r="N735" i="11"/>
  <c r="N727" i="11"/>
  <c r="N719" i="11"/>
  <c r="N711" i="11"/>
  <c r="N703" i="11"/>
  <c r="N695" i="11"/>
  <c r="N687" i="11"/>
  <c r="N679" i="11"/>
  <c r="N671" i="11"/>
  <c r="N663" i="11"/>
  <c r="N655" i="11"/>
  <c r="N647" i="11"/>
  <c r="N639" i="11"/>
  <c r="N631" i="11"/>
  <c r="N623" i="11"/>
  <c r="N615" i="11"/>
  <c r="N607" i="11"/>
  <c r="N599" i="11"/>
  <c r="N591" i="11"/>
  <c r="N583" i="11"/>
  <c r="N575" i="11"/>
  <c r="N567" i="11"/>
  <c r="N559" i="11"/>
  <c r="N551" i="11"/>
  <c r="N543" i="11"/>
  <c r="N535" i="11"/>
  <c r="N527" i="11"/>
  <c r="N519" i="11"/>
  <c r="N511" i="11"/>
  <c r="N503" i="11"/>
  <c r="N495" i="11"/>
  <c r="N487" i="11"/>
  <c r="N479" i="11"/>
  <c r="N471" i="11"/>
  <c r="N463" i="11"/>
  <c r="N455" i="11"/>
  <c r="N447" i="11"/>
  <c r="N439" i="11"/>
  <c r="N431" i="11"/>
  <c r="N423" i="11"/>
  <c r="N415" i="11"/>
  <c r="N407" i="11"/>
  <c r="N399" i="11"/>
  <c r="N391" i="11"/>
  <c r="N383" i="11"/>
  <c r="N375" i="11"/>
  <c r="N367" i="11"/>
  <c r="N359" i="11"/>
  <c r="N351" i="11"/>
  <c r="N343" i="11"/>
  <c r="N335" i="11"/>
  <c r="N327" i="11"/>
  <c r="N319" i="11"/>
  <c r="N311" i="11"/>
  <c r="N303" i="11"/>
  <c r="N295" i="11"/>
  <c r="N287" i="11"/>
  <c r="N279" i="11"/>
  <c r="N271" i="11"/>
  <c r="N263" i="11"/>
  <c r="N255" i="11"/>
  <c r="N247" i="11"/>
  <c r="N239" i="11"/>
  <c r="N231" i="11"/>
  <c r="N223" i="11"/>
  <c r="N215" i="11"/>
  <c r="N207" i="11"/>
  <c r="N199" i="11"/>
  <c r="N191" i="11"/>
  <c r="N183" i="11"/>
  <c r="N175" i="11"/>
  <c r="N167" i="11"/>
  <c r="N159" i="11"/>
  <c r="N151" i="11"/>
  <c r="N143" i="11"/>
  <c r="N135" i="11"/>
  <c r="N127" i="11"/>
  <c r="N119" i="11"/>
  <c r="N111" i="11"/>
  <c r="N103" i="11"/>
  <c r="N95" i="11"/>
  <c r="N87" i="11"/>
  <c r="N79" i="11"/>
  <c r="N71" i="11"/>
  <c r="N63" i="11"/>
  <c r="N55" i="11"/>
  <c r="N47" i="11"/>
  <c r="N39" i="11"/>
  <c r="N31" i="11"/>
  <c r="N23" i="11"/>
  <c r="N15" i="11"/>
  <c r="N7" i="11"/>
  <c r="N841" i="11"/>
  <c r="N809" i="11"/>
  <c r="N777" i="11"/>
  <c r="N737" i="11"/>
  <c r="N721" i="11"/>
  <c r="N705" i="11"/>
  <c r="N673" i="11"/>
  <c r="N657" i="11"/>
  <c r="N625" i="11"/>
  <c r="N577" i="11"/>
  <c r="N561" i="11"/>
  <c r="N545" i="11"/>
  <c r="N529" i="11"/>
  <c r="N601" i="11"/>
  <c r="N569" i="11"/>
  <c r="N553" i="11"/>
  <c r="N537" i="11"/>
  <c r="N521" i="11"/>
  <c r="N505" i="11"/>
  <c r="N497" i="11"/>
  <c r="N489" i="11"/>
  <c r="N481" i="11"/>
  <c r="N473" i="11"/>
  <c r="N457" i="11"/>
  <c r="N449" i="11"/>
  <c r="N441" i="11"/>
  <c r="N425" i="11"/>
  <c r="N417" i="11"/>
  <c r="N409" i="11"/>
  <c r="N401" i="11"/>
  <c r="N393" i="11"/>
  <c r="N377" i="11"/>
  <c r="N369" i="11"/>
  <c r="N361" i="11"/>
  <c r="N345" i="11"/>
  <c r="N329" i="11"/>
  <c r="N321" i="11"/>
  <c r="N313" i="11"/>
  <c r="N305" i="11"/>
  <c r="N297" i="11"/>
  <c r="N289" i="11"/>
  <c r="N281" i="11"/>
  <c r="N273" i="11"/>
  <c r="N265" i="11"/>
  <c r="N249" i="11"/>
  <c r="N241" i="11"/>
  <c r="N233" i="11"/>
  <c r="N225" i="11"/>
  <c r="N217" i="11"/>
  <c r="N201" i="11"/>
  <c r="N193" i="11"/>
  <c r="N185" i="11"/>
  <c r="N169" i="11"/>
  <c r="N161" i="11"/>
  <c r="N153" i="11"/>
  <c r="N145" i="11"/>
  <c r="N137" i="11"/>
  <c r="N121" i="11"/>
  <c r="N105" i="11"/>
  <c r="N89" i="11"/>
  <c r="N73" i="11"/>
  <c r="N65" i="11"/>
  <c r="N57" i="11"/>
  <c r="N41" i="11"/>
  <c r="N25" i="11"/>
  <c r="N17" i="11"/>
  <c r="N9" i="11"/>
  <c r="N22" i="11"/>
  <c r="N6" i="11"/>
  <c r="N845" i="11"/>
  <c r="N781" i="11"/>
  <c r="N733" i="11"/>
  <c r="N833" i="11"/>
  <c r="N785" i="11"/>
  <c r="N761" i="11"/>
  <c r="N753" i="11"/>
  <c r="N745" i="11"/>
  <c r="N729" i="11"/>
  <c r="N713" i="11"/>
  <c r="N697" i="11"/>
  <c r="N681" i="11"/>
  <c r="N665" i="11"/>
  <c r="N649" i="11"/>
  <c r="N633" i="11"/>
  <c r="N617" i="11"/>
  <c r="N585" i="11"/>
  <c r="N817" i="11"/>
  <c r="N801" i="11"/>
  <c r="N769" i="11"/>
  <c r="N885" i="11"/>
  <c r="N877" i="11"/>
  <c r="N869" i="11"/>
  <c r="N853" i="11"/>
  <c r="N837" i="11"/>
  <c r="N821" i="11"/>
  <c r="N805" i="11"/>
  <c r="N717" i="11"/>
  <c r="N709" i="11"/>
  <c r="N701" i="11"/>
  <c r="N693" i="11"/>
  <c r="N685" i="11"/>
  <c r="N677" i="11"/>
  <c r="N669" i="11"/>
  <c r="N661" i="11"/>
  <c r="N653" i="11"/>
  <c r="N645" i="11"/>
  <c r="N868" i="11"/>
  <c r="N828" i="11"/>
  <c r="N788" i="11"/>
  <c r="N756" i="11"/>
  <c r="N724" i="11"/>
  <c r="N692" i="11"/>
  <c r="N668" i="11"/>
  <c r="N636" i="11"/>
  <c r="N596" i="11"/>
  <c r="N556" i="11"/>
  <c r="N532" i="11"/>
  <c r="N484" i="11"/>
  <c r="N452" i="11"/>
  <c r="N428" i="11"/>
  <c r="N396" i="11"/>
  <c r="N372" i="11"/>
  <c r="N340" i="11"/>
  <c r="N308" i="11"/>
  <c r="N276" i="11"/>
  <c r="N244" i="11"/>
  <c r="N196" i="11"/>
  <c r="N164" i="11"/>
  <c r="N124" i="11"/>
  <c r="N100" i="11"/>
  <c r="N76" i="11"/>
  <c r="N36" i="11"/>
  <c r="N12" i="11"/>
  <c r="N739" i="11"/>
  <c r="N731" i="11"/>
  <c r="N723" i="11"/>
  <c r="N715" i="11"/>
  <c r="N707" i="11"/>
  <c r="N699" i="11"/>
  <c r="N691" i="11"/>
  <c r="N884" i="11"/>
  <c r="N852" i="11"/>
  <c r="N812" i="11"/>
  <c r="N780" i="11"/>
  <c r="N748" i="11"/>
  <c r="N708" i="11"/>
  <c r="N652" i="11"/>
  <c r="N620" i="11"/>
  <c r="N580" i="11"/>
  <c r="N540" i="11"/>
  <c r="N508" i="11"/>
  <c r="N476" i="11"/>
  <c r="N436" i="11"/>
  <c r="N380" i="11"/>
  <c r="N348" i="11"/>
  <c r="N300" i="11"/>
  <c r="N268" i="11"/>
  <c r="N220" i="11"/>
  <c r="N188" i="11"/>
  <c r="N148" i="11"/>
  <c r="N116" i="11"/>
  <c r="N84" i="11"/>
  <c r="N52" i="11"/>
  <c r="N4" i="11"/>
  <c r="N820" i="11"/>
  <c r="N740" i="11"/>
  <c r="N676" i="11"/>
  <c r="N604" i="11"/>
  <c r="N516" i="11"/>
  <c r="N412" i="11"/>
  <c r="N316" i="11"/>
  <c r="N156" i="11"/>
  <c r="N876" i="11"/>
  <c r="N844" i="11"/>
  <c r="N804" i="11"/>
  <c r="N764" i="11"/>
  <c r="N716" i="11"/>
  <c r="N684" i="11"/>
  <c r="N644" i="11"/>
  <c r="N612" i="11"/>
  <c r="N572" i="11"/>
  <c r="N548" i="11"/>
  <c r="N500" i="11"/>
  <c r="N468" i="11"/>
  <c r="N444" i="11"/>
  <c r="N404" i="11"/>
  <c r="N364" i="11"/>
  <c r="N324" i="11"/>
  <c r="N284" i="11"/>
  <c r="N252" i="11"/>
  <c r="N212" i="11"/>
  <c r="N180" i="11"/>
  <c r="N140" i="11"/>
  <c r="N108" i="11"/>
  <c r="N68" i="11"/>
  <c r="N28" i="11"/>
  <c r="N892" i="11"/>
  <c r="N860" i="11"/>
  <c r="N836" i="11"/>
  <c r="N796" i="11"/>
  <c r="N772" i="11"/>
  <c r="N732" i="11"/>
  <c r="N700" i="11"/>
  <c r="N660" i="11"/>
  <c r="N628" i="11"/>
  <c r="N588" i="11"/>
  <c r="N564" i="11"/>
  <c r="N524" i="11"/>
  <c r="N492" i="11"/>
  <c r="N460" i="11"/>
  <c r="N420" i="11"/>
  <c r="N388" i="11"/>
  <c r="N356" i="11"/>
  <c r="N332" i="11"/>
  <c r="N292" i="11"/>
  <c r="N260" i="11"/>
  <c r="N228" i="11"/>
  <c r="N204" i="11"/>
  <c r="N172" i="11"/>
  <c r="N132" i="11"/>
  <c r="N92" i="11"/>
  <c r="N60" i="11"/>
  <c r="N44" i="11"/>
  <c r="N20" i="11"/>
  <c r="N683" i="11"/>
  <c r="N675" i="11"/>
  <c r="N667" i="11"/>
  <c r="N659" i="11"/>
  <c r="N651" i="11"/>
  <c r="N643" i="11"/>
  <c r="N635" i="11"/>
  <c r="N627" i="11"/>
  <c r="N619" i="11"/>
  <c r="N611" i="11"/>
  <c r="N603" i="11"/>
  <c r="N595" i="11"/>
  <c r="N587" i="11"/>
  <c r="N579" i="11"/>
  <c r="N571" i="11"/>
  <c r="N563" i="11"/>
  <c r="N555" i="11"/>
  <c r="N547" i="11"/>
  <c r="N539" i="11"/>
  <c r="N531" i="11"/>
  <c r="N523" i="11"/>
  <c r="N515" i="11"/>
  <c r="N507" i="11"/>
  <c r="N499" i="11"/>
  <c r="N491" i="11"/>
  <c r="N483" i="11"/>
  <c r="N475" i="11"/>
  <c r="N467" i="11"/>
  <c r="N459" i="11"/>
  <c r="N451" i="11"/>
  <c r="N443" i="11"/>
  <c r="N435" i="11"/>
  <c r="N427" i="11"/>
  <c r="N419" i="11"/>
  <c r="N411" i="11"/>
  <c r="N403" i="11"/>
  <c r="N395" i="11"/>
  <c r="N387" i="11"/>
  <c r="N379" i="11"/>
  <c r="N371" i="11"/>
  <c r="N363" i="11"/>
  <c r="N355" i="11"/>
  <c r="N347" i="11"/>
  <c r="N339" i="11"/>
  <c r="N331" i="11"/>
  <c r="N323" i="11"/>
  <c r="N315" i="11"/>
  <c r="N307" i="11"/>
  <c r="N299" i="11"/>
  <c r="N291" i="11"/>
  <c r="N283" i="11"/>
  <c r="N275" i="11"/>
  <c r="N267" i="11"/>
  <c r="N259" i="11"/>
  <c r="N251" i="11"/>
  <c r="N243" i="11"/>
  <c r="N235" i="11"/>
  <c r="N227" i="11"/>
  <c r="N219" i="11"/>
  <c r="N211" i="11"/>
  <c r="N203" i="11"/>
  <c r="N195" i="11"/>
  <c r="N187" i="11"/>
  <c r="N179" i="11"/>
  <c r="N171" i="11"/>
  <c r="N163" i="11"/>
  <c r="N155" i="11"/>
  <c r="N147" i="11"/>
  <c r="N139" i="11"/>
  <c r="N131" i="11"/>
  <c r="N123" i="11"/>
  <c r="N115" i="11"/>
  <c r="N107" i="11"/>
  <c r="N99" i="11"/>
  <c r="N91" i="11"/>
  <c r="N83" i="11"/>
  <c r="N75" i="11"/>
  <c r="N67" i="11"/>
  <c r="N59" i="11"/>
  <c r="N51" i="11"/>
  <c r="N43" i="11"/>
  <c r="N35" i="11"/>
  <c r="N27" i="11"/>
  <c r="N19" i="11"/>
  <c r="N11" i="11"/>
  <c r="N896" i="11"/>
  <c r="N888" i="11"/>
  <c r="N880" i="11"/>
  <c r="N872" i="11"/>
  <c r="N864" i="11"/>
  <c r="N856" i="11"/>
  <c r="N848" i="11"/>
  <c r="N840" i="11"/>
  <c r="N832" i="11"/>
  <c r="N824" i="11"/>
  <c r="N816" i="11"/>
  <c r="N808" i="11"/>
  <c r="N800" i="11"/>
  <c r="N792" i="11"/>
  <c r="N784" i="11"/>
  <c r="N776" i="11"/>
  <c r="N768" i="11"/>
  <c r="N760" i="11"/>
  <c r="N752" i="11"/>
  <c r="N744" i="11"/>
  <c r="N736" i="11"/>
  <c r="N728" i="11"/>
  <c r="N720" i="11"/>
  <c r="N712" i="11"/>
  <c r="N704" i="11"/>
  <c r="N696" i="11"/>
  <c r="N688" i="11"/>
  <c r="N895" i="11"/>
  <c r="N887" i="11"/>
  <c r="N879" i="11"/>
  <c r="N871" i="11"/>
  <c r="N863" i="11"/>
  <c r="N855" i="11"/>
  <c r="N847" i="11"/>
  <c r="N839" i="11"/>
  <c r="N831" i="11"/>
  <c r="N823" i="11"/>
  <c r="N815" i="11"/>
  <c r="N807" i="11"/>
  <c r="N799" i="11"/>
  <c r="N791" i="11"/>
  <c r="N680" i="11"/>
  <c r="N672" i="11"/>
  <c r="N664" i="11"/>
  <c r="N656" i="11"/>
  <c r="N648" i="11"/>
  <c r="N640" i="11"/>
  <c r="N632" i="11"/>
  <c r="N624" i="11"/>
  <c r="N616" i="11"/>
  <c r="N608" i="11"/>
  <c r="N600" i="11"/>
  <c r="N592" i="11"/>
  <c r="N584" i="11"/>
  <c r="N576" i="11"/>
  <c r="N568" i="11"/>
  <c r="N560" i="11"/>
  <c r="N552" i="11"/>
  <c r="N544" i="11"/>
  <c r="N536" i="11"/>
  <c r="N528" i="11"/>
  <c r="N520" i="11"/>
  <c r="N512" i="11"/>
  <c r="N504" i="11"/>
  <c r="N496" i="11"/>
  <c r="N488" i="11"/>
  <c r="N480" i="11"/>
  <c r="N472" i="11"/>
  <c r="N464" i="11"/>
  <c r="N456" i="11"/>
  <c r="N448" i="11"/>
  <c r="N440" i="11"/>
  <c r="N432" i="11"/>
  <c r="N424" i="11"/>
  <c r="N416" i="11"/>
  <c r="N408" i="11"/>
  <c r="N400" i="11"/>
  <c r="N392" i="11"/>
  <c r="N384" i="11"/>
  <c r="N376" i="11"/>
  <c r="N368" i="11"/>
  <c r="N360" i="11"/>
  <c r="N352" i="11"/>
  <c r="N344" i="11"/>
  <c r="N336" i="11"/>
  <c r="N328" i="11"/>
  <c r="N320" i="11"/>
  <c r="N312" i="11"/>
  <c r="N304" i="11"/>
  <c r="N296" i="11"/>
  <c r="N288" i="11"/>
  <c r="N280" i="11"/>
  <c r="N272" i="11"/>
  <c r="N264" i="11"/>
  <c r="N256" i="11"/>
  <c r="N248" i="11"/>
  <c r="N240" i="11"/>
  <c r="N232" i="11"/>
  <c r="N224" i="11"/>
  <c r="N216" i="11"/>
  <c r="N208" i="11"/>
  <c r="N200" i="11"/>
  <c r="N192" i="11"/>
  <c r="N184" i="11"/>
  <c r="N176" i="11"/>
  <c r="N168" i="11"/>
  <c r="N160" i="11"/>
  <c r="N152" i="11"/>
  <c r="N144" i="11"/>
  <c r="N136" i="11"/>
  <c r="N128" i="11"/>
  <c r="N120" i="11"/>
  <c r="N112" i="11"/>
  <c r="N104" i="11"/>
  <c r="N96" i="11"/>
  <c r="N88" i="11"/>
  <c r="N80" i="11"/>
  <c r="N72" i="11"/>
  <c r="N64" i="11"/>
  <c r="N56" i="11"/>
  <c r="N48" i="11"/>
  <c r="N40" i="11"/>
  <c r="N32" i="11"/>
  <c r="N24" i="11"/>
  <c r="N16" i="11"/>
  <c r="N8" i="11"/>
  <c r="N578" i="11"/>
  <c r="N322" i="11"/>
  <c r="N66" i="11"/>
  <c r="N893" i="11"/>
  <c r="N891" i="11"/>
  <c r="N883" i="11"/>
  <c r="N875" i="11"/>
  <c r="N867" i="11"/>
  <c r="N859" i="11"/>
  <c r="N851" i="11"/>
  <c r="N843" i="11"/>
  <c r="N835" i="11"/>
  <c r="N827" i="11"/>
  <c r="N819" i="11"/>
  <c r="N811" i="11"/>
  <c r="N803" i="11"/>
  <c r="N795" i="11"/>
  <c r="N787" i="11"/>
  <c r="N779" i="11"/>
  <c r="N771" i="11"/>
  <c r="N763" i="11"/>
  <c r="N755" i="11"/>
  <c r="N747" i="11"/>
  <c r="N3" i="11"/>
  <c r="N890" i="11"/>
  <c r="N882" i="11"/>
  <c r="N874" i="11"/>
  <c r="N866" i="11"/>
  <c r="N858" i="11"/>
  <c r="N850" i="11"/>
  <c r="N842" i="11"/>
  <c r="N834" i="11"/>
  <c r="N826" i="11"/>
  <c r="N818" i="11"/>
  <c r="N810" i="11"/>
  <c r="N802" i="11"/>
  <c r="N794" i="11"/>
  <c r="N786" i="11"/>
  <c r="N778" i="11"/>
  <c r="N770" i="11"/>
  <c r="N762" i="11"/>
  <c r="N754" i="11"/>
  <c r="N746" i="11"/>
  <c r="N738" i="11"/>
  <c r="N730" i="11"/>
  <c r="N722" i="11"/>
  <c r="N714" i="11"/>
  <c r="N706" i="11"/>
  <c r="N236" i="11"/>
  <c r="N897" i="11"/>
  <c r="N889" i="11"/>
  <c r="N881" i="11"/>
  <c r="N873" i="11"/>
  <c r="N865" i="11"/>
  <c r="N857" i="11"/>
  <c r="N849" i="11"/>
  <c r="N846" i="11"/>
  <c r="N782" i="11"/>
  <c r="N718" i="11"/>
  <c r="N698" i="11"/>
  <c r="N690" i="11"/>
  <c r="N682" i="11"/>
  <c r="N674" i="11"/>
  <c r="N666" i="11"/>
  <c r="N658" i="11"/>
  <c r="N650" i="11"/>
  <c r="N642" i="11"/>
  <c r="N634" i="11"/>
  <c r="N626" i="11"/>
  <c r="N618" i="11"/>
  <c r="N610" i="11"/>
  <c r="N602" i="11"/>
  <c r="N594" i="11"/>
  <c r="N586" i="11"/>
  <c r="N570" i="11"/>
  <c r="N562" i="11"/>
  <c r="N554" i="11"/>
  <c r="N546" i="11"/>
  <c r="N538" i="11"/>
  <c r="N530" i="11"/>
  <c r="N522" i="11"/>
  <c r="N514" i="11"/>
  <c r="N506" i="11"/>
  <c r="N498" i="11"/>
  <c r="N490" i="11"/>
  <c r="N482" i="11"/>
  <c r="N474" i="11"/>
  <c r="N466" i="11"/>
  <c r="N458" i="11"/>
  <c r="N450" i="11"/>
  <c r="N442" i="11"/>
  <c r="N434" i="11"/>
  <c r="N426" i="11"/>
  <c r="N418" i="11"/>
  <c r="N410" i="11"/>
  <c r="N402" i="11"/>
  <c r="N394" i="11"/>
  <c r="N386" i="11"/>
  <c r="N378" i="11"/>
  <c r="N370" i="11"/>
  <c r="N362" i="11"/>
  <c r="N354" i="11"/>
  <c r="N346" i="11"/>
  <c r="N338" i="11"/>
  <c r="N330" i="11"/>
  <c r="N314" i="11"/>
  <c r="N306" i="11"/>
  <c r="N298" i="11"/>
  <c r="N290" i="11"/>
  <c r="N282" i="11"/>
  <c r="N274" i="11"/>
  <c r="N266" i="11"/>
  <c r="N258" i="11"/>
  <c r="N250" i="11"/>
  <c r="N242" i="11"/>
  <c r="N234" i="11"/>
  <c r="N226" i="11"/>
  <c r="N218" i="11"/>
  <c r="N210" i="11"/>
  <c r="N202" i="11"/>
  <c r="N194" i="11"/>
  <c r="N186" i="11"/>
  <c r="N178" i="11"/>
  <c r="N170" i="11"/>
  <c r="N162" i="11"/>
  <c r="N154" i="11"/>
  <c r="N146" i="11"/>
  <c r="N138" i="11"/>
  <c r="N130" i="11"/>
  <c r="N122" i="11"/>
  <c r="N114" i="11"/>
  <c r="N106" i="11"/>
  <c r="N98" i="11"/>
  <c r="N90" i="11"/>
  <c r="N82" i="11"/>
  <c r="N74" i="11"/>
  <c r="N58" i="11"/>
  <c r="N50" i="11"/>
  <c r="N42" i="11"/>
  <c r="N34" i="11"/>
  <c r="N26" i="11"/>
  <c r="N18" i="11"/>
  <c r="N10" i="1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4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G4" i="1"/>
</calcChain>
</file>

<file path=xl/sharedStrings.xml><?xml version="1.0" encoding="utf-8"?>
<sst xmlns="http://schemas.openxmlformats.org/spreadsheetml/2006/main" count="8136" uniqueCount="432">
  <si>
    <t>ASN</t>
  </si>
  <si>
    <t>COM</t>
  </si>
  <si>
    <t>DP</t>
  </si>
  <si>
    <t>E&amp;F</t>
  </si>
  <si>
    <t>EF</t>
  </si>
  <si>
    <t>ENE</t>
  </si>
  <si>
    <t>FIN</t>
  </si>
  <si>
    <t>INN</t>
  </si>
  <si>
    <t>NEG</t>
  </si>
  <si>
    <t>OPE</t>
  </si>
  <si>
    <t>POL</t>
  </si>
  <si>
    <t>SDC</t>
  </si>
  <si>
    <t>IAE</t>
  </si>
  <si>
    <t>ANTR</t>
  </si>
  <si>
    <t>ESTR</t>
  </si>
  <si>
    <t>ADD</t>
  </si>
  <si>
    <t>Invitado</t>
  </si>
  <si>
    <t>RRHH</t>
  </si>
  <si>
    <t>Desing T</t>
  </si>
  <si>
    <t>Agile</t>
  </si>
  <si>
    <t>Outdoors</t>
  </si>
  <si>
    <t xml:space="preserve">Instructor::create(['name' =&gt; </t>
  </si>
  <si>
    <t>Análisis de Decisiones</t>
  </si>
  <si>
    <t>Análisis de Situación de Negocios</t>
  </si>
  <si>
    <t>El Director y el hombre</t>
  </si>
  <si>
    <t>Dirección Comercial</t>
  </si>
  <si>
    <t>Desing Thinking</t>
  </si>
  <si>
    <t>Dirección de Personas</t>
  </si>
  <si>
    <t>Empresa y Familia</t>
  </si>
  <si>
    <t>Empresas Familiares</t>
  </si>
  <si>
    <t>Entorno Económico</t>
  </si>
  <si>
    <t>Dirección Estratégica</t>
  </si>
  <si>
    <t>Dirección Financiera</t>
  </si>
  <si>
    <t>Escenario de Negocios Latinoamericanos</t>
  </si>
  <si>
    <t>Modelos de Innovación y Emprendimiento</t>
  </si>
  <si>
    <t>Negociación</t>
  </si>
  <si>
    <t>Política de Empresas</t>
  </si>
  <si>
    <t>GRS</t>
  </si>
  <si>
    <t>Gestión de Responsabilidad Social</t>
  </si>
  <si>
    <t>Recursos Humanos</t>
  </si>
  <si>
    <t>Sistemas de Dirección y Control</t>
  </si>
  <si>
    <t xml:space="preserve">Area::create(['name' =&gt; </t>
  </si>
  <si>
    <t>Dirección de Operaciones</t>
  </si>
  <si>
    <t>AC</t>
  </si>
  <si>
    <t>AD</t>
  </si>
  <si>
    <t>Alfredo Larrea</t>
  </si>
  <si>
    <t>AR</t>
  </si>
  <si>
    <t>AVillasis</t>
  </si>
  <si>
    <t>CN</t>
  </si>
  <si>
    <t>DAJ</t>
  </si>
  <si>
    <t>DM</t>
  </si>
  <si>
    <t>DS</t>
  </si>
  <si>
    <t>ENV</t>
  </si>
  <si>
    <t>EP</t>
  </si>
  <si>
    <t>GP</t>
  </si>
  <si>
    <t>GV</t>
  </si>
  <si>
    <t>IO</t>
  </si>
  <si>
    <t>JA</t>
  </si>
  <si>
    <t>LB</t>
  </si>
  <si>
    <t>Leonardo Astudillo</t>
  </si>
  <si>
    <t>RHouser</t>
  </si>
  <si>
    <t>FS</t>
  </si>
  <si>
    <t>JD</t>
  </si>
  <si>
    <t>JJP</t>
  </si>
  <si>
    <t>JJuncosa</t>
  </si>
  <si>
    <t>JMC</t>
  </si>
  <si>
    <t>Mviera</t>
  </si>
  <si>
    <t>LMuñoz</t>
  </si>
  <si>
    <t>JMontero</t>
  </si>
  <si>
    <t>JMP</t>
  </si>
  <si>
    <t>JMV</t>
  </si>
  <si>
    <t>JPJ</t>
  </si>
  <si>
    <t>JRP</t>
  </si>
  <si>
    <t>JSL</t>
  </si>
  <si>
    <t>MA</t>
  </si>
  <si>
    <t>MS</t>
  </si>
  <si>
    <t>MT</t>
  </si>
  <si>
    <t>OV</t>
  </si>
  <si>
    <t>PA</t>
  </si>
  <si>
    <t>PC</t>
  </si>
  <si>
    <t>Peter Montes</t>
  </si>
  <si>
    <t>POL HER</t>
  </si>
  <si>
    <t>PV</t>
  </si>
  <si>
    <t>RA</t>
  </si>
  <si>
    <t>RE</t>
  </si>
  <si>
    <t>Ricardo Serrano</t>
  </si>
  <si>
    <t>RLM</t>
  </si>
  <si>
    <t>RLU</t>
  </si>
  <si>
    <t>RM</t>
  </si>
  <si>
    <t>Santiago Caviedes</t>
  </si>
  <si>
    <t>SB</t>
  </si>
  <si>
    <t>ST</t>
  </si>
  <si>
    <t>WJC</t>
  </si>
  <si>
    <t>AVera</t>
  </si>
  <si>
    <t>JLI</t>
  </si>
  <si>
    <t>Alberto Rosado</t>
  </si>
  <si>
    <t>Wilson Jácome</t>
  </si>
  <si>
    <t>Sergio Torassa</t>
  </si>
  <si>
    <t>Santiago Barragán</t>
  </si>
  <si>
    <t>Rodrigo Andrade</t>
  </si>
  <si>
    <t>Roberto Luchi</t>
  </si>
  <si>
    <t>Roberto Housser</t>
  </si>
  <si>
    <t>Roberto Estrada</t>
  </si>
  <si>
    <t>Raúl Moncayo</t>
  </si>
  <si>
    <t>Raúl Lagomarsino</t>
  </si>
  <si>
    <t>Pol Herrman</t>
  </si>
  <si>
    <t>Patricio Vergara</t>
  </si>
  <si>
    <t>Patricio Córdova</t>
  </si>
  <si>
    <t>Pablo Alegre</t>
  </si>
  <si>
    <t>Omar Vargas</t>
  </si>
  <si>
    <t>Mónica Torresado</t>
  </si>
  <si>
    <t>Martín Schleicher</t>
  </si>
  <si>
    <t>Marlon Viera</t>
  </si>
  <si>
    <t>Marcelo Albuja</t>
  </si>
  <si>
    <t>Lucía Muñoz</t>
  </si>
  <si>
    <t>Leoncio Barzallo</t>
  </si>
  <si>
    <t>Julio Sánchez Loppacher</t>
  </si>
  <si>
    <t>Julio José Prado</t>
  </si>
  <si>
    <t>Juan Pablo Jaramillo</t>
  </si>
  <si>
    <t>Juan Montero</t>
  </si>
  <si>
    <t>Juan Manuel Parra</t>
  </si>
  <si>
    <t>Josemaría Vázquez</t>
  </si>
  <si>
    <t>José Ramón Pin</t>
  </si>
  <si>
    <t>José María Corrales</t>
  </si>
  <si>
    <t>José Luis Iglesias</t>
  </si>
  <si>
    <t>José Aulestia</t>
  </si>
  <si>
    <t>Johan Dreher</t>
  </si>
  <si>
    <t>Javier Juncosa</t>
  </si>
  <si>
    <t>Ignacio Osuna</t>
  </si>
  <si>
    <t>Guillermo Vela</t>
  </si>
  <si>
    <t>Galo Pazmiño</t>
  </si>
  <si>
    <t>Facundo Scavonne</t>
  </si>
  <si>
    <t>Ernesto Novoa</t>
  </si>
  <si>
    <t>Enrique Pérez</t>
  </si>
  <si>
    <t>Diego Montenegro</t>
  </si>
  <si>
    <t>Diego Alejandro Jaramillo</t>
  </si>
  <si>
    <t>Daniel Susaeta</t>
  </si>
  <si>
    <t>Carlos Noboa</t>
  </si>
  <si>
    <t>Antonio Villasís</t>
  </si>
  <si>
    <t>Andrés Castro</t>
  </si>
  <si>
    <t>Agustín Vera</t>
  </si>
  <si>
    <t>Abel DeFina</t>
  </si>
  <si>
    <t>MDE2019GYEP1</t>
  </si>
  <si>
    <t>MDE2019GYEP2</t>
  </si>
  <si>
    <t>MDE2019UIOP1</t>
  </si>
  <si>
    <t>MDE2019UIOP2</t>
  </si>
  <si>
    <t>program_id</t>
  </si>
  <si>
    <t>https://zoom.us/j/992035816</t>
  </si>
  <si>
    <t>https://us02web.zoom.us/j/87291770504</t>
  </si>
  <si>
    <t>https://zoom.us/j/708985179</t>
  </si>
  <si>
    <t>Link</t>
  </si>
  <si>
    <t>Pass</t>
  </si>
  <si>
    <t>MDE2021GYE</t>
  </si>
  <si>
    <t>MDE2021UIO</t>
  </si>
  <si>
    <t>Seed</t>
  </si>
  <si>
    <t>https://us02web.zoom.us/j/87667253044</t>
  </si>
  <si>
    <t>In Co - NIRSA - PEF</t>
  </si>
  <si>
    <r>
      <t> </t>
    </r>
    <r>
      <rPr>
        <sz val="11"/>
        <color rgb="FF0E71EB"/>
        <rFont val="Arial"/>
        <family val="2"/>
      </rPr>
      <t>https://us02web.zoom.us/j/87291770504</t>
    </r>
  </si>
  <si>
    <t>Aula Virtual</t>
  </si>
  <si>
    <t xml:space="preserve"> https://us02web.zoom.us/j/407061210</t>
  </si>
  <si>
    <t>MDE 2019 GYE P1</t>
  </si>
  <si>
    <t>MDE 2019 GYE P2</t>
  </si>
  <si>
    <t>MDE 2019 UIO P1</t>
  </si>
  <si>
    <t>MDE 2019 UIO P2</t>
  </si>
  <si>
    <r>
      <t> </t>
    </r>
    <r>
      <rPr>
        <sz val="11"/>
        <color rgb="FF0E71EB"/>
        <rFont val="Arial"/>
        <family val="2"/>
      </rPr>
      <t>https://us02web.zoom.us/j/515036238</t>
    </r>
  </si>
  <si>
    <t>MDE 2020 UIO P1</t>
  </si>
  <si>
    <r>
      <t> </t>
    </r>
    <r>
      <rPr>
        <sz val="11"/>
        <color rgb="FF0E71EB"/>
        <rFont val="Arial"/>
        <family val="2"/>
      </rPr>
      <t>https://us02web.zoom.us/j/84790993992</t>
    </r>
  </si>
  <si>
    <t>MDEUIOP1</t>
  </si>
  <si>
    <t>MDE 2020 GYE P1</t>
  </si>
  <si>
    <t>https://us02web.zoom.us/j/82643185101</t>
  </si>
  <si>
    <t>MDEGYEP1</t>
  </si>
  <si>
    <t xml:space="preserve"> https://us02web.zoom.us/j/85464448523</t>
  </si>
  <si>
    <t>BAN2020</t>
  </si>
  <si>
    <t>PPE 2020</t>
  </si>
  <si>
    <t xml:space="preserve"> https://us02web.zoom.us/j/83838368564</t>
  </si>
  <si>
    <t>PPE2020</t>
  </si>
  <si>
    <t xml:space="preserve"> https://us02web.zoom.us/j/86914374579</t>
  </si>
  <si>
    <t>ACUA20</t>
  </si>
  <si>
    <t>https://us02web.zoom.us/j/82449332421</t>
  </si>
  <si>
    <t>BRAUN</t>
  </si>
  <si>
    <t xml:space="preserve"> https://us02web.zoom.us/j/81322083921</t>
  </si>
  <si>
    <t>KUB</t>
  </si>
  <si>
    <t>Incompany KUBIEC 2020</t>
  </si>
  <si>
    <t>Incompany B. Braun Medicals 2020</t>
  </si>
  <si>
    <t>Programa Acuacultura 2020</t>
  </si>
  <si>
    <t>Programa Bananeros 2020</t>
  </si>
  <si>
    <t xml:space="preserve"> https://us02web.zoom.us/j/85672959643</t>
  </si>
  <si>
    <t xml:space="preserve"> Incompany KUBIEC 2020</t>
  </si>
  <si>
    <t xml:space="preserve"> https://us02web.zoom.us/j/85284723919</t>
  </si>
  <si>
    <t>PEF2020</t>
  </si>
  <si>
    <t>PEF 2020</t>
  </si>
  <si>
    <t xml:space="preserve"> https://us02web.zoom.us/j/83683104365</t>
  </si>
  <si>
    <t>FARMA</t>
  </si>
  <si>
    <t xml:space="preserve"> https://us02web.zoom.us/j/83039539294</t>
  </si>
  <si>
    <t>Incompany FarmaEnlace 2020</t>
  </si>
  <si>
    <t>Programa de Liderazgo y Dirección de Personas 2020</t>
  </si>
  <si>
    <t xml:space="preserve"> https://us02web.zoom.us/j/87922341402</t>
  </si>
  <si>
    <t>Incompany KUBIEC 2020 online</t>
  </si>
  <si>
    <t>PLDP</t>
  </si>
  <si>
    <t xml:space="preserve"> https://us02web.zoom.us/j/85276085810</t>
  </si>
  <si>
    <t>PEOP 2020</t>
  </si>
  <si>
    <t>PEOP</t>
  </si>
  <si>
    <t>PME 2020</t>
  </si>
  <si>
    <t>https://us02web.zoom.us/j/84534644029</t>
  </si>
  <si>
    <t>PME</t>
  </si>
  <si>
    <t xml:space="preserve"> https://us02web.zoom.us/j/88478345638</t>
  </si>
  <si>
    <t>Domicilio</t>
  </si>
  <si>
    <t>Aula 3</t>
  </si>
  <si>
    <t>In CO - NIRSA</t>
  </si>
  <si>
    <t>GYE4</t>
  </si>
  <si>
    <t>Aula1</t>
  </si>
  <si>
    <t>JMB</t>
  </si>
  <si>
    <t>UIO1</t>
  </si>
  <si>
    <t>GYE2</t>
  </si>
  <si>
    <t>HP</t>
  </si>
  <si>
    <t>GYE3</t>
  </si>
  <si>
    <t>Aula 7</t>
  </si>
  <si>
    <t>UIO2</t>
  </si>
  <si>
    <t>id</t>
  </si>
  <si>
    <t>booking_date</t>
  </si>
  <si>
    <t>area_id</t>
  </si>
  <si>
    <t>instructor_id</t>
  </si>
  <si>
    <t>Jorge Monckeberg</t>
  </si>
  <si>
    <t>Hugo Pérez</t>
  </si>
  <si>
    <t>MDE2020GYEP1</t>
  </si>
  <si>
    <t>MDE2020UIOP1</t>
  </si>
  <si>
    <t>FarmaEnlace 2021</t>
  </si>
  <si>
    <t>Acuacultura 2020</t>
  </si>
  <si>
    <t>PLDP 2020</t>
  </si>
  <si>
    <t>virtual_room_id</t>
  </si>
  <si>
    <t>start_time</t>
  </si>
  <si>
    <t>end_time</t>
  </si>
  <si>
    <t>MDE2018UIOP2</t>
  </si>
  <si>
    <t>Aula 1</t>
  </si>
  <si>
    <t>https://zoom.us/j/437811924</t>
  </si>
  <si>
    <t>MDE2020UIO</t>
  </si>
  <si>
    <t>MDE2018GYEP2</t>
  </si>
  <si>
    <t>https://zoom.us/j/574069158</t>
  </si>
  <si>
    <t>MDE2020GYE</t>
  </si>
  <si>
    <t>N/A</t>
  </si>
  <si>
    <t>FA</t>
  </si>
  <si>
    <t>MCB</t>
  </si>
  <si>
    <t>https://us02web.zoom.us/j/85604039803</t>
  </si>
  <si>
    <t>FEM20</t>
  </si>
  <si>
    <t>UIO3</t>
  </si>
  <si>
    <t>GYE1</t>
  </si>
  <si>
    <t>Aula 5</t>
  </si>
  <si>
    <t>https://us02web.zoom.us/j/83139512422</t>
  </si>
  <si>
    <t>Aula 6</t>
  </si>
  <si>
    <t>https://us02web.zoom.us/j/85284723919</t>
  </si>
  <si>
    <t>Aula 4</t>
  </si>
  <si>
    <t>https://us02web.zoom.us/j/85311476635</t>
  </si>
  <si>
    <t>BTPOL20</t>
  </si>
  <si>
    <t>https://us02web.zoom.us/j/89035743239</t>
  </si>
  <si>
    <t>MDE2021</t>
  </si>
  <si>
    <t>Aula 2</t>
  </si>
  <si>
    <t>https://us02web.zoom.us/j/89811281679</t>
  </si>
  <si>
    <t>CUE2020</t>
  </si>
  <si>
    <t>https://us02web.zoom.us/j/88345566192</t>
  </si>
  <si>
    <t>BTNEG20</t>
  </si>
  <si>
    <t>https://us02web.zoom.us/j/81048049882</t>
  </si>
  <si>
    <t>NEG2020</t>
  </si>
  <si>
    <t xml:space="preserve">
https://us02web.zoom.us/j/84047623910</t>
  </si>
  <si>
    <t>https://us02web.zoom.us/j/84456803943</t>
  </si>
  <si>
    <t>PETRO20</t>
  </si>
  <si>
    <t>BS</t>
  </si>
  <si>
    <t>https://us02web.zoom.us/j/86134024013</t>
  </si>
  <si>
    <t>https://us02web.zoom.us/j/83268068718</t>
  </si>
  <si>
    <t>https://us02web.zoom.us/j/86948883931</t>
  </si>
  <si>
    <t>https://us02web.zoom.us/j/87000118039</t>
  </si>
  <si>
    <t>https://us02web.zoom.us/j/84071973582</t>
  </si>
  <si>
    <t>MDE2019</t>
  </si>
  <si>
    <t>https://us02web.zoom.us/j/89279156074</t>
  </si>
  <si>
    <t>Programa Escenarios Empresariales 2021 - Virtual</t>
  </si>
  <si>
    <t>Aula2</t>
  </si>
  <si>
    <t xml:space="preserve">https://us02web.zoom.us/j/86843092790 
</t>
  </si>
  <si>
    <t>EE2021</t>
  </si>
  <si>
    <t>MDE2018GYEP1</t>
  </si>
  <si>
    <t>https://zoom.us/j/371342960</t>
  </si>
  <si>
    <t>MDE2018UIOP1</t>
  </si>
  <si>
    <t>https://zoom.us/j/259268563</t>
  </si>
  <si>
    <t>https://us02web.zoom.us/j/89484949801</t>
  </si>
  <si>
    <t>FAM2020</t>
  </si>
  <si>
    <t>https://us02web.zoom.us/j/82363911611</t>
  </si>
  <si>
    <t>BTCOM20</t>
  </si>
  <si>
    <t>https://us02web.zoom.us/j/86914374579</t>
  </si>
  <si>
    <t>Aula4</t>
  </si>
  <si>
    <t>https://us02web.zoom.us/j/84790993992</t>
  </si>
  <si>
    <t>https://us02web.zoom.us/j/85933238858</t>
  </si>
  <si>
    <t>MDEUIO2020</t>
  </si>
  <si>
    <t>https://us02web.zoom.us/j/82667528212</t>
  </si>
  <si>
    <t>https://us02web.zoom.us/j/83039539294</t>
  </si>
  <si>
    <t>https://us02web.zoom.us/j/88478345638</t>
  </si>
  <si>
    <t>https://zoom.us/j/515036238</t>
  </si>
  <si>
    <t>https://zoom.us/j/407061210</t>
  </si>
  <si>
    <t>https://us02web.zoom.us/j/82286757145</t>
  </si>
  <si>
    <t>BCOGYE20</t>
  </si>
  <si>
    <t>https://us02web.zoom.us/j/86538824149</t>
  </si>
  <si>
    <t>BTFIN20</t>
  </si>
  <si>
    <t>https://us02web.zoom.us/j/88655534782</t>
  </si>
  <si>
    <t>BTCOH20</t>
  </si>
  <si>
    <t>https://us02web.zoom.us/j/81351395350</t>
  </si>
  <si>
    <t>SOFT</t>
  </si>
  <si>
    <t>https://us02web.zoom.us/j/85464448523</t>
  </si>
  <si>
    <t>https://us02web.zoom.us/j/83838368564</t>
  </si>
  <si>
    <t>https://us02web.zoom.us/j/82146567837</t>
  </si>
  <si>
    <t>PM2020</t>
  </si>
  <si>
    <t>https://us02web.zoom.us/j/83576532394</t>
  </si>
  <si>
    <t>PYME</t>
  </si>
  <si>
    <t>PEOP2020 Online</t>
  </si>
  <si>
    <t>https://us02web.zoom.us/j/85276085810</t>
  </si>
  <si>
    <t>https://us02web.zoom.us/j/89675505754</t>
  </si>
  <si>
    <t>https://us02web.zoom.us/j/87922341402</t>
  </si>
  <si>
    <t>https://us02web.zoom.us/j/85672959643</t>
  </si>
  <si>
    <t>https://us02web.zoom.us/j/83683104365</t>
  </si>
  <si>
    <t>https://us02web.zoom.us/j/81322083921</t>
  </si>
  <si>
    <t>instructor</t>
  </si>
  <si>
    <t>Francisco Alarcón</t>
  </si>
  <si>
    <t>Bárbara Silva</t>
  </si>
  <si>
    <t>María del Carmen Bernal</t>
  </si>
  <si>
    <t>program</t>
  </si>
  <si>
    <t>SEM-EF 2020</t>
  </si>
  <si>
    <t>BANCO DE GUAYAQUIL 2020</t>
  </si>
  <si>
    <t>physical_room</t>
  </si>
  <si>
    <t>physical_room_id</t>
  </si>
  <si>
    <t>Aula 8</t>
  </si>
  <si>
    <t>virtual_room</t>
  </si>
  <si>
    <t>Coordinación</t>
  </si>
  <si>
    <t>Tipo Coord</t>
  </si>
  <si>
    <t>Académico</t>
  </si>
  <si>
    <t>Tipo Acad</t>
  </si>
  <si>
    <t>TI</t>
  </si>
  <si>
    <t>Tipo TI</t>
  </si>
  <si>
    <t>short_name</t>
  </si>
  <si>
    <t>mnemonic</t>
  </si>
  <si>
    <t>name</t>
  </si>
  <si>
    <t>B.Braun 2020</t>
  </si>
  <si>
    <t>Bananeros 2020</t>
  </si>
  <si>
    <t>KUBIEC 2020</t>
  </si>
  <si>
    <t>RESILIENCIA 2020</t>
  </si>
  <si>
    <t>SEM NEG 2020</t>
  </si>
  <si>
    <t>ANDES PETROLEUM 2020</t>
  </si>
  <si>
    <t>SOFT SKILLS 2020</t>
  </si>
  <si>
    <t>MUJERES 2020</t>
  </si>
  <si>
    <t>BANCO GUAYAQUIL - PYME 2020</t>
  </si>
  <si>
    <t>PPE 2020 GYE</t>
  </si>
  <si>
    <t>PPE 2020 UIO</t>
  </si>
  <si>
    <t>Maestría en Dirección de Empresas 2019 Guayaquil Paralelo 1</t>
  </si>
  <si>
    <t>Maestría en Dirección de Empresas 2019 Guayaquil Paralelo 2</t>
  </si>
  <si>
    <t>Maestría en Dirección de Empresas 2019 Quito Paralelo 1</t>
  </si>
  <si>
    <t>Maestría en Dirección de Empresas 2019 Quito  Paralelo 2</t>
  </si>
  <si>
    <t>Maestría en Dirección de Empresas 2020 Guayaquil Paralelo 1</t>
  </si>
  <si>
    <t>Maestría en Dirección de Empresas 2020 Quito Paralelo 2</t>
  </si>
  <si>
    <t>Incompany FarmaEnlace 2021 - Programa de Desarrollo de Habilidades Gerenciales</t>
  </si>
  <si>
    <t>Incompany NIRSA 2021 - Programa Estratégico de Finanzas</t>
  </si>
  <si>
    <t>Incompany Acuacultura 2020 - Programa de Gerencia para Empresas del Sector Camaronero</t>
  </si>
  <si>
    <t>Incompany MUJERES 2020 - Programa de Gerencia para Empresas del Sector Camaronero</t>
  </si>
  <si>
    <t>Incompany B. Braun Medicals 2020 - Programa de Liderazgo y Desarrollo</t>
  </si>
  <si>
    <t>Programa de Eficiencia en Operaciones 2020</t>
  </si>
  <si>
    <t>Maestría en Dirección de Empresas 2018 Guayaquil Paralelo 1</t>
  </si>
  <si>
    <t>Maestría en Dirección de Empresas 2018 Guayaquil Paralelo 2</t>
  </si>
  <si>
    <t>Maestría en Dirección de Empresas 2018 Quito  Paralelo 1</t>
  </si>
  <si>
    <t>Maestría en Dirección de Empresas 2018 Quito  Paralelo 2</t>
  </si>
  <si>
    <t>Incompany Bananeros 2020 - Programa de Eficiencia en Dirección de Empresas para el sector Bananero</t>
  </si>
  <si>
    <t>Programa Ejecutivo de Finanzas 2020</t>
  </si>
  <si>
    <t>Progama de Liderezgo y Dirección de Personas 2020</t>
  </si>
  <si>
    <t>Incompany KUBIEC 2020 - online</t>
  </si>
  <si>
    <t xml:space="preserve">Incompany InCo Conver Liderazgo Femenino BG 2020 </t>
  </si>
  <si>
    <t>Liderazgo Femenino BG 2020</t>
  </si>
  <si>
    <t>Incompany RESILIENCIA 2020</t>
  </si>
  <si>
    <t>BT - Negociación, mediación y conflictos 2020</t>
  </si>
  <si>
    <t>BT-Negociación 2020</t>
  </si>
  <si>
    <t>Seminario de Negociación 2020</t>
  </si>
  <si>
    <t>Incompany Andres Petroleum 2020</t>
  </si>
  <si>
    <t>Programa de Marketing Estratégico</t>
  </si>
  <si>
    <t>Escenarios Empresariales 2021 - Virtual</t>
  </si>
  <si>
    <t>Seminario Empresas Familiares 2020</t>
  </si>
  <si>
    <t>Incompany Banco de Guayaquil 2020</t>
  </si>
  <si>
    <t>BT - Gestión de Liquidez y Riesgos 2020</t>
  </si>
  <si>
    <t>BT - Liderazgo y Futuro del Trabajo 2020</t>
  </si>
  <si>
    <t>BT - Gestión de Liquidez 2020</t>
  </si>
  <si>
    <t>Programa Soft Skills 2020</t>
  </si>
  <si>
    <t>Programa para Propietarios de Empresas 2020 Guayaquil</t>
  </si>
  <si>
    <t>Programa para Propietarios de Empresas 2020 Quito</t>
  </si>
  <si>
    <t>Incompany 2020  - Programa Estratégico de Finanzas</t>
  </si>
  <si>
    <t>Gobierno Corporativo 2020</t>
  </si>
  <si>
    <t>InCo ANDES PETROLEUM 2020</t>
  </si>
  <si>
    <t>BT - Ecommerce  y Nuevos Modelos de Negocios 2020</t>
  </si>
  <si>
    <t>BT-ECOMMERCE 2020</t>
  </si>
  <si>
    <t>In Co B.Braun 2020</t>
  </si>
  <si>
    <t>BANANEROS 2020</t>
  </si>
  <si>
    <t>BANANEROS 2020 2020</t>
  </si>
  <si>
    <t/>
  </si>
  <si>
    <t>KSM</t>
  </si>
  <si>
    <t>HC</t>
  </si>
  <si>
    <t>MFB</t>
  </si>
  <si>
    <t>RC</t>
  </si>
  <si>
    <t>SA</t>
  </si>
  <si>
    <t>SU</t>
  </si>
  <si>
    <t>SC</t>
  </si>
  <si>
    <t>XD</t>
  </si>
  <si>
    <t>Karina San Martín</t>
  </si>
  <si>
    <t>Martha Triana</t>
  </si>
  <si>
    <t>Helen Cadena</t>
  </si>
  <si>
    <t>María Fernanda Bustamante</t>
  </si>
  <si>
    <t>Rafael Castillo</t>
  </si>
  <si>
    <t>Marco Salazar</t>
  </si>
  <si>
    <t>Stefany Acuña</t>
  </si>
  <si>
    <t>Santiago Ullauri</t>
  </si>
  <si>
    <t>Soledad Crespo</t>
  </si>
  <si>
    <t>Xavier Dyer</t>
  </si>
  <si>
    <t xml:space="preserve">SupportPerson::create(['name' =&gt; </t>
  </si>
  <si>
    <t>MJN</t>
  </si>
  <si>
    <t>SG</t>
  </si>
  <si>
    <t>Sandra Guevara</t>
  </si>
  <si>
    <t>María José Naranjo</t>
  </si>
  <si>
    <t>KE</t>
  </si>
  <si>
    <t>Karyna Espinoza</t>
  </si>
  <si>
    <t>Martiza Allauca</t>
  </si>
  <si>
    <t>VV</t>
  </si>
  <si>
    <t>Vanessa Valle</t>
  </si>
  <si>
    <t>Coord_id</t>
  </si>
  <si>
    <t>acad_id</t>
  </si>
  <si>
    <t>ti_id</t>
  </si>
  <si>
    <t>Program::create(['name' =&gt; '</t>
  </si>
  <si>
    <t>virtual_meeting_link_id</t>
  </si>
  <si>
    <t xml:space="preserve">Booking::create(['program_id' =&gt; </t>
  </si>
  <si>
    <t>role</t>
  </si>
  <si>
    <t>type</t>
  </si>
  <si>
    <t>person_id</t>
  </si>
  <si>
    <t>bookin_id</t>
  </si>
  <si>
    <t xml:space="preserve">BookingSupportPerson::create(['support_role' =&gt;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</si>
</sst>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yyyy\-mm\-dd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232333"/>
      <name val="Arial"/>
      <family val="2"/>
    </font>
    <font>
      <sz val="11"/>
      <color rgb="FF0E71EB"/>
      <name val="Arial"/>
      <family val="2"/>
    </font>
    <font>
      <sz val="10"/>
      <color rgb="FF232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quotePrefix="1"/>
    <xf numFmtId="0" fontId="0" fillId="2" borderId="0" xfId="0" applyFill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6" fillId="0" borderId="0" xfId="0" applyFont="1"/>
    <xf numFmtId="0" fontId="4" fillId="0" borderId="0" xfId="1"/>
    <xf numFmtId="0" fontId="0" fillId="0" borderId="0" xfId="0" applyFont="1"/>
    <xf numFmtId="0" fontId="8" fillId="0" borderId="0" xfId="0" applyFont="1"/>
    <xf numFmtId="169" fontId="0" fillId="0" borderId="0" xfId="0" applyNumberFormat="1"/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20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s02web.zoom.us/j/84534644029" TargetMode="External"/><Relationship Id="rId2" Type="http://schemas.openxmlformats.org/officeDocument/2006/relationships/hyperlink" Target="https://us02web.zoom.us/j/82449332421" TargetMode="External"/><Relationship Id="rId1" Type="http://schemas.openxmlformats.org/officeDocument/2006/relationships/hyperlink" Target="https://us02web.zoom.us/j/82643185101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us02web.zoom.us/j/85311476635" TargetMode="External"/><Relationship Id="rId671" Type="http://schemas.openxmlformats.org/officeDocument/2006/relationships/hyperlink" Target="https://us02web.zoom.us/j/82146567837" TargetMode="External"/><Relationship Id="rId769" Type="http://schemas.openxmlformats.org/officeDocument/2006/relationships/hyperlink" Target="https://us02web.zoom.us/j/85276085810" TargetMode="External"/><Relationship Id="rId21" Type="http://schemas.openxmlformats.org/officeDocument/2006/relationships/hyperlink" Target="https://zoom.us/j/437811924" TargetMode="External"/><Relationship Id="rId324" Type="http://schemas.openxmlformats.org/officeDocument/2006/relationships/hyperlink" Target="https://zoom.us/j/708985179" TargetMode="External"/><Relationship Id="rId531" Type="http://schemas.openxmlformats.org/officeDocument/2006/relationships/hyperlink" Target="https://us02web.zoom.us/j/82286757145" TargetMode="External"/><Relationship Id="rId629" Type="http://schemas.openxmlformats.org/officeDocument/2006/relationships/hyperlink" Target="https://us02web.zoom.us/j/83838368564" TargetMode="External"/><Relationship Id="rId170" Type="http://schemas.openxmlformats.org/officeDocument/2006/relationships/hyperlink" Target="https://us02web.zoom.us/j/83268068718" TargetMode="External"/><Relationship Id="rId268" Type="http://schemas.openxmlformats.org/officeDocument/2006/relationships/hyperlink" Target="https://us02web.zoom.us/j/87291770504" TargetMode="External"/><Relationship Id="rId475" Type="http://schemas.openxmlformats.org/officeDocument/2006/relationships/hyperlink" Target="https://us02web.zoom.us/j/86914374579" TargetMode="External"/><Relationship Id="rId682" Type="http://schemas.openxmlformats.org/officeDocument/2006/relationships/hyperlink" Target="https://us02web.zoom.us/j/82146567837" TargetMode="External"/><Relationship Id="rId32" Type="http://schemas.openxmlformats.org/officeDocument/2006/relationships/hyperlink" Target="https://zoom.us/j/574069158" TargetMode="External"/><Relationship Id="rId128" Type="http://schemas.openxmlformats.org/officeDocument/2006/relationships/hyperlink" Target="https://zoom.us/j/708985179" TargetMode="External"/><Relationship Id="rId335" Type="http://schemas.openxmlformats.org/officeDocument/2006/relationships/hyperlink" Target="https://zoom.us/j/992035816" TargetMode="External"/><Relationship Id="rId542" Type="http://schemas.openxmlformats.org/officeDocument/2006/relationships/hyperlink" Target="https://zoom.us/j/407061210" TargetMode="External"/><Relationship Id="rId181" Type="http://schemas.openxmlformats.org/officeDocument/2006/relationships/hyperlink" Target="https://zoom.us/j/992035816" TargetMode="External"/><Relationship Id="rId402" Type="http://schemas.openxmlformats.org/officeDocument/2006/relationships/hyperlink" Target="https://zoom.us/j/371342960" TargetMode="External"/><Relationship Id="rId279" Type="http://schemas.openxmlformats.org/officeDocument/2006/relationships/hyperlink" Target="https://us02web.zoom.us/j/87291770504" TargetMode="External"/><Relationship Id="rId486" Type="http://schemas.openxmlformats.org/officeDocument/2006/relationships/hyperlink" Target="https://us02web.zoom.us/j/82643185101" TargetMode="External"/><Relationship Id="rId693" Type="http://schemas.openxmlformats.org/officeDocument/2006/relationships/hyperlink" Target="https://us02web.zoom.us/j/85276085810" TargetMode="External"/><Relationship Id="rId707" Type="http://schemas.openxmlformats.org/officeDocument/2006/relationships/hyperlink" Target="https://us02web.zoom.us/j/85276085810" TargetMode="External"/><Relationship Id="rId43" Type="http://schemas.openxmlformats.org/officeDocument/2006/relationships/hyperlink" Target="https://zoom.us/j/574069158" TargetMode="External"/><Relationship Id="rId139" Type="http://schemas.openxmlformats.org/officeDocument/2006/relationships/hyperlink" Target="https://us02web.zoom.us/j/84047623910" TargetMode="External"/><Relationship Id="rId346" Type="http://schemas.openxmlformats.org/officeDocument/2006/relationships/hyperlink" Target="https://zoom.us/j/708985179" TargetMode="External"/><Relationship Id="rId553" Type="http://schemas.openxmlformats.org/officeDocument/2006/relationships/hyperlink" Target="https://us02web.zoom.us/j/86538824149" TargetMode="External"/><Relationship Id="rId760" Type="http://schemas.openxmlformats.org/officeDocument/2006/relationships/hyperlink" Target="https://us02web.zoom.us/j/81322083921" TargetMode="External"/><Relationship Id="rId192" Type="http://schemas.openxmlformats.org/officeDocument/2006/relationships/hyperlink" Target="https://zoom.us/j/708985179" TargetMode="External"/><Relationship Id="rId206" Type="http://schemas.openxmlformats.org/officeDocument/2006/relationships/hyperlink" Target="https://zoom.us/j/992035816" TargetMode="External"/><Relationship Id="rId413" Type="http://schemas.openxmlformats.org/officeDocument/2006/relationships/hyperlink" Target="https://zoom.us/j/371342960" TargetMode="External"/><Relationship Id="rId497" Type="http://schemas.openxmlformats.org/officeDocument/2006/relationships/hyperlink" Target="https://us02web.zoom.us/j/84790993992" TargetMode="External"/><Relationship Id="rId620" Type="http://schemas.openxmlformats.org/officeDocument/2006/relationships/hyperlink" Target="https://us02web.zoom.us/j/85464448523" TargetMode="External"/><Relationship Id="rId718" Type="http://schemas.openxmlformats.org/officeDocument/2006/relationships/hyperlink" Target="https://us02web.zoom.us/j/85672959643" TargetMode="External"/><Relationship Id="rId357" Type="http://schemas.openxmlformats.org/officeDocument/2006/relationships/hyperlink" Target="https://zoom.us/j/371342960" TargetMode="External"/><Relationship Id="rId54" Type="http://schemas.openxmlformats.org/officeDocument/2006/relationships/hyperlink" Target="https://zoom.us/j/437811924" TargetMode="External"/><Relationship Id="rId217" Type="http://schemas.openxmlformats.org/officeDocument/2006/relationships/hyperlink" Target="https://us02web.zoom.us/j/84071973582" TargetMode="External"/><Relationship Id="rId564" Type="http://schemas.openxmlformats.org/officeDocument/2006/relationships/hyperlink" Target="https://us02web.zoom.us/j/88655534782" TargetMode="External"/><Relationship Id="rId771" Type="http://schemas.openxmlformats.org/officeDocument/2006/relationships/hyperlink" Target="https://zoom.us/j/437811924" TargetMode="External"/><Relationship Id="rId424" Type="http://schemas.openxmlformats.org/officeDocument/2006/relationships/hyperlink" Target="https://us02web.zoom.us/j/86914374579" TargetMode="External"/><Relationship Id="rId631" Type="http://schemas.openxmlformats.org/officeDocument/2006/relationships/hyperlink" Target="https://zoom.us/j/515036238" TargetMode="External"/><Relationship Id="rId729" Type="http://schemas.openxmlformats.org/officeDocument/2006/relationships/hyperlink" Target="https://us02web.zoom.us/j/83683104365" TargetMode="External"/><Relationship Id="rId270" Type="http://schemas.openxmlformats.org/officeDocument/2006/relationships/hyperlink" Target="https://zoom.us/j/992035816" TargetMode="External"/><Relationship Id="rId65" Type="http://schemas.openxmlformats.org/officeDocument/2006/relationships/hyperlink" Target="https://zoom.us/j/574069158" TargetMode="External"/><Relationship Id="rId130" Type="http://schemas.openxmlformats.org/officeDocument/2006/relationships/hyperlink" Target="https://us02web.zoom.us/j/88345566192" TargetMode="External"/><Relationship Id="rId368" Type="http://schemas.openxmlformats.org/officeDocument/2006/relationships/hyperlink" Target="https://us02web.zoom.us/j/89484949801" TargetMode="External"/><Relationship Id="rId575" Type="http://schemas.openxmlformats.org/officeDocument/2006/relationships/hyperlink" Target="https://zoom.us/j/407061210" TargetMode="External"/><Relationship Id="rId228" Type="http://schemas.openxmlformats.org/officeDocument/2006/relationships/hyperlink" Target="https://us02web.zoom.us/j/89035743239" TargetMode="External"/><Relationship Id="rId435" Type="http://schemas.openxmlformats.org/officeDocument/2006/relationships/hyperlink" Target="https://us02web.zoom.us/j/84790993992" TargetMode="External"/><Relationship Id="rId642" Type="http://schemas.openxmlformats.org/officeDocument/2006/relationships/hyperlink" Target="https://zoom.us/j/407061210" TargetMode="External"/><Relationship Id="rId281" Type="http://schemas.openxmlformats.org/officeDocument/2006/relationships/hyperlink" Target="https://zoom.us/j/992035816" TargetMode="External"/><Relationship Id="rId502" Type="http://schemas.openxmlformats.org/officeDocument/2006/relationships/hyperlink" Target="https://us02web.zoom.us/j/86914374579" TargetMode="External"/><Relationship Id="rId76" Type="http://schemas.openxmlformats.org/officeDocument/2006/relationships/hyperlink" Target="https://zoom.us/j/574069158" TargetMode="External"/><Relationship Id="rId141" Type="http://schemas.openxmlformats.org/officeDocument/2006/relationships/hyperlink" Target="https://us02web.zoom.us/j/84456803943" TargetMode="External"/><Relationship Id="rId379" Type="http://schemas.openxmlformats.org/officeDocument/2006/relationships/hyperlink" Target="https://us02web.zoom.us/j/82363911611" TargetMode="External"/><Relationship Id="rId586" Type="http://schemas.openxmlformats.org/officeDocument/2006/relationships/hyperlink" Target="https://zoom.us/j/407061210" TargetMode="External"/><Relationship Id="rId7" Type="http://schemas.openxmlformats.org/officeDocument/2006/relationships/hyperlink" Target="https://zoom.us/j/437811924" TargetMode="External"/><Relationship Id="rId239" Type="http://schemas.openxmlformats.org/officeDocument/2006/relationships/hyperlink" Target="https://zoom.us/j/992035816" TargetMode="External"/><Relationship Id="rId446" Type="http://schemas.openxmlformats.org/officeDocument/2006/relationships/hyperlink" Target="https://zoom.us/j/371342960" TargetMode="External"/><Relationship Id="rId653" Type="http://schemas.openxmlformats.org/officeDocument/2006/relationships/hyperlink" Target="https://zoom.us/j/407061210" TargetMode="External"/><Relationship Id="rId292" Type="http://schemas.openxmlformats.org/officeDocument/2006/relationships/hyperlink" Target="https://us02web.zoom.us/j/87291770504" TargetMode="External"/><Relationship Id="rId306" Type="http://schemas.openxmlformats.org/officeDocument/2006/relationships/hyperlink" Target="https://zoom.us/j/708985179" TargetMode="External"/><Relationship Id="rId87" Type="http://schemas.openxmlformats.org/officeDocument/2006/relationships/hyperlink" Target="https://us02web.zoom.us/j/85284723919" TargetMode="External"/><Relationship Id="rId513" Type="http://schemas.openxmlformats.org/officeDocument/2006/relationships/hyperlink" Target="https://us02web.zoom.us/j/86914374579" TargetMode="External"/><Relationship Id="rId597" Type="http://schemas.openxmlformats.org/officeDocument/2006/relationships/hyperlink" Target="https://zoom.us/j/407061210" TargetMode="External"/><Relationship Id="rId720" Type="http://schemas.openxmlformats.org/officeDocument/2006/relationships/hyperlink" Target="https://us02web.zoom.us/j/83683104365" TargetMode="External"/><Relationship Id="rId152" Type="http://schemas.openxmlformats.org/officeDocument/2006/relationships/hyperlink" Target="https://us02web.zoom.us/j/84456803943" TargetMode="External"/><Relationship Id="rId457" Type="http://schemas.openxmlformats.org/officeDocument/2006/relationships/hyperlink" Target="https://us02web.zoom.us/j/84790993992" TargetMode="External"/><Relationship Id="rId664" Type="http://schemas.openxmlformats.org/officeDocument/2006/relationships/hyperlink" Target="https://zoom.us/j/515036238" TargetMode="External"/><Relationship Id="rId14" Type="http://schemas.openxmlformats.org/officeDocument/2006/relationships/hyperlink" Target="https://zoom.us/j/574069158" TargetMode="External"/><Relationship Id="rId317" Type="http://schemas.openxmlformats.org/officeDocument/2006/relationships/hyperlink" Target="https://zoom.us/j/992035816" TargetMode="External"/><Relationship Id="rId524" Type="http://schemas.openxmlformats.org/officeDocument/2006/relationships/hyperlink" Target="https://us02web.zoom.us/j/82286757145" TargetMode="External"/><Relationship Id="rId731" Type="http://schemas.openxmlformats.org/officeDocument/2006/relationships/hyperlink" Target="https://us02web.zoom.us/j/85276085810" TargetMode="External"/><Relationship Id="rId98" Type="http://schemas.openxmlformats.org/officeDocument/2006/relationships/hyperlink" Target="https://zoom.us/j/708985179" TargetMode="External"/><Relationship Id="rId163" Type="http://schemas.openxmlformats.org/officeDocument/2006/relationships/hyperlink" Target="https://us02web.zoom.us/j/84456803943" TargetMode="External"/><Relationship Id="rId370" Type="http://schemas.openxmlformats.org/officeDocument/2006/relationships/hyperlink" Target="https://zoom.us/j/371342960" TargetMode="External"/><Relationship Id="rId230" Type="http://schemas.openxmlformats.org/officeDocument/2006/relationships/hyperlink" Target="https://zoom.us/j/992035816" TargetMode="External"/><Relationship Id="rId468" Type="http://schemas.openxmlformats.org/officeDocument/2006/relationships/hyperlink" Target="https://us02web.zoom.us/j/82643185101" TargetMode="External"/><Relationship Id="rId675" Type="http://schemas.openxmlformats.org/officeDocument/2006/relationships/hyperlink" Target="https://us02web.zoom.us/j/82146567837" TargetMode="External"/><Relationship Id="rId25" Type="http://schemas.openxmlformats.org/officeDocument/2006/relationships/hyperlink" Target="https://zoom.us/j/437811924" TargetMode="External"/><Relationship Id="rId328" Type="http://schemas.openxmlformats.org/officeDocument/2006/relationships/hyperlink" Target="https://zoom.us/j/708985179" TargetMode="External"/><Relationship Id="rId535" Type="http://schemas.openxmlformats.org/officeDocument/2006/relationships/hyperlink" Target="https://zoom.us/j/515036238" TargetMode="External"/><Relationship Id="rId742" Type="http://schemas.openxmlformats.org/officeDocument/2006/relationships/hyperlink" Target="https://us02web.zoom.us/j/85276085810" TargetMode="External"/><Relationship Id="rId174" Type="http://schemas.openxmlformats.org/officeDocument/2006/relationships/hyperlink" Target="https://us02web.zoom.us/j/89811281679" TargetMode="External"/><Relationship Id="rId381" Type="http://schemas.openxmlformats.org/officeDocument/2006/relationships/hyperlink" Target="https://zoom.us/j/259268563" TargetMode="External"/><Relationship Id="rId602" Type="http://schemas.openxmlformats.org/officeDocument/2006/relationships/hyperlink" Target="https://zoom.us/j/515036238" TargetMode="External"/><Relationship Id="rId241" Type="http://schemas.openxmlformats.org/officeDocument/2006/relationships/hyperlink" Target="https://zoom.us/j/992035816" TargetMode="External"/><Relationship Id="rId479" Type="http://schemas.openxmlformats.org/officeDocument/2006/relationships/hyperlink" Target="https://us02web.zoom.us/j/86914374579" TargetMode="External"/><Relationship Id="rId686" Type="http://schemas.openxmlformats.org/officeDocument/2006/relationships/hyperlink" Target="https://us02web.zoom.us/j/85276085810" TargetMode="External"/><Relationship Id="rId36" Type="http://schemas.openxmlformats.org/officeDocument/2006/relationships/hyperlink" Target="https://zoom.us/j/574069158" TargetMode="External"/><Relationship Id="rId339" Type="http://schemas.openxmlformats.org/officeDocument/2006/relationships/hyperlink" Target="https://zoom.us/j/992035816" TargetMode="External"/><Relationship Id="rId546" Type="http://schemas.openxmlformats.org/officeDocument/2006/relationships/hyperlink" Target="https://us02web.zoom.us/j/86538824149" TargetMode="External"/><Relationship Id="rId753" Type="http://schemas.openxmlformats.org/officeDocument/2006/relationships/hyperlink" Target="https://us02web.zoom.us/j/83683104365" TargetMode="External"/><Relationship Id="rId101" Type="http://schemas.openxmlformats.org/officeDocument/2006/relationships/hyperlink" Target="https://zoom.us/j/992035816" TargetMode="External"/><Relationship Id="rId185" Type="http://schemas.openxmlformats.org/officeDocument/2006/relationships/hyperlink" Target="https://us02web.zoom.us/j/89811281679" TargetMode="External"/><Relationship Id="rId406" Type="http://schemas.openxmlformats.org/officeDocument/2006/relationships/hyperlink" Target="https://zoom.us/j/371342960" TargetMode="External"/><Relationship Id="rId392" Type="http://schemas.openxmlformats.org/officeDocument/2006/relationships/hyperlink" Target="https://zoom.us/j/259268563" TargetMode="External"/><Relationship Id="rId613" Type="http://schemas.openxmlformats.org/officeDocument/2006/relationships/hyperlink" Target="https://us02web.zoom.us/j/83838368564" TargetMode="External"/><Relationship Id="rId697" Type="http://schemas.openxmlformats.org/officeDocument/2006/relationships/hyperlink" Target="https://us02web.zoom.us/j/85276085810" TargetMode="External"/><Relationship Id="rId252" Type="http://schemas.openxmlformats.org/officeDocument/2006/relationships/hyperlink" Target="https://us02web.zoom.us/j/86843092790" TargetMode="External"/><Relationship Id="rId47" Type="http://schemas.openxmlformats.org/officeDocument/2006/relationships/hyperlink" Target="https://zoom.us/j/574069158" TargetMode="External"/><Relationship Id="rId112" Type="http://schemas.openxmlformats.org/officeDocument/2006/relationships/hyperlink" Target="https://zoom.us/j/708985179" TargetMode="External"/><Relationship Id="rId557" Type="http://schemas.openxmlformats.org/officeDocument/2006/relationships/hyperlink" Target="https://zoom.us/j/407061210" TargetMode="External"/><Relationship Id="rId764" Type="http://schemas.openxmlformats.org/officeDocument/2006/relationships/hyperlink" Target="https://us02web.zoom.us/j/81322083921" TargetMode="External"/><Relationship Id="rId196" Type="http://schemas.openxmlformats.org/officeDocument/2006/relationships/hyperlink" Target="https://zoom.us/j/992035816" TargetMode="External"/><Relationship Id="rId417" Type="http://schemas.openxmlformats.org/officeDocument/2006/relationships/hyperlink" Target="https://zoom.us/j/371342960" TargetMode="External"/><Relationship Id="rId624" Type="http://schemas.openxmlformats.org/officeDocument/2006/relationships/hyperlink" Target="https://us02web.zoom.us/j/83838368564" TargetMode="External"/><Relationship Id="rId263" Type="http://schemas.openxmlformats.org/officeDocument/2006/relationships/hyperlink" Target="https://zoom.us/j/708985179" TargetMode="External"/><Relationship Id="rId470" Type="http://schemas.openxmlformats.org/officeDocument/2006/relationships/hyperlink" Target="https://us02web.zoom.us/j/82643185101" TargetMode="External"/><Relationship Id="rId58" Type="http://schemas.openxmlformats.org/officeDocument/2006/relationships/hyperlink" Target="https://zoom.us/j/574069158" TargetMode="External"/><Relationship Id="rId123" Type="http://schemas.openxmlformats.org/officeDocument/2006/relationships/hyperlink" Target="https://zoom.us/j/708985179" TargetMode="External"/><Relationship Id="rId330" Type="http://schemas.openxmlformats.org/officeDocument/2006/relationships/hyperlink" Target="https://zoom.us/j/708985179" TargetMode="External"/><Relationship Id="rId568" Type="http://schemas.openxmlformats.org/officeDocument/2006/relationships/hyperlink" Target="https://zoom.us/j/407061210" TargetMode="External"/><Relationship Id="rId775" Type="http://schemas.openxmlformats.org/officeDocument/2006/relationships/printerSettings" Target="../printerSettings/printerSettings2.bin"/><Relationship Id="rId428" Type="http://schemas.openxmlformats.org/officeDocument/2006/relationships/hyperlink" Target="https://us02web.zoom.us/j/84790993992" TargetMode="External"/><Relationship Id="rId635" Type="http://schemas.openxmlformats.org/officeDocument/2006/relationships/hyperlink" Target="https://us02web.zoom.us/j/83838368564" TargetMode="External"/><Relationship Id="rId274" Type="http://schemas.openxmlformats.org/officeDocument/2006/relationships/hyperlink" Target="https://zoom.us/j/708985179" TargetMode="External"/><Relationship Id="rId481" Type="http://schemas.openxmlformats.org/officeDocument/2006/relationships/hyperlink" Target="https://us02web.zoom.us/j/88478345638" TargetMode="External"/><Relationship Id="rId702" Type="http://schemas.openxmlformats.org/officeDocument/2006/relationships/hyperlink" Target="https://us02web.zoom.us/j/85276085810" TargetMode="External"/><Relationship Id="rId69" Type="http://schemas.openxmlformats.org/officeDocument/2006/relationships/hyperlink" Target="https://zoom.us/j/574069158" TargetMode="External"/><Relationship Id="rId134" Type="http://schemas.openxmlformats.org/officeDocument/2006/relationships/hyperlink" Target="https://zoom.us/j/992035816" TargetMode="External"/><Relationship Id="rId579" Type="http://schemas.openxmlformats.org/officeDocument/2006/relationships/hyperlink" Target="https://zoom.us/j/407061210" TargetMode="External"/><Relationship Id="rId341" Type="http://schemas.openxmlformats.org/officeDocument/2006/relationships/hyperlink" Target="https://zoom.us/j/992035816" TargetMode="External"/><Relationship Id="rId439" Type="http://schemas.openxmlformats.org/officeDocument/2006/relationships/hyperlink" Target="https://us02web.zoom.us/j/82643185101" TargetMode="External"/><Relationship Id="rId646" Type="http://schemas.openxmlformats.org/officeDocument/2006/relationships/hyperlink" Target="https://zoom.us/j/407061210" TargetMode="External"/><Relationship Id="rId201" Type="http://schemas.openxmlformats.org/officeDocument/2006/relationships/hyperlink" Target="https://zoom.us/j/708985179" TargetMode="External"/><Relationship Id="rId285" Type="http://schemas.openxmlformats.org/officeDocument/2006/relationships/hyperlink" Target="https://us02web.zoom.us/j/87291770504" TargetMode="External"/><Relationship Id="rId506" Type="http://schemas.openxmlformats.org/officeDocument/2006/relationships/hyperlink" Target="https://us02web.zoom.us/j/84790993992" TargetMode="External"/><Relationship Id="rId492" Type="http://schemas.openxmlformats.org/officeDocument/2006/relationships/hyperlink" Target="https://us02web.zoom.us/j/82643185101" TargetMode="External"/><Relationship Id="rId713" Type="http://schemas.openxmlformats.org/officeDocument/2006/relationships/hyperlink" Target="https://us02web.zoom.us/j/85672959643" TargetMode="External"/><Relationship Id="rId145" Type="http://schemas.openxmlformats.org/officeDocument/2006/relationships/hyperlink" Target="https://us02web.zoom.us/j/89811281679" TargetMode="External"/><Relationship Id="rId352" Type="http://schemas.openxmlformats.org/officeDocument/2006/relationships/hyperlink" Target="https://zoom.us/j/259268563" TargetMode="External"/><Relationship Id="rId212" Type="http://schemas.openxmlformats.org/officeDocument/2006/relationships/hyperlink" Target="https://zoom.us/j/708985179" TargetMode="External"/><Relationship Id="rId657" Type="http://schemas.openxmlformats.org/officeDocument/2006/relationships/hyperlink" Target="https://us02web.zoom.us/j/83838368564" TargetMode="External"/><Relationship Id="rId296" Type="http://schemas.openxmlformats.org/officeDocument/2006/relationships/hyperlink" Target="https://zoom.us/j/708985179" TargetMode="External"/><Relationship Id="rId517" Type="http://schemas.openxmlformats.org/officeDocument/2006/relationships/hyperlink" Target="https://us02web.zoom.us/j/86914374579" TargetMode="External"/><Relationship Id="rId724" Type="http://schemas.openxmlformats.org/officeDocument/2006/relationships/hyperlink" Target="https://us02web.zoom.us/j/85276085810" TargetMode="External"/><Relationship Id="rId60" Type="http://schemas.openxmlformats.org/officeDocument/2006/relationships/hyperlink" Target="https://zoom.us/j/574069158" TargetMode="External"/><Relationship Id="rId156" Type="http://schemas.openxmlformats.org/officeDocument/2006/relationships/hyperlink" Target="https://zoom.us/j/992035816" TargetMode="External"/><Relationship Id="rId363" Type="http://schemas.openxmlformats.org/officeDocument/2006/relationships/hyperlink" Target="https://zoom.us/j/259268563" TargetMode="External"/><Relationship Id="rId570" Type="http://schemas.openxmlformats.org/officeDocument/2006/relationships/hyperlink" Target="https://us02web.zoom.us/j/81351395350" TargetMode="External"/><Relationship Id="rId223" Type="http://schemas.openxmlformats.org/officeDocument/2006/relationships/hyperlink" Target="https://zoom.us/j/992035816" TargetMode="External"/><Relationship Id="rId430" Type="http://schemas.openxmlformats.org/officeDocument/2006/relationships/hyperlink" Target="https://us02web.zoom.us/j/82643185101" TargetMode="External"/><Relationship Id="rId668" Type="http://schemas.openxmlformats.org/officeDocument/2006/relationships/hyperlink" Target="https://zoom.us/j/515036238" TargetMode="External"/><Relationship Id="rId18" Type="http://schemas.openxmlformats.org/officeDocument/2006/relationships/hyperlink" Target="https://zoom.us/j/437811924" TargetMode="External"/><Relationship Id="rId528" Type="http://schemas.openxmlformats.org/officeDocument/2006/relationships/hyperlink" Target="https://zoom.us/j/515036238" TargetMode="External"/><Relationship Id="rId735" Type="http://schemas.openxmlformats.org/officeDocument/2006/relationships/hyperlink" Target="https://us02web.zoom.us/j/85276085810" TargetMode="External"/><Relationship Id="rId167" Type="http://schemas.openxmlformats.org/officeDocument/2006/relationships/hyperlink" Target="https://us02web.zoom.us/j/84456803943" TargetMode="External"/><Relationship Id="rId374" Type="http://schemas.openxmlformats.org/officeDocument/2006/relationships/hyperlink" Target="https://zoom.us/j/259268563" TargetMode="External"/><Relationship Id="rId581" Type="http://schemas.openxmlformats.org/officeDocument/2006/relationships/hyperlink" Target="https://zoom.us/j/515036238" TargetMode="External"/><Relationship Id="rId71" Type="http://schemas.openxmlformats.org/officeDocument/2006/relationships/hyperlink" Target="https://zoom.us/j/574069158" TargetMode="External"/><Relationship Id="rId234" Type="http://schemas.openxmlformats.org/officeDocument/2006/relationships/hyperlink" Target="https://zoom.us/j/708985179" TargetMode="External"/><Relationship Id="rId679" Type="http://schemas.openxmlformats.org/officeDocument/2006/relationships/hyperlink" Target="https://us02web.zoom.us/j/82146567837" TargetMode="External"/><Relationship Id="rId2" Type="http://schemas.openxmlformats.org/officeDocument/2006/relationships/hyperlink" Target="https://zoom.us/j/574069158" TargetMode="External"/><Relationship Id="rId29" Type="http://schemas.openxmlformats.org/officeDocument/2006/relationships/hyperlink" Target="https://zoom.us/j/574069158" TargetMode="External"/><Relationship Id="rId441" Type="http://schemas.openxmlformats.org/officeDocument/2006/relationships/hyperlink" Target="https://us02web.zoom.us/j/86914374579" TargetMode="External"/><Relationship Id="rId539" Type="http://schemas.openxmlformats.org/officeDocument/2006/relationships/hyperlink" Target="https://zoom.us/j/407061210" TargetMode="External"/><Relationship Id="rId746" Type="http://schemas.openxmlformats.org/officeDocument/2006/relationships/hyperlink" Target="https://us02web.zoom.us/j/85672959643" TargetMode="External"/><Relationship Id="rId178" Type="http://schemas.openxmlformats.org/officeDocument/2006/relationships/hyperlink" Target="https://zoom.us/j/708985179" TargetMode="External"/><Relationship Id="rId301" Type="http://schemas.openxmlformats.org/officeDocument/2006/relationships/hyperlink" Target="https://us02web.zoom.us/j/87291770504" TargetMode="External"/><Relationship Id="rId82" Type="http://schemas.openxmlformats.org/officeDocument/2006/relationships/hyperlink" Target="https://zoom.us/j/437811924" TargetMode="External"/><Relationship Id="rId385" Type="http://schemas.openxmlformats.org/officeDocument/2006/relationships/hyperlink" Target="https://us02web.zoom.us/j/82363911611" TargetMode="External"/><Relationship Id="rId592" Type="http://schemas.openxmlformats.org/officeDocument/2006/relationships/hyperlink" Target="https://zoom.us/j/515036238" TargetMode="External"/><Relationship Id="rId606" Type="http://schemas.openxmlformats.org/officeDocument/2006/relationships/hyperlink" Target="https://zoom.us/j/407061210" TargetMode="External"/><Relationship Id="rId245" Type="http://schemas.openxmlformats.org/officeDocument/2006/relationships/hyperlink" Target="https://us02web.zoom.us/j/86843092790" TargetMode="External"/><Relationship Id="rId452" Type="http://schemas.openxmlformats.org/officeDocument/2006/relationships/hyperlink" Target="https://us02web.zoom.us/j/86914374579" TargetMode="External"/><Relationship Id="rId105" Type="http://schemas.openxmlformats.org/officeDocument/2006/relationships/hyperlink" Target="https://zoom.us/j/708985179" TargetMode="External"/><Relationship Id="rId312" Type="http://schemas.openxmlformats.org/officeDocument/2006/relationships/hyperlink" Target="https://zoom.us/j/708985179" TargetMode="External"/><Relationship Id="rId757" Type="http://schemas.openxmlformats.org/officeDocument/2006/relationships/hyperlink" Target="https://us02web.zoom.us/j/81322083921" TargetMode="External"/><Relationship Id="rId93" Type="http://schemas.openxmlformats.org/officeDocument/2006/relationships/hyperlink" Target="https://us02web.zoom.us/j/85284723919" TargetMode="External"/><Relationship Id="rId189" Type="http://schemas.openxmlformats.org/officeDocument/2006/relationships/hyperlink" Target="https://zoom.us/j/708985179" TargetMode="External"/><Relationship Id="rId396" Type="http://schemas.openxmlformats.org/officeDocument/2006/relationships/hyperlink" Target="https://zoom.us/j/371342960" TargetMode="External"/><Relationship Id="rId617" Type="http://schemas.openxmlformats.org/officeDocument/2006/relationships/hyperlink" Target="https://zoom.us/j/407061210" TargetMode="External"/><Relationship Id="rId256" Type="http://schemas.openxmlformats.org/officeDocument/2006/relationships/hyperlink" Target="https://zoom.us/j/992035816" TargetMode="External"/><Relationship Id="rId463" Type="http://schemas.openxmlformats.org/officeDocument/2006/relationships/hyperlink" Target="https://us02web.zoom.us/j/83039539294" TargetMode="External"/><Relationship Id="rId670" Type="http://schemas.openxmlformats.org/officeDocument/2006/relationships/hyperlink" Target="https://zoom.us/j/515036238" TargetMode="External"/><Relationship Id="rId116" Type="http://schemas.openxmlformats.org/officeDocument/2006/relationships/hyperlink" Target="https://us02web.zoom.us/j/89811281679" TargetMode="External"/><Relationship Id="rId323" Type="http://schemas.openxmlformats.org/officeDocument/2006/relationships/hyperlink" Target="https://zoom.us/j/992035816" TargetMode="External"/><Relationship Id="rId530" Type="http://schemas.openxmlformats.org/officeDocument/2006/relationships/hyperlink" Target="https://us02web.zoom.us/j/82286757145" TargetMode="External"/><Relationship Id="rId768" Type="http://schemas.openxmlformats.org/officeDocument/2006/relationships/hyperlink" Target="https://us02web.zoom.us/j/83683104365" TargetMode="External"/><Relationship Id="rId20" Type="http://schemas.openxmlformats.org/officeDocument/2006/relationships/hyperlink" Target="https://zoom.us/j/574069158" TargetMode="External"/><Relationship Id="rId628" Type="http://schemas.openxmlformats.org/officeDocument/2006/relationships/hyperlink" Target="https://us02web.zoom.us/j/83838368564" TargetMode="External"/><Relationship Id="rId267" Type="http://schemas.openxmlformats.org/officeDocument/2006/relationships/hyperlink" Target="https://zoom.us/j/992035816" TargetMode="External"/><Relationship Id="rId474" Type="http://schemas.openxmlformats.org/officeDocument/2006/relationships/hyperlink" Target="https://us02web.zoom.us/j/83039539294" TargetMode="External"/><Relationship Id="rId127" Type="http://schemas.openxmlformats.org/officeDocument/2006/relationships/hyperlink" Target="https://us02web.zoom.us/j/81048049882" TargetMode="External"/><Relationship Id="rId681" Type="http://schemas.openxmlformats.org/officeDocument/2006/relationships/hyperlink" Target="https://us02web.zoom.us/j/82146567837" TargetMode="External"/><Relationship Id="rId31" Type="http://schemas.openxmlformats.org/officeDocument/2006/relationships/hyperlink" Target="https://zoom.us/j/437811924" TargetMode="External"/><Relationship Id="rId334" Type="http://schemas.openxmlformats.org/officeDocument/2006/relationships/hyperlink" Target="https://zoom.us/j/708985179" TargetMode="External"/><Relationship Id="rId541" Type="http://schemas.openxmlformats.org/officeDocument/2006/relationships/hyperlink" Target="https://zoom.us/j/515036238" TargetMode="External"/><Relationship Id="rId639" Type="http://schemas.openxmlformats.org/officeDocument/2006/relationships/hyperlink" Target="https://us02web.zoom.us/j/83838368564" TargetMode="External"/><Relationship Id="rId180" Type="http://schemas.openxmlformats.org/officeDocument/2006/relationships/hyperlink" Target="https://us02web.zoom.us/j/86948883931" TargetMode="External"/><Relationship Id="rId278" Type="http://schemas.openxmlformats.org/officeDocument/2006/relationships/hyperlink" Target="https://zoom.us/j/992035816" TargetMode="External"/><Relationship Id="rId401" Type="http://schemas.openxmlformats.org/officeDocument/2006/relationships/hyperlink" Target="https://zoom.us/j/259268563" TargetMode="External"/><Relationship Id="rId485" Type="http://schemas.openxmlformats.org/officeDocument/2006/relationships/hyperlink" Target="https://us02web.zoom.us/j/82643185101" TargetMode="External"/><Relationship Id="rId692" Type="http://schemas.openxmlformats.org/officeDocument/2006/relationships/hyperlink" Target="https://us02web.zoom.us/j/85276085810" TargetMode="External"/><Relationship Id="rId706" Type="http://schemas.openxmlformats.org/officeDocument/2006/relationships/hyperlink" Target="https://us02web.zoom.us/j/85672959643" TargetMode="External"/><Relationship Id="rId42" Type="http://schemas.openxmlformats.org/officeDocument/2006/relationships/hyperlink" Target="https://zoom.us/j/437811924" TargetMode="External"/><Relationship Id="rId138" Type="http://schemas.openxmlformats.org/officeDocument/2006/relationships/hyperlink" Target="https://zoom.us/j/708985179" TargetMode="External"/><Relationship Id="rId345" Type="http://schemas.openxmlformats.org/officeDocument/2006/relationships/hyperlink" Target="https://zoom.us/j/992035816" TargetMode="External"/><Relationship Id="rId552" Type="http://schemas.openxmlformats.org/officeDocument/2006/relationships/hyperlink" Target="https://us02web.zoom.us/j/86538824149" TargetMode="External"/><Relationship Id="rId191" Type="http://schemas.openxmlformats.org/officeDocument/2006/relationships/hyperlink" Target="https://us02web.zoom.us/j/89811281679" TargetMode="External"/><Relationship Id="rId205" Type="http://schemas.openxmlformats.org/officeDocument/2006/relationships/hyperlink" Target="https://zoom.us/j/708985179" TargetMode="External"/><Relationship Id="rId247" Type="http://schemas.openxmlformats.org/officeDocument/2006/relationships/hyperlink" Target="https://us02web.zoom.us/j/86843092790" TargetMode="External"/><Relationship Id="rId412" Type="http://schemas.openxmlformats.org/officeDocument/2006/relationships/hyperlink" Target="https://zoom.us/j/259268563" TargetMode="External"/><Relationship Id="rId107" Type="http://schemas.openxmlformats.org/officeDocument/2006/relationships/hyperlink" Target="https://us02web.zoom.us/j/85311476635" TargetMode="External"/><Relationship Id="rId289" Type="http://schemas.openxmlformats.org/officeDocument/2006/relationships/hyperlink" Target="https://zoom.us/j/708985179" TargetMode="External"/><Relationship Id="rId454" Type="http://schemas.openxmlformats.org/officeDocument/2006/relationships/hyperlink" Target="https://us02web.zoom.us/j/82449332421" TargetMode="External"/><Relationship Id="rId496" Type="http://schemas.openxmlformats.org/officeDocument/2006/relationships/hyperlink" Target="https://us02web.zoom.us/j/84790993992" TargetMode="External"/><Relationship Id="rId661" Type="http://schemas.openxmlformats.org/officeDocument/2006/relationships/hyperlink" Target="https://zoom.us/j/407061210" TargetMode="External"/><Relationship Id="rId717" Type="http://schemas.openxmlformats.org/officeDocument/2006/relationships/hyperlink" Target="https://us02web.zoom.us/j/85276085810" TargetMode="External"/><Relationship Id="rId759" Type="http://schemas.openxmlformats.org/officeDocument/2006/relationships/hyperlink" Target="https://us02web.zoom.us/j/83683104365" TargetMode="External"/><Relationship Id="rId11" Type="http://schemas.openxmlformats.org/officeDocument/2006/relationships/hyperlink" Target="https://zoom.us/j/574069158" TargetMode="External"/><Relationship Id="rId53" Type="http://schemas.openxmlformats.org/officeDocument/2006/relationships/hyperlink" Target="https://zoom.us/j/574069158" TargetMode="External"/><Relationship Id="rId149" Type="http://schemas.openxmlformats.org/officeDocument/2006/relationships/hyperlink" Target="https://us02web.zoom.us/j/84456803943" TargetMode="External"/><Relationship Id="rId314" Type="http://schemas.openxmlformats.org/officeDocument/2006/relationships/hyperlink" Target="https://zoom.us/j/708985179" TargetMode="External"/><Relationship Id="rId356" Type="http://schemas.openxmlformats.org/officeDocument/2006/relationships/hyperlink" Target="https://zoom.us/j/371342960" TargetMode="External"/><Relationship Id="rId398" Type="http://schemas.openxmlformats.org/officeDocument/2006/relationships/hyperlink" Target="https://zoom.us/j/259268563" TargetMode="External"/><Relationship Id="rId521" Type="http://schemas.openxmlformats.org/officeDocument/2006/relationships/hyperlink" Target="https://zoom.us/j/407061210" TargetMode="External"/><Relationship Id="rId563" Type="http://schemas.openxmlformats.org/officeDocument/2006/relationships/hyperlink" Target="https://zoom.us/j/515036238" TargetMode="External"/><Relationship Id="rId619" Type="http://schemas.openxmlformats.org/officeDocument/2006/relationships/hyperlink" Target="https://zoom.us/j/515036238" TargetMode="External"/><Relationship Id="rId770" Type="http://schemas.openxmlformats.org/officeDocument/2006/relationships/hyperlink" Target="https://us02web.zoom.us/j/83683104365" TargetMode="External"/><Relationship Id="rId95" Type="http://schemas.openxmlformats.org/officeDocument/2006/relationships/hyperlink" Target="https://us02web.zoom.us/j/85284723919" TargetMode="External"/><Relationship Id="rId160" Type="http://schemas.openxmlformats.org/officeDocument/2006/relationships/hyperlink" Target="https://zoom.us/j/708985179" TargetMode="External"/><Relationship Id="rId216" Type="http://schemas.openxmlformats.org/officeDocument/2006/relationships/hyperlink" Target="https://zoom.us/j/992035816" TargetMode="External"/><Relationship Id="rId423" Type="http://schemas.openxmlformats.org/officeDocument/2006/relationships/hyperlink" Target="https://us02web.zoom.us/j/82643185101" TargetMode="External"/><Relationship Id="rId258" Type="http://schemas.openxmlformats.org/officeDocument/2006/relationships/hyperlink" Target="https://zoom.us/j/992035816" TargetMode="External"/><Relationship Id="rId465" Type="http://schemas.openxmlformats.org/officeDocument/2006/relationships/hyperlink" Target="https://us02web.zoom.us/j/86914374579" TargetMode="External"/><Relationship Id="rId630" Type="http://schemas.openxmlformats.org/officeDocument/2006/relationships/hyperlink" Target="https://zoom.us/j/515036238" TargetMode="External"/><Relationship Id="rId672" Type="http://schemas.openxmlformats.org/officeDocument/2006/relationships/hyperlink" Target="https://us02web.zoom.us/j/82146567837" TargetMode="External"/><Relationship Id="rId728" Type="http://schemas.openxmlformats.org/officeDocument/2006/relationships/hyperlink" Target="https://us02web.zoom.us/j/85672959643" TargetMode="External"/><Relationship Id="rId22" Type="http://schemas.openxmlformats.org/officeDocument/2006/relationships/hyperlink" Target="https://zoom.us/j/574069158" TargetMode="External"/><Relationship Id="rId64" Type="http://schemas.openxmlformats.org/officeDocument/2006/relationships/hyperlink" Target="https://zoom.us/j/437811924" TargetMode="External"/><Relationship Id="rId118" Type="http://schemas.openxmlformats.org/officeDocument/2006/relationships/hyperlink" Target="https://zoom.us/j/708985179" TargetMode="External"/><Relationship Id="rId325" Type="http://schemas.openxmlformats.org/officeDocument/2006/relationships/hyperlink" Target="https://zoom.us/j/992035816" TargetMode="External"/><Relationship Id="rId367" Type="http://schemas.openxmlformats.org/officeDocument/2006/relationships/hyperlink" Target="https://us02web.zoom.us/j/89484949801" TargetMode="External"/><Relationship Id="rId532" Type="http://schemas.openxmlformats.org/officeDocument/2006/relationships/hyperlink" Target="https://us02web.zoom.us/j/82286757145" TargetMode="External"/><Relationship Id="rId574" Type="http://schemas.openxmlformats.org/officeDocument/2006/relationships/hyperlink" Target="https://zoom.us/j/407061210" TargetMode="External"/><Relationship Id="rId171" Type="http://schemas.openxmlformats.org/officeDocument/2006/relationships/hyperlink" Target="https://us02web.zoom.us/j/83268068718" TargetMode="External"/><Relationship Id="rId227" Type="http://schemas.openxmlformats.org/officeDocument/2006/relationships/hyperlink" Target="https://zoom.us/j/992035816" TargetMode="External"/><Relationship Id="rId269" Type="http://schemas.openxmlformats.org/officeDocument/2006/relationships/hyperlink" Target="https://zoom.us/j/708985179" TargetMode="External"/><Relationship Id="rId434" Type="http://schemas.openxmlformats.org/officeDocument/2006/relationships/hyperlink" Target="https://us02web.zoom.us/j/84790993992" TargetMode="External"/><Relationship Id="rId476" Type="http://schemas.openxmlformats.org/officeDocument/2006/relationships/hyperlink" Target="https://us02web.zoom.us/j/86914374579" TargetMode="External"/><Relationship Id="rId641" Type="http://schemas.openxmlformats.org/officeDocument/2006/relationships/hyperlink" Target="https://zoom.us/j/407061210" TargetMode="External"/><Relationship Id="rId683" Type="http://schemas.openxmlformats.org/officeDocument/2006/relationships/hyperlink" Target="https://us02web.zoom.us/j/83576532394" TargetMode="External"/><Relationship Id="rId739" Type="http://schemas.openxmlformats.org/officeDocument/2006/relationships/hyperlink" Target="https://us02web.zoom.us/j/85672959643" TargetMode="External"/><Relationship Id="rId33" Type="http://schemas.openxmlformats.org/officeDocument/2006/relationships/hyperlink" Target="https://zoom.us/j/437811924" TargetMode="External"/><Relationship Id="rId129" Type="http://schemas.openxmlformats.org/officeDocument/2006/relationships/hyperlink" Target="https://zoom.us/j/992035816" TargetMode="External"/><Relationship Id="rId280" Type="http://schemas.openxmlformats.org/officeDocument/2006/relationships/hyperlink" Target="https://zoom.us/j/708985179" TargetMode="External"/><Relationship Id="rId336" Type="http://schemas.openxmlformats.org/officeDocument/2006/relationships/hyperlink" Target="https://zoom.us/j/708985179" TargetMode="External"/><Relationship Id="rId501" Type="http://schemas.openxmlformats.org/officeDocument/2006/relationships/hyperlink" Target="https://us02web.zoom.us/j/88478345638" TargetMode="External"/><Relationship Id="rId543" Type="http://schemas.openxmlformats.org/officeDocument/2006/relationships/hyperlink" Target="https://zoom.us/j/407061210" TargetMode="External"/><Relationship Id="rId75" Type="http://schemas.openxmlformats.org/officeDocument/2006/relationships/hyperlink" Target="https://zoom.us/j/574069158" TargetMode="External"/><Relationship Id="rId140" Type="http://schemas.openxmlformats.org/officeDocument/2006/relationships/hyperlink" Target="https://us02web.zoom.us/j/81048049882" TargetMode="External"/><Relationship Id="rId182" Type="http://schemas.openxmlformats.org/officeDocument/2006/relationships/hyperlink" Target="https://zoom.us/j/992035816" TargetMode="External"/><Relationship Id="rId378" Type="http://schemas.openxmlformats.org/officeDocument/2006/relationships/hyperlink" Target="https://us02web.zoom.us/j/89484949801" TargetMode="External"/><Relationship Id="rId403" Type="http://schemas.openxmlformats.org/officeDocument/2006/relationships/hyperlink" Target="https://zoom.us/j/371342960" TargetMode="External"/><Relationship Id="rId585" Type="http://schemas.openxmlformats.org/officeDocument/2006/relationships/hyperlink" Target="https://zoom.us/j/515036238" TargetMode="External"/><Relationship Id="rId750" Type="http://schemas.openxmlformats.org/officeDocument/2006/relationships/hyperlink" Target="https://us02web.zoom.us/j/81322083921" TargetMode="External"/><Relationship Id="rId6" Type="http://schemas.openxmlformats.org/officeDocument/2006/relationships/hyperlink" Target="https://zoom.us/j/574069158" TargetMode="External"/><Relationship Id="rId238" Type="http://schemas.openxmlformats.org/officeDocument/2006/relationships/hyperlink" Target="https://zoom.us/j/708985179" TargetMode="External"/><Relationship Id="rId445" Type="http://schemas.openxmlformats.org/officeDocument/2006/relationships/hyperlink" Target="https://us02web.zoom.us/j/82643185101" TargetMode="External"/><Relationship Id="rId487" Type="http://schemas.openxmlformats.org/officeDocument/2006/relationships/hyperlink" Target="https://us02web.zoom.us/j/82643185101" TargetMode="External"/><Relationship Id="rId610" Type="http://schemas.openxmlformats.org/officeDocument/2006/relationships/hyperlink" Target="https://us02web.zoom.us/j/85464448523" TargetMode="External"/><Relationship Id="rId652" Type="http://schemas.openxmlformats.org/officeDocument/2006/relationships/hyperlink" Target="https://zoom.us/j/407061210" TargetMode="External"/><Relationship Id="rId694" Type="http://schemas.openxmlformats.org/officeDocument/2006/relationships/hyperlink" Target="https://us02web.zoom.us/j/85276085810" TargetMode="External"/><Relationship Id="rId708" Type="http://schemas.openxmlformats.org/officeDocument/2006/relationships/hyperlink" Target="https://us02web.zoom.us/j/85276085810" TargetMode="External"/><Relationship Id="rId291" Type="http://schemas.openxmlformats.org/officeDocument/2006/relationships/hyperlink" Target="https://us02web.zoom.us/j/87291770504" TargetMode="External"/><Relationship Id="rId305" Type="http://schemas.openxmlformats.org/officeDocument/2006/relationships/hyperlink" Target="https://zoom.us/j/992035816" TargetMode="External"/><Relationship Id="rId347" Type="http://schemas.openxmlformats.org/officeDocument/2006/relationships/hyperlink" Target="https://zoom.us/j/992035816" TargetMode="External"/><Relationship Id="rId512" Type="http://schemas.openxmlformats.org/officeDocument/2006/relationships/hyperlink" Target="https://us02web.zoom.us/j/86914374579" TargetMode="External"/><Relationship Id="rId44" Type="http://schemas.openxmlformats.org/officeDocument/2006/relationships/hyperlink" Target="https://zoom.us/j/437811924" TargetMode="External"/><Relationship Id="rId86" Type="http://schemas.openxmlformats.org/officeDocument/2006/relationships/hyperlink" Target="https://us02web.zoom.us/j/85284723919" TargetMode="External"/><Relationship Id="rId151" Type="http://schemas.openxmlformats.org/officeDocument/2006/relationships/hyperlink" Target="https://us02web.zoom.us/j/89811281679" TargetMode="External"/><Relationship Id="rId389" Type="http://schemas.openxmlformats.org/officeDocument/2006/relationships/hyperlink" Target="https://zoom.us/j/259268563" TargetMode="External"/><Relationship Id="rId554" Type="http://schemas.openxmlformats.org/officeDocument/2006/relationships/hyperlink" Target="https://zoom.us/j/515036238" TargetMode="External"/><Relationship Id="rId596" Type="http://schemas.openxmlformats.org/officeDocument/2006/relationships/hyperlink" Target="https://zoom.us/j/407061210" TargetMode="External"/><Relationship Id="rId761" Type="http://schemas.openxmlformats.org/officeDocument/2006/relationships/hyperlink" Target="https://us02web.zoom.us/j/85276085810" TargetMode="External"/><Relationship Id="rId193" Type="http://schemas.openxmlformats.org/officeDocument/2006/relationships/hyperlink" Target="https://zoom.us/j/992035816" TargetMode="External"/><Relationship Id="rId207" Type="http://schemas.openxmlformats.org/officeDocument/2006/relationships/hyperlink" Target="https://zoom.us/j/708985179" TargetMode="External"/><Relationship Id="rId249" Type="http://schemas.openxmlformats.org/officeDocument/2006/relationships/hyperlink" Target="https://us02web.zoom.us/j/86843092790" TargetMode="External"/><Relationship Id="rId414" Type="http://schemas.openxmlformats.org/officeDocument/2006/relationships/hyperlink" Target="https://zoom.us/j/371342960" TargetMode="External"/><Relationship Id="rId456" Type="http://schemas.openxmlformats.org/officeDocument/2006/relationships/hyperlink" Target="https://us02web.zoom.us/j/84790993992" TargetMode="External"/><Relationship Id="rId498" Type="http://schemas.openxmlformats.org/officeDocument/2006/relationships/hyperlink" Target="https://us02web.zoom.us/j/86914374579" TargetMode="External"/><Relationship Id="rId621" Type="http://schemas.openxmlformats.org/officeDocument/2006/relationships/hyperlink" Target="https://us02web.zoom.us/j/85464448523" TargetMode="External"/><Relationship Id="rId663" Type="http://schemas.openxmlformats.org/officeDocument/2006/relationships/hyperlink" Target="https://zoom.us/j/515036238" TargetMode="External"/><Relationship Id="rId13" Type="http://schemas.openxmlformats.org/officeDocument/2006/relationships/hyperlink" Target="https://zoom.us/j/437811924" TargetMode="External"/><Relationship Id="rId109" Type="http://schemas.openxmlformats.org/officeDocument/2006/relationships/hyperlink" Target="https://zoom.us/j/992035816" TargetMode="External"/><Relationship Id="rId260" Type="http://schemas.openxmlformats.org/officeDocument/2006/relationships/hyperlink" Target="https://zoom.us/j/708985179" TargetMode="External"/><Relationship Id="rId316" Type="http://schemas.openxmlformats.org/officeDocument/2006/relationships/hyperlink" Target="https://zoom.us/j/708985179" TargetMode="External"/><Relationship Id="rId523" Type="http://schemas.openxmlformats.org/officeDocument/2006/relationships/hyperlink" Target="https://us02web.zoom.us/j/82286757145" TargetMode="External"/><Relationship Id="rId719" Type="http://schemas.openxmlformats.org/officeDocument/2006/relationships/hyperlink" Target="https://us02web.zoom.us/j/83683104365" TargetMode="External"/><Relationship Id="rId55" Type="http://schemas.openxmlformats.org/officeDocument/2006/relationships/hyperlink" Target="https://zoom.us/j/574069158" TargetMode="External"/><Relationship Id="rId97" Type="http://schemas.openxmlformats.org/officeDocument/2006/relationships/hyperlink" Target="https://zoom.us/j/992035816" TargetMode="External"/><Relationship Id="rId120" Type="http://schemas.openxmlformats.org/officeDocument/2006/relationships/hyperlink" Target="https://zoom.us/j/992035816" TargetMode="External"/><Relationship Id="rId358" Type="http://schemas.openxmlformats.org/officeDocument/2006/relationships/hyperlink" Target="https://zoom.us/j/371342960" TargetMode="External"/><Relationship Id="rId565" Type="http://schemas.openxmlformats.org/officeDocument/2006/relationships/hyperlink" Target="https://us02web.zoom.us/j/88655534782" TargetMode="External"/><Relationship Id="rId730" Type="http://schemas.openxmlformats.org/officeDocument/2006/relationships/hyperlink" Target="https://us02web.zoom.us/j/83683104365" TargetMode="External"/><Relationship Id="rId772" Type="http://schemas.openxmlformats.org/officeDocument/2006/relationships/hyperlink" Target="https://zoom.us/j/574069158" TargetMode="External"/><Relationship Id="rId162" Type="http://schemas.openxmlformats.org/officeDocument/2006/relationships/hyperlink" Target="https://us02web.zoom.us/j/89811281679" TargetMode="External"/><Relationship Id="rId218" Type="http://schemas.openxmlformats.org/officeDocument/2006/relationships/hyperlink" Target="https://zoom.us/j/708985179" TargetMode="External"/><Relationship Id="rId425" Type="http://schemas.openxmlformats.org/officeDocument/2006/relationships/hyperlink" Target="https://us02web.zoom.us/j/86914374579" TargetMode="External"/><Relationship Id="rId467" Type="http://schemas.openxmlformats.org/officeDocument/2006/relationships/hyperlink" Target="https://us02web.zoom.us/j/83039539294" TargetMode="External"/><Relationship Id="rId632" Type="http://schemas.openxmlformats.org/officeDocument/2006/relationships/hyperlink" Target="https://zoom.us/j/407061210" TargetMode="External"/><Relationship Id="rId271" Type="http://schemas.openxmlformats.org/officeDocument/2006/relationships/hyperlink" Target="https://zoom.us/j/708985179" TargetMode="External"/><Relationship Id="rId674" Type="http://schemas.openxmlformats.org/officeDocument/2006/relationships/hyperlink" Target="https://us02web.zoom.us/j/82146567837" TargetMode="External"/><Relationship Id="rId24" Type="http://schemas.openxmlformats.org/officeDocument/2006/relationships/hyperlink" Target="https://zoom.us/j/574069158" TargetMode="External"/><Relationship Id="rId66" Type="http://schemas.openxmlformats.org/officeDocument/2006/relationships/hyperlink" Target="https://zoom.us/j/437811924" TargetMode="External"/><Relationship Id="rId131" Type="http://schemas.openxmlformats.org/officeDocument/2006/relationships/hyperlink" Target="https://us02web.zoom.us/j/81048049882" TargetMode="External"/><Relationship Id="rId327" Type="http://schemas.openxmlformats.org/officeDocument/2006/relationships/hyperlink" Target="https://zoom.us/j/992035816" TargetMode="External"/><Relationship Id="rId369" Type="http://schemas.openxmlformats.org/officeDocument/2006/relationships/hyperlink" Target="https://zoom.us/j/371342960" TargetMode="External"/><Relationship Id="rId534" Type="http://schemas.openxmlformats.org/officeDocument/2006/relationships/hyperlink" Target="https://zoom.us/j/515036238" TargetMode="External"/><Relationship Id="rId576" Type="http://schemas.openxmlformats.org/officeDocument/2006/relationships/hyperlink" Target="https://us02web.zoom.us/j/81351395350" TargetMode="External"/><Relationship Id="rId741" Type="http://schemas.openxmlformats.org/officeDocument/2006/relationships/hyperlink" Target="https://us02web.zoom.us/j/85672959643" TargetMode="External"/><Relationship Id="rId173" Type="http://schemas.openxmlformats.org/officeDocument/2006/relationships/hyperlink" Target="https://zoom.us/j/992035816" TargetMode="External"/><Relationship Id="rId229" Type="http://schemas.openxmlformats.org/officeDocument/2006/relationships/hyperlink" Target="https://zoom.us/j/708985179" TargetMode="External"/><Relationship Id="rId380" Type="http://schemas.openxmlformats.org/officeDocument/2006/relationships/hyperlink" Target="https://zoom.us/j/259268563" TargetMode="External"/><Relationship Id="rId436" Type="http://schemas.openxmlformats.org/officeDocument/2006/relationships/hyperlink" Target="https://us02web.zoom.us/j/84790993992" TargetMode="External"/><Relationship Id="rId601" Type="http://schemas.openxmlformats.org/officeDocument/2006/relationships/hyperlink" Target="https://us02web.zoom.us/j/85464448523" TargetMode="External"/><Relationship Id="rId643" Type="http://schemas.openxmlformats.org/officeDocument/2006/relationships/hyperlink" Target="https://zoom.us/j/407061210" TargetMode="External"/><Relationship Id="rId240" Type="http://schemas.openxmlformats.org/officeDocument/2006/relationships/hyperlink" Target="https://zoom.us/j/708985179" TargetMode="External"/><Relationship Id="rId478" Type="http://schemas.openxmlformats.org/officeDocument/2006/relationships/hyperlink" Target="https://us02web.zoom.us/j/83039539294" TargetMode="External"/><Relationship Id="rId685" Type="http://schemas.openxmlformats.org/officeDocument/2006/relationships/hyperlink" Target="https://us02web.zoom.us/j/85276085810" TargetMode="External"/><Relationship Id="rId35" Type="http://schemas.openxmlformats.org/officeDocument/2006/relationships/hyperlink" Target="https://zoom.us/j/437811924" TargetMode="External"/><Relationship Id="rId77" Type="http://schemas.openxmlformats.org/officeDocument/2006/relationships/hyperlink" Target="https://zoom.us/j/574069158" TargetMode="External"/><Relationship Id="rId100" Type="http://schemas.openxmlformats.org/officeDocument/2006/relationships/hyperlink" Target="https://zoom.us/j/708985179" TargetMode="External"/><Relationship Id="rId282" Type="http://schemas.openxmlformats.org/officeDocument/2006/relationships/hyperlink" Target="https://us02web.zoom.us/j/87291770504" TargetMode="External"/><Relationship Id="rId338" Type="http://schemas.openxmlformats.org/officeDocument/2006/relationships/hyperlink" Target="https://zoom.us/j/708985179" TargetMode="External"/><Relationship Id="rId503" Type="http://schemas.openxmlformats.org/officeDocument/2006/relationships/hyperlink" Target="https://us02web.zoom.us/j/84790993992" TargetMode="External"/><Relationship Id="rId545" Type="http://schemas.openxmlformats.org/officeDocument/2006/relationships/hyperlink" Target="https://zoom.us/j/515036238" TargetMode="External"/><Relationship Id="rId587" Type="http://schemas.openxmlformats.org/officeDocument/2006/relationships/hyperlink" Target="https://zoom.us/j/407061210" TargetMode="External"/><Relationship Id="rId710" Type="http://schemas.openxmlformats.org/officeDocument/2006/relationships/hyperlink" Target="https://us02web.zoom.us/j/85276085810" TargetMode="External"/><Relationship Id="rId752" Type="http://schemas.openxmlformats.org/officeDocument/2006/relationships/hyperlink" Target="https://us02web.zoom.us/j/83683104365" TargetMode="External"/><Relationship Id="rId8" Type="http://schemas.openxmlformats.org/officeDocument/2006/relationships/hyperlink" Target="https://zoom.us/j/574069158" TargetMode="External"/><Relationship Id="rId142" Type="http://schemas.openxmlformats.org/officeDocument/2006/relationships/hyperlink" Target="https://zoom.us/j/992035816" TargetMode="External"/><Relationship Id="rId184" Type="http://schemas.openxmlformats.org/officeDocument/2006/relationships/hyperlink" Target="https://zoom.us/j/992035816" TargetMode="External"/><Relationship Id="rId391" Type="http://schemas.openxmlformats.org/officeDocument/2006/relationships/hyperlink" Target="https://zoom.us/j/259268563" TargetMode="External"/><Relationship Id="rId405" Type="http://schemas.openxmlformats.org/officeDocument/2006/relationships/hyperlink" Target="https://zoom.us/j/371342960" TargetMode="External"/><Relationship Id="rId447" Type="http://schemas.openxmlformats.org/officeDocument/2006/relationships/hyperlink" Target="https://us02web.zoom.us/j/84790993992" TargetMode="External"/><Relationship Id="rId612" Type="http://schemas.openxmlformats.org/officeDocument/2006/relationships/hyperlink" Target="https://us02web.zoom.us/j/83838368564" TargetMode="External"/><Relationship Id="rId251" Type="http://schemas.openxmlformats.org/officeDocument/2006/relationships/hyperlink" Target="https://us02web.zoom.us/j/86843092790" TargetMode="External"/><Relationship Id="rId489" Type="http://schemas.openxmlformats.org/officeDocument/2006/relationships/hyperlink" Target="https://us02web.zoom.us/j/83039539294" TargetMode="External"/><Relationship Id="rId654" Type="http://schemas.openxmlformats.org/officeDocument/2006/relationships/hyperlink" Target="https://us02web.zoom.us/j/85464448523" TargetMode="External"/><Relationship Id="rId696" Type="http://schemas.openxmlformats.org/officeDocument/2006/relationships/hyperlink" Target="https://us02web.zoom.us/j/85276085810" TargetMode="External"/><Relationship Id="rId46" Type="http://schemas.openxmlformats.org/officeDocument/2006/relationships/hyperlink" Target="https://zoom.us/j/437811924" TargetMode="External"/><Relationship Id="rId293" Type="http://schemas.openxmlformats.org/officeDocument/2006/relationships/hyperlink" Target="https://zoom.us/j/708985179" TargetMode="External"/><Relationship Id="rId307" Type="http://schemas.openxmlformats.org/officeDocument/2006/relationships/hyperlink" Target="https://zoom.us/j/992035816" TargetMode="External"/><Relationship Id="rId349" Type="http://schemas.openxmlformats.org/officeDocument/2006/relationships/hyperlink" Target="https://zoom.us/j/371342960" TargetMode="External"/><Relationship Id="rId514" Type="http://schemas.openxmlformats.org/officeDocument/2006/relationships/hyperlink" Target="https://us02web.zoom.us/j/82449332421" TargetMode="External"/><Relationship Id="rId556" Type="http://schemas.openxmlformats.org/officeDocument/2006/relationships/hyperlink" Target="https://zoom.us/j/407061210" TargetMode="External"/><Relationship Id="rId721" Type="http://schemas.openxmlformats.org/officeDocument/2006/relationships/hyperlink" Target="https://us02web.zoom.us/j/85276085810" TargetMode="External"/><Relationship Id="rId763" Type="http://schemas.openxmlformats.org/officeDocument/2006/relationships/hyperlink" Target="https://us02web.zoom.us/j/83683104365" TargetMode="External"/><Relationship Id="rId88" Type="http://schemas.openxmlformats.org/officeDocument/2006/relationships/hyperlink" Target="https://us02web.zoom.us/j/85284723919" TargetMode="External"/><Relationship Id="rId111" Type="http://schemas.openxmlformats.org/officeDocument/2006/relationships/hyperlink" Target="https://us02web.zoom.us/j/85311476635" TargetMode="External"/><Relationship Id="rId153" Type="http://schemas.openxmlformats.org/officeDocument/2006/relationships/hyperlink" Target="https://us02web.zoom.us/j/89811281679" TargetMode="External"/><Relationship Id="rId195" Type="http://schemas.openxmlformats.org/officeDocument/2006/relationships/hyperlink" Target="https://zoom.us/j/708985179" TargetMode="External"/><Relationship Id="rId209" Type="http://schemas.openxmlformats.org/officeDocument/2006/relationships/hyperlink" Target="https://zoom.us/j/708985179" TargetMode="External"/><Relationship Id="rId360" Type="http://schemas.openxmlformats.org/officeDocument/2006/relationships/hyperlink" Target="https://zoom.us/j/259268563" TargetMode="External"/><Relationship Id="rId416" Type="http://schemas.openxmlformats.org/officeDocument/2006/relationships/hyperlink" Target="https://us02web.zoom.us/j/82449332421" TargetMode="External"/><Relationship Id="rId598" Type="http://schemas.openxmlformats.org/officeDocument/2006/relationships/hyperlink" Target="https://zoom.us/j/515036238" TargetMode="External"/><Relationship Id="rId220" Type="http://schemas.openxmlformats.org/officeDocument/2006/relationships/hyperlink" Target="https://zoom.us/j/708985179" TargetMode="External"/><Relationship Id="rId458" Type="http://schemas.openxmlformats.org/officeDocument/2006/relationships/hyperlink" Target="https://us02web.zoom.us/j/84790993992" TargetMode="External"/><Relationship Id="rId623" Type="http://schemas.openxmlformats.org/officeDocument/2006/relationships/hyperlink" Target="https://us02web.zoom.us/j/83838368564" TargetMode="External"/><Relationship Id="rId665" Type="http://schemas.openxmlformats.org/officeDocument/2006/relationships/hyperlink" Target="https://zoom.us/j/407061210" TargetMode="External"/><Relationship Id="rId15" Type="http://schemas.openxmlformats.org/officeDocument/2006/relationships/hyperlink" Target="https://zoom.us/j/437811924" TargetMode="External"/><Relationship Id="rId57" Type="http://schemas.openxmlformats.org/officeDocument/2006/relationships/hyperlink" Target="https://zoom.us/j/437811924" TargetMode="External"/><Relationship Id="rId262" Type="http://schemas.openxmlformats.org/officeDocument/2006/relationships/hyperlink" Target="https://us02web.zoom.us/j/87291770504" TargetMode="External"/><Relationship Id="rId318" Type="http://schemas.openxmlformats.org/officeDocument/2006/relationships/hyperlink" Target="https://zoom.us/j/708985179" TargetMode="External"/><Relationship Id="rId525" Type="http://schemas.openxmlformats.org/officeDocument/2006/relationships/hyperlink" Target="https://us02web.zoom.us/j/82286757145" TargetMode="External"/><Relationship Id="rId567" Type="http://schemas.openxmlformats.org/officeDocument/2006/relationships/hyperlink" Target="https://zoom.us/j/515036238" TargetMode="External"/><Relationship Id="rId732" Type="http://schemas.openxmlformats.org/officeDocument/2006/relationships/hyperlink" Target="https://us02web.zoom.us/j/85672959643" TargetMode="External"/><Relationship Id="rId99" Type="http://schemas.openxmlformats.org/officeDocument/2006/relationships/hyperlink" Target="https://zoom.us/j/992035816" TargetMode="External"/><Relationship Id="rId122" Type="http://schemas.openxmlformats.org/officeDocument/2006/relationships/hyperlink" Target="https://us02web.zoom.us/j/89035743239" TargetMode="External"/><Relationship Id="rId164" Type="http://schemas.openxmlformats.org/officeDocument/2006/relationships/hyperlink" Target="https://us02web.zoom.us/j/89811281679" TargetMode="External"/><Relationship Id="rId371" Type="http://schemas.openxmlformats.org/officeDocument/2006/relationships/hyperlink" Target="https://zoom.us/j/371342960" TargetMode="External"/><Relationship Id="rId774" Type="http://schemas.openxmlformats.org/officeDocument/2006/relationships/hyperlink" Target="https://zoom.us/j/437811924" TargetMode="External"/><Relationship Id="rId427" Type="http://schemas.openxmlformats.org/officeDocument/2006/relationships/hyperlink" Target="https://us02web.zoom.us/j/86914374579" TargetMode="External"/><Relationship Id="rId469" Type="http://schemas.openxmlformats.org/officeDocument/2006/relationships/hyperlink" Target="https://us02web.zoom.us/j/82643185101" TargetMode="External"/><Relationship Id="rId634" Type="http://schemas.openxmlformats.org/officeDocument/2006/relationships/hyperlink" Target="https://us02web.zoom.us/j/83838368564" TargetMode="External"/><Relationship Id="rId676" Type="http://schemas.openxmlformats.org/officeDocument/2006/relationships/hyperlink" Target="https://us02web.zoom.us/j/82146567837" TargetMode="External"/><Relationship Id="rId26" Type="http://schemas.openxmlformats.org/officeDocument/2006/relationships/hyperlink" Target="https://zoom.us/j/574069158" TargetMode="External"/><Relationship Id="rId231" Type="http://schemas.openxmlformats.org/officeDocument/2006/relationships/hyperlink" Target="https://zoom.us/j/708985179" TargetMode="External"/><Relationship Id="rId273" Type="http://schemas.openxmlformats.org/officeDocument/2006/relationships/hyperlink" Target="https://us02web.zoom.us/j/87291770504" TargetMode="External"/><Relationship Id="rId329" Type="http://schemas.openxmlformats.org/officeDocument/2006/relationships/hyperlink" Target="https://zoom.us/j/992035816" TargetMode="External"/><Relationship Id="rId480" Type="http://schemas.openxmlformats.org/officeDocument/2006/relationships/hyperlink" Target="https://us02web.zoom.us/j/86914374579" TargetMode="External"/><Relationship Id="rId536" Type="http://schemas.openxmlformats.org/officeDocument/2006/relationships/hyperlink" Target="https://zoom.us/j/407061210" TargetMode="External"/><Relationship Id="rId701" Type="http://schemas.openxmlformats.org/officeDocument/2006/relationships/hyperlink" Target="https://us02web.zoom.us/j/85276085810" TargetMode="External"/><Relationship Id="rId68" Type="http://schemas.openxmlformats.org/officeDocument/2006/relationships/hyperlink" Target="https://zoom.us/j/437811924" TargetMode="External"/><Relationship Id="rId133" Type="http://schemas.openxmlformats.org/officeDocument/2006/relationships/hyperlink" Target="https://us02web.zoom.us/j/89811281679" TargetMode="External"/><Relationship Id="rId175" Type="http://schemas.openxmlformats.org/officeDocument/2006/relationships/hyperlink" Target="https://us02web.zoom.us/j/89811281679" TargetMode="External"/><Relationship Id="rId340" Type="http://schemas.openxmlformats.org/officeDocument/2006/relationships/hyperlink" Target="https://zoom.us/j/708985179" TargetMode="External"/><Relationship Id="rId578" Type="http://schemas.openxmlformats.org/officeDocument/2006/relationships/hyperlink" Target="https://zoom.us/j/407061210" TargetMode="External"/><Relationship Id="rId743" Type="http://schemas.openxmlformats.org/officeDocument/2006/relationships/hyperlink" Target="https://us02web.zoom.us/j/85672959643" TargetMode="External"/><Relationship Id="rId200" Type="http://schemas.openxmlformats.org/officeDocument/2006/relationships/hyperlink" Target="https://zoom.us/j/992035816" TargetMode="External"/><Relationship Id="rId382" Type="http://schemas.openxmlformats.org/officeDocument/2006/relationships/hyperlink" Target="https://zoom.us/j/371342960" TargetMode="External"/><Relationship Id="rId438" Type="http://schemas.openxmlformats.org/officeDocument/2006/relationships/hyperlink" Target="https://us02web.zoom.us/j/82643185101" TargetMode="External"/><Relationship Id="rId603" Type="http://schemas.openxmlformats.org/officeDocument/2006/relationships/hyperlink" Target="https://zoom.us/j/515036238" TargetMode="External"/><Relationship Id="rId645" Type="http://schemas.openxmlformats.org/officeDocument/2006/relationships/hyperlink" Target="https://us02web.zoom.us/j/83838368564" TargetMode="External"/><Relationship Id="rId687" Type="http://schemas.openxmlformats.org/officeDocument/2006/relationships/hyperlink" Target="https://us02web.zoom.us/j/85276085810" TargetMode="External"/><Relationship Id="rId242" Type="http://schemas.openxmlformats.org/officeDocument/2006/relationships/hyperlink" Target="https://us02web.zoom.us/j/89279156074" TargetMode="External"/><Relationship Id="rId284" Type="http://schemas.openxmlformats.org/officeDocument/2006/relationships/hyperlink" Target="https://zoom.us/j/992035816" TargetMode="External"/><Relationship Id="rId491" Type="http://schemas.openxmlformats.org/officeDocument/2006/relationships/hyperlink" Target="https://us02web.zoom.us/j/82643185101" TargetMode="External"/><Relationship Id="rId505" Type="http://schemas.openxmlformats.org/officeDocument/2006/relationships/hyperlink" Target="https://us02web.zoom.us/j/84790993992" TargetMode="External"/><Relationship Id="rId712" Type="http://schemas.openxmlformats.org/officeDocument/2006/relationships/hyperlink" Target="https://us02web.zoom.us/j/85672959643" TargetMode="External"/><Relationship Id="rId37" Type="http://schemas.openxmlformats.org/officeDocument/2006/relationships/hyperlink" Target="https://zoom.us/j/574069158" TargetMode="External"/><Relationship Id="rId79" Type="http://schemas.openxmlformats.org/officeDocument/2006/relationships/hyperlink" Target="https://zoom.us/j/437811924" TargetMode="External"/><Relationship Id="rId102" Type="http://schemas.openxmlformats.org/officeDocument/2006/relationships/hyperlink" Target="https://zoom.us/j/708985179" TargetMode="External"/><Relationship Id="rId144" Type="http://schemas.openxmlformats.org/officeDocument/2006/relationships/hyperlink" Target="https://zoom.us/j/992035816" TargetMode="External"/><Relationship Id="rId547" Type="http://schemas.openxmlformats.org/officeDocument/2006/relationships/hyperlink" Target="https://us02web.zoom.us/j/86538824149" TargetMode="External"/><Relationship Id="rId589" Type="http://schemas.openxmlformats.org/officeDocument/2006/relationships/hyperlink" Target="https://zoom.us/j/407061210" TargetMode="External"/><Relationship Id="rId754" Type="http://schemas.openxmlformats.org/officeDocument/2006/relationships/hyperlink" Target="https://us02web.zoom.us/j/85276085810" TargetMode="External"/><Relationship Id="rId90" Type="http://schemas.openxmlformats.org/officeDocument/2006/relationships/hyperlink" Target="https://us02web.zoom.us/j/85284723919" TargetMode="External"/><Relationship Id="rId186" Type="http://schemas.openxmlformats.org/officeDocument/2006/relationships/hyperlink" Target="https://zoom.us/j/708985179" TargetMode="External"/><Relationship Id="rId351" Type="http://schemas.openxmlformats.org/officeDocument/2006/relationships/hyperlink" Target="https://zoom.us/j/259268563" TargetMode="External"/><Relationship Id="rId393" Type="http://schemas.openxmlformats.org/officeDocument/2006/relationships/hyperlink" Target="https://zoom.us/j/371342960" TargetMode="External"/><Relationship Id="rId407" Type="http://schemas.openxmlformats.org/officeDocument/2006/relationships/hyperlink" Target="https://zoom.us/j/371342960" TargetMode="External"/><Relationship Id="rId449" Type="http://schemas.openxmlformats.org/officeDocument/2006/relationships/hyperlink" Target="https://us02web.zoom.us/j/84790993992" TargetMode="External"/><Relationship Id="rId614" Type="http://schemas.openxmlformats.org/officeDocument/2006/relationships/hyperlink" Target="https://zoom.us/j/515036238" TargetMode="External"/><Relationship Id="rId656" Type="http://schemas.openxmlformats.org/officeDocument/2006/relationships/hyperlink" Target="https://us02web.zoom.us/j/83838368564" TargetMode="External"/><Relationship Id="rId211" Type="http://schemas.openxmlformats.org/officeDocument/2006/relationships/hyperlink" Target="https://us02web.zoom.us/j/84071973582" TargetMode="External"/><Relationship Id="rId253" Type="http://schemas.openxmlformats.org/officeDocument/2006/relationships/hyperlink" Target="https://us02web.zoom.us/j/86843092790" TargetMode="External"/><Relationship Id="rId295" Type="http://schemas.openxmlformats.org/officeDocument/2006/relationships/hyperlink" Target="https://us02web.zoom.us/j/87291770504" TargetMode="External"/><Relationship Id="rId309" Type="http://schemas.openxmlformats.org/officeDocument/2006/relationships/hyperlink" Target="https://zoom.us/j/992035816" TargetMode="External"/><Relationship Id="rId460" Type="http://schemas.openxmlformats.org/officeDocument/2006/relationships/hyperlink" Target="https://us02web.zoom.us/j/82643185101" TargetMode="External"/><Relationship Id="rId516" Type="http://schemas.openxmlformats.org/officeDocument/2006/relationships/hyperlink" Target="https://us02web.zoom.us/j/86914374579" TargetMode="External"/><Relationship Id="rId698" Type="http://schemas.openxmlformats.org/officeDocument/2006/relationships/hyperlink" Target="https://us02web.zoom.us/j/87922341402" TargetMode="External"/><Relationship Id="rId48" Type="http://schemas.openxmlformats.org/officeDocument/2006/relationships/hyperlink" Target="https://zoom.us/j/437811924" TargetMode="External"/><Relationship Id="rId113" Type="http://schemas.openxmlformats.org/officeDocument/2006/relationships/hyperlink" Target="https://zoom.us/j/708985179" TargetMode="External"/><Relationship Id="rId320" Type="http://schemas.openxmlformats.org/officeDocument/2006/relationships/hyperlink" Target="https://zoom.us/j/708985179" TargetMode="External"/><Relationship Id="rId558" Type="http://schemas.openxmlformats.org/officeDocument/2006/relationships/hyperlink" Target="https://us02web.zoom.us/j/88655534782" TargetMode="External"/><Relationship Id="rId723" Type="http://schemas.openxmlformats.org/officeDocument/2006/relationships/hyperlink" Target="https://us02web.zoom.us/j/85672959643" TargetMode="External"/><Relationship Id="rId765" Type="http://schemas.openxmlformats.org/officeDocument/2006/relationships/hyperlink" Target="https://us02web.zoom.us/j/81322083921" TargetMode="External"/><Relationship Id="rId155" Type="http://schemas.openxmlformats.org/officeDocument/2006/relationships/hyperlink" Target="https://us02web.zoom.us/j/84456803943" TargetMode="External"/><Relationship Id="rId197" Type="http://schemas.openxmlformats.org/officeDocument/2006/relationships/hyperlink" Target="https://zoom.us/j/708985179" TargetMode="External"/><Relationship Id="rId362" Type="http://schemas.openxmlformats.org/officeDocument/2006/relationships/hyperlink" Target="https://us02web.zoom.us/j/89484949801" TargetMode="External"/><Relationship Id="rId418" Type="http://schemas.openxmlformats.org/officeDocument/2006/relationships/hyperlink" Target="https://zoom.us/j/371342960" TargetMode="External"/><Relationship Id="rId625" Type="http://schemas.openxmlformats.org/officeDocument/2006/relationships/hyperlink" Target="https://us02web.zoom.us/j/83838368564" TargetMode="External"/><Relationship Id="rId222" Type="http://schemas.openxmlformats.org/officeDocument/2006/relationships/hyperlink" Target="https://zoom.us/j/708985179" TargetMode="External"/><Relationship Id="rId264" Type="http://schemas.openxmlformats.org/officeDocument/2006/relationships/hyperlink" Target="https://zoom.us/j/992035816" TargetMode="External"/><Relationship Id="rId471" Type="http://schemas.openxmlformats.org/officeDocument/2006/relationships/hyperlink" Target="https://us02web.zoom.us/j/84790993992" TargetMode="External"/><Relationship Id="rId667" Type="http://schemas.openxmlformats.org/officeDocument/2006/relationships/hyperlink" Target="https://zoom.us/j/407061210" TargetMode="External"/><Relationship Id="rId17" Type="http://schemas.openxmlformats.org/officeDocument/2006/relationships/hyperlink" Target="https://zoom.us/j/574069158" TargetMode="External"/><Relationship Id="rId59" Type="http://schemas.openxmlformats.org/officeDocument/2006/relationships/hyperlink" Target="https://zoom.us/j/437811924" TargetMode="External"/><Relationship Id="rId124" Type="http://schemas.openxmlformats.org/officeDocument/2006/relationships/hyperlink" Target="https://zoom.us/j/992035816" TargetMode="External"/><Relationship Id="rId527" Type="http://schemas.openxmlformats.org/officeDocument/2006/relationships/hyperlink" Target="https://zoom.us/j/407061210" TargetMode="External"/><Relationship Id="rId569" Type="http://schemas.openxmlformats.org/officeDocument/2006/relationships/hyperlink" Target="https://zoom.us/j/407061210" TargetMode="External"/><Relationship Id="rId734" Type="http://schemas.openxmlformats.org/officeDocument/2006/relationships/hyperlink" Target="https://us02web.zoom.us/j/83683104365" TargetMode="External"/><Relationship Id="rId70" Type="http://schemas.openxmlformats.org/officeDocument/2006/relationships/hyperlink" Target="https://zoom.us/j/437811924" TargetMode="External"/><Relationship Id="rId166" Type="http://schemas.openxmlformats.org/officeDocument/2006/relationships/hyperlink" Target="https://zoom.us/j/708985179" TargetMode="External"/><Relationship Id="rId331" Type="http://schemas.openxmlformats.org/officeDocument/2006/relationships/hyperlink" Target="https://zoom.us/j/992035816" TargetMode="External"/><Relationship Id="rId373" Type="http://schemas.openxmlformats.org/officeDocument/2006/relationships/hyperlink" Target="https://zoom.us/j/259268563" TargetMode="External"/><Relationship Id="rId429" Type="http://schemas.openxmlformats.org/officeDocument/2006/relationships/hyperlink" Target="https://us02web.zoom.us/j/84790993992" TargetMode="External"/><Relationship Id="rId580" Type="http://schemas.openxmlformats.org/officeDocument/2006/relationships/hyperlink" Target="https://zoom.us/j/515036238" TargetMode="External"/><Relationship Id="rId636" Type="http://schemas.openxmlformats.org/officeDocument/2006/relationships/hyperlink" Target="https://us02web.zoom.us/j/85464448523" TargetMode="External"/><Relationship Id="rId1" Type="http://schemas.openxmlformats.org/officeDocument/2006/relationships/hyperlink" Target="https://zoom.us/j/437811924" TargetMode="External"/><Relationship Id="rId233" Type="http://schemas.openxmlformats.org/officeDocument/2006/relationships/hyperlink" Target="https://us02web.zoom.us/j/89035743239" TargetMode="External"/><Relationship Id="rId440" Type="http://schemas.openxmlformats.org/officeDocument/2006/relationships/hyperlink" Target="https://us02web.zoom.us/j/86914374579" TargetMode="External"/><Relationship Id="rId678" Type="http://schemas.openxmlformats.org/officeDocument/2006/relationships/hyperlink" Target="https://us02web.zoom.us/j/82146567837" TargetMode="External"/><Relationship Id="rId28" Type="http://schemas.openxmlformats.org/officeDocument/2006/relationships/hyperlink" Target="https://zoom.us/j/574069158" TargetMode="External"/><Relationship Id="rId275" Type="http://schemas.openxmlformats.org/officeDocument/2006/relationships/hyperlink" Target="https://zoom.us/j/992035816" TargetMode="External"/><Relationship Id="rId300" Type="http://schemas.openxmlformats.org/officeDocument/2006/relationships/hyperlink" Target="https://zoom.us/j/992035816" TargetMode="External"/><Relationship Id="rId482" Type="http://schemas.openxmlformats.org/officeDocument/2006/relationships/hyperlink" Target="https://us02web.zoom.us/j/84790993992" TargetMode="External"/><Relationship Id="rId538" Type="http://schemas.openxmlformats.org/officeDocument/2006/relationships/hyperlink" Target="https://zoom.us/j/407061210" TargetMode="External"/><Relationship Id="rId703" Type="http://schemas.openxmlformats.org/officeDocument/2006/relationships/hyperlink" Target="https://us02web.zoom.us/j/85276085810" TargetMode="External"/><Relationship Id="rId745" Type="http://schemas.openxmlformats.org/officeDocument/2006/relationships/hyperlink" Target="https://us02web.zoom.us/j/83683104365" TargetMode="External"/><Relationship Id="rId81" Type="http://schemas.openxmlformats.org/officeDocument/2006/relationships/hyperlink" Target="https://us02web.zoom.us/j/83139512422" TargetMode="External"/><Relationship Id="rId135" Type="http://schemas.openxmlformats.org/officeDocument/2006/relationships/hyperlink" Target="https://us02web.zoom.us/j/84047623910" TargetMode="External"/><Relationship Id="rId177" Type="http://schemas.openxmlformats.org/officeDocument/2006/relationships/hyperlink" Target="https://zoom.us/j/992035816" TargetMode="External"/><Relationship Id="rId342" Type="http://schemas.openxmlformats.org/officeDocument/2006/relationships/hyperlink" Target="https://zoom.us/j/708985179" TargetMode="External"/><Relationship Id="rId384" Type="http://schemas.openxmlformats.org/officeDocument/2006/relationships/hyperlink" Target="https://us02web.zoom.us/j/82363911611" TargetMode="External"/><Relationship Id="rId591" Type="http://schemas.openxmlformats.org/officeDocument/2006/relationships/hyperlink" Target="https://zoom.us/j/515036238" TargetMode="External"/><Relationship Id="rId605" Type="http://schemas.openxmlformats.org/officeDocument/2006/relationships/hyperlink" Target="https://zoom.us/j/407061210" TargetMode="External"/><Relationship Id="rId202" Type="http://schemas.openxmlformats.org/officeDocument/2006/relationships/hyperlink" Target="https://zoom.us/j/992035816" TargetMode="External"/><Relationship Id="rId244" Type="http://schemas.openxmlformats.org/officeDocument/2006/relationships/hyperlink" Target="https://zoom.us/j/992035816" TargetMode="External"/><Relationship Id="rId647" Type="http://schemas.openxmlformats.org/officeDocument/2006/relationships/hyperlink" Target="https://zoom.us/j/407061210" TargetMode="External"/><Relationship Id="rId689" Type="http://schemas.openxmlformats.org/officeDocument/2006/relationships/hyperlink" Target="https://us02web.zoom.us/j/85276085810" TargetMode="External"/><Relationship Id="rId39" Type="http://schemas.openxmlformats.org/officeDocument/2006/relationships/hyperlink" Target="https://zoom.us/j/574069158" TargetMode="External"/><Relationship Id="rId286" Type="http://schemas.openxmlformats.org/officeDocument/2006/relationships/hyperlink" Target="https://zoom.us/j/708985179" TargetMode="External"/><Relationship Id="rId451" Type="http://schemas.openxmlformats.org/officeDocument/2006/relationships/hyperlink" Target="https://us02web.zoom.us/j/82667528212" TargetMode="External"/><Relationship Id="rId493" Type="http://schemas.openxmlformats.org/officeDocument/2006/relationships/hyperlink" Target="https://us02web.zoom.us/j/82643185101" TargetMode="External"/><Relationship Id="rId507" Type="http://schemas.openxmlformats.org/officeDocument/2006/relationships/hyperlink" Target="https://us02web.zoom.us/j/82643185101" TargetMode="External"/><Relationship Id="rId549" Type="http://schemas.openxmlformats.org/officeDocument/2006/relationships/hyperlink" Target="https://zoom.us/j/407061210" TargetMode="External"/><Relationship Id="rId714" Type="http://schemas.openxmlformats.org/officeDocument/2006/relationships/hyperlink" Target="https://us02web.zoom.us/j/85672959643" TargetMode="External"/><Relationship Id="rId756" Type="http://schemas.openxmlformats.org/officeDocument/2006/relationships/hyperlink" Target="https://us02web.zoom.us/j/85276085810" TargetMode="External"/><Relationship Id="rId50" Type="http://schemas.openxmlformats.org/officeDocument/2006/relationships/hyperlink" Target="https://zoom.us/j/574069158" TargetMode="External"/><Relationship Id="rId104" Type="http://schemas.openxmlformats.org/officeDocument/2006/relationships/hyperlink" Target="https://us02web.zoom.us/j/85311476635" TargetMode="External"/><Relationship Id="rId146" Type="http://schemas.openxmlformats.org/officeDocument/2006/relationships/hyperlink" Target="https://us02web.zoom.us/j/89811281679" TargetMode="External"/><Relationship Id="rId188" Type="http://schemas.openxmlformats.org/officeDocument/2006/relationships/hyperlink" Target="https://us02web.zoom.us/j/87000118039" TargetMode="External"/><Relationship Id="rId311" Type="http://schemas.openxmlformats.org/officeDocument/2006/relationships/hyperlink" Target="https://zoom.us/j/992035816" TargetMode="External"/><Relationship Id="rId353" Type="http://schemas.openxmlformats.org/officeDocument/2006/relationships/hyperlink" Target="https://zoom.us/j/259268563" TargetMode="External"/><Relationship Id="rId395" Type="http://schemas.openxmlformats.org/officeDocument/2006/relationships/hyperlink" Target="https://zoom.us/j/371342960" TargetMode="External"/><Relationship Id="rId409" Type="http://schemas.openxmlformats.org/officeDocument/2006/relationships/hyperlink" Target="https://zoom.us/j/259268563" TargetMode="External"/><Relationship Id="rId560" Type="http://schemas.openxmlformats.org/officeDocument/2006/relationships/hyperlink" Target="https://zoom.us/j/407061210" TargetMode="External"/><Relationship Id="rId92" Type="http://schemas.openxmlformats.org/officeDocument/2006/relationships/hyperlink" Target="https://us02web.zoom.us/j/85284723919" TargetMode="External"/><Relationship Id="rId213" Type="http://schemas.openxmlformats.org/officeDocument/2006/relationships/hyperlink" Target="https://zoom.us/j/992035816" TargetMode="External"/><Relationship Id="rId420" Type="http://schemas.openxmlformats.org/officeDocument/2006/relationships/hyperlink" Target="https://zoom.us/j/259268563" TargetMode="External"/><Relationship Id="rId616" Type="http://schemas.openxmlformats.org/officeDocument/2006/relationships/hyperlink" Target="https://zoom.us/j/407061210" TargetMode="External"/><Relationship Id="rId658" Type="http://schemas.openxmlformats.org/officeDocument/2006/relationships/hyperlink" Target="https://us02web.zoom.us/j/83838368564" TargetMode="External"/><Relationship Id="rId255" Type="http://schemas.openxmlformats.org/officeDocument/2006/relationships/hyperlink" Target="https://zoom.us/j/708985179" TargetMode="External"/><Relationship Id="rId297" Type="http://schemas.openxmlformats.org/officeDocument/2006/relationships/hyperlink" Target="https://zoom.us/j/992035816" TargetMode="External"/><Relationship Id="rId462" Type="http://schemas.openxmlformats.org/officeDocument/2006/relationships/hyperlink" Target="https://us02web.zoom.us/j/82643185101" TargetMode="External"/><Relationship Id="rId518" Type="http://schemas.openxmlformats.org/officeDocument/2006/relationships/hyperlink" Target="https://us02web.zoom.us/j/82449332421" TargetMode="External"/><Relationship Id="rId725" Type="http://schemas.openxmlformats.org/officeDocument/2006/relationships/hyperlink" Target="https://us02web.zoom.us/j/85672959643" TargetMode="External"/><Relationship Id="rId115" Type="http://schemas.openxmlformats.org/officeDocument/2006/relationships/hyperlink" Target="https://zoom.us/j/992035816" TargetMode="External"/><Relationship Id="rId157" Type="http://schemas.openxmlformats.org/officeDocument/2006/relationships/hyperlink" Target="https://us02web.zoom.us/j/84456803943" TargetMode="External"/><Relationship Id="rId322" Type="http://schemas.openxmlformats.org/officeDocument/2006/relationships/hyperlink" Target="https://zoom.us/j/708985179" TargetMode="External"/><Relationship Id="rId364" Type="http://schemas.openxmlformats.org/officeDocument/2006/relationships/hyperlink" Target="https://zoom.us/j/259268563" TargetMode="External"/><Relationship Id="rId767" Type="http://schemas.openxmlformats.org/officeDocument/2006/relationships/hyperlink" Target="https://us02web.zoom.us/j/83683104365" TargetMode="External"/><Relationship Id="rId61" Type="http://schemas.openxmlformats.org/officeDocument/2006/relationships/hyperlink" Target="https://zoom.us/j/437811924" TargetMode="External"/><Relationship Id="rId199" Type="http://schemas.openxmlformats.org/officeDocument/2006/relationships/hyperlink" Target="https://zoom.us/j/708985179" TargetMode="External"/><Relationship Id="rId571" Type="http://schemas.openxmlformats.org/officeDocument/2006/relationships/hyperlink" Target="https://us02web.zoom.us/j/81351395350" TargetMode="External"/><Relationship Id="rId627" Type="http://schemas.openxmlformats.org/officeDocument/2006/relationships/hyperlink" Target="https://us02web.zoom.us/j/85464448523" TargetMode="External"/><Relationship Id="rId669" Type="http://schemas.openxmlformats.org/officeDocument/2006/relationships/hyperlink" Target="https://zoom.us/j/515036238" TargetMode="External"/><Relationship Id="rId19" Type="http://schemas.openxmlformats.org/officeDocument/2006/relationships/hyperlink" Target="https://zoom.us/j/437811924" TargetMode="External"/><Relationship Id="rId224" Type="http://schemas.openxmlformats.org/officeDocument/2006/relationships/hyperlink" Target="https://zoom.us/j/708985179" TargetMode="External"/><Relationship Id="rId266" Type="http://schemas.openxmlformats.org/officeDocument/2006/relationships/hyperlink" Target="https://zoom.us/j/708985179" TargetMode="External"/><Relationship Id="rId431" Type="http://schemas.openxmlformats.org/officeDocument/2006/relationships/hyperlink" Target="https://us02web.zoom.us/j/82643185101" TargetMode="External"/><Relationship Id="rId473" Type="http://schemas.openxmlformats.org/officeDocument/2006/relationships/hyperlink" Target="https://us02web.zoom.us/j/84790993992" TargetMode="External"/><Relationship Id="rId529" Type="http://schemas.openxmlformats.org/officeDocument/2006/relationships/hyperlink" Target="https://zoom.us/j/515036238" TargetMode="External"/><Relationship Id="rId680" Type="http://schemas.openxmlformats.org/officeDocument/2006/relationships/hyperlink" Target="https://us02web.zoom.us/j/82146567837" TargetMode="External"/><Relationship Id="rId736" Type="http://schemas.openxmlformats.org/officeDocument/2006/relationships/hyperlink" Target="https://us02web.zoom.us/j/85276085810" TargetMode="External"/><Relationship Id="rId30" Type="http://schemas.openxmlformats.org/officeDocument/2006/relationships/hyperlink" Target="https://zoom.us/j/437811924" TargetMode="External"/><Relationship Id="rId126" Type="http://schemas.openxmlformats.org/officeDocument/2006/relationships/hyperlink" Target="https://us02web.zoom.us/j/89811281679" TargetMode="External"/><Relationship Id="rId168" Type="http://schemas.openxmlformats.org/officeDocument/2006/relationships/hyperlink" Target="https://zoom.us/j/992035816" TargetMode="External"/><Relationship Id="rId333" Type="http://schemas.openxmlformats.org/officeDocument/2006/relationships/hyperlink" Target="https://zoom.us/j/992035816" TargetMode="External"/><Relationship Id="rId540" Type="http://schemas.openxmlformats.org/officeDocument/2006/relationships/hyperlink" Target="https://zoom.us/j/515036238" TargetMode="External"/><Relationship Id="rId72" Type="http://schemas.openxmlformats.org/officeDocument/2006/relationships/hyperlink" Target="https://zoom.us/j/437811924" TargetMode="External"/><Relationship Id="rId375" Type="http://schemas.openxmlformats.org/officeDocument/2006/relationships/hyperlink" Target="https://us02web.zoom.us/j/89484949801" TargetMode="External"/><Relationship Id="rId582" Type="http://schemas.openxmlformats.org/officeDocument/2006/relationships/hyperlink" Target="https://us02web.zoom.us/j/81351395350" TargetMode="External"/><Relationship Id="rId638" Type="http://schemas.openxmlformats.org/officeDocument/2006/relationships/hyperlink" Target="https://us02web.zoom.us/j/83838368564" TargetMode="External"/><Relationship Id="rId3" Type="http://schemas.openxmlformats.org/officeDocument/2006/relationships/hyperlink" Target="https://zoom.us/j/437811924" TargetMode="External"/><Relationship Id="rId235" Type="http://schemas.openxmlformats.org/officeDocument/2006/relationships/hyperlink" Target="https://zoom.us/j/992035816" TargetMode="External"/><Relationship Id="rId277" Type="http://schemas.openxmlformats.org/officeDocument/2006/relationships/hyperlink" Target="https://zoom.us/j/708985179" TargetMode="External"/><Relationship Id="rId400" Type="http://schemas.openxmlformats.org/officeDocument/2006/relationships/hyperlink" Target="https://zoom.us/j/259268563" TargetMode="External"/><Relationship Id="rId442" Type="http://schemas.openxmlformats.org/officeDocument/2006/relationships/hyperlink" Target="https://zoom.us/j/371342960" TargetMode="External"/><Relationship Id="rId484" Type="http://schemas.openxmlformats.org/officeDocument/2006/relationships/hyperlink" Target="https://us02web.zoom.us/j/84790993992" TargetMode="External"/><Relationship Id="rId705" Type="http://schemas.openxmlformats.org/officeDocument/2006/relationships/hyperlink" Target="https://us02web.zoom.us/j/85672959643" TargetMode="External"/><Relationship Id="rId137" Type="http://schemas.openxmlformats.org/officeDocument/2006/relationships/hyperlink" Target="https://us02web.zoom.us/j/84456803943" TargetMode="External"/><Relationship Id="rId302" Type="http://schemas.openxmlformats.org/officeDocument/2006/relationships/hyperlink" Target="https://zoom.us/j/708985179" TargetMode="External"/><Relationship Id="rId344" Type="http://schemas.openxmlformats.org/officeDocument/2006/relationships/hyperlink" Target="https://zoom.us/j/708985179" TargetMode="External"/><Relationship Id="rId691" Type="http://schemas.openxmlformats.org/officeDocument/2006/relationships/hyperlink" Target="https://us02web.zoom.us/j/85276085810" TargetMode="External"/><Relationship Id="rId747" Type="http://schemas.openxmlformats.org/officeDocument/2006/relationships/hyperlink" Target="https://us02web.zoom.us/j/85276085810" TargetMode="External"/><Relationship Id="rId41" Type="http://schemas.openxmlformats.org/officeDocument/2006/relationships/hyperlink" Target="https://zoom.us/j/437811924" TargetMode="External"/><Relationship Id="rId83" Type="http://schemas.openxmlformats.org/officeDocument/2006/relationships/hyperlink" Target="https://zoom.us/j/437811924" TargetMode="External"/><Relationship Id="rId179" Type="http://schemas.openxmlformats.org/officeDocument/2006/relationships/hyperlink" Target="https://us02web.zoom.us/j/89811281679" TargetMode="External"/><Relationship Id="rId386" Type="http://schemas.openxmlformats.org/officeDocument/2006/relationships/hyperlink" Target="https://us02web.zoom.us/j/82363911611" TargetMode="External"/><Relationship Id="rId551" Type="http://schemas.openxmlformats.org/officeDocument/2006/relationships/hyperlink" Target="https://zoom.us/j/515036238" TargetMode="External"/><Relationship Id="rId593" Type="http://schemas.openxmlformats.org/officeDocument/2006/relationships/hyperlink" Target="https://zoom.us/j/515036238" TargetMode="External"/><Relationship Id="rId607" Type="http://schemas.openxmlformats.org/officeDocument/2006/relationships/hyperlink" Target="https://zoom.us/j/407061210" TargetMode="External"/><Relationship Id="rId649" Type="http://schemas.openxmlformats.org/officeDocument/2006/relationships/hyperlink" Target="https://zoom.us/j/407061210" TargetMode="External"/><Relationship Id="rId190" Type="http://schemas.openxmlformats.org/officeDocument/2006/relationships/hyperlink" Target="https://zoom.us/j/992035816" TargetMode="External"/><Relationship Id="rId204" Type="http://schemas.openxmlformats.org/officeDocument/2006/relationships/hyperlink" Target="https://zoom.us/j/992035816" TargetMode="External"/><Relationship Id="rId246" Type="http://schemas.openxmlformats.org/officeDocument/2006/relationships/hyperlink" Target="https://us02web.zoom.us/j/86843092790" TargetMode="External"/><Relationship Id="rId288" Type="http://schemas.openxmlformats.org/officeDocument/2006/relationships/hyperlink" Target="https://us02web.zoom.us/j/87291770504" TargetMode="External"/><Relationship Id="rId411" Type="http://schemas.openxmlformats.org/officeDocument/2006/relationships/hyperlink" Target="https://zoom.us/j/259268563" TargetMode="External"/><Relationship Id="rId453" Type="http://schemas.openxmlformats.org/officeDocument/2006/relationships/hyperlink" Target="https://us02web.zoom.us/j/86914374579" TargetMode="External"/><Relationship Id="rId509" Type="http://schemas.openxmlformats.org/officeDocument/2006/relationships/hyperlink" Target="https://us02web.zoom.us/j/82643185101" TargetMode="External"/><Relationship Id="rId660" Type="http://schemas.openxmlformats.org/officeDocument/2006/relationships/hyperlink" Target="https://us02web.zoom.us/j/85464448523" TargetMode="External"/><Relationship Id="rId106" Type="http://schemas.openxmlformats.org/officeDocument/2006/relationships/hyperlink" Target="https://zoom.us/j/992035816" TargetMode="External"/><Relationship Id="rId313" Type="http://schemas.openxmlformats.org/officeDocument/2006/relationships/hyperlink" Target="https://zoom.us/j/992035816" TargetMode="External"/><Relationship Id="rId495" Type="http://schemas.openxmlformats.org/officeDocument/2006/relationships/hyperlink" Target="https://us02web.zoom.us/j/84790993992" TargetMode="External"/><Relationship Id="rId716" Type="http://schemas.openxmlformats.org/officeDocument/2006/relationships/hyperlink" Target="https://us02web.zoom.us/j/83683104365" TargetMode="External"/><Relationship Id="rId758" Type="http://schemas.openxmlformats.org/officeDocument/2006/relationships/hyperlink" Target="https://us02web.zoom.us/j/83683104365" TargetMode="External"/><Relationship Id="rId10" Type="http://schemas.openxmlformats.org/officeDocument/2006/relationships/hyperlink" Target="https://zoom.us/j/574069158" TargetMode="External"/><Relationship Id="rId52" Type="http://schemas.openxmlformats.org/officeDocument/2006/relationships/hyperlink" Target="https://zoom.us/j/574069158" TargetMode="External"/><Relationship Id="rId94" Type="http://schemas.openxmlformats.org/officeDocument/2006/relationships/hyperlink" Target="https://us02web.zoom.us/j/85284723919" TargetMode="External"/><Relationship Id="rId148" Type="http://schemas.openxmlformats.org/officeDocument/2006/relationships/hyperlink" Target="https://us02web.zoom.us/j/84456803943" TargetMode="External"/><Relationship Id="rId355" Type="http://schemas.openxmlformats.org/officeDocument/2006/relationships/hyperlink" Target="https://zoom.us/j/371342960" TargetMode="External"/><Relationship Id="rId397" Type="http://schemas.openxmlformats.org/officeDocument/2006/relationships/hyperlink" Target="https://zoom.us/j/259268563" TargetMode="External"/><Relationship Id="rId520" Type="http://schemas.openxmlformats.org/officeDocument/2006/relationships/hyperlink" Target="https://zoom.us/j/515036238" TargetMode="External"/><Relationship Id="rId562" Type="http://schemas.openxmlformats.org/officeDocument/2006/relationships/hyperlink" Target="https://zoom.us/j/515036238" TargetMode="External"/><Relationship Id="rId618" Type="http://schemas.openxmlformats.org/officeDocument/2006/relationships/hyperlink" Target="https://zoom.us/j/515036238" TargetMode="External"/><Relationship Id="rId215" Type="http://schemas.openxmlformats.org/officeDocument/2006/relationships/hyperlink" Target="https://zoom.us/j/708985179" TargetMode="External"/><Relationship Id="rId257" Type="http://schemas.openxmlformats.org/officeDocument/2006/relationships/hyperlink" Target="https://zoom.us/j/708985179" TargetMode="External"/><Relationship Id="rId422" Type="http://schemas.openxmlformats.org/officeDocument/2006/relationships/hyperlink" Target="https://us02web.zoom.us/j/82643185101" TargetMode="External"/><Relationship Id="rId464" Type="http://schemas.openxmlformats.org/officeDocument/2006/relationships/hyperlink" Target="https://us02web.zoom.us/j/86914374579" TargetMode="External"/><Relationship Id="rId299" Type="http://schemas.openxmlformats.org/officeDocument/2006/relationships/hyperlink" Target="https://zoom.us/j/708985179" TargetMode="External"/><Relationship Id="rId727" Type="http://schemas.openxmlformats.org/officeDocument/2006/relationships/hyperlink" Target="https://us02web.zoom.us/j/85672959643" TargetMode="External"/><Relationship Id="rId63" Type="http://schemas.openxmlformats.org/officeDocument/2006/relationships/hyperlink" Target="https://zoom.us/j/574069158" TargetMode="External"/><Relationship Id="rId159" Type="http://schemas.openxmlformats.org/officeDocument/2006/relationships/hyperlink" Target="https://us02web.zoom.us/j/86134024013" TargetMode="External"/><Relationship Id="rId366" Type="http://schemas.openxmlformats.org/officeDocument/2006/relationships/hyperlink" Target="https://zoom.us/j/371342960" TargetMode="External"/><Relationship Id="rId573" Type="http://schemas.openxmlformats.org/officeDocument/2006/relationships/hyperlink" Target="https://zoom.us/j/515036238" TargetMode="External"/><Relationship Id="rId226" Type="http://schemas.openxmlformats.org/officeDocument/2006/relationships/hyperlink" Target="https://zoom.us/j/708985179" TargetMode="External"/><Relationship Id="rId433" Type="http://schemas.openxmlformats.org/officeDocument/2006/relationships/hyperlink" Target="https://us02web.zoom.us/j/86914374579" TargetMode="External"/><Relationship Id="rId640" Type="http://schemas.openxmlformats.org/officeDocument/2006/relationships/hyperlink" Target="https://zoom.us/j/407061210" TargetMode="External"/><Relationship Id="rId738" Type="http://schemas.openxmlformats.org/officeDocument/2006/relationships/hyperlink" Target="https://us02web.zoom.us/j/85672959643" TargetMode="External"/><Relationship Id="rId74" Type="http://schemas.openxmlformats.org/officeDocument/2006/relationships/hyperlink" Target="https://zoom.us/j/437811924" TargetMode="External"/><Relationship Id="rId377" Type="http://schemas.openxmlformats.org/officeDocument/2006/relationships/hyperlink" Target="https://us02web.zoom.us/j/82363911611" TargetMode="External"/><Relationship Id="rId500" Type="http://schemas.openxmlformats.org/officeDocument/2006/relationships/hyperlink" Target="https://us02web.zoom.us/j/83039539294" TargetMode="External"/><Relationship Id="rId584" Type="http://schemas.openxmlformats.org/officeDocument/2006/relationships/hyperlink" Target="https://zoom.us/j/515036238" TargetMode="External"/><Relationship Id="rId5" Type="http://schemas.openxmlformats.org/officeDocument/2006/relationships/hyperlink" Target="https://zoom.us/j/437811924" TargetMode="External"/><Relationship Id="rId237" Type="http://schemas.openxmlformats.org/officeDocument/2006/relationships/hyperlink" Target="https://zoom.us/j/992035816" TargetMode="External"/><Relationship Id="rId444" Type="http://schemas.openxmlformats.org/officeDocument/2006/relationships/hyperlink" Target="https://us02web.zoom.us/j/82643185101" TargetMode="External"/><Relationship Id="rId651" Type="http://schemas.openxmlformats.org/officeDocument/2006/relationships/hyperlink" Target="https://us02web.zoom.us/j/87667253044" TargetMode="External"/><Relationship Id="rId749" Type="http://schemas.openxmlformats.org/officeDocument/2006/relationships/hyperlink" Target="https://us02web.zoom.us/j/83683104365" TargetMode="External"/><Relationship Id="rId290" Type="http://schemas.openxmlformats.org/officeDocument/2006/relationships/hyperlink" Target="https://zoom.us/j/992035816" TargetMode="External"/><Relationship Id="rId304" Type="http://schemas.openxmlformats.org/officeDocument/2006/relationships/hyperlink" Target="https://zoom.us/j/708985179" TargetMode="External"/><Relationship Id="rId388" Type="http://schemas.openxmlformats.org/officeDocument/2006/relationships/hyperlink" Target="https://zoom.us/j/371342960" TargetMode="External"/><Relationship Id="rId511" Type="http://schemas.openxmlformats.org/officeDocument/2006/relationships/hyperlink" Target="https://us02web.zoom.us/j/88478345638" TargetMode="External"/><Relationship Id="rId609" Type="http://schemas.openxmlformats.org/officeDocument/2006/relationships/hyperlink" Target="https://zoom.us/j/515036238" TargetMode="External"/><Relationship Id="rId85" Type="http://schemas.openxmlformats.org/officeDocument/2006/relationships/hyperlink" Target="https://us02web.zoom.us/j/85284723919" TargetMode="External"/><Relationship Id="rId150" Type="http://schemas.openxmlformats.org/officeDocument/2006/relationships/hyperlink" Target="https://zoom.us/j/992035816" TargetMode="External"/><Relationship Id="rId595" Type="http://schemas.openxmlformats.org/officeDocument/2006/relationships/hyperlink" Target="https://zoom.us/j/407061210" TargetMode="External"/><Relationship Id="rId248" Type="http://schemas.openxmlformats.org/officeDocument/2006/relationships/hyperlink" Target="https://us02web.zoom.us/j/86843092790" TargetMode="External"/><Relationship Id="rId455" Type="http://schemas.openxmlformats.org/officeDocument/2006/relationships/hyperlink" Target="https://us02web.zoom.us/j/85933238858" TargetMode="External"/><Relationship Id="rId662" Type="http://schemas.openxmlformats.org/officeDocument/2006/relationships/hyperlink" Target="https://zoom.us/j/407061210" TargetMode="External"/><Relationship Id="rId12" Type="http://schemas.openxmlformats.org/officeDocument/2006/relationships/hyperlink" Target="https://zoom.us/j/437811924" TargetMode="External"/><Relationship Id="rId108" Type="http://schemas.openxmlformats.org/officeDocument/2006/relationships/hyperlink" Target="https://zoom.us/j/708985179" TargetMode="External"/><Relationship Id="rId315" Type="http://schemas.openxmlformats.org/officeDocument/2006/relationships/hyperlink" Target="https://zoom.us/j/992035816" TargetMode="External"/><Relationship Id="rId522" Type="http://schemas.openxmlformats.org/officeDocument/2006/relationships/hyperlink" Target="https://zoom.us/j/407061210" TargetMode="External"/><Relationship Id="rId96" Type="http://schemas.openxmlformats.org/officeDocument/2006/relationships/hyperlink" Target="https://zoom.us/j/708985179" TargetMode="External"/><Relationship Id="rId161" Type="http://schemas.openxmlformats.org/officeDocument/2006/relationships/hyperlink" Target="https://us02web.zoom.us/j/84456803943" TargetMode="External"/><Relationship Id="rId399" Type="http://schemas.openxmlformats.org/officeDocument/2006/relationships/hyperlink" Target="https://zoom.us/j/259268563" TargetMode="External"/><Relationship Id="rId259" Type="http://schemas.openxmlformats.org/officeDocument/2006/relationships/hyperlink" Target="https://us02web.zoom.us/j/87291770504" TargetMode="External"/><Relationship Id="rId466" Type="http://schemas.openxmlformats.org/officeDocument/2006/relationships/hyperlink" Target="https://us02web.zoom.us/j/83039539294" TargetMode="External"/><Relationship Id="rId673" Type="http://schemas.openxmlformats.org/officeDocument/2006/relationships/hyperlink" Target="https://us02web.zoom.us/j/82146567837" TargetMode="External"/><Relationship Id="rId23" Type="http://schemas.openxmlformats.org/officeDocument/2006/relationships/hyperlink" Target="https://zoom.us/j/437811924" TargetMode="External"/><Relationship Id="rId119" Type="http://schemas.openxmlformats.org/officeDocument/2006/relationships/hyperlink" Target="https://zoom.us/j/708985179" TargetMode="External"/><Relationship Id="rId326" Type="http://schemas.openxmlformats.org/officeDocument/2006/relationships/hyperlink" Target="https://zoom.us/j/708985179" TargetMode="External"/><Relationship Id="rId533" Type="http://schemas.openxmlformats.org/officeDocument/2006/relationships/hyperlink" Target="https://us02web.zoom.us/j/82286757145" TargetMode="External"/><Relationship Id="rId740" Type="http://schemas.openxmlformats.org/officeDocument/2006/relationships/hyperlink" Target="https://us02web.zoom.us/j/85276085810" TargetMode="External"/><Relationship Id="rId172" Type="http://schemas.openxmlformats.org/officeDocument/2006/relationships/hyperlink" Target="https://us02web.zoom.us/j/84456803943" TargetMode="External"/><Relationship Id="rId477" Type="http://schemas.openxmlformats.org/officeDocument/2006/relationships/hyperlink" Target="https://us02web.zoom.us/j/83039539294" TargetMode="External"/><Relationship Id="rId600" Type="http://schemas.openxmlformats.org/officeDocument/2006/relationships/hyperlink" Target="https://us02web.zoom.us/j/85464448523" TargetMode="External"/><Relationship Id="rId684" Type="http://schemas.openxmlformats.org/officeDocument/2006/relationships/hyperlink" Target="https://us02web.zoom.us/j/83576532394" TargetMode="External"/><Relationship Id="rId337" Type="http://schemas.openxmlformats.org/officeDocument/2006/relationships/hyperlink" Target="https://zoom.us/j/992035816" TargetMode="External"/><Relationship Id="rId34" Type="http://schemas.openxmlformats.org/officeDocument/2006/relationships/hyperlink" Target="https://zoom.us/j/574069158" TargetMode="External"/><Relationship Id="rId544" Type="http://schemas.openxmlformats.org/officeDocument/2006/relationships/hyperlink" Target="https://zoom.us/j/515036238" TargetMode="External"/><Relationship Id="rId751" Type="http://schemas.openxmlformats.org/officeDocument/2006/relationships/hyperlink" Target="https://us02web.zoom.us/j/85276085810" TargetMode="External"/><Relationship Id="rId183" Type="http://schemas.openxmlformats.org/officeDocument/2006/relationships/hyperlink" Target="https://zoom.us/j/708985179" TargetMode="External"/><Relationship Id="rId390" Type="http://schemas.openxmlformats.org/officeDocument/2006/relationships/hyperlink" Target="https://zoom.us/j/259268563" TargetMode="External"/><Relationship Id="rId404" Type="http://schemas.openxmlformats.org/officeDocument/2006/relationships/hyperlink" Target="https://zoom.us/j/371342960" TargetMode="External"/><Relationship Id="rId611" Type="http://schemas.openxmlformats.org/officeDocument/2006/relationships/hyperlink" Target="https://us02web.zoom.us/j/85464448523" TargetMode="External"/><Relationship Id="rId250" Type="http://schemas.openxmlformats.org/officeDocument/2006/relationships/hyperlink" Target="https://us02web.zoom.us/j/86843092790" TargetMode="External"/><Relationship Id="rId488" Type="http://schemas.openxmlformats.org/officeDocument/2006/relationships/hyperlink" Target="https://us02web.zoom.us/j/83039539294" TargetMode="External"/><Relationship Id="rId695" Type="http://schemas.openxmlformats.org/officeDocument/2006/relationships/hyperlink" Target="https://us02web.zoom.us/j/89675505754" TargetMode="External"/><Relationship Id="rId709" Type="http://schemas.openxmlformats.org/officeDocument/2006/relationships/hyperlink" Target="https://us02web.zoom.us/j/85276085810" TargetMode="External"/><Relationship Id="rId45" Type="http://schemas.openxmlformats.org/officeDocument/2006/relationships/hyperlink" Target="https://zoom.us/j/574069158" TargetMode="External"/><Relationship Id="rId110" Type="http://schemas.openxmlformats.org/officeDocument/2006/relationships/hyperlink" Target="https://us02web.zoom.us/j/89035743239" TargetMode="External"/><Relationship Id="rId348" Type="http://schemas.openxmlformats.org/officeDocument/2006/relationships/hyperlink" Target="https://zoom.us/j/371342960" TargetMode="External"/><Relationship Id="rId555" Type="http://schemas.openxmlformats.org/officeDocument/2006/relationships/hyperlink" Target="https://zoom.us/j/515036238" TargetMode="External"/><Relationship Id="rId762" Type="http://schemas.openxmlformats.org/officeDocument/2006/relationships/hyperlink" Target="https://us02web.zoom.us/j/83683104365" TargetMode="External"/><Relationship Id="rId194" Type="http://schemas.openxmlformats.org/officeDocument/2006/relationships/hyperlink" Target="https://us02web.zoom.us/j/87000118039" TargetMode="External"/><Relationship Id="rId208" Type="http://schemas.openxmlformats.org/officeDocument/2006/relationships/hyperlink" Target="https://zoom.us/j/992035816" TargetMode="External"/><Relationship Id="rId415" Type="http://schemas.openxmlformats.org/officeDocument/2006/relationships/hyperlink" Target="https://us02web.zoom.us/j/82449332421" TargetMode="External"/><Relationship Id="rId622" Type="http://schemas.openxmlformats.org/officeDocument/2006/relationships/hyperlink" Target="https://us02web.zoom.us/j/83838368564" TargetMode="External"/><Relationship Id="rId261" Type="http://schemas.openxmlformats.org/officeDocument/2006/relationships/hyperlink" Target="https://zoom.us/j/992035816" TargetMode="External"/><Relationship Id="rId499" Type="http://schemas.openxmlformats.org/officeDocument/2006/relationships/hyperlink" Target="https://us02web.zoom.us/j/86914374579" TargetMode="External"/><Relationship Id="rId56" Type="http://schemas.openxmlformats.org/officeDocument/2006/relationships/hyperlink" Target="https://zoom.us/j/437811924" TargetMode="External"/><Relationship Id="rId359" Type="http://schemas.openxmlformats.org/officeDocument/2006/relationships/hyperlink" Target="https://zoom.us/j/259268563" TargetMode="External"/><Relationship Id="rId566" Type="http://schemas.openxmlformats.org/officeDocument/2006/relationships/hyperlink" Target="https://zoom.us/j/515036238" TargetMode="External"/><Relationship Id="rId773" Type="http://schemas.openxmlformats.org/officeDocument/2006/relationships/hyperlink" Target="https://zoom.us/j/437811924" TargetMode="External"/><Relationship Id="rId121" Type="http://schemas.openxmlformats.org/officeDocument/2006/relationships/hyperlink" Target="https://zoom.us/j/992035816" TargetMode="External"/><Relationship Id="rId219" Type="http://schemas.openxmlformats.org/officeDocument/2006/relationships/hyperlink" Target="https://zoom.us/j/992035816" TargetMode="External"/><Relationship Id="rId426" Type="http://schemas.openxmlformats.org/officeDocument/2006/relationships/hyperlink" Target="https://us02web.zoom.us/j/82449332421" TargetMode="External"/><Relationship Id="rId633" Type="http://schemas.openxmlformats.org/officeDocument/2006/relationships/hyperlink" Target="https://zoom.us/j/407061210" TargetMode="External"/><Relationship Id="rId67" Type="http://schemas.openxmlformats.org/officeDocument/2006/relationships/hyperlink" Target="https://zoom.us/j/574069158" TargetMode="External"/><Relationship Id="rId272" Type="http://schemas.openxmlformats.org/officeDocument/2006/relationships/hyperlink" Target="https://zoom.us/j/992035816" TargetMode="External"/><Relationship Id="rId577" Type="http://schemas.openxmlformats.org/officeDocument/2006/relationships/hyperlink" Target="https://us02web.zoom.us/j/81351395350" TargetMode="External"/><Relationship Id="rId700" Type="http://schemas.openxmlformats.org/officeDocument/2006/relationships/hyperlink" Target="https://us02web.zoom.us/j/85672959643" TargetMode="External"/><Relationship Id="rId132" Type="http://schemas.openxmlformats.org/officeDocument/2006/relationships/hyperlink" Target="https://zoom.us/j/708985179" TargetMode="External"/><Relationship Id="rId437" Type="http://schemas.openxmlformats.org/officeDocument/2006/relationships/hyperlink" Target="https://us02web.zoom.us/j/82643185101" TargetMode="External"/><Relationship Id="rId644" Type="http://schemas.openxmlformats.org/officeDocument/2006/relationships/hyperlink" Target="https://us02web.zoom.us/j/83838368564" TargetMode="External"/><Relationship Id="rId283" Type="http://schemas.openxmlformats.org/officeDocument/2006/relationships/hyperlink" Target="https://zoom.us/j/708985179" TargetMode="External"/><Relationship Id="rId490" Type="http://schemas.openxmlformats.org/officeDocument/2006/relationships/hyperlink" Target="https://us02web.zoom.us/j/83039539294" TargetMode="External"/><Relationship Id="rId504" Type="http://schemas.openxmlformats.org/officeDocument/2006/relationships/hyperlink" Target="https://us02web.zoom.us/j/84790993992" TargetMode="External"/><Relationship Id="rId711" Type="http://schemas.openxmlformats.org/officeDocument/2006/relationships/hyperlink" Target="https://us02web.zoom.us/j/85276085810" TargetMode="External"/><Relationship Id="rId78" Type="http://schemas.openxmlformats.org/officeDocument/2006/relationships/hyperlink" Target="https://zoom.us/j/437811924" TargetMode="External"/><Relationship Id="rId143" Type="http://schemas.openxmlformats.org/officeDocument/2006/relationships/hyperlink" Target="https://zoom.us/j/708985179" TargetMode="External"/><Relationship Id="rId350" Type="http://schemas.openxmlformats.org/officeDocument/2006/relationships/hyperlink" Target="https://zoom.us/j/259268563" TargetMode="External"/><Relationship Id="rId588" Type="http://schemas.openxmlformats.org/officeDocument/2006/relationships/hyperlink" Target="https://zoom.us/j/407061210" TargetMode="External"/><Relationship Id="rId9" Type="http://schemas.openxmlformats.org/officeDocument/2006/relationships/hyperlink" Target="https://zoom.us/j/437811924" TargetMode="External"/><Relationship Id="rId210" Type="http://schemas.openxmlformats.org/officeDocument/2006/relationships/hyperlink" Target="https://zoom.us/j/992035816" TargetMode="External"/><Relationship Id="rId448" Type="http://schemas.openxmlformats.org/officeDocument/2006/relationships/hyperlink" Target="https://us02web.zoom.us/j/84790993992" TargetMode="External"/><Relationship Id="rId655" Type="http://schemas.openxmlformats.org/officeDocument/2006/relationships/hyperlink" Target="https://us02web.zoom.us/j/85464448523" TargetMode="External"/><Relationship Id="rId294" Type="http://schemas.openxmlformats.org/officeDocument/2006/relationships/hyperlink" Target="https://zoom.us/j/992035816" TargetMode="External"/><Relationship Id="rId308" Type="http://schemas.openxmlformats.org/officeDocument/2006/relationships/hyperlink" Target="https://zoom.us/j/708985179" TargetMode="External"/><Relationship Id="rId515" Type="http://schemas.openxmlformats.org/officeDocument/2006/relationships/hyperlink" Target="https://us02web.zoom.us/j/86914374579" TargetMode="External"/><Relationship Id="rId722" Type="http://schemas.openxmlformats.org/officeDocument/2006/relationships/hyperlink" Target="https://us02web.zoom.us/j/85672959643" TargetMode="External"/><Relationship Id="rId89" Type="http://schemas.openxmlformats.org/officeDocument/2006/relationships/hyperlink" Target="https://us02web.zoom.us/j/85284723919" TargetMode="External"/><Relationship Id="rId154" Type="http://schemas.openxmlformats.org/officeDocument/2006/relationships/hyperlink" Target="https://zoom.us/j/708985179" TargetMode="External"/><Relationship Id="rId361" Type="http://schemas.openxmlformats.org/officeDocument/2006/relationships/hyperlink" Target="https://zoom.us/j/259268563" TargetMode="External"/><Relationship Id="rId599" Type="http://schemas.openxmlformats.org/officeDocument/2006/relationships/hyperlink" Target="https://zoom.us/j/515036238" TargetMode="External"/><Relationship Id="rId459" Type="http://schemas.openxmlformats.org/officeDocument/2006/relationships/hyperlink" Target="https://us02web.zoom.us/j/85933238858" TargetMode="External"/><Relationship Id="rId666" Type="http://schemas.openxmlformats.org/officeDocument/2006/relationships/hyperlink" Target="https://zoom.us/j/407061210" TargetMode="External"/><Relationship Id="rId16" Type="http://schemas.openxmlformats.org/officeDocument/2006/relationships/hyperlink" Target="https://zoom.us/j/574069158" TargetMode="External"/><Relationship Id="rId221" Type="http://schemas.openxmlformats.org/officeDocument/2006/relationships/hyperlink" Target="https://zoom.us/j/992035816" TargetMode="External"/><Relationship Id="rId319" Type="http://schemas.openxmlformats.org/officeDocument/2006/relationships/hyperlink" Target="https://zoom.us/j/992035816" TargetMode="External"/><Relationship Id="rId526" Type="http://schemas.openxmlformats.org/officeDocument/2006/relationships/hyperlink" Target="https://zoom.us/j/407061210" TargetMode="External"/><Relationship Id="rId733" Type="http://schemas.openxmlformats.org/officeDocument/2006/relationships/hyperlink" Target="https://us02web.zoom.us/j/83683104365" TargetMode="External"/><Relationship Id="rId165" Type="http://schemas.openxmlformats.org/officeDocument/2006/relationships/hyperlink" Target="https://zoom.us/j/992035816" TargetMode="External"/><Relationship Id="rId372" Type="http://schemas.openxmlformats.org/officeDocument/2006/relationships/hyperlink" Target="https://zoom.us/j/259268563" TargetMode="External"/><Relationship Id="rId677" Type="http://schemas.openxmlformats.org/officeDocument/2006/relationships/hyperlink" Target="https://us02web.zoom.us/j/82146567837" TargetMode="External"/><Relationship Id="rId232" Type="http://schemas.openxmlformats.org/officeDocument/2006/relationships/hyperlink" Target="https://zoom.us/j/992035816" TargetMode="External"/><Relationship Id="rId27" Type="http://schemas.openxmlformats.org/officeDocument/2006/relationships/hyperlink" Target="https://zoom.us/j/437811924" TargetMode="External"/><Relationship Id="rId537" Type="http://schemas.openxmlformats.org/officeDocument/2006/relationships/hyperlink" Target="https://zoom.us/j/407061210" TargetMode="External"/><Relationship Id="rId744" Type="http://schemas.openxmlformats.org/officeDocument/2006/relationships/hyperlink" Target="https://us02web.zoom.us/j/83683104365" TargetMode="External"/><Relationship Id="rId80" Type="http://schemas.openxmlformats.org/officeDocument/2006/relationships/hyperlink" Target="https://zoom.us/j/437811924" TargetMode="External"/><Relationship Id="rId176" Type="http://schemas.openxmlformats.org/officeDocument/2006/relationships/hyperlink" Target="https://zoom.us/j/708985179" TargetMode="External"/><Relationship Id="rId383" Type="http://schemas.openxmlformats.org/officeDocument/2006/relationships/hyperlink" Target="https://zoom.us/j/371342960" TargetMode="External"/><Relationship Id="rId590" Type="http://schemas.openxmlformats.org/officeDocument/2006/relationships/hyperlink" Target="https://zoom.us/j/515036238" TargetMode="External"/><Relationship Id="rId604" Type="http://schemas.openxmlformats.org/officeDocument/2006/relationships/hyperlink" Target="https://zoom.us/j/407061210" TargetMode="External"/><Relationship Id="rId243" Type="http://schemas.openxmlformats.org/officeDocument/2006/relationships/hyperlink" Target="https://zoom.us/j/708985179" TargetMode="External"/><Relationship Id="rId450" Type="http://schemas.openxmlformats.org/officeDocument/2006/relationships/hyperlink" Target="https://us02web.zoom.us/j/85933238858" TargetMode="External"/><Relationship Id="rId688" Type="http://schemas.openxmlformats.org/officeDocument/2006/relationships/hyperlink" Target="https://us02web.zoom.us/j/83576532394" TargetMode="External"/><Relationship Id="rId38" Type="http://schemas.openxmlformats.org/officeDocument/2006/relationships/hyperlink" Target="https://zoom.us/j/437811924" TargetMode="External"/><Relationship Id="rId103" Type="http://schemas.openxmlformats.org/officeDocument/2006/relationships/hyperlink" Target="https://zoom.us/j/992035816" TargetMode="External"/><Relationship Id="rId310" Type="http://schemas.openxmlformats.org/officeDocument/2006/relationships/hyperlink" Target="https://zoom.us/j/708985179" TargetMode="External"/><Relationship Id="rId548" Type="http://schemas.openxmlformats.org/officeDocument/2006/relationships/hyperlink" Target="https://zoom.us/j/407061210" TargetMode="External"/><Relationship Id="rId755" Type="http://schemas.openxmlformats.org/officeDocument/2006/relationships/hyperlink" Target="https://us02web.zoom.us/j/83683104365" TargetMode="External"/><Relationship Id="rId91" Type="http://schemas.openxmlformats.org/officeDocument/2006/relationships/hyperlink" Target="https://us02web.zoom.us/j/85284723919" TargetMode="External"/><Relationship Id="rId187" Type="http://schemas.openxmlformats.org/officeDocument/2006/relationships/hyperlink" Target="https://zoom.us/j/992035816" TargetMode="External"/><Relationship Id="rId394" Type="http://schemas.openxmlformats.org/officeDocument/2006/relationships/hyperlink" Target="https://zoom.us/j/371342960" TargetMode="External"/><Relationship Id="rId408" Type="http://schemas.openxmlformats.org/officeDocument/2006/relationships/hyperlink" Target="https://zoom.us/j/259268563" TargetMode="External"/><Relationship Id="rId615" Type="http://schemas.openxmlformats.org/officeDocument/2006/relationships/hyperlink" Target="https://zoom.us/j/407061210" TargetMode="External"/><Relationship Id="rId254" Type="http://schemas.openxmlformats.org/officeDocument/2006/relationships/hyperlink" Target="https://zoom.us/j/992035816" TargetMode="External"/><Relationship Id="rId699" Type="http://schemas.openxmlformats.org/officeDocument/2006/relationships/hyperlink" Target="https://us02web.zoom.us/j/85672959643" TargetMode="External"/><Relationship Id="rId49" Type="http://schemas.openxmlformats.org/officeDocument/2006/relationships/hyperlink" Target="https://us02web.zoom.us/j/85604039803" TargetMode="External"/><Relationship Id="rId114" Type="http://schemas.openxmlformats.org/officeDocument/2006/relationships/hyperlink" Target="https://zoom.us/j/992035816" TargetMode="External"/><Relationship Id="rId461" Type="http://schemas.openxmlformats.org/officeDocument/2006/relationships/hyperlink" Target="https://us02web.zoom.us/j/82643185101" TargetMode="External"/><Relationship Id="rId559" Type="http://schemas.openxmlformats.org/officeDocument/2006/relationships/hyperlink" Target="https://us02web.zoom.us/j/88655534782" TargetMode="External"/><Relationship Id="rId766" Type="http://schemas.openxmlformats.org/officeDocument/2006/relationships/hyperlink" Target="https://us02web.zoom.us/j/85276085810" TargetMode="External"/><Relationship Id="rId198" Type="http://schemas.openxmlformats.org/officeDocument/2006/relationships/hyperlink" Target="https://zoom.us/j/992035816" TargetMode="External"/><Relationship Id="rId321" Type="http://schemas.openxmlformats.org/officeDocument/2006/relationships/hyperlink" Target="https://zoom.us/j/992035816" TargetMode="External"/><Relationship Id="rId419" Type="http://schemas.openxmlformats.org/officeDocument/2006/relationships/hyperlink" Target="https://zoom.us/j/259268563" TargetMode="External"/><Relationship Id="rId626" Type="http://schemas.openxmlformats.org/officeDocument/2006/relationships/hyperlink" Target="https://us02web.zoom.us/j/85464448523" TargetMode="External"/><Relationship Id="rId265" Type="http://schemas.openxmlformats.org/officeDocument/2006/relationships/hyperlink" Target="https://us02web.zoom.us/j/87291770504" TargetMode="External"/><Relationship Id="rId472" Type="http://schemas.openxmlformats.org/officeDocument/2006/relationships/hyperlink" Target="https://us02web.zoom.us/j/84790993992" TargetMode="External"/><Relationship Id="rId125" Type="http://schemas.openxmlformats.org/officeDocument/2006/relationships/hyperlink" Target="https://us02web.zoom.us/j/88345566192" TargetMode="External"/><Relationship Id="rId332" Type="http://schemas.openxmlformats.org/officeDocument/2006/relationships/hyperlink" Target="https://zoom.us/j/708985179" TargetMode="External"/><Relationship Id="rId637" Type="http://schemas.openxmlformats.org/officeDocument/2006/relationships/hyperlink" Target="https://us02web.zoom.us/j/85464448523" TargetMode="External"/><Relationship Id="rId276" Type="http://schemas.openxmlformats.org/officeDocument/2006/relationships/hyperlink" Target="https://us02web.zoom.us/j/87291770504" TargetMode="External"/><Relationship Id="rId483" Type="http://schemas.openxmlformats.org/officeDocument/2006/relationships/hyperlink" Target="https://us02web.zoom.us/j/84790993992" TargetMode="External"/><Relationship Id="rId690" Type="http://schemas.openxmlformats.org/officeDocument/2006/relationships/hyperlink" Target="https://us02web.zoom.us/j/85276085810" TargetMode="External"/><Relationship Id="rId704" Type="http://schemas.openxmlformats.org/officeDocument/2006/relationships/hyperlink" Target="https://us02web.zoom.us/j/85672959643" TargetMode="External"/><Relationship Id="rId40" Type="http://schemas.openxmlformats.org/officeDocument/2006/relationships/hyperlink" Target="https://zoom.us/j/574069158" TargetMode="External"/><Relationship Id="rId136" Type="http://schemas.openxmlformats.org/officeDocument/2006/relationships/hyperlink" Target="https://us02web.zoom.us/j/81048049882" TargetMode="External"/><Relationship Id="rId343" Type="http://schemas.openxmlformats.org/officeDocument/2006/relationships/hyperlink" Target="https://zoom.us/j/992035816" TargetMode="External"/><Relationship Id="rId550" Type="http://schemas.openxmlformats.org/officeDocument/2006/relationships/hyperlink" Target="https://zoom.us/j/515036238" TargetMode="External"/><Relationship Id="rId203" Type="http://schemas.openxmlformats.org/officeDocument/2006/relationships/hyperlink" Target="https://zoom.us/j/708985179" TargetMode="External"/><Relationship Id="rId648" Type="http://schemas.openxmlformats.org/officeDocument/2006/relationships/hyperlink" Target="https://zoom.us/j/407061210" TargetMode="External"/><Relationship Id="rId287" Type="http://schemas.openxmlformats.org/officeDocument/2006/relationships/hyperlink" Target="https://zoom.us/j/992035816" TargetMode="External"/><Relationship Id="rId410" Type="http://schemas.openxmlformats.org/officeDocument/2006/relationships/hyperlink" Target="https://zoom.us/j/259268563" TargetMode="External"/><Relationship Id="rId494" Type="http://schemas.openxmlformats.org/officeDocument/2006/relationships/hyperlink" Target="https://us02web.zoom.us/j/84790993992" TargetMode="External"/><Relationship Id="rId508" Type="http://schemas.openxmlformats.org/officeDocument/2006/relationships/hyperlink" Target="https://us02web.zoom.us/j/82643185101" TargetMode="External"/><Relationship Id="rId715" Type="http://schemas.openxmlformats.org/officeDocument/2006/relationships/hyperlink" Target="https://us02web.zoom.us/j/83683104365" TargetMode="External"/><Relationship Id="rId147" Type="http://schemas.openxmlformats.org/officeDocument/2006/relationships/hyperlink" Target="https://zoom.us/j/708985179" TargetMode="External"/><Relationship Id="rId354" Type="http://schemas.openxmlformats.org/officeDocument/2006/relationships/hyperlink" Target="https://zoom.us/j/371342960" TargetMode="External"/><Relationship Id="rId51" Type="http://schemas.openxmlformats.org/officeDocument/2006/relationships/hyperlink" Target="https://zoom.us/j/437811924" TargetMode="External"/><Relationship Id="rId561" Type="http://schemas.openxmlformats.org/officeDocument/2006/relationships/hyperlink" Target="https://zoom.us/j/407061210" TargetMode="External"/><Relationship Id="rId659" Type="http://schemas.openxmlformats.org/officeDocument/2006/relationships/hyperlink" Target="https://us02web.zoom.us/j/83838368564" TargetMode="External"/><Relationship Id="rId214" Type="http://schemas.openxmlformats.org/officeDocument/2006/relationships/hyperlink" Target="https://us02web.zoom.us/j/84534644029" TargetMode="External"/><Relationship Id="rId298" Type="http://schemas.openxmlformats.org/officeDocument/2006/relationships/hyperlink" Target="https://us02web.zoom.us/j/87291770504" TargetMode="External"/><Relationship Id="rId421" Type="http://schemas.openxmlformats.org/officeDocument/2006/relationships/hyperlink" Target="https://us02web.zoom.us/j/82643185101" TargetMode="External"/><Relationship Id="rId519" Type="http://schemas.openxmlformats.org/officeDocument/2006/relationships/hyperlink" Target="https://zoom.us/j/515036238" TargetMode="External"/><Relationship Id="rId158" Type="http://schemas.openxmlformats.org/officeDocument/2006/relationships/hyperlink" Target="https://us02web.zoom.us/j/86134024013" TargetMode="External"/><Relationship Id="rId726" Type="http://schemas.openxmlformats.org/officeDocument/2006/relationships/hyperlink" Target="https://us02web.zoom.us/j/85276085810" TargetMode="External"/><Relationship Id="rId62" Type="http://schemas.openxmlformats.org/officeDocument/2006/relationships/hyperlink" Target="https://zoom.us/j/574069158" TargetMode="External"/><Relationship Id="rId365" Type="http://schemas.openxmlformats.org/officeDocument/2006/relationships/hyperlink" Target="https://zoom.us/j/371342960" TargetMode="External"/><Relationship Id="rId572" Type="http://schemas.openxmlformats.org/officeDocument/2006/relationships/hyperlink" Target="https://zoom.us/j/515036238" TargetMode="External"/><Relationship Id="rId225" Type="http://schemas.openxmlformats.org/officeDocument/2006/relationships/hyperlink" Target="https://zoom.us/j/992035816" TargetMode="External"/><Relationship Id="rId432" Type="http://schemas.openxmlformats.org/officeDocument/2006/relationships/hyperlink" Target="https://us02web.zoom.us/j/86914374579" TargetMode="External"/><Relationship Id="rId737" Type="http://schemas.openxmlformats.org/officeDocument/2006/relationships/hyperlink" Target="https://us02web.zoom.us/j/85276085810" TargetMode="External"/><Relationship Id="rId73" Type="http://schemas.openxmlformats.org/officeDocument/2006/relationships/hyperlink" Target="https://zoom.us/j/574069158" TargetMode="External"/><Relationship Id="rId169" Type="http://schemas.openxmlformats.org/officeDocument/2006/relationships/hyperlink" Target="https://us02web.zoom.us/j/84456803943" TargetMode="External"/><Relationship Id="rId376" Type="http://schemas.openxmlformats.org/officeDocument/2006/relationships/hyperlink" Target="https://us02web.zoom.us/j/82363911611" TargetMode="External"/><Relationship Id="rId583" Type="http://schemas.openxmlformats.org/officeDocument/2006/relationships/hyperlink" Target="https://us02web.zoom.us/j/81351395350" TargetMode="External"/><Relationship Id="rId4" Type="http://schemas.openxmlformats.org/officeDocument/2006/relationships/hyperlink" Target="https://zoom.us/j/574069158" TargetMode="External"/><Relationship Id="rId236" Type="http://schemas.openxmlformats.org/officeDocument/2006/relationships/hyperlink" Target="https://zoom.us/j/708985179" TargetMode="External"/><Relationship Id="rId443" Type="http://schemas.openxmlformats.org/officeDocument/2006/relationships/hyperlink" Target="https://us02web.zoom.us/j/82643185101" TargetMode="External"/><Relationship Id="rId650" Type="http://schemas.openxmlformats.org/officeDocument/2006/relationships/hyperlink" Target="https://zoom.us/j/407061210" TargetMode="External"/><Relationship Id="rId303" Type="http://schemas.openxmlformats.org/officeDocument/2006/relationships/hyperlink" Target="https://zoom.us/j/992035816" TargetMode="External"/><Relationship Id="rId748" Type="http://schemas.openxmlformats.org/officeDocument/2006/relationships/hyperlink" Target="https://us02web.zoom.us/j/83683104365" TargetMode="External"/><Relationship Id="rId84" Type="http://schemas.openxmlformats.org/officeDocument/2006/relationships/hyperlink" Target="https://us02web.zoom.us/j/85284723919" TargetMode="External"/><Relationship Id="rId387" Type="http://schemas.openxmlformats.org/officeDocument/2006/relationships/hyperlink" Target="https://zoom.us/j/371342960" TargetMode="External"/><Relationship Id="rId510" Type="http://schemas.openxmlformats.org/officeDocument/2006/relationships/hyperlink" Target="https://us02web.zoom.us/j/83039539294" TargetMode="External"/><Relationship Id="rId594" Type="http://schemas.openxmlformats.org/officeDocument/2006/relationships/hyperlink" Target="https://zoom.us/j/407061210" TargetMode="External"/><Relationship Id="rId608" Type="http://schemas.openxmlformats.org/officeDocument/2006/relationships/hyperlink" Target="https://zoom.us/j/51503623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B37" workbookViewId="0">
      <selection activeCell="E40" sqref="E40"/>
    </sheetView>
  </sheetViews>
  <sheetFormatPr baseColWidth="10" defaultRowHeight="15" x14ac:dyDescent="0.25"/>
  <cols>
    <col min="1" max="1" width="29.28515625" style="10" customWidth="1"/>
    <col min="2" max="2" width="11.42578125" style="10"/>
    <col min="3" max="3" width="29" style="10" customWidth="1"/>
    <col min="4" max="4" width="29.7109375" style="10" customWidth="1"/>
    <col min="5" max="5" width="82.140625" customWidth="1"/>
  </cols>
  <sheetData>
    <row r="1" spans="1:5" x14ac:dyDescent="0.25">
      <c r="A1" t="s">
        <v>424</v>
      </c>
    </row>
    <row r="3" spans="1:5" x14ac:dyDescent="0.25">
      <c r="A3" s="10" t="s">
        <v>334</v>
      </c>
      <c r="B3" s="27" t="s">
        <v>218</v>
      </c>
      <c r="C3" s="10" t="s">
        <v>333</v>
      </c>
      <c r="D3" s="10" t="s">
        <v>335</v>
      </c>
    </row>
    <row r="4" spans="1:5" ht="45" x14ac:dyDescent="0.25">
      <c r="A4" s="10" t="s">
        <v>142</v>
      </c>
      <c r="B4" s="10">
        <v>1</v>
      </c>
      <c r="C4" s="10" t="s">
        <v>142</v>
      </c>
      <c r="D4" s="10" t="s">
        <v>347</v>
      </c>
      <c r="E4" t="str">
        <f>CONCATENATE($A$1,D4,"',","'short_name' =&gt; '",C4,"', 'mnemonic' =&gt; '",A4,"']);")</f>
        <v>Program::create(['name' =&gt; 'Maestría en Dirección de Empresas 2019 Guayaquil Paralelo 1','short_name' =&gt; 'MDE2019GYEP1', 'mnemonic' =&gt; 'MDE2019GYEP1']);</v>
      </c>
    </row>
    <row r="5" spans="1:5" ht="30" x14ac:dyDescent="0.25">
      <c r="A5" s="10" t="s">
        <v>144</v>
      </c>
      <c r="B5" s="10">
        <v>2</v>
      </c>
      <c r="C5" s="10" t="s">
        <v>144</v>
      </c>
      <c r="D5" s="10" t="s">
        <v>349</v>
      </c>
      <c r="E5" t="str">
        <f t="shared" ref="E5:E40" si="0">CONCATENATE($A$1,D5,"',","'short_name' =&gt; '",C5,"', 'mnemonic' =&gt; '",A5,"']);")</f>
        <v>Program::create(['name' =&gt; 'Maestría en Dirección de Empresas 2019 Quito Paralelo 1','short_name' =&gt; 'MDE2019UIOP1', 'mnemonic' =&gt; 'MDE2019UIOP1']);</v>
      </c>
    </row>
    <row r="6" spans="1:5" ht="45" x14ac:dyDescent="0.25">
      <c r="A6" s="10" t="s">
        <v>143</v>
      </c>
      <c r="B6" s="10">
        <v>3</v>
      </c>
      <c r="C6" s="10" t="s">
        <v>143</v>
      </c>
      <c r="D6" s="10" t="s">
        <v>348</v>
      </c>
      <c r="E6" t="str">
        <f t="shared" si="0"/>
        <v>Program::create(['name' =&gt; 'Maestría en Dirección de Empresas 2019 Guayaquil Paralelo 2','short_name' =&gt; 'MDE2019GYEP2', 'mnemonic' =&gt; 'MDE2019GYEP2']);</v>
      </c>
    </row>
    <row r="7" spans="1:5" ht="30" x14ac:dyDescent="0.25">
      <c r="A7" s="10" t="s">
        <v>145</v>
      </c>
      <c r="B7" s="10">
        <v>4</v>
      </c>
      <c r="C7" s="10" t="s">
        <v>145</v>
      </c>
      <c r="D7" s="10" t="s">
        <v>350</v>
      </c>
      <c r="E7" t="str">
        <f t="shared" si="0"/>
        <v>Program::create(['name' =&gt; 'Maestría en Dirección de Empresas 2019 Quito  Paralelo 2','short_name' =&gt; 'MDE2019UIOP2', 'mnemonic' =&gt; 'MDE2019UIOP2']);</v>
      </c>
    </row>
    <row r="8" spans="1:5" ht="45" x14ac:dyDescent="0.25">
      <c r="A8" s="10" t="s">
        <v>224</v>
      </c>
      <c r="B8" s="10">
        <v>5</v>
      </c>
      <c r="C8" s="10" t="s">
        <v>224</v>
      </c>
      <c r="D8" s="10" t="s">
        <v>351</v>
      </c>
      <c r="E8" t="str">
        <f t="shared" si="0"/>
        <v>Program::create(['name' =&gt; 'Maestría en Dirección de Empresas 2020 Guayaquil Paralelo 1','short_name' =&gt; 'MDE2020GYEP1', 'mnemonic' =&gt; 'MDE2020GYEP1']);</v>
      </c>
    </row>
    <row r="9" spans="1:5" ht="30" x14ac:dyDescent="0.25">
      <c r="A9" s="10" t="s">
        <v>225</v>
      </c>
      <c r="B9" s="10">
        <v>6</v>
      </c>
      <c r="C9" s="10" t="s">
        <v>225</v>
      </c>
      <c r="D9" s="10" t="s">
        <v>352</v>
      </c>
      <c r="E9" t="str">
        <f t="shared" si="0"/>
        <v>Program::create(['name' =&gt; 'Maestría en Dirección de Empresas 2020 Quito Paralelo 2','short_name' =&gt; 'MDE2020UIOP1', 'mnemonic' =&gt; 'MDE2020UIOP1']);</v>
      </c>
    </row>
    <row r="10" spans="1:5" ht="45" x14ac:dyDescent="0.25">
      <c r="A10" s="10" t="s">
        <v>226</v>
      </c>
      <c r="B10" s="10">
        <v>7</v>
      </c>
      <c r="C10" s="10" t="s">
        <v>226</v>
      </c>
      <c r="D10" s="10" t="s">
        <v>353</v>
      </c>
      <c r="E10" t="str">
        <f t="shared" si="0"/>
        <v>Program::create(['name' =&gt; 'Incompany FarmaEnlace 2021 - Programa de Desarrollo de Habilidades Gerenciales','short_name' =&gt; 'FarmaEnlace 2021', 'mnemonic' =&gt; 'FarmaEnlace 2021']);</v>
      </c>
    </row>
    <row r="11" spans="1:5" ht="45" x14ac:dyDescent="0.25">
      <c r="A11" s="10" t="s">
        <v>208</v>
      </c>
      <c r="B11" s="10">
        <v>8</v>
      </c>
      <c r="C11" s="10" t="s">
        <v>208</v>
      </c>
      <c r="D11" s="10" t="s">
        <v>354</v>
      </c>
      <c r="E11" t="str">
        <f t="shared" si="0"/>
        <v>Program::create(['name' =&gt; 'Incompany NIRSA 2021 - Programa Estratégico de Finanzas','short_name' =&gt; 'In CO - NIRSA', 'mnemonic' =&gt; 'In CO - NIRSA']);</v>
      </c>
    </row>
    <row r="12" spans="1:5" ht="60" x14ac:dyDescent="0.25">
      <c r="A12" s="10" t="s">
        <v>227</v>
      </c>
      <c r="B12" s="10">
        <v>9</v>
      </c>
      <c r="C12" s="10" t="s">
        <v>227</v>
      </c>
      <c r="D12" s="10" t="s">
        <v>355</v>
      </c>
      <c r="E12" t="str">
        <f t="shared" si="0"/>
        <v>Program::create(['name' =&gt; 'Incompany Acuacultura 2020 - Programa de Gerencia para Empresas del Sector Camaronero','short_name' =&gt; 'Acuacultura 2020', 'mnemonic' =&gt; 'Acuacultura 2020']);</v>
      </c>
    </row>
    <row r="13" spans="1:5" ht="45" x14ac:dyDescent="0.25">
      <c r="A13" s="10" t="s">
        <v>336</v>
      </c>
      <c r="B13" s="10">
        <v>10</v>
      </c>
      <c r="C13" s="10" t="s">
        <v>389</v>
      </c>
      <c r="D13" s="10" t="s">
        <v>357</v>
      </c>
      <c r="E13" t="str">
        <f t="shared" si="0"/>
        <v>Program::create(['name' =&gt; 'Incompany B. Braun Medicals 2020 - Programa de Liderazgo y Desarrollo','short_name' =&gt; 'In Co B.Braun 2020', 'mnemonic' =&gt; 'B.Braun 2020']);</v>
      </c>
    </row>
    <row r="14" spans="1:5" ht="60" x14ac:dyDescent="0.25">
      <c r="A14" s="10" t="s">
        <v>337</v>
      </c>
      <c r="B14" s="10">
        <v>11</v>
      </c>
      <c r="C14" s="10" t="s">
        <v>337</v>
      </c>
      <c r="D14" s="10" t="s">
        <v>363</v>
      </c>
      <c r="E14" t="str">
        <f t="shared" si="0"/>
        <v>Program::create(['name' =&gt; 'Incompany Bananeros 2020 - Programa de Eficiencia en Dirección de Empresas para el sector Bananero','short_name' =&gt; 'Bananeros 2020', 'mnemonic' =&gt; 'Bananeros 2020']);</v>
      </c>
    </row>
    <row r="15" spans="1:5" ht="30" x14ac:dyDescent="0.25">
      <c r="A15" s="10" t="s">
        <v>190</v>
      </c>
      <c r="B15" s="10">
        <v>12</v>
      </c>
      <c r="C15" s="10" t="s">
        <v>190</v>
      </c>
      <c r="D15" s="10" t="s">
        <v>364</v>
      </c>
      <c r="E15" t="str">
        <f t="shared" si="0"/>
        <v>Program::create(['name' =&gt; 'Programa Ejecutivo de Finanzas 2020','short_name' =&gt; 'PEF 2020', 'mnemonic' =&gt; 'PEF 2020']);</v>
      </c>
    </row>
    <row r="16" spans="1:5" ht="30" x14ac:dyDescent="0.25">
      <c r="A16" s="10" t="s">
        <v>228</v>
      </c>
      <c r="B16" s="10">
        <v>13</v>
      </c>
      <c r="C16" s="10" t="s">
        <v>228</v>
      </c>
      <c r="D16" s="10" t="s">
        <v>365</v>
      </c>
      <c r="E16" t="str">
        <f t="shared" si="0"/>
        <v>Program::create(['name' =&gt; 'Progama de Liderezgo y Dirección de Personas 2020','short_name' =&gt; 'PLDP 2020', 'mnemonic' =&gt; 'PLDP 2020']);</v>
      </c>
    </row>
    <row r="17" spans="1:5" ht="30" x14ac:dyDescent="0.25">
      <c r="A17" s="10" t="s">
        <v>309</v>
      </c>
      <c r="B17" s="10">
        <v>15</v>
      </c>
      <c r="C17" s="10" t="s">
        <v>309</v>
      </c>
      <c r="D17" s="10" t="s">
        <v>358</v>
      </c>
      <c r="E17" t="str">
        <f t="shared" si="0"/>
        <v>Program::create(['name' =&gt; 'Programa de Eficiencia en Operaciones 2020','short_name' =&gt; 'PEOP2020 Online', 'mnemonic' =&gt; 'PEOP2020 Online']);</v>
      </c>
    </row>
    <row r="18" spans="1:5" ht="45" x14ac:dyDescent="0.25">
      <c r="A18" s="10" t="s">
        <v>277</v>
      </c>
      <c r="B18" s="10">
        <v>16</v>
      </c>
      <c r="C18" s="10" t="s">
        <v>277</v>
      </c>
      <c r="D18" s="10" t="s">
        <v>359</v>
      </c>
      <c r="E18" t="str">
        <f t="shared" si="0"/>
        <v>Program::create(['name' =&gt; 'Maestría en Dirección de Empresas 2018 Guayaquil Paralelo 1','short_name' =&gt; 'MDE2018GYEP1', 'mnemonic' =&gt; 'MDE2018GYEP1']);</v>
      </c>
    </row>
    <row r="19" spans="1:5" ht="45" x14ac:dyDescent="0.25">
      <c r="A19" s="10" t="s">
        <v>236</v>
      </c>
      <c r="B19" s="10">
        <v>17</v>
      </c>
      <c r="C19" s="10" t="s">
        <v>236</v>
      </c>
      <c r="D19" s="10" t="s">
        <v>360</v>
      </c>
      <c r="E19" t="str">
        <f t="shared" si="0"/>
        <v>Program::create(['name' =&gt; 'Maestría en Dirección de Empresas 2018 Guayaquil Paralelo 2','short_name' =&gt; 'MDE2018GYEP2', 'mnemonic' =&gt; 'MDE2018GYEP2']);</v>
      </c>
    </row>
    <row r="20" spans="1:5" ht="30" x14ac:dyDescent="0.25">
      <c r="A20" s="10" t="s">
        <v>279</v>
      </c>
      <c r="B20" s="10">
        <v>18</v>
      </c>
      <c r="C20" s="10" t="s">
        <v>279</v>
      </c>
      <c r="D20" s="10" t="s">
        <v>361</v>
      </c>
      <c r="E20" t="str">
        <f t="shared" si="0"/>
        <v>Program::create(['name' =&gt; 'Maestría en Dirección de Empresas 2018 Quito  Paralelo 1','short_name' =&gt; 'MDE2018UIOP1', 'mnemonic' =&gt; 'MDE2018UIOP1']);</v>
      </c>
    </row>
    <row r="21" spans="1:5" ht="30" x14ac:dyDescent="0.25">
      <c r="A21" s="10" t="s">
        <v>232</v>
      </c>
      <c r="B21" s="10">
        <v>19</v>
      </c>
      <c r="C21" s="10" t="s">
        <v>232</v>
      </c>
      <c r="D21" s="10" t="s">
        <v>362</v>
      </c>
      <c r="E21" t="str">
        <f t="shared" si="0"/>
        <v>Program::create(['name' =&gt; 'Maestría en Dirección de Empresas 2018 Quito  Paralelo 2','short_name' =&gt; 'MDE2018UIOP2', 'mnemonic' =&gt; 'MDE2018UIOP2']);</v>
      </c>
    </row>
    <row r="22" spans="1:5" x14ac:dyDescent="0.25">
      <c r="A22" s="10" t="s">
        <v>338</v>
      </c>
      <c r="B22" s="10">
        <v>20</v>
      </c>
      <c r="C22" s="10" t="s">
        <v>338</v>
      </c>
      <c r="D22" s="10" t="s">
        <v>366</v>
      </c>
      <c r="E22" t="str">
        <f t="shared" si="0"/>
        <v>Program::create(['name' =&gt; 'Incompany KUBIEC 2020 - online','short_name' =&gt; 'KUBIEC 2020', 'mnemonic' =&gt; 'KUBIEC 2020']);</v>
      </c>
    </row>
    <row r="23" spans="1:5" ht="30" x14ac:dyDescent="0.25">
      <c r="A23" s="10" t="s">
        <v>368</v>
      </c>
      <c r="B23" s="10">
        <v>21</v>
      </c>
      <c r="C23" s="10" t="s">
        <v>368</v>
      </c>
      <c r="D23" s="10" t="s">
        <v>367</v>
      </c>
      <c r="E23" t="str">
        <f t="shared" si="0"/>
        <v>Program::create(['name' =&gt; 'Incompany InCo Conver Liderazgo Femenino BG 2020 ','short_name' =&gt; 'Liderazgo Femenino BG 2020', 'mnemonic' =&gt; 'Liderazgo Femenino BG 2020']);</v>
      </c>
    </row>
    <row r="24" spans="1:5" ht="30" x14ac:dyDescent="0.25">
      <c r="A24" s="10" t="s">
        <v>385</v>
      </c>
      <c r="B24" s="10">
        <v>22</v>
      </c>
      <c r="C24" s="10" t="s">
        <v>385</v>
      </c>
      <c r="D24" s="10" t="s">
        <v>358</v>
      </c>
      <c r="E24" t="str">
        <f t="shared" si="0"/>
        <v>Program::create(['name' =&gt; 'Programa de Eficiencia en Operaciones 2020','short_name' =&gt; 'Gobierno Corporativo 2020', 'mnemonic' =&gt; 'Gobierno Corporativo 2020']);</v>
      </c>
    </row>
    <row r="25" spans="1:5" x14ac:dyDescent="0.25">
      <c r="A25" s="10" t="s">
        <v>339</v>
      </c>
      <c r="B25" s="10">
        <v>23</v>
      </c>
      <c r="C25" s="10" t="s">
        <v>339</v>
      </c>
      <c r="D25" s="10" t="s">
        <v>369</v>
      </c>
      <c r="E25" t="str">
        <f t="shared" si="0"/>
        <v>Program::create(['name' =&gt; 'Incompany RESILIENCIA 2020','short_name' =&gt; 'RESILIENCIA 2020', 'mnemonic' =&gt; 'RESILIENCIA 2020']);</v>
      </c>
    </row>
    <row r="26" spans="1:5" ht="30" x14ac:dyDescent="0.25">
      <c r="A26" s="10" t="s">
        <v>371</v>
      </c>
      <c r="B26" s="10">
        <v>24</v>
      </c>
      <c r="C26" s="10" t="s">
        <v>371</v>
      </c>
      <c r="D26" s="10" t="s">
        <v>370</v>
      </c>
      <c r="E26" t="str">
        <f t="shared" si="0"/>
        <v>Program::create(['name' =&gt; 'BT - Negociación, mediación y conflictos 2020','short_name' =&gt; 'BT-Negociación 2020', 'mnemonic' =&gt; 'BT-Negociación 2020']);</v>
      </c>
    </row>
    <row r="27" spans="1:5" x14ac:dyDescent="0.25">
      <c r="A27" s="10" t="s">
        <v>340</v>
      </c>
      <c r="B27" s="10">
        <v>25</v>
      </c>
      <c r="C27" s="10" t="s">
        <v>340</v>
      </c>
      <c r="D27" s="10" t="s">
        <v>372</v>
      </c>
      <c r="E27" t="str">
        <f t="shared" si="0"/>
        <v>Program::create(['name' =&gt; 'Seminario de Negociación 2020','short_name' =&gt; 'SEM NEG 2020', 'mnemonic' =&gt; 'SEM NEG 2020']);</v>
      </c>
    </row>
    <row r="28" spans="1:5" ht="30" x14ac:dyDescent="0.25">
      <c r="A28" s="10" t="s">
        <v>341</v>
      </c>
      <c r="B28" s="10">
        <v>26</v>
      </c>
      <c r="C28" s="10" t="s">
        <v>386</v>
      </c>
      <c r="D28" s="10" t="s">
        <v>373</v>
      </c>
      <c r="E28" t="str">
        <f t="shared" si="0"/>
        <v>Program::create(['name' =&gt; 'Incompany Andres Petroleum 2020','short_name' =&gt; 'InCo ANDES PETROLEUM 2020', 'mnemonic' =&gt; 'ANDES PETROLEUM 2020']);</v>
      </c>
    </row>
    <row r="29" spans="1:5" ht="30" x14ac:dyDescent="0.25">
      <c r="A29" s="10" t="s">
        <v>202</v>
      </c>
      <c r="B29" s="10">
        <v>27</v>
      </c>
      <c r="C29" s="10" t="s">
        <v>202</v>
      </c>
      <c r="D29" s="10" t="s">
        <v>374</v>
      </c>
      <c r="E29" t="str">
        <f t="shared" si="0"/>
        <v>Program::create(['name' =&gt; 'Programa de Marketing Estratégico','short_name' =&gt; 'PME 2020', 'mnemonic' =&gt; 'PME 2020']);</v>
      </c>
    </row>
    <row r="30" spans="1:5" ht="30" x14ac:dyDescent="0.25">
      <c r="A30" s="10" t="s">
        <v>375</v>
      </c>
      <c r="B30" s="10">
        <v>28</v>
      </c>
      <c r="C30" s="10" t="s">
        <v>375</v>
      </c>
      <c r="D30" s="10" t="s">
        <v>273</v>
      </c>
      <c r="E30" t="str">
        <f t="shared" si="0"/>
        <v>Program::create(['name' =&gt; 'Programa Escenarios Empresariales 2021 - Virtual','short_name' =&gt; 'Escenarios Empresariales 2021 - Virtual', 'mnemonic' =&gt; 'Escenarios Empresariales 2021 - Virtual']);</v>
      </c>
    </row>
    <row r="31" spans="1:5" ht="30" x14ac:dyDescent="0.25">
      <c r="A31" s="10" t="s">
        <v>321</v>
      </c>
      <c r="B31" s="10">
        <v>29</v>
      </c>
      <c r="C31" s="10" t="s">
        <v>321</v>
      </c>
      <c r="D31" s="10" t="s">
        <v>376</v>
      </c>
      <c r="E31" t="str">
        <f t="shared" si="0"/>
        <v>Program::create(['name' =&gt; 'Seminario Empresas Familiares 2020','short_name' =&gt; 'SEM-EF 2020', 'mnemonic' =&gt; 'SEM-EF 2020']);</v>
      </c>
    </row>
    <row r="32" spans="1:5" ht="30" x14ac:dyDescent="0.25">
      <c r="A32" s="10" t="s">
        <v>388</v>
      </c>
      <c r="B32" s="10">
        <v>30</v>
      </c>
      <c r="C32" s="10" t="s">
        <v>388</v>
      </c>
      <c r="D32" s="10" t="s">
        <v>387</v>
      </c>
      <c r="E32" t="str">
        <f t="shared" si="0"/>
        <v>Program::create(['name' =&gt; 'BT - Ecommerce  y Nuevos Modelos de Negocios 2020','short_name' =&gt; 'BT-ECOMMERCE 2020', 'mnemonic' =&gt; 'BT-ECOMMERCE 2020']);</v>
      </c>
    </row>
    <row r="33" spans="1:5" ht="30" x14ac:dyDescent="0.25">
      <c r="A33" s="10" t="s">
        <v>322</v>
      </c>
      <c r="B33" s="10">
        <v>31</v>
      </c>
      <c r="C33" s="10" t="s">
        <v>322</v>
      </c>
      <c r="D33" s="10" t="s">
        <v>377</v>
      </c>
      <c r="E33" t="str">
        <f t="shared" si="0"/>
        <v>Program::create(['name' =&gt; 'Incompany Banco de Guayaquil 2020','short_name' =&gt; 'BANCO DE GUAYAQUIL 2020', 'mnemonic' =&gt; 'BANCO DE GUAYAQUIL 2020']);</v>
      </c>
    </row>
    <row r="34" spans="1:5" ht="30" x14ac:dyDescent="0.25">
      <c r="A34" s="10" t="s">
        <v>380</v>
      </c>
      <c r="B34" s="10">
        <v>32</v>
      </c>
      <c r="C34" s="10" t="s">
        <v>380</v>
      </c>
      <c r="D34" s="10" t="s">
        <v>378</v>
      </c>
      <c r="E34" t="str">
        <f t="shared" si="0"/>
        <v>Program::create(['name' =&gt; 'BT - Gestión de Liquidez y Riesgos 2020','short_name' =&gt; 'BT - Gestión de Liquidez 2020', 'mnemonic' =&gt; 'BT - Gestión de Liquidez 2020']);</v>
      </c>
    </row>
    <row r="35" spans="1:5" ht="30" x14ac:dyDescent="0.25">
      <c r="A35" s="10" t="s">
        <v>379</v>
      </c>
      <c r="B35" s="10">
        <v>33</v>
      </c>
      <c r="C35" s="10" t="s">
        <v>379</v>
      </c>
      <c r="D35" s="10" t="s">
        <v>379</v>
      </c>
      <c r="E35" t="str">
        <f t="shared" si="0"/>
        <v>Program::create(['name' =&gt; 'BT - Liderazgo y Futuro del Trabajo 2020','short_name' =&gt; 'BT - Liderazgo y Futuro del Trabajo 2020', 'mnemonic' =&gt; 'BT - Liderazgo y Futuro del Trabajo 2020']);</v>
      </c>
    </row>
    <row r="36" spans="1:5" x14ac:dyDescent="0.25">
      <c r="A36" s="10" t="s">
        <v>342</v>
      </c>
      <c r="B36" s="10">
        <v>34</v>
      </c>
      <c r="C36" s="10" t="s">
        <v>342</v>
      </c>
      <c r="D36" s="10" t="s">
        <v>381</v>
      </c>
      <c r="E36" t="str">
        <f t="shared" si="0"/>
        <v>Program::create(['name' =&gt; 'Programa Soft Skills 2020','short_name' =&gt; 'SOFT SKILLS 2020', 'mnemonic' =&gt; 'SOFT SKILLS 2020']);</v>
      </c>
    </row>
    <row r="37" spans="1:5" ht="30" x14ac:dyDescent="0.25">
      <c r="A37" s="10" t="s">
        <v>345</v>
      </c>
      <c r="B37" s="10">
        <v>35</v>
      </c>
      <c r="C37" s="10" t="s">
        <v>345</v>
      </c>
      <c r="D37" s="10" t="s">
        <v>382</v>
      </c>
      <c r="E37" t="str">
        <f t="shared" si="0"/>
        <v>Program::create(['name' =&gt; 'Programa para Propietarios de Empresas 2020 Guayaquil','short_name' =&gt; 'PPE 2020 GYE', 'mnemonic' =&gt; 'PPE 2020 GYE']);</v>
      </c>
    </row>
    <row r="38" spans="1:5" ht="30" x14ac:dyDescent="0.25">
      <c r="A38" s="10" t="s">
        <v>346</v>
      </c>
      <c r="B38" s="10">
        <v>36</v>
      </c>
      <c r="C38" s="10" t="s">
        <v>346</v>
      </c>
      <c r="D38" s="10" t="s">
        <v>383</v>
      </c>
      <c r="E38" t="str">
        <f t="shared" si="0"/>
        <v>Program::create(['name' =&gt; 'Programa para Propietarios de Empresas 2020 Quito','short_name' =&gt; 'PPE 2020 UIO', 'mnemonic' =&gt; 'PPE 2020 UIO']);</v>
      </c>
    </row>
    <row r="39" spans="1:5" ht="60" x14ac:dyDescent="0.25">
      <c r="A39" s="10" t="s">
        <v>343</v>
      </c>
      <c r="B39" s="10">
        <v>37</v>
      </c>
      <c r="C39" s="10" t="s">
        <v>343</v>
      </c>
      <c r="D39" s="10" t="s">
        <v>356</v>
      </c>
      <c r="E39" t="str">
        <f t="shared" si="0"/>
        <v>Program::create(['name' =&gt; 'Incompany MUJERES 2020 - Programa de Gerencia para Empresas del Sector Camaronero','short_name' =&gt; 'MUJERES 2020', 'mnemonic' =&gt; 'MUJERES 2020']);</v>
      </c>
    </row>
    <row r="40" spans="1:5" ht="30" x14ac:dyDescent="0.25">
      <c r="A40" s="10" t="s">
        <v>344</v>
      </c>
      <c r="B40" s="10">
        <v>38</v>
      </c>
      <c r="C40" s="10" t="s">
        <v>344</v>
      </c>
      <c r="D40" s="10" t="s">
        <v>384</v>
      </c>
      <c r="E40" t="str">
        <f t="shared" si="0"/>
        <v>Program::create(['name' =&gt; 'Incompany 2020  - Programa Estratégico de Finanzas','short_name' =&gt; 'BANCO GUAYAQUIL - PYME 2020', 'mnemonic' =&gt; 'BANCO GUAYAQUIL - PYME 2020']);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2"/>
  <sheetViews>
    <sheetView tabSelected="1" topLeftCell="A1519" workbookViewId="0">
      <selection activeCell="E3" sqref="E3:E1552"/>
    </sheetView>
  </sheetViews>
  <sheetFormatPr baseColWidth="10" defaultRowHeight="15" x14ac:dyDescent="0.25"/>
  <cols>
    <col min="4" max="4" width="14.28515625" customWidth="1"/>
  </cols>
  <sheetData>
    <row r="1" spans="1:5" x14ac:dyDescent="0.25">
      <c r="A1" t="s">
        <v>431</v>
      </c>
    </row>
    <row r="2" spans="1:5" x14ac:dyDescent="0.25">
      <c r="A2" t="s">
        <v>427</v>
      </c>
      <c r="B2" t="s">
        <v>429</v>
      </c>
      <c r="C2" t="s">
        <v>428</v>
      </c>
      <c r="D2" t="s">
        <v>430</v>
      </c>
    </row>
    <row r="3" spans="1:5" x14ac:dyDescent="0.25">
      <c r="A3">
        <v>1</v>
      </c>
      <c r="B3">
        <v>6</v>
      </c>
      <c r="C3">
        <v>0</v>
      </c>
      <c r="D3">
        <v>1</v>
      </c>
      <c r="E3" t="str">
        <f>CONCATENATE($A$1,A3,", 'booking_id' =&gt;",D3,", 'support_person_id'=&gt;",B3," , 'support_type' =&gt;",C3,"]);")</f>
        <v>BookingSupportPerson::create(['support_role' =&gt; 1, 'booking_id' =&gt;1, 'support_person_id'=&gt;6 , 'support_type' =&gt;0]);</v>
      </c>
    </row>
    <row r="4" spans="1:5" x14ac:dyDescent="0.25">
      <c r="A4">
        <v>1</v>
      </c>
      <c r="B4">
        <v>3</v>
      </c>
      <c r="C4">
        <v>1</v>
      </c>
      <c r="D4">
        <v>2</v>
      </c>
      <c r="E4" t="str">
        <f t="shared" ref="E4:E67" si="0">CONCATENATE($A$1,A4,", 'booking_id' =&gt;",D4,", 'support_person_id'=&gt;",B4," , 'support_type' =&gt;",C4,"]);")</f>
        <v>BookingSupportPerson::create(['support_role' =&gt; 1, 'booking_id' =&gt;2, 'support_person_id'=&gt;3 , 'support_type' =&gt;1]);</v>
      </c>
    </row>
    <row r="5" spans="1:5" x14ac:dyDescent="0.25">
      <c r="A5">
        <v>1</v>
      </c>
      <c r="B5">
        <v>3</v>
      </c>
      <c r="C5">
        <v>0</v>
      </c>
      <c r="D5">
        <v>3</v>
      </c>
      <c r="E5" t="str">
        <f t="shared" si="0"/>
        <v>BookingSupportPerson::create(['support_role' =&gt; 1, 'booking_id' =&gt;3, 'support_person_id'=&gt;3 , 'support_type' =&gt;0]);</v>
      </c>
    </row>
    <row r="6" spans="1:5" x14ac:dyDescent="0.25">
      <c r="A6">
        <v>1</v>
      </c>
      <c r="B6">
        <v>6</v>
      </c>
      <c r="C6">
        <v>0</v>
      </c>
      <c r="D6">
        <v>4</v>
      </c>
      <c r="E6" t="str">
        <f t="shared" si="0"/>
        <v>BookingSupportPerson::create(['support_role' =&gt; 1, 'booking_id' =&gt;4, 'support_person_id'=&gt;6 , 'support_type' =&gt;0]);</v>
      </c>
    </row>
    <row r="7" spans="1:5" x14ac:dyDescent="0.25">
      <c r="A7">
        <v>1</v>
      </c>
      <c r="B7">
        <v>3</v>
      </c>
      <c r="C7">
        <v>0</v>
      </c>
      <c r="D7">
        <v>5</v>
      </c>
      <c r="E7" t="str">
        <f t="shared" si="0"/>
        <v>BookingSupportPerson::create(['support_role' =&gt; 1, 'booking_id' =&gt;5, 'support_person_id'=&gt;3 , 'support_type' =&gt;0]);</v>
      </c>
    </row>
    <row r="8" spans="1:5" x14ac:dyDescent="0.25">
      <c r="A8">
        <v>1</v>
      </c>
      <c r="B8">
        <v>6</v>
      </c>
      <c r="C8">
        <v>0</v>
      </c>
      <c r="D8">
        <v>6</v>
      </c>
      <c r="E8" t="str">
        <f t="shared" si="0"/>
        <v>BookingSupportPerson::create(['support_role' =&gt; 1, 'booking_id' =&gt;6, 'support_person_id'=&gt;6 , 'support_type' =&gt;0]);</v>
      </c>
    </row>
    <row r="9" spans="1:5" x14ac:dyDescent="0.25">
      <c r="A9">
        <v>1</v>
      </c>
      <c r="B9">
        <v>3</v>
      </c>
      <c r="C9">
        <v>1</v>
      </c>
      <c r="D9">
        <v>7</v>
      </c>
      <c r="E9" t="str">
        <f t="shared" si="0"/>
        <v>BookingSupportPerson::create(['support_role' =&gt; 1, 'booking_id' =&gt;7, 'support_person_id'=&gt;3 , 'support_type' =&gt;1]);</v>
      </c>
    </row>
    <row r="10" spans="1:5" x14ac:dyDescent="0.25">
      <c r="A10">
        <v>1</v>
      </c>
      <c r="B10">
        <v>6</v>
      </c>
      <c r="C10">
        <v>0</v>
      </c>
      <c r="D10">
        <v>8</v>
      </c>
      <c r="E10" t="str">
        <f t="shared" si="0"/>
        <v>BookingSupportPerson::create(['support_role' =&gt; 1, 'booking_id' =&gt;8, 'support_person_id'=&gt;6 , 'support_type' =&gt;0]);</v>
      </c>
    </row>
    <row r="11" spans="1:5" x14ac:dyDescent="0.25">
      <c r="A11">
        <v>1</v>
      </c>
      <c r="B11">
        <v>3</v>
      </c>
      <c r="C11">
        <v>0</v>
      </c>
      <c r="D11">
        <v>9</v>
      </c>
      <c r="E11" t="str">
        <f t="shared" si="0"/>
        <v>BookingSupportPerson::create(['support_role' =&gt; 1, 'booking_id' =&gt;9, 'support_person_id'=&gt;3 , 'support_type' =&gt;0]);</v>
      </c>
    </row>
    <row r="12" spans="1:5" x14ac:dyDescent="0.25">
      <c r="A12">
        <v>1</v>
      </c>
      <c r="B12">
        <v>6</v>
      </c>
      <c r="C12">
        <v>0</v>
      </c>
      <c r="D12">
        <v>10</v>
      </c>
      <c r="E12" t="str">
        <f t="shared" si="0"/>
        <v>BookingSupportPerson::create(['support_role' =&gt; 1, 'booking_id' =&gt;10, 'support_person_id'=&gt;6 , 'support_type' =&gt;0]);</v>
      </c>
    </row>
    <row r="13" spans="1:5" x14ac:dyDescent="0.25">
      <c r="A13">
        <v>1</v>
      </c>
      <c r="B13">
        <v>3</v>
      </c>
      <c r="C13">
        <v>0</v>
      </c>
      <c r="D13">
        <v>11</v>
      </c>
      <c r="E13" t="str">
        <f t="shared" si="0"/>
        <v>BookingSupportPerson::create(['support_role' =&gt; 1, 'booking_id' =&gt;11, 'support_person_id'=&gt;3 , 'support_type' =&gt;0]);</v>
      </c>
    </row>
    <row r="14" spans="1:5" x14ac:dyDescent="0.25">
      <c r="A14">
        <v>1</v>
      </c>
      <c r="B14">
        <v>3</v>
      </c>
      <c r="C14">
        <v>0</v>
      </c>
      <c r="D14">
        <v>12</v>
      </c>
      <c r="E14" t="str">
        <f t="shared" si="0"/>
        <v>BookingSupportPerson::create(['support_role' =&gt; 1, 'booking_id' =&gt;12, 'support_person_id'=&gt;3 , 'support_type' =&gt;0]);</v>
      </c>
    </row>
    <row r="15" spans="1:5" x14ac:dyDescent="0.25">
      <c r="A15">
        <v>1</v>
      </c>
      <c r="B15">
        <v>6</v>
      </c>
      <c r="C15">
        <v>0</v>
      </c>
      <c r="D15">
        <v>13</v>
      </c>
      <c r="E15" t="str">
        <f t="shared" si="0"/>
        <v>BookingSupportPerson::create(['support_role' =&gt; 1, 'booking_id' =&gt;13, 'support_person_id'=&gt;6 , 'support_type' =&gt;0]);</v>
      </c>
    </row>
    <row r="16" spans="1:5" x14ac:dyDescent="0.25">
      <c r="A16">
        <v>1</v>
      </c>
      <c r="B16">
        <v>6</v>
      </c>
      <c r="C16">
        <v>0</v>
      </c>
      <c r="D16">
        <v>14</v>
      </c>
      <c r="E16" t="str">
        <f t="shared" si="0"/>
        <v>BookingSupportPerson::create(['support_role' =&gt; 1, 'booking_id' =&gt;14, 'support_person_id'=&gt;6 , 'support_type' =&gt;0]);</v>
      </c>
    </row>
    <row r="17" spans="1:5" x14ac:dyDescent="0.25">
      <c r="A17">
        <v>1</v>
      </c>
      <c r="B17">
        <v>3</v>
      </c>
      <c r="C17">
        <v>0</v>
      </c>
      <c r="D17">
        <v>15</v>
      </c>
      <c r="E17" t="str">
        <f t="shared" si="0"/>
        <v>BookingSupportPerson::create(['support_role' =&gt; 1, 'booking_id' =&gt;15, 'support_person_id'=&gt;3 , 'support_type' =&gt;0]);</v>
      </c>
    </row>
    <row r="18" spans="1:5" x14ac:dyDescent="0.25">
      <c r="A18">
        <v>1</v>
      </c>
      <c r="B18">
        <v>1</v>
      </c>
      <c r="C18">
        <v>0</v>
      </c>
      <c r="D18">
        <v>16</v>
      </c>
      <c r="E18" t="str">
        <f t="shared" si="0"/>
        <v>BookingSupportPerson::create(['support_role' =&gt; 1, 'booking_id' =&gt;16, 'support_person_id'=&gt;1 , 'support_type' =&gt;0]);</v>
      </c>
    </row>
    <row r="19" spans="1:5" x14ac:dyDescent="0.25">
      <c r="A19">
        <v>1</v>
      </c>
      <c r="B19">
        <v>3</v>
      </c>
      <c r="C19">
        <v>0</v>
      </c>
      <c r="D19">
        <v>17</v>
      </c>
      <c r="E19" t="str">
        <f t="shared" si="0"/>
        <v>BookingSupportPerson::create(['support_role' =&gt; 1, 'booking_id' =&gt;17, 'support_person_id'=&gt;3 , 'support_type' =&gt;0]);</v>
      </c>
    </row>
    <row r="20" spans="1:5" x14ac:dyDescent="0.25">
      <c r="A20">
        <v>1</v>
      </c>
      <c r="B20">
        <v>3</v>
      </c>
      <c r="C20">
        <v>0</v>
      </c>
      <c r="D20">
        <v>18</v>
      </c>
      <c r="E20" t="str">
        <f t="shared" si="0"/>
        <v>BookingSupportPerson::create(['support_role' =&gt; 1, 'booking_id' =&gt;18, 'support_person_id'=&gt;3 , 'support_type' =&gt;0]);</v>
      </c>
    </row>
    <row r="21" spans="1:5" x14ac:dyDescent="0.25">
      <c r="A21">
        <v>1</v>
      </c>
      <c r="B21">
        <v>1</v>
      </c>
      <c r="C21">
        <v>0</v>
      </c>
      <c r="D21">
        <v>19</v>
      </c>
      <c r="E21" t="str">
        <f t="shared" si="0"/>
        <v>BookingSupportPerson::create(['support_role' =&gt; 1, 'booking_id' =&gt;19, 'support_person_id'=&gt;1 , 'support_type' =&gt;0]);</v>
      </c>
    </row>
    <row r="22" spans="1:5" x14ac:dyDescent="0.25">
      <c r="A22">
        <v>1</v>
      </c>
      <c r="B22">
        <v>1</v>
      </c>
      <c r="C22">
        <v>0</v>
      </c>
      <c r="D22">
        <v>20</v>
      </c>
      <c r="E22" t="str">
        <f t="shared" si="0"/>
        <v>BookingSupportPerson::create(['support_role' =&gt; 1, 'booking_id' =&gt;20, 'support_person_id'=&gt;1 , 'support_type' =&gt;0]);</v>
      </c>
    </row>
    <row r="23" spans="1:5" x14ac:dyDescent="0.25">
      <c r="A23">
        <v>1</v>
      </c>
      <c r="B23">
        <v>3</v>
      </c>
      <c r="C23">
        <v>1</v>
      </c>
      <c r="D23">
        <v>21</v>
      </c>
      <c r="E23" t="str">
        <f t="shared" si="0"/>
        <v>BookingSupportPerson::create(['support_role' =&gt; 1, 'booking_id' =&gt;21, 'support_person_id'=&gt;3 , 'support_type' =&gt;1]);</v>
      </c>
    </row>
    <row r="24" spans="1:5" x14ac:dyDescent="0.25">
      <c r="A24">
        <v>1</v>
      </c>
      <c r="B24">
        <v>6</v>
      </c>
      <c r="C24">
        <v>0</v>
      </c>
      <c r="D24">
        <v>22</v>
      </c>
      <c r="E24" t="str">
        <f t="shared" si="0"/>
        <v>BookingSupportPerson::create(['support_role' =&gt; 1, 'booking_id' =&gt;22, 'support_person_id'=&gt;6 , 'support_type' =&gt;0]);</v>
      </c>
    </row>
    <row r="25" spans="1:5" x14ac:dyDescent="0.25">
      <c r="A25">
        <v>1</v>
      </c>
      <c r="B25">
        <v>3</v>
      </c>
      <c r="C25">
        <v>0</v>
      </c>
      <c r="D25">
        <v>23</v>
      </c>
      <c r="E25" t="str">
        <f t="shared" si="0"/>
        <v>BookingSupportPerson::create(['support_role' =&gt; 1, 'booking_id' =&gt;23, 'support_person_id'=&gt;3 , 'support_type' =&gt;0]);</v>
      </c>
    </row>
    <row r="26" spans="1:5" x14ac:dyDescent="0.25">
      <c r="A26">
        <v>1</v>
      </c>
      <c r="B26">
        <v>1</v>
      </c>
      <c r="C26">
        <v>1</v>
      </c>
      <c r="D26">
        <v>24</v>
      </c>
      <c r="E26" t="str">
        <f t="shared" si="0"/>
        <v>BookingSupportPerson::create(['support_role' =&gt; 1, 'booking_id' =&gt;24, 'support_person_id'=&gt;1 , 'support_type' =&gt;1]);</v>
      </c>
    </row>
    <row r="27" spans="1:5" x14ac:dyDescent="0.25">
      <c r="A27">
        <v>1</v>
      </c>
      <c r="B27">
        <v>3</v>
      </c>
      <c r="C27">
        <v>1</v>
      </c>
      <c r="D27">
        <v>25</v>
      </c>
      <c r="E27" t="str">
        <f t="shared" si="0"/>
        <v>BookingSupportPerson::create(['support_role' =&gt; 1, 'booking_id' =&gt;25, 'support_person_id'=&gt;3 , 'support_type' =&gt;1]);</v>
      </c>
    </row>
    <row r="28" spans="1:5" x14ac:dyDescent="0.25">
      <c r="A28">
        <v>1</v>
      </c>
      <c r="B28">
        <v>1</v>
      </c>
      <c r="C28">
        <v>0</v>
      </c>
      <c r="D28">
        <v>26</v>
      </c>
      <c r="E28" t="str">
        <f t="shared" si="0"/>
        <v>BookingSupportPerson::create(['support_role' =&gt; 1, 'booking_id' =&gt;26, 'support_person_id'=&gt;1 , 'support_type' =&gt;0]);</v>
      </c>
    </row>
    <row r="29" spans="1:5" x14ac:dyDescent="0.25">
      <c r="A29">
        <v>1</v>
      </c>
      <c r="B29">
        <v>3</v>
      </c>
      <c r="C29">
        <v>0</v>
      </c>
      <c r="D29">
        <v>27</v>
      </c>
      <c r="E29" t="str">
        <f t="shared" si="0"/>
        <v>BookingSupportPerson::create(['support_role' =&gt; 1, 'booking_id' =&gt;27, 'support_person_id'=&gt;3 , 'support_type' =&gt;0]);</v>
      </c>
    </row>
    <row r="30" spans="1:5" x14ac:dyDescent="0.25">
      <c r="A30">
        <v>1</v>
      </c>
      <c r="B30">
        <v>1</v>
      </c>
      <c r="C30">
        <v>0</v>
      </c>
      <c r="D30">
        <v>28</v>
      </c>
      <c r="E30" t="str">
        <f t="shared" si="0"/>
        <v>BookingSupportPerson::create(['support_role' =&gt; 1, 'booking_id' =&gt;28, 'support_person_id'=&gt;1 , 'support_type' =&gt;0]);</v>
      </c>
    </row>
    <row r="31" spans="1:5" x14ac:dyDescent="0.25">
      <c r="A31">
        <v>1</v>
      </c>
      <c r="B31">
        <v>3</v>
      </c>
      <c r="C31">
        <v>0</v>
      </c>
      <c r="D31">
        <v>29</v>
      </c>
      <c r="E31" t="str">
        <f t="shared" si="0"/>
        <v>BookingSupportPerson::create(['support_role' =&gt; 1, 'booking_id' =&gt;29, 'support_person_id'=&gt;3 , 'support_type' =&gt;0]);</v>
      </c>
    </row>
    <row r="32" spans="1:5" x14ac:dyDescent="0.25">
      <c r="A32">
        <v>1</v>
      </c>
      <c r="B32">
        <v>3</v>
      </c>
      <c r="C32">
        <v>0</v>
      </c>
      <c r="D32">
        <v>30</v>
      </c>
      <c r="E32" t="str">
        <f t="shared" si="0"/>
        <v>BookingSupportPerson::create(['support_role' =&gt; 1, 'booking_id' =&gt;30, 'support_person_id'=&gt;3 , 'support_type' =&gt;0]);</v>
      </c>
    </row>
    <row r="33" spans="1:5" x14ac:dyDescent="0.25">
      <c r="A33">
        <v>1</v>
      </c>
      <c r="B33">
        <v>8</v>
      </c>
      <c r="C33">
        <v>0</v>
      </c>
      <c r="D33">
        <v>31</v>
      </c>
      <c r="E33" t="str">
        <f t="shared" si="0"/>
        <v>BookingSupportPerson::create(['support_role' =&gt; 1, 'booking_id' =&gt;31, 'support_person_id'=&gt;8 , 'support_type' =&gt;0]);</v>
      </c>
    </row>
    <row r="34" spans="1:5" x14ac:dyDescent="0.25">
      <c r="A34">
        <v>1</v>
      </c>
      <c r="B34">
        <v>8</v>
      </c>
      <c r="C34">
        <v>0</v>
      </c>
      <c r="D34">
        <v>32</v>
      </c>
      <c r="E34" t="str">
        <f t="shared" si="0"/>
        <v>BookingSupportPerson::create(['support_role' =&gt; 1, 'booking_id' =&gt;32, 'support_person_id'=&gt;8 , 'support_type' =&gt;0]);</v>
      </c>
    </row>
    <row r="35" spans="1:5" x14ac:dyDescent="0.25">
      <c r="A35">
        <v>1</v>
      </c>
      <c r="B35">
        <v>3</v>
      </c>
      <c r="C35">
        <v>1</v>
      </c>
      <c r="D35">
        <v>33</v>
      </c>
      <c r="E35" t="str">
        <f t="shared" si="0"/>
        <v>BookingSupportPerson::create(['support_role' =&gt; 1, 'booking_id' =&gt;33, 'support_person_id'=&gt;3 , 'support_type' =&gt;1]);</v>
      </c>
    </row>
    <row r="36" spans="1:5" x14ac:dyDescent="0.25">
      <c r="A36">
        <v>1</v>
      </c>
      <c r="B36">
        <v>1</v>
      </c>
      <c r="C36">
        <v>0</v>
      </c>
      <c r="D36">
        <v>34</v>
      </c>
      <c r="E36" t="str">
        <f t="shared" si="0"/>
        <v>BookingSupportPerson::create(['support_role' =&gt; 1, 'booking_id' =&gt;34, 'support_person_id'=&gt;1 , 'support_type' =&gt;0]);</v>
      </c>
    </row>
    <row r="37" spans="1:5" x14ac:dyDescent="0.25">
      <c r="A37">
        <v>1</v>
      </c>
      <c r="B37">
        <v>3</v>
      </c>
      <c r="C37">
        <v>1</v>
      </c>
      <c r="D37">
        <v>35</v>
      </c>
      <c r="E37" t="str">
        <f t="shared" si="0"/>
        <v>BookingSupportPerson::create(['support_role' =&gt; 1, 'booking_id' =&gt;35, 'support_person_id'=&gt;3 , 'support_type' =&gt;1]);</v>
      </c>
    </row>
    <row r="38" spans="1:5" x14ac:dyDescent="0.25">
      <c r="A38">
        <v>1</v>
      </c>
      <c r="B38">
        <v>1</v>
      </c>
      <c r="C38">
        <v>0</v>
      </c>
      <c r="D38">
        <v>36</v>
      </c>
      <c r="E38" t="str">
        <f t="shared" si="0"/>
        <v>BookingSupportPerson::create(['support_role' =&gt; 1, 'booking_id' =&gt;36, 'support_person_id'=&gt;1 , 'support_type' =&gt;0]);</v>
      </c>
    </row>
    <row r="39" spans="1:5" x14ac:dyDescent="0.25">
      <c r="A39">
        <v>1</v>
      </c>
      <c r="B39">
        <v>3</v>
      </c>
      <c r="C39">
        <v>1</v>
      </c>
      <c r="D39">
        <v>37</v>
      </c>
      <c r="E39" t="str">
        <f t="shared" si="0"/>
        <v>BookingSupportPerson::create(['support_role' =&gt; 1, 'booking_id' =&gt;37, 'support_person_id'=&gt;3 , 'support_type' =&gt;1]);</v>
      </c>
    </row>
    <row r="40" spans="1:5" x14ac:dyDescent="0.25">
      <c r="A40">
        <v>1</v>
      </c>
      <c r="B40">
        <v>6</v>
      </c>
      <c r="C40">
        <v>0</v>
      </c>
      <c r="D40">
        <v>38</v>
      </c>
      <c r="E40" t="str">
        <f t="shared" si="0"/>
        <v>BookingSupportPerson::create(['support_role' =&gt; 1, 'booking_id' =&gt;38, 'support_person_id'=&gt;6 , 'support_type' =&gt;0]);</v>
      </c>
    </row>
    <row r="41" spans="1:5" x14ac:dyDescent="0.25">
      <c r="A41">
        <v>1</v>
      </c>
      <c r="B41">
        <v>3</v>
      </c>
      <c r="C41">
        <v>0</v>
      </c>
      <c r="D41">
        <v>39</v>
      </c>
      <c r="E41" t="str">
        <f t="shared" si="0"/>
        <v>BookingSupportPerson::create(['support_role' =&gt; 1, 'booking_id' =&gt;39, 'support_person_id'=&gt;3 , 'support_type' =&gt;0]);</v>
      </c>
    </row>
    <row r="42" spans="1:5" x14ac:dyDescent="0.25">
      <c r="A42">
        <v>1</v>
      </c>
      <c r="B42">
        <v>3</v>
      </c>
      <c r="C42">
        <v>0</v>
      </c>
      <c r="D42">
        <v>40</v>
      </c>
      <c r="E42" t="str">
        <f t="shared" si="0"/>
        <v>BookingSupportPerson::create(['support_role' =&gt; 1, 'booking_id' =&gt;40, 'support_person_id'=&gt;3 , 'support_type' =&gt;0]);</v>
      </c>
    </row>
    <row r="43" spans="1:5" x14ac:dyDescent="0.25">
      <c r="A43">
        <v>1</v>
      </c>
      <c r="B43">
        <v>6</v>
      </c>
      <c r="C43">
        <v>0</v>
      </c>
      <c r="D43">
        <v>41</v>
      </c>
      <c r="E43" t="str">
        <f t="shared" si="0"/>
        <v>BookingSupportPerson::create(['support_role' =&gt; 1, 'booking_id' =&gt;41, 'support_person_id'=&gt;6 , 'support_type' =&gt;0]);</v>
      </c>
    </row>
    <row r="44" spans="1:5" x14ac:dyDescent="0.25">
      <c r="A44">
        <v>1</v>
      </c>
      <c r="B44">
        <v>6</v>
      </c>
      <c r="C44">
        <v>0</v>
      </c>
      <c r="D44">
        <v>42</v>
      </c>
      <c r="E44" t="str">
        <f t="shared" si="0"/>
        <v>BookingSupportPerson::create(['support_role' =&gt; 1, 'booking_id' =&gt;42, 'support_person_id'=&gt;6 , 'support_type' =&gt;0]);</v>
      </c>
    </row>
    <row r="45" spans="1:5" x14ac:dyDescent="0.25">
      <c r="A45">
        <v>1</v>
      </c>
      <c r="B45">
        <v>3</v>
      </c>
      <c r="C45">
        <v>0</v>
      </c>
      <c r="D45">
        <v>43</v>
      </c>
      <c r="E45" t="str">
        <f t="shared" si="0"/>
        <v>BookingSupportPerson::create(['support_role' =&gt; 1, 'booking_id' =&gt;43, 'support_person_id'=&gt;3 , 'support_type' =&gt;0]);</v>
      </c>
    </row>
    <row r="46" spans="1:5" x14ac:dyDescent="0.25">
      <c r="A46">
        <v>1</v>
      </c>
      <c r="B46">
        <v>1</v>
      </c>
      <c r="C46">
        <v>0</v>
      </c>
      <c r="D46">
        <v>44</v>
      </c>
      <c r="E46" t="str">
        <f t="shared" si="0"/>
        <v>BookingSupportPerson::create(['support_role' =&gt; 1, 'booking_id' =&gt;44, 'support_person_id'=&gt;1 , 'support_type' =&gt;0]);</v>
      </c>
    </row>
    <row r="47" spans="1:5" x14ac:dyDescent="0.25">
      <c r="A47">
        <v>1</v>
      </c>
      <c r="B47">
        <v>3</v>
      </c>
      <c r="C47">
        <v>0</v>
      </c>
      <c r="D47">
        <v>45</v>
      </c>
      <c r="E47" t="str">
        <f t="shared" si="0"/>
        <v>BookingSupportPerson::create(['support_role' =&gt; 1, 'booking_id' =&gt;45, 'support_person_id'=&gt;3 , 'support_type' =&gt;0]);</v>
      </c>
    </row>
    <row r="48" spans="1:5" x14ac:dyDescent="0.25">
      <c r="A48">
        <v>1</v>
      </c>
      <c r="B48">
        <v>6</v>
      </c>
      <c r="C48">
        <v>0</v>
      </c>
      <c r="D48">
        <v>46</v>
      </c>
      <c r="E48" t="str">
        <f t="shared" si="0"/>
        <v>BookingSupportPerson::create(['support_role' =&gt; 1, 'booking_id' =&gt;46, 'support_person_id'=&gt;6 , 'support_type' =&gt;0]);</v>
      </c>
    </row>
    <row r="49" spans="1:5" x14ac:dyDescent="0.25">
      <c r="A49">
        <v>1</v>
      </c>
      <c r="B49">
        <v>1</v>
      </c>
      <c r="C49">
        <v>1</v>
      </c>
      <c r="D49">
        <v>47</v>
      </c>
      <c r="E49" t="str">
        <f t="shared" si="0"/>
        <v>BookingSupportPerson::create(['support_role' =&gt; 1, 'booking_id' =&gt;47, 'support_person_id'=&gt;1 , 'support_type' =&gt;1]);</v>
      </c>
    </row>
    <row r="50" spans="1:5" x14ac:dyDescent="0.25">
      <c r="A50">
        <v>1</v>
      </c>
      <c r="B50">
        <v>3</v>
      </c>
      <c r="C50">
        <v>0</v>
      </c>
      <c r="D50">
        <v>48</v>
      </c>
      <c r="E50" t="str">
        <f t="shared" si="0"/>
        <v>BookingSupportPerson::create(['support_role' =&gt; 1, 'booking_id' =&gt;48, 'support_person_id'=&gt;3 , 'support_type' =&gt;0]);</v>
      </c>
    </row>
    <row r="51" spans="1:5" x14ac:dyDescent="0.25">
      <c r="A51">
        <v>1</v>
      </c>
      <c r="B51">
        <v>6</v>
      </c>
      <c r="C51">
        <v>0</v>
      </c>
      <c r="D51">
        <v>49</v>
      </c>
      <c r="E51" t="str">
        <f t="shared" si="0"/>
        <v>BookingSupportPerson::create(['support_role' =&gt; 1, 'booking_id' =&gt;49, 'support_person_id'=&gt;6 , 'support_type' =&gt;0]);</v>
      </c>
    </row>
    <row r="52" spans="1:5" x14ac:dyDescent="0.25">
      <c r="A52">
        <v>1</v>
      </c>
      <c r="B52">
        <v>1</v>
      </c>
      <c r="C52">
        <v>0</v>
      </c>
      <c r="D52">
        <v>50</v>
      </c>
      <c r="E52" t="str">
        <f t="shared" si="0"/>
        <v>BookingSupportPerson::create(['support_role' =&gt; 1, 'booking_id' =&gt;50, 'support_person_id'=&gt;1 , 'support_type' =&gt;0]);</v>
      </c>
    </row>
    <row r="53" spans="1:5" x14ac:dyDescent="0.25">
      <c r="A53">
        <v>1</v>
      </c>
      <c r="B53">
        <v>3</v>
      </c>
      <c r="C53">
        <v>1</v>
      </c>
      <c r="D53">
        <v>51</v>
      </c>
      <c r="E53" t="str">
        <f t="shared" si="0"/>
        <v>BookingSupportPerson::create(['support_role' =&gt; 1, 'booking_id' =&gt;51, 'support_person_id'=&gt;3 , 'support_type' =&gt;1]);</v>
      </c>
    </row>
    <row r="54" spans="1:5" x14ac:dyDescent="0.25">
      <c r="A54">
        <v>1</v>
      </c>
      <c r="B54">
        <v>6</v>
      </c>
      <c r="C54">
        <v>0</v>
      </c>
      <c r="D54">
        <v>52</v>
      </c>
      <c r="E54" t="str">
        <f t="shared" si="0"/>
        <v>BookingSupportPerson::create(['support_role' =&gt; 1, 'booking_id' =&gt;52, 'support_person_id'=&gt;6 , 'support_type' =&gt;0]);</v>
      </c>
    </row>
    <row r="55" spans="1:5" x14ac:dyDescent="0.25">
      <c r="A55">
        <v>1</v>
      </c>
      <c r="B55">
        <v>1</v>
      </c>
      <c r="C55">
        <v>1</v>
      </c>
      <c r="D55">
        <v>53</v>
      </c>
      <c r="E55" t="str">
        <f t="shared" si="0"/>
        <v>BookingSupportPerson::create(['support_role' =&gt; 1, 'booking_id' =&gt;53, 'support_person_id'=&gt;1 , 'support_type' =&gt;1]);</v>
      </c>
    </row>
    <row r="56" spans="1:5" x14ac:dyDescent="0.25">
      <c r="A56">
        <v>1</v>
      </c>
      <c r="B56">
        <v>3</v>
      </c>
      <c r="C56">
        <v>1</v>
      </c>
      <c r="D56">
        <v>54</v>
      </c>
      <c r="E56" t="str">
        <f t="shared" si="0"/>
        <v>BookingSupportPerson::create(['support_role' =&gt; 1, 'booking_id' =&gt;54, 'support_person_id'=&gt;3 , 'support_type' =&gt;1]);</v>
      </c>
    </row>
    <row r="57" spans="1:5" x14ac:dyDescent="0.25">
      <c r="A57">
        <v>1</v>
      </c>
      <c r="B57">
        <v>1</v>
      </c>
      <c r="C57">
        <v>0</v>
      </c>
      <c r="D57">
        <v>55</v>
      </c>
      <c r="E57" t="str">
        <f t="shared" si="0"/>
        <v>BookingSupportPerson::create(['support_role' =&gt; 1, 'booking_id' =&gt;55, 'support_person_id'=&gt;1 , 'support_type' =&gt;0]);</v>
      </c>
    </row>
    <row r="58" spans="1:5" x14ac:dyDescent="0.25">
      <c r="A58">
        <v>1</v>
      </c>
      <c r="B58">
        <v>3</v>
      </c>
      <c r="C58">
        <v>0</v>
      </c>
      <c r="D58">
        <v>56</v>
      </c>
      <c r="E58" t="str">
        <f t="shared" si="0"/>
        <v>BookingSupportPerson::create(['support_role' =&gt; 1, 'booking_id' =&gt;56, 'support_person_id'=&gt;3 , 'support_type' =&gt;0]);</v>
      </c>
    </row>
    <row r="59" spans="1:5" x14ac:dyDescent="0.25">
      <c r="A59">
        <v>1</v>
      </c>
      <c r="B59">
        <v>6</v>
      </c>
      <c r="C59">
        <v>0</v>
      </c>
      <c r="D59">
        <v>57</v>
      </c>
      <c r="E59" t="str">
        <f t="shared" si="0"/>
        <v>BookingSupportPerson::create(['support_role' =&gt; 1, 'booking_id' =&gt;57, 'support_person_id'=&gt;6 , 'support_type' =&gt;0]);</v>
      </c>
    </row>
    <row r="60" spans="1:5" x14ac:dyDescent="0.25">
      <c r="A60">
        <v>1</v>
      </c>
      <c r="B60">
        <v>1</v>
      </c>
      <c r="C60">
        <v>1</v>
      </c>
      <c r="D60">
        <v>58</v>
      </c>
      <c r="E60" t="str">
        <f t="shared" si="0"/>
        <v>BookingSupportPerson::create(['support_role' =&gt; 1, 'booking_id' =&gt;58, 'support_person_id'=&gt;1 , 'support_type' =&gt;1]);</v>
      </c>
    </row>
    <row r="61" spans="1:5" x14ac:dyDescent="0.25">
      <c r="A61">
        <v>1</v>
      </c>
      <c r="B61">
        <v>1</v>
      </c>
      <c r="C61">
        <v>0</v>
      </c>
      <c r="D61">
        <v>59</v>
      </c>
      <c r="E61" t="str">
        <f t="shared" si="0"/>
        <v>BookingSupportPerson::create(['support_role' =&gt; 1, 'booking_id' =&gt;59, 'support_person_id'=&gt;1 , 'support_type' =&gt;0]);</v>
      </c>
    </row>
    <row r="62" spans="1:5" x14ac:dyDescent="0.25">
      <c r="A62">
        <v>1</v>
      </c>
      <c r="B62">
        <v>6</v>
      </c>
      <c r="C62">
        <v>0</v>
      </c>
      <c r="D62">
        <v>60</v>
      </c>
      <c r="E62" t="str">
        <f t="shared" si="0"/>
        <v>BookingSupportPerson::create(['support_role' =&gt; 1, 'booking_id' =&gt;60, 'support_person_id'=&gt;6 , 'support_type' =&gt;0]);</v>
      </c>
    </row>
    <row r="63" spans="1:5" x14ac:dyDescent="0.25">
      <c r="A63">
        <v>1</v>
      </c>
      <c r="B63">
        <v>3</v>
      </c>
      <c r="C63">
        <v>0</v>
      </c>
      <c r="D63">
        <v>61</v>
      </c>
      <c r="E63" t="str">
        <f t="shared" si="0"/>
        <v>BookingSupportPerson::create(['support_role' =&gt; 1, 'booking_id' =&gt;61, 'support_person_id'=&gt;3 , 'support_type' =&gt;0]);</v>
      </c>
    </row>
    <row r="64" spans="1:5" x14ac:dyDescent="0.25">
      <c r="A64">
        <v>1</v>
      </c>
      <c r="B64">
        <v>6</v>
      </c>
      <c r="C64">
        <v>1</v>
      </c>
      <c r="D64">
        <v>62</v>
      </c>
      <c r="E64" t="str">
        <f t="shared" si="0"/>
        <v>BookingSupportPerson::create(['support_role' =&gt; 1, 'booking_id' =&gt;62, 'support_person_id'=&gt;6 , 'support_type' =&gt;1]);</v>
      </c>
    </row>
    <row r="65" spans="1:5" x14ac:dyDescent="0.25">
      <c r="A65">
        <v>1</v>
      </c>
      <c r="B65">
        <v>1</v>
      </c>
      <c r="C65">
        <v>1</v>
      </c>
      <c r="D65">
        <v>63</v>
      </c>
      <c r="E65" t="str">
        <f t="shared" si="0"/>
        <v>BookingSupportPerson::create(['support_role' =&gt; 1, 'booking_id' =&gt;63, 'support_person_id'=&gt;1 , 'support_type' =&gt;1]);</v>
      </c>
    </row>
    <row r="66" spans="1:5" x14ac:dyDescent="0.25">
      <c r="A66">
        <v>1</v>
      </c>
      <c r="B66">
        <v>3</v>
      </c>
      <c r="C66">
        <v>1</v>
      </c>
      <c r="D66">
        <v>64</v>
      </c>
      <c r="E66" t="str">
        <f t="shared" si="0"/>
        <v>BookingSupportPerson::create(['support_role' =&gt; 1, 'booking_id' =&gt;64, 'support_person_id'=&gt;3 , 'support_type' =&gt;1]);</v>
      </c>
    </row>
    <row r="67" spans="1:5" x14ac:dyDescent="0.25">
      <c r="A67">
        <v>1</v>
      </c>
      <c r="B67">
        <v>1</v>
      </c>
      <c r="C67">
        <v>0</v>
      </c>
      <c r="D67">
        <v>65</v>
      </c>
      <c r="E67" t="str">
        <f t="shared" si="0"/>
        <v>BookingSupportPerson::create(['support_role' =&gt; 1, 'booking_id' =&gt;65, 'support_person_id'=&gt;1 , 'support_type' =&gt;0]);</v>
      </c>
    </row>
    <row r="68" spans="1:5" x14ac:dyDescent="0.25">
      <c r="A68">
        <v>1</v>
      </c>
      <c r="B68">
        <v>3</v>
      </c>
      <c r="C68">
        <v>0</v>
      </c>
      <c r="D68">
        <v>66</v>
      </c>
      <c r="E68" t="str">
        <f t="shared" ref="E68:E131" si="1">CONCATENATE($A$1,A68,", 'booking_id' =&gt;",D68,", 'support_person_id'=&gt;",B68," , 'support_type' =&gt;",C68,"]);")</f>
        <v>BookingSupportPerson::create(['support_role' =&gt; 1, 'booking_id' =&gt;66, 'support_person_id'=&gt;3 , 'support_type' =&gt;0]);</v>
      </c>
    </row>
    <row r="69" spans="1:5" x14ac:dyDescent="0.25">
      <c r="A69">
        <v>1</v>
      </c>
      <c r="B69">
        <v>6</v>
      </c>
      <c r="C69">
        <v>1</v>
      </c>
      <c r="D69">
        <v>67</v>
      </c>
      <c r="E69" t="str">
        <f t="shared" si="1"/>
        <v>BookingSupportPerson::create(['support_role' =&gt; 1, 'booking_id' =&gt;67, 'support_person_id'=&gt;6 , 'support_type' =&gt;1]);</v>
      </c>
    </row>
    <row r="70" spans="1:5" x14ac:dyDescent="0.25">
      <c r="A70">
        <v>1</v>
      </c>
      <c r="B70">
        <v>3</v>
      </c>
      <c r="C70">
        <v>0</v>
      </c>
      <c r="D70">
        <v>68</v>
      </c>
      <c r="E70" t="str">
        <f t="shared" si="1"/>
        <v>BookingSupportPerson::create(['support_role' =&gt; 1, 'booking_id' =&gt;68, 'support_person_id'=&gt;3 , 'support_type' =&gt;0]);</v>
      </c>
    </row>
    <row r="71" spans="1:5" x14ac:dyDescent="0.25">
      <c r="A71">
        <v>1</v>
      </c>
      <c r="B71">
        <v>6</v>
      </c>
      <c r="C71">
        <v>1</v>
      </c>
      <c r="D71">
        <v>69</v>
      </c>
      <c r="E71" t="str">
        <f t="shared" si="1"/>
        <v>BookingSupportPerson::create(['support_role' =&gt; 1, 'booking_id' =&gt;69, 'support_person_id'=&gt;6 , 'support_type' =&gt;1]);</v>
      </c>
    </row>
    <row r="72" spans="1:5" x14ac:dyDescent="0.25">
      <c r="A72">
        <v>1</v>
      </c>
      <c r="B72">
        <v>3</v>
      </c>
      <c r="C72">
        <v>0</v>
      </c>
      <c r="D72">
        <v>70</v>
      </c>
      <c r="E72" t="str">
        <f t="shared" si="1"/>
        <v>BookingSupportPerson::create(['support_role' =&gt; 1, 'booking_id' =&gt;70, 'support_person_id'=&gt;3 , 'support_type' =&gt;0]);</v>
      </c>
    </row>
    <row r="73" spans="1:5" x14ac:dyDescent="0.25">
      <c r="A73">
        <v>1</v>
      </c>
      <c r="B73">
        <v>6</v>
      </c>
      <c r="C73">
        <v>1</v>
      </c>
      <c r="D73">
        <v>71</v>
      </c>
      <c r="E73" t="str">
        <f t="shared" si="1"/>
        <v>BookingSupportPerson::create(['support_role' =&gt; 1, 'booking_id' =&gt;71, 'support_person_id'=&gt;6 , 'support_type' =&gt;1]);</v>
      </c>
    </row>
    <row r="74" spans="1:5" x14ac:dyDescent="0.25">
      <c r="A74">
        <v>1</v>
      </c>
      <c r="B74">
        <v>3</v>
      </c>
      <c r="C74">
        <v>0</v>
      </c>
      <c r="D74">
        <v>72</v>
      </c>
      <c r="E74" t="str">
        <f t="shared" si="1"/>
        <v>BookingSupportPerson::create(['support_role' =&gt; 1, 'booking_id' =&gt;72, 'support_person_id'=&gt;3 , 'support_type' =&gt;0]);</v>
      </c>
    </row>
    <row r="75" spans="1:5" x14ac:dyDescent="0.25">
      <c r="A75">
        <v>1</v>
      </c>
      <c r="B75">
        <v>5</v>
      </c>
      <c r="C75">
        <v>0</v>
      </c>
      <c r="D75">
        <v>73</v>
      </c>
      <c r="E75" t="str">
        <f t="shared" si="1"/>
        <v>BookingSupportPerson::create(['support_role' =&gt; 1, 'booking_id' =&gt;73, 'support_person_id'=&gt;5 , 'support_type' =&gt;0]);</v>
      </c>
    </row>
    <row r="76" spans="1:5" x14ac:dyDescent="0.25">
      <c r="A76">
        <v>1</v>
      </c>
      <c r="B76">
        <v>6</v>
      </c>
      <c r="C76">
        <v>1</v>
      </c>
      <c r="D76">
        <v>74</v>
      </c>
      <c r="E76" t="str">
        <f t="shared" si="1"/>
        <v>BookingSupportPerson::create(['support_role' =&gt; 1, 'booking_id' =&gt;74, 'support_person_id'=&gt;6 , 'support_type' =&gt;1]);</v>
      </c>
    </row>
    <row r="77" spans="1:5" x14ac:dyDescent="0.25">
      <c r="A77">
        <v>1</v>
      </c>
      <c r="B77">
        <v>1</v>
      </c>
      <c r="C77">
        <v>1</v>
      </c>
      <c r="D77">
        <v>75</v>
      </c>
      <c r="E77" t="str">
        <f t="shared" si="1"/>
        <v>BookingSupportPerson::create(['support_role' =&gt; 1, 'booking_id' =&gt;75, 'support_person_id'=&gt;1 , 'support_type' =&gt;1]);</v>
      </c>
    </row>
    <row r="78" spans="1:5" x14ac:dyDescent="0.25">
      <c r="A78">
        <v>1</v>
      </c>
      <c r="B78">
        <v>1</v>
      </c>
      <c r="C78">
        <v>1</v>
      </c>
      <c r="D78">
        <v>76</v>
      </c>
      <c r="E78" t="str">
        <f t="shared" si="1"/>
        <v>BookingSupportPerson::create(['support_role' =&gt; 1, 'booking_id' =&gt;76, 'support_person_id'=&gt;1 , 'support_type' =&gt;1]);</v>
      </c>
    </row>
    <row r="79" spans="1:5" x14ac:dyDescent="0.25">
      <c r="A79">
        <v>1</v>
      </c>
      <c r="B79">
        <v>1</v>
      </c>
      <c r="C79">
        <v>1</v>
      </c>
      <c r="D79">
        <v>77</v>
      </c>
      <c r="E79" t="str">
        <f t="shared" si="1"/>
        <v>BookingSupportPerson::create(['support_role' =&gt; 1, 'booking_id' =&gt;77, 'support_person_id'=&gt;1 , 'support_type' =&gt;1]);</v>
      </c>
    </row>
    <row r="80" spans="1:5" x14ac:dyDescent="0.25">
      <c r="A80">
        <v>1</v>
      </c>
      <c r="B80">
        <v>1</v>
      </c>
      <c r="C80">
        <v>1</v>
      </c>
      <c r="D80">
        <v>78</v>
      </c>
      <c r="E80" t="str">
        <f t="shared" si="1"/>
        <v>BookingSupportPerson::create(['support_role' =&gt; 1, 'booking_id' =&gt;78, 'support_person_id'=&gt;1 , 'support_type' =&gt;1]);</v>
      </c>
    </row>
    <row r="81" spans="1:5" x14ac:dyDescent="0.25">
      <c r="A81">
        <v>1</v>
      </c>
      <c r="B81">
        <v>1</v>
      </c>
      <c r="C81">
        <v>1</v>
      </c>
      <c r="D81">
        <v>79</v>
      </c>
      <c r="E81" t="str">
        <f t="shared" si="1"/>
        <v>BookingSupportPerson::create(['support_role' =&gt; 1, 'booking_id' =&gt;79, 'support_person_id'=&gt;1 , 'support_type' =&gt;1]);</v>
      </c>
    </row>
    <row r="82" spans="1:5" x14ac:dyDescent="0.25">
      <c r="A82">
        <v>1</v>
      </c>
      <c r="B82">
        <v>4</v>
      </c>
      <c r="C82">
        <v>0</v>
      </c>
      <c r="D82">
        <v>80</v>
      </c>
      <c r="E82" t="str">
        <f t="shared" si="1"/>
        <v>BookingSupportPerson::create(['support_role' =&gt; 1, 'booking_id' =&gt;80, 'support_person_id'=&gt;4 , 'support_type' =&gt;0]);</v>
      </c>
    </row>
    <row r="83" spans="1:5" x14ac:dyDescent="0.25">
      <c r="A83">
        <v>1</v>
      </c>
      <c r="B83">
        <v>1</v>
      </c>
      <c r="C83">
        <v>1</v>
      </c>
      <c r="D83">
        <v>81</v>
      </c>
      <c r="E83" t="str">
        <f t="shared" si="1"/>
        <v>BookingSupportPerson::create(['support_role' =&gt; 1, 'booking_id' =&gt;81, 'support_person_id'=&gt;1 , 'support_type' =&gt;1]);</v>
      </c>
    </row>
    <row r="84" spans="1:5" x14ac:dyDescent="0.25">
      <c r="A84">
        <v>1</v>
      </c>
      <c r="B84">
        <v>1</v>
      </c>
      <c r="C84">
        <v>0</v>
      </c>
      <c r="D84">
        <v>82</v>
      </c>
      <c r="E84" t="str">
        <f t="shared" si="1"/>
        <v>BookingSupportPerson::create(['support_role' =&gt; 1, 'booking_id' =&gt;82, 'support_person_id'=&gt;1 , 'support_type' =&gt;0]);</v>
      </c>
    </row>
    <row r="85" spans="1:5" x14ac:dyDescent="0.25">
      <c r="A85">
        <v>1</v>
      </c>
      <c r="B85">
        <v>3</v>
      </c>
      <c r="C85">
        <v>0</v>
      </c>
      <c r="D85">
        <v>83</v>
      </c>
      <c r="E85" t="str">
        <f t="shared" si="1"/>
        <v>BookingSupportPerson::create(['support_role' =&gt; 1, 'booking_id' =&gt;83, 'support_person_id'=&gt;3 , 'support_type' =&gt;0]);</v>
      </c>
    </row>
    <row r="86" spans="1:5" x14ac:dyDescent="0.25">
      <c r="A86">
        <v>1</v>
      </c>
      <c r="B86">
        <v>3</v>
      </c>
      <c r="C86">
        <v>0</v>
      </c>
      <c r="D86">
        <v>84</v>
      </c>
      <c r="E86" t="str">
        <f t="shared" si="1"/>
        <v>BookingSupportPerson::create(['support_role' =&gt; 1, 'booking_id' =&gt;84, 'support_person_id'=&gt;3 , 'support_type' =&gt;0]);</v>
      </c>
    </row>
    <row r="87" spans="1:5" x14ac:dyDescent="0.25">
      <c r="A87">
        <v>1</v>
      </c>
      <c r="B87">
        <v>3</v>
      </c>
      <c r="C87">
        <v>0</v>
      </c>
      <c r="D87">
        <v>85</v>
      </c>
      <c r="E87" t="str">
        <f t="shared" si="1"/>
        <v>BookingSupportPerson::create(['support_role' =&gt; 1, 'booking_id' =&gt;85, 'support_person_id'=&gt;3 , 'support_type' =&gt;0]);</v>
      </c>
    </row>
    <row r="88" spans="1:5" x14ac:dyDescent="0.25">
      <c r="A88">
        <v>1</v>
      </c>
      <c r="B88">
        <v>3</v>
      </c>
      <c r="C88">
        <v>0</v>
      </c>
      <c r="D88">
        <v>86</v>
      </c>
      <c r="E88" t="str">
        <f t="shared" si="1"/>
        <v>BookingSupportPerson::create(['support_role' =&gt; 1, 'booking_id' =&gt;86, 'support_person_id'=&gt;3 , 'support_type' =&gt;0]);</v>
      </c>
    </row>
    <row r="89" spans="1:5" x14ac:dyDescent="0.25">
      <c r="A89">
        <v>1</v>
      </c>
      <c r="B89">
        <v>3</v>
      </c>
      <c r="C89">
        <v>0</v>
      </c>
      <c r="D89">
        <v>87</v>
      </c>
      <c r="E89" t="str">
        <f t="shared" si="1"/>
        <v>BookingSupportPerson::create(['support_role' =&gt; 1, 'booking_id' =&gt;87, 'support_person_id'=&gt;3 , 'support_type' =&gt;0]);</v>
      </c>
    </row>
    <row r="90" spans="1:5" x14ac:dyDescent="0.25">
      <c r="A90">
        <v>1</v>
      </c>
      <c r="B90">
        <v>1</v>
      </c>
      <c r="C90">
        <v>1</v>
      </c>
      <c r="D90">
        <v>88</v>
      </c>
      <c r="E90" t="str">
        <f t="shared" si="1"/>
        <v>BookingSupportPerson::create(['support_role' =&gt; 1, 'booking_id' =&gt;88, 'support_person_id'=&gt;1 , 'support_type' =&gt;1]);</v>
      </c>
    </row>
    <row r="91" spans="1:5" x14ac:dyDescent="0.25">
      <c r="A91">
        <v>1</v>
      </c>
      <c r="B91">
        <v>1</v>
      </c>
      <c r="C91">
        <v>0</v>
      </c>
      <c r="D91">
        <v>89</v>
      </c>
      <c r="E91" t="str">
        <f t="shared" si="1"/>
        <v>BookingSupportPerson::create(['support_role' =&gt; 1, 'booking_id' =&gt;89, 'support_person_id'=&gt;1 , 'support_type' =&gt;0]);</v>
      </c>
    </row>
    <row r="92" spans="1:5" x14ac:dyDescent="0.25">
      <c r="A92">
        <v>1</v>
      </c>
      <c r="B92">
        <v>6</v>
      </c>
      <c r="C92">
        <v>0</v>
      </c>
      <c r="D92">
        <v>90</v>
      </c>
      <c r="E92" t="str">
        <f t="shared" si="1"/>
        <v>BookingSupportPerson::create(['support_role' =&gt; 1, 'booking_id' =&gt;90, 'support_person_id'=&gt;6 , 'support_type' =&gt;0]);</v>
      </c>
    </row>
    <row r="93" spans="1:5" x14ac:dyDescent="0.25">
      <c r="A93">
        <v>1</v>
      </c>
      <c r="B93">
        <v>3</v>
      </c>
      <c r="C93">
        <v>0</v>
      </c>
      <c r="D93">
        <v>91</v>
      </c>
      <c r="E93" t="str">
        <f t="shared" si="1"/>
        <v>BookingSupportPerson::create(['support_role' =&gt; 1, 'booking_id' =&gt;91, 'support_person_id'=&gt;3 , 'support_type' =&gt;0]);</v>
      </c>
    </row>
    <row r="94" spans="1:5" x14ac:dyDescent="0.25">
      <c r="A94">
        <v>1</v>
      </c>
      <c r="B94">
        <v>6</v>
      </c>
      <c r="C94">
        <v>0</v>
      </c>
      <c r="D94">
        <v>92</v>
      </c>
      <c r="E94" t="str">
        <f t="shared" si="1"/>
        <v>BookingSupportPerson::create(['support_role' =&gt; 1, 'booking_id' =&gt;92, 'support_person_id'=&gt;6 , 'support_type' =&gt;0]);</v>
      </c>
    </row>
    <row r="95" spans="1:5" x14ac:dyDescent="0.25">
      <c r="A95">
        <v>1</v>
      </c>
      <c r="B95">
        <v>3</v>
      </c>
      <c r="C95">
        <v>0</v>
      </c>
      <c r="D95">
        <v>93</v>
      </c>
      <c r="E95" t="str">
        <f t="shared" si="1"/>
        <v>BookingSupportPerson::create(['support_role' =&gt; 1, 'booking_id' =&gt;93, 'support_person_id'=&gt;3 , 'support_type' =&gt;0]);</v>
      </c>
    </row>
    <row r="96" spans="1:5" x14ac:dyDescent="0.25">
      <c r="A96">
        <v>1</v>
      </c>
      <c r="B96">
        <v>6</v>
      </c>
      <c r="C96">
        <v>0</v>
      </c>
      <c r="D96">
        <v>94</v>
      </c>
      <c r="E96" t="str">
        <f t="shared" si="1"/>
        <v>BookingSupportPerson::create(['support_role' =&gt; 1, 'booking_id' =&gt;94, 'support_person_id'=&gt;6 , 'support_type' =&gt;0]);</v>
      </c>
    </row>
    <row r="97" spans="1:5" x14ac:dyDescent="0.25">
      <c r="A97">
        <v>1</v>
      </c>
      <c r="B97">
        <v>3</v>
      </c>
      <c r="C97">
        <v>0</v>
      </c>
      <c r="D97">
        <v>95</v>
      </c>
      <c r="E97" t="str">
        <f t="shared" si="1"/>
        <v>BookingSupportPerson::create(['support_role' =&gt; 1, 'booking_id' =&gt;95, 'support_person_id'=&gt;3 , 'support_type' =&gt;0]);</v>
      </c>
    </row>
    <row r="98" spans="1:5" x14ac:dyDescent="0.25">
      <c r="A98">
        <v>1</v>
      </c>
      <c r="B98">
        <v>6</v>
      </c>
      <c r="C98">
        <v>0</v>
      </c>
      <c r="D98">
        <v>96</v>
      </c>
      <c r="E98" t="str">
        <f t="shared" si="1"/>
        <v>BookingSupportPerson::create(['support_role' =&gt; 1, 'booking_id' =&gt;96, 'support_person_id'=&gt;6 , 'support_type' =&gt;0]);</v>
      </c>
    </row>
    <row r="99" spans="1:5" x14ac:dyDescent="0.25">
      <c r="A99">
        <v>1</v>
      </c>
      <c r="B99">
        <v>3</v>
      </c>
      <c r="C99">
        <v>0</v>
      </c>
      <c r="D99">
        <v>97</v>
      </c>
      <c r="E99" t="str">
        <f t="shared" si="1"/>
        <v>BookingSupportPerson::create(['support_role' =&gt; 1, 'booking_id' =&gt;97, 'support_person_id'=&gt;3 , 'support_type' =&gt;0]);</v>
      </c>
    </row>
    <row r="100" spans="1:5" x14ac:dyDescent="0.25">
      <c r="A100">
        <v>1</v>
      </c>
      <c r="B100">
        <v>3</v>
      </c>
      <c r="C100">
        <v>0</v>
      </c>
      <c r="D100">
        <v>98</v>
      </c>
      <c r="E100" t="str">
        <f t="shared" si="1"/>
        <v>BookingSupportPerson::create(['support_role' =&gt; 1, 'booking_id' =&gt;98, 'support_person_id'=&gt;3 , 'support_type' =&gt;0]);</v>
      </c>
    </row>
    <row r="101" spans="1:5" x14ac:dyDescent="0.25">
      <c r="A101">
        <v>1</v>
      </c>
      <c r="B101">
        <v>6</v>
      </c>
      <c r="C101">
        <v>0</v>
      </c>
      <c r="D101">
        <v>99</v>
      </c>
      <c r="E101" t="str">
        <f t="shared" si="1"/>
        <v>BookingSupportPerson::create(['support_role' =&gt; 1, 'booking_id' =&gt;99, 'support_person_id'=&gt;6 , 'support_type' =&gt;0]);</v>
      </c>
    </row>
    <row r="102" spans="1:5" x14ac:dyDescent="0.25">
      <c r="A102">
        <v>1</v>
      </c>
      <c r="B102">
        <v>3</v>
      </c>
      <c r="C102">
        <v>1</v>
      </c>
      <c r="D102">
        <v>100</v>
      </c>
      <c r="E102" t="str">
        <f t="shared" si="1"/>
        <v>BookingSupportPerson::create(['support_role' =&gt; 1, 'booking_id' =&gt;100, 'support_person_id'=&gt;3 , 'support_type' =&gt;1]);</v>
      </c>
    </row>
    <row r="103" spans="1:5" x14ac:dyDescent="0.25">
      <c r="A103">
        <v>1</v>
      </c>
      <c r="B103">
        <v>3</v>
      </c>
      <c r="C103">
        <v>0</v>
      </c>
      <c r="D103">
        <v>101</v>
      </c>
      <c r="E103" t="str">
        <f t="shared" si="1"/>
        <v>BookingSupportPerson::create(['support_role' =&gt; 1, 'booking_id' =&gt;101, 'support_person_id'=&gt;3 , 'support_type' =&gt;0]);</v>
      </c>
    </row>
    <row r="104" spans="1:5" x14ac:dyDescent="0.25">
      <c r="A104">
        <v>1</v>
      </c>
      <c r="B104">
        <v>6</v>
      </c>
      <c r="C104">
        <v>0</v>
      </c>
      <c r="D104">
        <v>102</v>
      </c>
      <c r="E104" t="str">
        <f t="shared" si="1"/>
        <v>BookingSupportPerson::create(['support_role' =&gt; 1, 'booking_id' =&gt;102, 'support_person_id'=&gt;6 , 'support_type' =&gt;0]);</v>
      </c>
    </row>
    <row r="105" spans="1:5" x14ac:dyDescent="0.25">
      <c r="A105">
        <v>1</v>
      </c>
      <c r="B105">
        <v>3</v>
      </c>
      <c r="C105">
        <v>0</v>
      </c>
      <c r="D105">
        <v>103</v>
      </c>
      <c r="E105" t="str">
        <f t="shared" si="1"/>
        <v>BookingSupportPerson::create(['support_role' =&gt; 1, 'booking_id' =&gt;103, 'support_person_id'=&gt;3 , 'support_type' =&gt;0]);</v>
      </c>
    </row>
    <row r="106" spans="1:5" x14ac:dyDescent="0.25">
      <c r="A106">
        <v>1</v>
      </c>
      <c r="B106">
        <v>8</v>
      </c>
      <c r="C106">
        <v>0</v>
      </c>
      <c r="D106">
        <v>104</v>
      </c>
      <c r="E106" t="str">
        <f t="shared" si="1"/>
        <v>BookingSupportPerson::create(['support_role' =&gt; 1, 'booking_id' =&gt;104, 'support_person_id'=&gt;8 , 'support_type' =&gt;0]);</v>
      </c>
    </row>
    <row r="107" spans="1:5" x14ac:dyDescent="0.25">
      <c r="A107">
        <v>1</v>
      </c>
      <c r="B107">
        <v>3</v>
      </c>
      <c r="C107">
        <v>0</v>
      </c>
      <c r="D107">
        <v>105</v>
      </c>
      <c r="E107" t="str">
        <f t="shared" si="1"/>
        <v>BookingSupportPerson::create(['support_role' =&gt; 1, 'booking_id' =&gt;105, 'support_person_id'=&gt;3 , 'support_type' =&gt;0]);</v>
      </c>
    </row>
    <row r="108" spans="1:5" x14ac:dyDescent="0.25">
      <c r="A108">
        <v>1</v>
      </c>
      <c r="B108">
        <v>8</v>
      </c>
      <c r="C108">
        <v>0</v>
      </c>
      <c r="D108">
        <v>106</v>
      </c>
      <c r="E108" t="str">
        <f t="shared" si="1"/>
        <v>BookingSupportPerson::create(['support_role' =&gt; 1, 'booking_id' =&gt;106, 'support_person_id'=&gt;8 , 'support_type' =&gt;0]);</v>
      </c>
    </row>
    <row r="109" spans="1:5" x14ac:dyDescent="0.25">
      <c r="A109">
        <v>1</v>
      </c>
      <c r="B109">
        <v>6</v>
      </c>
      <c r="C109">
        <v>1</v>
      </c>
      <c r="D109">
        <v>107</v>
      </c>
      <c r="E109" t="str">
        <f t="shared" si="1"/>
        <v>BookingSupportPerson::create(['support_role' =&gt; 1, 'booking_id' =&gt;107, 'support_person_id'=&gt;6 , 'support_type' =&gt;1]);</v>
      </c>
    </row>
    <row r="110" spans="1:5" x14ac:dyDescent="0.25">
      <c r="A110">
        <v>1</v>
      </c>
      <c r="B110">
        <v>8</v>
      </c>
      <c r="C110">
        <v>0</v>
      </c>
      <c r="D110">
        <v>108</v>
      </c>
      <c r="E110" t="str">
        <f t="shared" si="1"/>
        <v>BookingSupportPerson::create(['support_role' =&gt; 1, 'booking_id' =&gt;108, 'support_person_id'=&gt;8 , 'support_type' =&gt;0]);</v>
      </c>
    </row>
    <row r="111" spans="1:5" x14ac:dyDescent="0.25">
      <c r="A111">
        <v>1</v>
      </c>
      <c r="B111">
        <v>8</v>
      </c>
      <c r="C111">
        <v>0</v>
      </c>
      <c r="D111">
        <v>109</v>
      </c>
      <c r="E111" t="str">
        <f t="shared" si="1"/>
        <v>BookingSupportPerson::create(['support_role' =&gt; 1, 'booking_id' =&gt;109, 'support_person_id'=&gt;8 , 'support_type' =&gt;0]);</v>
      </c>
    </row>
    <row r="112" spans="1:5" x14ac:dyDescent="0.25">
      <c r="A112">
        <v>1</v>
      </c>
      <c r="B112">
        <v>3</v>
      </c>
      <c r="C112">
        <v>1</v>
      </c>
      <c r="D112">
        <v>110</v>
      </c>
      <c r="E112" t="str">
        <f t="shared" si="1"/>
        <v>BookingSupportPerson::create(['support_role' =&gt; 1, 'booking_id' =&gt;110, 'support_person_id'=&gt;3 , 'support_type' =&gt;1]);</v>
      </c>
    </row>
    <row r="113" spans="1:5" x14ac:dyDescent="0.25">
      <c r="A113">
        <v>1</v>
      </c>
      <c r="B113">
        <v>3</v>
      </c>
      <c r="C113">
        <v>0</v>
      </c>
      <c r="D113">
        <v>111</v>
      </c>
      <c r="E113" t="str">
        <f t="shared" si="1"/>
        <v>BookingSupportPerson::create(['support_role' =&gt; 1, 'booking_id' =&gt;111, 'support_person_id'=&gt;3 , 'support_type' =&gt;0]);</v>
      </c>
    </row>
    <row r="114" spans="1:5" x14ac:dyDescent="0.25">
      <c r="A114">
        <v>1</v>
      </c>
      <c r="B114">
        <v>6</v>
      </c>
      <c r="C114">
        <v>1</v>
      </c>
      <c r="D114">
        <v>112</v>
      </c>
      <c r="E114" t="str">
        <f t="shared" si="1"/>
        <v>BookingSupportPerson::create(['support_role' =&gt; 1, 'booking_id' =&gt;112, 'support_person_id'=&gt;6 , 'support_type' =&gt;1]);</v>
      </c>
    </row>
    <row r="115" spans="1:5" x14ac:dyDescent="0.25">
      <c r="A115">
        <v>1</v>
      </c>
      <c r="B115">
        <v>5</v>
      </c>
      <c r="C115">
        <v>0</v>
      </c>
      <c r="D115">
        <v>113</v>
      </c>
      <c r="E115" t="str">
        <f t="shared" si="1"/>
        <v>BookingSupportPerson::create(['support_role' =&gt; 1, 'booking_id' =&gt;113, 'support_person_id'=&gt;5 , 'support_type' =&gt;0]);</v>
      </c>
    </row>
    <row r="116" spans="1:5" x14ac:dyDescent="0.25">
      <c r="A116">
        <v>1</v>
      </c>
      <c r="B116">
        <v>3</v>
      </c>
      <c r="C116">
        <v>0</v>
      </c>
      <c r="D116">
        <v>114</v>
      </c>
      <c r="E116" t="str">
        <f t="shared" si="1"/>
        <v>BookingSupportPerson::create(['support_role' =&gt; 1, 'booking_id' =&gt;114, 'support_person_id'=&gt;3 , 'support_type' =&gt;0]);</v>
      </c>
    </row>
    <row r="117" spans="1:5" x14ac:dyDescent="0.25">
      <c r="A117">
        <v>1</v>
      </c>
      <c r="B117">
        <v>3</v>
      </c>
      <c r="C117">
        <v>0</v>
      </c>
      <c r="D117">
        <v>115</v>
      </c>
      <c r="E117" t="str">
        <f t="shared" si="1"/>
        <v>BookingSupportPerson::create(['support_role' =&gt; 1, 'booking_id' =&gt;115, 'support_person_id'=&gt;3 , 'support_type' =&gt;0]);</v>
      </c>
    </row>
    <row r="118" spans="1:5" x14ac:dyDescent="0.25">
      <c r="A118">
        <v>1</v>
      </c>
      <c r="B118">
        <v>8</v>
      </c>
      <c r="C118">
        <v>0</v>
      </c>
      <c r="D118">
        <v>116</v>
      </c>
      <c r="E118" t="str">
        <f t="shared" si="1"/>
        <v>BookingSupportPerson::create(['support_role' =&gt; 1, 'booking_id' =&gt;116, 'support_person_id'=&gt;8 , 'support_type' =&gt;0]);</v>
      </c>
    </row>
    <row r="119" spans="1:5" x14ac:dyDescent="0.25">
      <c r="A119">
        <v>1</v>
      </c>
      <c r="B119">
        <v>6</v>
      </c>
      <c r="C119">
        <v>0</v>
      </c>
      <c r="D119">
        <v>117</v>
      </c>
      <c r="E119" t="str">
        <f t="shared" si="1"/>
        <v>BookingSupportPerson::create(['support_role' =&gt; 1, 'booking_id' =&gt;117, 'support_person_id'=&gt;6 , 'support_type' =&gt;0]);</v>
      </c>
    </row>
    <row r="120" spans="1:5" x14ac:dyDescent="0.25">
      <c r="A120">
        <v>1</v>
      </c>
      <c r="B120">
        <v>3</v>
      </c>
      <c r="C120">
        <v>1</v>
      </c>
      <c r="D120">
        <v>118</v>
      </c>
      <c r="E120" t="str">
        <f t="shared" si="1"/>
        <v>BookingSupportPerson::create(['support_role' =&gt; 1, 'booking_id' =&gt;118, 'support_person_id'=&gt;3 , 'support_type' =&gt;1]);</v>
      </c>
    </row>
    <row r="121" spans="1:5" x14ac:dyDescent="0.25">
      <c r="A121">
        <v>1</v>
      </c>
      <c r="B121">
        <v>6</v>
      </c>
      <c r="C121">
        <v>0</v>
      </c>
      <c r="D121">
        <v>119</v>
      </c>
      <c r="E121" t="str">
        <f t="shared" si="1"/>
        <v>BookingSupportPerson::create(['support_role' =&gt; 1, 'booking_id' =&gt;119, 'support_person_id'=&gt;6 , 'support_type' =&gt;0]);</v>
      </c>
    </row>
    <row r="122" spans="1:5" x14ac:dyDescent="0.25">
      <c r="A122">
        <v>1</v>
      </c>
      <c r="B122">
        <v>3</v>
      </c>
      <c r="C122">
        <v>0</v>
      </c>
      <c r="D122">
        <v>120</v>
      </c>
      <c r="E122" t="str">
        <f t="shared" si="1"/>
        <v>BookingSupportPerson::create(['support_role' =&gt; 1, 'booking_id' =&gt;120, 'support_person_id'=&gt;3 , 'support_type' =&gt;0]);</v>
      </c>
    </row>
    <row r="123" spans="1:5" x14ac:dyDescent="0.25">
      <c r="A123">
        <v>1</v>
      </c>
      <c r="B123">
        <v>8</v>
      </c>
      <c r="C123">
        <v>1</v>
      </c>
      <c r="D123">
        <v>121</v>
      </c>
      <c r="E123" t="str">
        <f t="shared" si="1"/>
        <v>BookingSupportPerson::create(['support_role' =&gt; 1, 'booking_id' =&gt;121, 'support_person_id'=&gt;8 , 'support_type' =&gt;1]);</v>
      </c>
    </row>
    <row r="124" spans="1:5" x14ac:dyDescent="0.25">
      <c r="A124">
        <v>1</v>
      </c>
      <c r="B124">
        <v>6</v>
      </c>
      <c r="C124">
        <v>1</v>
      </c>
      <c r="D124">
        <v>122</v>
      </c>
      <c r="E124" t="str">
        <f t="shared" si="1"/>
        <v>BookingSupportPerson::create(['support_role' =&gt; 1, 'booking_id' =&gt;122, 'support_person_id'=&gt;6 , 'support_type' =&gt;1]);</v>
      </c>
    </row>
    <row r="125" spans="1:5" x14ac:dyDescent="0.25">
      <c r="A125">
        <v>1</v>
      </c>
      <c r="B125">
        <v>8</v>
      </c>
      <c r="C125">
        <v>0</v>
      </c>
      <c r="D125">
        <v>123</v>
      </c>
      <c r="E125" t="str">
        <f t="shared" si="1"/>
        <v>BookingSupportPerson::create(['support_role' =&gt; 1, 'booking_id' =&gt;123, 'support_person_id'=&gt;8 , 'support_type' =&gt;0]);</v>
      </c>
    </row>
    <row r="126" spans="1:5" x14ac:dyDescent="0.25">
      <c r="A126">
        <v>1</v>
      </c>
      <c r="B126">
        <v>5</v>
      </c>
      <c r="C126">
        <v>0</v>
      </c>
      <c r="D126">
        <v>124</v>
      </c>
      <c r="E126" t="str">
        <f t="shared" si="1"/>
        <v>BookingSupportPerson::create(['support_role' =&gt; 1, 'booking_id' =&gt;124, 'support_person_id'=&gt;5 , 'support_type' =&gt;0]);</v>
      </c>
    </row>
    <row r="127" spans="1:5" x14ac:dyDescent="0.25">
      <c r="A127">
        <v>1</v>
      </c>
      <c r="B127">
        <v>6</v>
      </c>
      <c r="C127">
        <v>0</v>
      </c>
      <c r="D127">
        <v>125</v>
      </c>
      <c r="E127" t="str">
        <f t="shared" si="1"/>
        <v>BookingSupportPerson::create(['support_role' =&gt; 1, 'booking_id' =&gt;125, 'support_person_id'=&gt;6 , 'support_type' =&gt;0]);</v>
      </c>
    </row>
    <row r="128" spans="1:5" x14ac:dyDescent="0.25">
      <c r="A128">
        <v>1</v>
      </c>
      <c r="B128">
        <v>8</v>
      </c>
      <c r="C128">
        <v>1</v>
      </c>
      <c r="D128">
        <v>126</v>
      </c>
      <c r="E128" t="str">
        <f t="shared" si="1"/>
        <v>BookingSupportPerson::create(['support_role' =&gt; 1, 'booking_id' =&gt;126, 'support_person_id'=&gt;8 , 'support_type' =&gt;1]);</v>
      </c>
    </row>
    <row r="129" spans="1:5" x14ac:dyDescent="0.25">
      <c r="A129">
        <v>1</v>
      </c>
      <c r="B129">
        <v>5</v>
      </c>
      <c r="C129">
        <v>0</v>
      </c>
      <c r="D129">
        <v>127</v>
      </c>
      <c r="E129" t="str">
        <f t="shared" si="1"/>
        <v>BookingSupportPerson::create(['support_role' =&gt; 1, 'booking_id' =&gt;127, 'support_person_id'=&gt;5 , 'support_type' =&gt;0]);</v>
      </c>
    </row>
    <row r="130" spans="1:5" x14ac:dyDescent="0.25">
      <c r="A130">
        <v>1</v>
      </c>
      <c r="B130">
        <v>6</v>
      </c>
      <c r="C130">
        <v>0</v>
      </c>
      <c r="D130">
        <v>128</v>
      </c>
      <c r="E130" t="str">
        <f t="shared" si="1"/>
        <v>BookingSupportPerson::create(['support_role' =&gt; 1, 'booking_id' =&gt;128, 'support_person_id'=&gt;6 , 'support_type' =&gt;0]);</v>
      </c>
    </row>
    <row r="131" spans="1:5" x14ac:dyDescent="0.25">
      <c r="A131">
        <v>1</v>
      </c>
      <c r="B131">
        <v>3</v>
      </c>
      <c r="C131">
        <v>0</v>
      </c>
      <c r="D131">
        <v>129</v>
      </c>
      <c r="E131" t="str">
        <f t="shared" si="1"/>
        <v>BookingSupportPerson::create(['support_role' =&gt; 1, 'booking_id' =&gt;129, 'support_person_id'=&gt;3 , 'support_type' =&gt;0]);</v>
      </c>
    </row>
    <row r="132" spans="1:5" x14ac:dyDescent="0.25">
      <c r="A132">
        <v>1</v>
      </c>
      <c r="B132">
        <v>3</v>
      </c>
      <c r="C132">
        <v>0</v>
      </c>
      <c r="D132">
        <v>130</v>
      </c>
      <c r="E132" t="str">
        <f t="shared" ref="E132:E195" si="2">CONCATENATE($A$1,A132,", 'booking_id' =&gt;",D132,", 'support_person_id'=&gt;",B132," , 'support_type' =&gt;",C132,"]);")</f>
        <v>BookingSupportPerson::create(['support_role' =&gt; 1, 'booking_id' =&gt;130, 'support_person_id'=&gt;3 , 'support_type' =&gt;0]);</v>
      </c>
    </row>
    <row r="133" spans="1:5" x14ac:dyDescent="0.25">
      <c r="A133">
        <v>1</v>
      </c>
      <c r="B133">
        <v>11</v>
      </c>
      <c r="C133">
        <v>0</v>
      </c>
      <c r="D133">
        <v>131</v>
      </c>
      <c r="E133" t="str">
        <f t="shared" si="2"/>
        <v>BookingSupportPerson::create(['support_role' =&gt; 1, 'booking_id' =&gt;131, 'support_person_id'=&gt;11 , 'support_type' =&gt;0]);</v>
      </c>
    </row>
    <row r="134" spans="1:5" x14ac:dyDescent="0.25">
      <c r="A134">
        <v>1</v>
      </c>
      <c r="B134">
        <v>8</v>
      </c>
      <c r="C134">
        <v>1</v>
      </c>
      <c r="D134">
        <v>132</v>
      </c>
      <c r="E134" t="str">
        <f t="shared" si="2"/>
        <v>BookingSupportPerson::create(['support_role' =&gt; 1, 'booking_id' =&gt;132, 'support_person_id'=&gt;8 , 'support_type' =&gt;1]);</v>
      </c>
    </row>
    <row r="135" spans="1:5" x14ac:dyDescent="0.25">
      <c r="A135">
        <v>1</v>
      </c>
      <c r="B135">
        <v>6</v>
      </c>
      <c r="C135">
        <v>1</v>
      </c>
      <c r="D135">
        <v>133</v>
      </c>
      <c r="E135" t="str">
        <f t="shared" si="2"/>
        <v>BookingSupportPerson::create(['support_role' =&gt; 1, 'booking_id' =&gt;133, 'support_person_id'=&gt;6 , 'support_type' =&gt;1]);</v>
      </c>
    </row>
    <row r="136" spans="1:5" x14ac:dyDescent="0.25">
      <c r="A136">
        <v>1</v>
      </c>
      <c r="B136">
        <v>8</v>
      </c>
      <c r="C136">
        <v>0</v>
      </c>
      <c r="D136">
        <v>134</v>
      </c>
      <c r="E136" t="str">
        <f t="shared" si="2"/>
        <v>BookingSupportPerson::create(['support_role' =&gt; 1, 'booking_id' =&gt;134, 'support_person_id'=&gt;8 , 'support_type' =&gt;0]);</v>
      </c>
    </row>
    <row r="137" spans="1:5" x14ac:dyDescent="0.25">
      <c r="A137">
        <v>1</v>
      </c>
      <c r="B137">
        <v>12</v>
      </c>
      <c r="C137">
        <v>1</v>
      </c>
      <c r="D137">
        <v>135</v>
      </c>
      <c r="E137" t="str">
        <f t="shared" si="2"/>
        <v>BookingSupportPerson::create(['support_role' =&gt; 1, 'booking_id' =&gt;135, 'support_person_id'=&gt;12 , 'support_type' =&gt;1]);</v>
      </c>
    </row>
    <row r="138" spans="1:5" x14ac:dyDescent="0.25">
      <c r="A138">
        <v>1</v>
      </c>
      <c r="B138">
        <v>11</v>
      </c>
      <c r="C138">
        <v>0</v>
      </c>
      <c r="D138">
        <v>136</v>
      </c>
      <c r="E138" t="str">
        <f t="shared" si="2"/>
        <v>BookingSupportPerson::create(['support_role' =&gt; 1, 'booking_id' =&gt;136, 'support_person_id'=&gt;11 , 'support_type' =&gt;0]);</v>
      </c>
    </row>
    <row r="139" spans="1:5" x14ac:dyDescent="0.25">
      <c r="A139">
        <v>1</v>
      </c>
      <c r="B139">
        <v>8</v>
      </c>
      <c r="C139">
        <v>1</v>
      </c>
      <c r="D139">
        <v>137</v>
      </c>
      <c r="E139" t="str">
        <f t="shared" si="2"/>
        <v>BookingSupportPerson::create(['support_role' =&gt; 1, 'booking_id' =&gt;137, 'support_person_id'=&gt;8 , 'support_type' =&gt;1]);</v>
      </c>
    </row>
    <row r="140" spans="1:5" x14ac:dyDescent="0.25">
      <c r="A140">
        <v>1</v>
      </c>
      <c r="B140">
        <v>6</v>
      </c>
      <c r="C140">
        <v>1</v>
      </c>
      <c r="D140">
        <v>138</v>
      </c>
      <c r="E140" t="str">
        <f t="shared" si="2"/>
        <v>BookingSupportPerson::create(['support_role' =&gt; 1, 'booking_id' =&gt;138, 'support_person_id'=&gt;6 , 'support_type' =&gt;1]);</v>
      </c>
    </row>
    <row r="141" spans="1:5" x14ac:dyDescent="0.25">
      <c r="A141">
        <v>1</v>
      </c>
      <c r="B141">
        <v>3</v>
      </c>
      <c r="C141">
        <v>0</v>
      </c>
      <c r="D141">
        <v>139</v>
      </c>
      <c r="E141" t="str">
        <f t="shared" si="2"/>
        <v>BookingSupportPerson::create(['support_role' =&gt; 1, 'booking_id' =&gt;139, 'support_person_id'=&gt;3 , 'support_type' =&gt;0]);</v>
      </c>
    </row>
    <row r="142" spans="1:5" x14ac:dyDescent="0.25">
      <c r="A142">
        <v>1</v>
      </c>
      <c r="B142">
        <v>3</v>
      </c>
      <c r="C142">
        <v>0</v>
      </c>
      <c r="D142">
        <v>140</v>
      </c>
      <c r="E142" t="str">
        <f t="shared" si="2"/>
        <v>BookingSupportPerson::create(['support_role' =&gt; 1, 'booking_id' =&gt;140, 'support_person_id'=&gt;3 , 'support_type' =&gt;0]);</v>
      </c>
    </row>
    <row r="143" spans="1:5" x14ac:dyDescent="0.25">
      <c r="A143">
        <v>1</v>
      </c>
      <c r="B143">
        <v>6</v>
      </c>
      <c r="C143">
        <v>1</v>
      </c>
      <c r="D143">
        <v>141</v>
      </c>
      <c r="E143" t="str">
        <f t="shared" si="2"/>
        <v>BookingSupportPerson::create(['support_role' =&gt; 1, 'booking_id' =&gt;141, 'support_person_id'=&gt;6 , 'support_type' =&gt;1]);</v>
      </c>
    </row>
    <row r="144" spans="1:5" x14ac:dyDescent="0.25">
      <c r="A144">
        <v>1</v>
      </c>
      <c r="B144">
        <v>6</v>
      </c>
      <c r="C144">
        <v>1</v>
      </c>
      <c r="D144">
        <v>142</v>
      </c>
      <c r="E144" t="str">
        <f t="shared" si="2"/>
        <v>BookingSupportPerson::create(['support_role' =&gt; 1, 'booking_id' =&gt;142, 'support_person_id'=&gt;6 , 'support_type' =&gt;1]);</v>
      </c>
    </row>
    <row r="145" spans="1:5" x14ac:dyDescent="0.25">
      <c r="A145">
        <v>1</v>
      </c>
      <c r="B145">
        <v>8</v>
      </c>
      <c r="C145">
        <v>0</v>
      </c>
      <c r="D145">
        <v>143</v>
      </c>
      <c r="E145" t="str">
        <f t="shared" si="2"/>
        <v>BookingSupportPerson::create(['support_role' =&gt; 1, 'booking_id' =&gt;143, 'support_person_id'=&gt;8 , 'support_type' =&gt;0]);</v>
      </c>
    </row>
    <row r="146" spans="1:5" x14ac:dyDescent="0.25">
      <c r="A146">
        <v>1</v>
      </c>
      <c r="B146">
        <v>3</v>
      </c>
      <c r="C146">
        <v>0</v>
      </c>
      <c r="D146">
        <v>144</v>
      </c>
      <c r="E146" t="str">
        <f t="shared" si="2"/>
        <v>BookingSupportPerson::create(['support_role' =&gt; 1, 'booking_id' =&gt;144, 'support_person_id'=&gt;3 , 'support_type' =&gt;0]);</v>
      </c>
    </row>
    <row r="147" spans="1:5" x14ac:dyDescent="0.25">
      <c r="A147">
        <v>1</v>
      </c>
      <c r="B147">
        <v>5</v>
      </c>
      <c r="C147">
        <v>0</v>
      </c>
      <c r="D147">
        <v>145</v>
      </c>
      <c r="E147" t="str">
        <f t="shared" si="2"/>
        <v>BookingSupportPerson::create(['support_role' =&gt; 1, 'booking_id' =&gt;145, 'support_person_id'=&gt;5 , 'support_type' =&gt;0]);</v>
      </c>
    </row>
    <row r="148" spans="1:5" x14ac:dyDescent="0.25">
      <c r="A148">
        <v>1</v>
      </c>
      <c r="B148">
        <v>3</v>
      </c>
      <c r="C148">
        <v>0</v>
      </c>
      <c r="D148">
        <v>146</v>
      </c>
      <c r="E148" t="str">
        <f t="shared" si="2"/>
        <v>BookingSupportPerson::create(['support_role' =&gt; 1, 'booking_id' =&gt;146, 'support_person_id'=&gt;3 , 'support_type' =&gt;0]);</v>
      </c>
    </row>
    <row r="149" spans="1:5" x14ac:dyDescent="0.25">
      <c r="A149">
        <v>1</v>
      </c>
      <c r="B149">
        <v>8</v>
      </c>
      <c r="C149">
        <v>1</v>
      </c>
      <c r="D149">
        <v>147</v>
      </c>
      <c r="E149" t="str">
        <f t="shared" si="2"/>
        <v>BookingSupportPerson::create(['support_role' =&gt; 1, 'booking_id' =&gt;147, 'support_person_id'=&gt;8 , 'support_type' =&gt;1]);</v>
      </c>
    </row>
    <row r="150" spans="1:5" x14ac:dyDescent="0.25">
      <c r="A150">
        <v>1</v>
      </c>
      <c r="B150">
        <v>11</v>
      </c>
      <c r="C150">
        <v>0</v>
      </c>
      <c r="D150">
        <v>148</v>
      </c>
      <c r="E150" t="str">
        <f t="shared" si="2"/>
        <v>BookingSupportPerson::create(['support_role' =&gt; 1, 'booking_id' =&gt;148, 'support_person_id'=&gt;11 , 'support_type' =&gt;0]);</v>
      </c>
    </row>
    <row r="151" spans="1:5" x14ac:dyDescent="0.25">
      <c r="A151">
        <v>1</v>
      </c>
      <c r="B151">
        <v>12</v>
      </c>
      <c r="C151">
        <v>1</v>
      </c>
      <c r="D151">
        <v>149</v>
      </c>
      <c r="E151" t="str">
        <f t="shared" si="2"/>
        <v>BookingSupportPerson::create(['support_role' =&gt; 1, 'booking_id' =&gt;149, 'support_person_id'=&gt;12 , 'support_type' =&gt;1]);</v>
      </c>
    </row>
    <row r="152" spans="1:5" x14ac:dyDescent="0.25">
      <c r="A152">
        <v>1</v>
      </c>
      <c r="B152">
        <v>3</v>
      </c>
      <c r="C152">
        <v>0</v>
      </c>
      <c r="D152">
        <v>150</v>
      </c>
      <c r="E152" t="str">
        <f t="shared" si="2"/>
        <v>BookingSupportPerson::create(['support_role' =&gt; 1, 'booking_id' =&gt;150, 'support_person_id'=&gt;3 , 'support_type' =&gt;0]);</v>
      </c>
    </row>
    <row r="153" spans="1:5" x14ac:dyDescent="0.25">
      <c r="A153">
        <v>1</v>
      </c>
      <c r="B153">
        <v>3</v>
      </c>
      <c r="C153">
        <v>0</v>
      </c>
      <c r="D153">
        <v>151</v>
      </c>
      <c r="E153" t="str">
        <f t="shared" si="2"/>
        <v>BookingSupportPerson::create(['support_role' =&gt; 1, 'booking_id' =&gt;151, 'support_person_id'=&gt;3 , 'support_type' =&gt;0]);</v>
      </c>
    </row>
    <row r="154" spans="1:5" x14ac:dyDescent="0.25">
      <c r="A154">
        <v>1</v>
      </c>
      <c r="B154">
        <v>6</v>
      </c>
      <c r="C154">
        <v>1</v>
      </c>
      <c r="D154">
        <v>152</v>
      </c>
      <c r="E154" t="str">
        <f t="shared" si="2"/>
        <v>BookingSupportPerson::create(['support_role' =&gt; 1, 'booking_id' =&gt;152, 'support_person_id'=&gt;6 , 'support_type' =&gt;1]);</v>
      </c>
    </row>
    <row r="155" spans="1:5" x14ac:dyDescent="0.25">
      <c r="A155">
        <v>1</v>
      </c>
      <c r="B155">
        <v>12</v>
      </c>
      <c r="C155">
        <v>1</v>
      </c>
      <c r="D155">
        <v>153</v>
      </c>
      <c r="E155" t="str">
        <f t="shared" si="2"/>
        <v>BookingSupportPerson::create(['support_role' =&gt; 1, 'booking_id' =&gt;153, 'support_person_id'=&gt;12 , 'support_type' =&gt;1]);</v>
      </c>
    </row>
    <row r="156" spans="1:5" x14ac:dyDescent="0.25">
      <c r="A156">
        <v>1</v>
      </c>
      <c r="B156">
        <v>8</v>
      </c>
      <c r="C156">
        <v>0</v>
      </c>
      <c r="D156">
        <v>154</v>
      </c>
      <c r="E156" t="str">
        <f t="shared" si="2"/>
        <v>BookingSupportPerson::create(['support_role' =&gt; 1, 'booking_id' =&gt;154, 'support_person_id'=&gt;8 , 'support_type' =&gt;0]);</v>
      </c>
    </row>
    <row r="157" spans="1:5" x14ac:dyDescent="0.25">
      <c r="A157">
        <v>1</v>
      </c>
      <c r="B157">
        <v>6</v>
      </c>
      <c r="C157">
        <v>1</v>
      </c>
      <c r="D157">
        <v>155</v>
      </c>
      <c r="E157" t="str">
        <f t="shared" si="2"/>
        <v>BookingSupportPerson::create(['support_role' =&gt; 1, 'booking_id' =&gt;155, 'support_person_id'=&gt;6 , 'support_type' =&gt;1]);</v>
      </c>
    </row>
    <row r="158" spans="1:5" x14ac:dyDescent="0.25">
      <c r="A158">
        <v>1</v>
      </c>
      <c r="B158">
        <v>3</v>
      </c>
      <c r="C158">
        <v>0</v>
      </c>
      <c r="D158">
        <v>156</v>
      </c>
      <c r="E158" t="str">
        <f t="shared" si="2"/>
        <v>BookingSupportPerson::create(['support_role' =&gt; 1, 'booking_id' =&gt;156, 'support_person_id'=&gt;3 , 'support_type' =&gt;0]);</v>
      </c>
    </row>
    <row r="159" spans="1:5" x14ac:dyDescent="0.25">
      <c r="A159">
        <v>1</v>
      </c>
      <c r="B159">
        <v>6</v>
      </c>
      <c r="C159">
        <v>0</v>
      </c>
      <c r="D159">
        <v>157</v>
      </c>
      <c r="E159" t="str">
        <f t="shared" si="2"/>
        <v>BookingSupportPerson::create(['support_role' =&gt; 1, 'booking_id' =&gt;157, 'support_person_id'=&gt;6 , 'support_type' =&gt;0]);</v>
      </c>
    </row>
    <row r="160" spans="1:5" x14ac:dyDescent="0.25">
      <c r="A160">
        <v>1</v>
      </c>
      <c r="B160">
        <v>8</v>
      </c>
      <c r="C160">
        <v>0</v>
      </c>
      <c r="D160">
        <v>158</v>
      </c>
      <c r="E160" t="str">
        <f t="shared" si="2"/>
        <v>BookingSupportPerson::create(['support_role' =&gt; 1, 'booking_id' =&gt;158, 'support_person_id'=&gt;8 , 'support_type' =&gt;0]);</v>
      </c>
    </row>
    <row r="161" spans="1:5" x14ac:dyDescent="0.25">
      <c r="A161">
        <v>1</v>
      </c>
      <c r="B161">
        <v>8</v>
      </c>
      <c r="C161">
        <v>0</v>
      </c>
      <c r="D161">
        <v>159</v>
      </c>
      <c r="E161" t="str">
        <f t="shared" si="2"/>
        <v>BookingSupportPerson::create(['support_role' =&gt; 1, 'booking_id' =&gt;159, 'support_person_id'=&gt;8 , 'support_type' =&gt;0]);</v>
      </c>
    </row>
    <row r="162" spans="1:5" x14ac:dyDescent="0.25">
      <c r="A162">
        <v>1</v>
      </c>
      <c r="B162">
        <v>8</v>
      </c>
      <c r="C162">
        <v>0</v>
      </c>
      <c r="D162">
        <v>160</v>
      </c>
      <c r="E162" t="str">
        <f t="shared" si="2"/>
        <v>BookingSupportPerson::create(['support_role' =&gt; 1, 'booking_id' =&gt;160, 'support_person_id'=&gt;8 , 'support_type' =&gt;0]);</v>
      </c>
    </row>
    <row r="163" spans="1:5" x14ac:dyDescent="0.25">
      <c r="A163">
        <v>1</v>
      </c>
      <c r="B163">
        <v>6</v>
      </c>
      <c r="C163">
        <v>0</v>
      </c>
      <c r="D163">
        <v>161</v>
      </c>
      <c r="E163" t="str">
        <f t="shared" si="2"/>
        <v>BookingSupportPerson::create(['support_role' =&gt; 1, 'booking_id' =&gt;161, 'support_person_id'=&gt;6 , 'support_type' =&gt;0]);</v>
      </c>
    </row>
    <row r="164" spans="1:5" x14ac:dyDescent="0.25">
      <c r="A164">
        <v>1</v>
      </c>
      <c r="B164">
        <v>3</v>
      </c>
      <c r="C164">
        <v>0</v>
      </c>
      <c r="D164">
        <v>162</v>
      </c>
      <c r="E164" t="str">
        <f t="shared" si="2"/>
        <v>BookingSupportPerson::create(['support_role' =&gt; 1, 'booking_id' =&gt;162, 'support_person_id'=&gt;3 , 'support_type' =&gt;0]);</v>
      </c>
    </row>
    <row r="165" spans="1:5" x14ac:dyDescent="0.25">
      <c r="A165">
        <v>1</v>
      </c>
      <c r="B165">
        <v>5</v>
      </c>
      <c r="C165">
        <v>0</v>
      </c>
      <c r="D165">
        <v>163</v>
      </c>
      <c r="E165" t="str">
        <f t="shared" si="2"/>
        <v>BookingSupportPerson::create(['support_role' =&gt; 1, 'booking_id' =&gt;163, 'support_person_id'=&gt;5 , 'support_type' =&gt;0]);</v>
      </c>
    </row>
    <row r="166" spans="1:5" x14ac:dyDescent="0.25">
      <c r="A166">
        <v>1</v>
      </c>
      <c r="B166">
        <v>3</v>
      </c>
      <c r="C166">
        <v>0</v>
      </c>
      <c r="D166">
        <v>164</v>
      </c>
      <c r="E166" t="str">
        <f t="shared" si="2"/>
        <v>BookingSupportPerson::create(['support_role' =&gt; 1, 'booking_id' =&gt;164, 'support_person_id'=&gt;3 , 'support_type' =&gt;0]);</v>
      </c>
    </row>
    <row r="167" spans="1:5" x14ac:dyDescent="0.25">
      <c r="A167">
        <v>1</v>
      </c>
      <c r="B167">
        <v>6</v>
      </c>
      <c r="C167">
        <v>0</v>
      </c>
      <c r="D167">
        <v>165</v>
      </c>
      <c r="E167" t="str">
        <f t="shared" si="2"/>
        <v>BookingSupportPerson::create(['support_role' =&gt; 1, 'booking_id' =&gt;165, 'support_person_id'=&gt;6 , 'support_type' =&gt;0]);</v>
      </c>
    </row>
    <row r="168" spans="1:5" x14ac:dyDescent="0.25">
      <c r="A168">
        <v>1</v>
      </c>
      <c r="B168">
        <v>3</v>
      </c>
      <c r="C168">
        <v>0</v>
      </c>
      <c r="D168">
        <v>166</v>
      </c>
      <c r="E168" t="str">
        <f t="shared" si="2"/>
        <v>BookingSupportPerson::create(['support_role' =&gt; 1, 'booking_id' =&gt;166, 'support_person_id'=&gt;3 , 'support_type' =&gt;0]);</v>
      </c>
    </row>
    <row r="169" spans="1:5" x14ac:dyDescent="0.25">
      <c r="A169">
        <v>1</v>
      </c>
      <c r="B169">
        <v>3</v>
      </c>
      <c r="C169">
        <v>0</v>
      </c>
      <c r="D169">
        <v>167</v>
      </c>
      <c r="E169" t="str">
        <f t="shared" si="2"/>
        <v>BookingSupportPerson::create(['support_role' =&gt; 1, 'booking_id' =&gt;167, 'support_person_id'=&gt;3 , 'support_type' =&gt;0]);</v>
      </c>
    </row>
    <row r="170" spans="1:5" x14ac:dyDescent="0.25">
      <c r="A170">
        <v>1</v>
      </c>
      <c r="B170">
        <v>3</v>
      </c>
      <c r="C170">
        <v>0</v>
      </c>
      <c r="D170">
        <v>168</v>
      </c>
      <c r="E170" t="str">
        <f t="shared" si="2"/>
        <v>BookingSupportPerson::create(['support_role' =&gt; 1, 'booking_id' =&gt;168, 'support_person_id'=&gt;3 , 'support_type' =&gt;0]);</v>
      </c>
    </row>
    <row r="171" spans="1:5" x14ac:dyDescent="0.25">
      <c r="A171">
        <v>1</v>
      </c>
      <c r="B171">
        <v>6</v>
      </c>
      <c r="C171">
        <v>1</v>
      </c>
      <c r="D171">
        <v>169</v>
      </c>
      <c r="E171" t="str">
        <f t="shared" si="2"/>
        <v>BookingSupportPerson::create(['support_role' =&gt; 1, 'booking_id' =&gt;169, 'support_person_id'=&gt;6 , 'support_type' =&gt;1]);</v>
      </c>
    </row>
    <row r="172" spans="1:5" x14ac:dyDescent="0.25">
      <c r="A172">
        <v>1</v>
      </c>
      <c r="B172">
        <v>3</v>
      </c>
      <c r="C172">
        <v>0</v>
      </c>
      <c r="D172">
        <v>170</v>
      </c>
      <c r="E172" t="str">
        <f t="shared" si="2"/>
        <v>BookingSupportPerson::create(['support_role' =&gt; 1, 'booking_id' =&gt;170, 'support_person_id'=&gt;3 , 'support_type' =&gt;0]);</v>
      </c>
    </row>
    <row r="173" spans="1:5" x14ac:dyDescent="0.25">
      <c r="A173">
        <v>1</v>
      </c>
      <c r="B173">
        <v>3</v>
      </c>
      <c r="C173">
        <v>0</v>
      </c>
      <c r="D173">
        <v>171</v>
      </c>
      <c r="E173" t="str">
        <f t="shared" si="2"/>
        <v>BookingSupportPerson::create(['support_role' =&gt; 1, 'booking_id' =&gt;171, 'support_person_id'=&gt;3 , 'support_type' =&gt;0]);</v>
      </c>
    </row>
    <row r="174" spans="1:5" x14ac:dyDescent="0.25">
      <c r="A174">
        <v>1</v>
      </c>
      <c r="B174">
        <v>5</v>
      </c>
      <c r="C174">
        <v>0</v>
      </c>
      <c r="D174">
        <v>172</v>
      </c>
      <c r="E174" t="str">
        <f t="shared" si="2"/>
        <v>BookingSupportPerson::create(['support_role' =&gt; 1, 'booking_id' =&gt;172, 'support_person_id'=&gt;5 , 'support_type' =&gt;0]);</v>
      </c>
    </row>
    <row r="175" spans="1:5" x14ac:dyDescent="0.25">
      <c r="A175">
        <v>1</v>
      </c>
      <c r="B175">
        <v>6</v>
      </c>
      <c r="C175">
        <v>0</v>
      </c>
      <c r="D175">
        <v>173</v>
      </c>
      <c r="E175" t="str">
        <f t="shared" si="2"/>
        <v>BookingSupportPerson::create(['support_role' =&gt; 1, 'booking_id' =&gt;173, 'support_person_id'=&gt;6 , 'support_type' =&gt;0]);</v>
      </c>
    </row>
    <row r="176" spans="1:5" x14ac:dyDescent="0.25">
      <c r="A176">
        <v>1</v>
      </c>
      <c r="B176">
        <v>3</v>
      </c>
      <c r="C176">
        <v>0</v>
      </c>
      <c r="D176">
        <v>174</v>
      </c>
      <c r="E176" t="str">
        <f t="shared" si="2"/>
        <v>BookingSupportPerson::create(['support_role' =&gt; 1, 'booking_id' =&gt;174, 'support_person_id'=&gt;3 , 'support_type' =&gt;0]);</v>
      </c>
    </row>
    <row r="177" spans="1:5" x14ac:dyDescent="0.25">
      <c r="A177">
        <v>1</v>
      </c>
      <c r="B177">
        <v>6</v>
      </c>
      <c r="C177">
        <v>0</v>
      </c>
      <c r="D177">
        <v>175</v>
      </c>
      <c r="E177" t="str">
        <f t="shared" si="2"/>
        <v>BookingSupportPerson::create(['support_role' =&gt; 1, 'booking_id' =&gt;175, 'support_person_id'=&gt;6 , 'support_type' =&gt;0]);</v>
      </c>
    </row>
    <row r="178" spans="1:5" x14ac:dyDescent="0.25">
      <c r="A178">
        <v>1</v>
      </c>
      <c r="B178">
        <v>3</v>
      </c>
      <c r="C178">
        <v>0</v>
      </c>
      <c r="D178">
        <v>176</v>
      </c>
      <c r="E178" t="str">
        <f t="shared" si="2"/>
        <v>BookingSupportPerson::create(['support_role' =&gt; 1, 'booking_id' =&gt;176, 'support_person_id'=&gt;3 , 'support_type' =&gt;0]);</v>
      </c>
    </row>
    <row r="179" spans="1:5" x14ac:dyDescent="0.25">
      <c r="A179">
        <v>1</v>
      </c>
      <c r="B179">
        <v>6</v>
      </c>
      <c r="C179">
        <v>0</v>
      </c>
      <c r="D179">
        <v>177</v>
      </c>
      <c r="E179" t="str">
        <f t="shared" si="2"/>
        <v>BookingSupportPerson::create(['support_role' =&gt; 1, 'booking_id' =&gt;177, 'support_person_id'=&gt;6 , 'support_type' =&gt;0]);</v>
      </c>
    </row>
    <row r="180" spans="1:5" x14ac:dyDescent="0.25">
      <c r="A180">
        <v>1</v>
      </c>
      <c r="B180">
        <v>8</v>
      </c>
      <c r="C180">
        <v>0</v>
      </c>
      <c r="D180">
        <v>178</v>
      </c>
      <c r="E180" t="str">
        <f t="shared" si="2"/>
        <v>BookingSupportPerson::create(['support_role' =&gt; 1, 'booking_id' =&gt;178, 'support_person_id'=&gt;8 , 'support_type' =&gt;0]);</v>
      </c>
    </row>
    <row r="181" spans="1:5" x14ac:dyDescent="0.25">
      <c r="A181">
        <v>1</v>
      </c>
      <c r="B181">
        <v>3</v>
      </c>
      <c r="C181">
        <v>0</v>
      </c>
      <c r="D181">
        <v>179</v>
      </c>
      <c r="E181" t="str">
        <f t="shared" si="2"/>
        <v>BookingSupportPerson::create(['support_role' =&gt; 1, 'booking_id' =&gt;179, 'support_person_id'=&gt;3 , 'support_type' =&gt;0]);</v>
      </c>
    </row>
    <row r="182" spans="1:5" x14ac:dyDescent="0.25">
      <c r="A182">
        <v>1</v>
      </c>
      <c r="B182">
        <v>6</v>
      </c>
      <c r="C182">
        <v>1</v>
      </c>
      <c r="D182">
        <v>180</v>
      </c>
      <c r="E182" t="str">
        <f t="shared" si="2"/>
        <v>BookingSupportPerson::create(['support_role' =&gt; 1, 'booking_id' =&gt;180, 'support_person_id'=&gt;6 , 'support_type' =&gt;1]);</v>
      </c>
    </row>
    <row r="183" spans="1:5" x14ac:dyDescent="0.25">
      <c r="A183">
        <v>1</v>
      </c>
      <c r="B183">
        <v>3</v>
      </c>
      <c r="C183">
        <v>0</v>
      </c>
      <c r="D183">
        <v>181</v>
      </c>
      <c r="E183" t="str">
        <f t="shared" si="2"/>
        <v>BookingSupportPerson::create(['support_role' =&gt; 1, 'booking_id' =&gt;181, 'support_person_id'=&gt;3 , 'support_type' =&gt;0]);</v>
      </c>
    </row>
    <row r="184" spans="1:5" x14ac:dyDescent="0.25">
      <c r="A184">
        <v>1</v>
      </c>
      <c r="B184">
        <v>3</v>
      </c>
      <c r="C184">
        <v>0</v>
      </c>
      <c r="D184">
        <v>182</v>
      </c>
      <c r="E184" t="str">
        <f t="shared" si="2"/>
        <v>BookingSupportPerson::create(['support_role' =&gt; 1, 'booking_id' =&gt;182, 'support_person_id'=&gt;3 , 'support_type' =&gt;0]);</v>
      </c>
    </row>
    <row r="185" spans="1:5" x14ac:dyDescent="0.25">
      <c r="A185">
        <v>1</v>
      </c>
      <c r="B185">
        <v>6</v>
      </c>
      <c r="C185">
        <v>0</v>
      </c>
      <c r="D185">
        <v>183</v>
      </c>
      <c r="E185" t="str">
        <f t="shared" si="2"/>
        <v>BookingSupportPerson::create(['support_role' =&gt; 1, 'booking_id' =&gt;183, 'support_person_id'=&gt;6 , 'support_type' =&gt;0]);</v>
      </c>
    </row>
    <row r="186" spans="1:5" x14ac:dyDescent="0.25">
      <c r="A186">
        <v>1</v>
      </c>
      <c r="B186">
        <v>3</v>
      </c>
      <c r="C186">
        <v>0</v>
      </c>
      <c r="D186">
        <v>184</v>
      </c>
      <c r="E186" t="str">
        <f t="shared" si="2"/>
        <v>BookingSupportPerson::create(['support_role' =&gt; 1, 'booking_id' =&gt;184, 'support_person_id'=&gt;3 , 'support_type' =&gt;0]);</v>
      </c>
    </row>
    <row r="187" spans="1:5" x14ac:dyDescent="0.25">
      <c r="A187">
        <v>1</v>
      </c>
      <c r="B187">
        <v>8</v>
      </c>
      <c r="C187">
        <v>0</v>
      </c>
      <c r="D187">
        <v>185</v>
      </c>
      <c r="E187" t="str">
        <f t="shared" si="2"/>
        <v>BookingSupportPerson::create(['support_role' =&gt; 1, 'booking_id' =&gt;185, 'support_person_id'=&gt;8 , 'support_type' =&gt;0]);</v>
      </c>
    </row>
    <row r="188" spans="1:5" x14ac:dyDescent="0.25">
      <c r="A188">
        <v>1</v>
      </c>
      <c r="B188">
        <v>6</v>
      </c>
      <c r="C188">
        <v>0</v>
      </c>
      <c r="D188">
        <v>186</v>
      </c>
      <c r="E188" t="str">
        <f t="shared" si="2"/>
        <v>BookingSupportPerson::create(['support_role' =&gt; 1, 'booking_id' =&gt;186, 'support_person_id'=&gt;6 , 'support_type' =&gt;0]);</v>
      </c>
    </row>
    <row r="189" spans="1:5" x14ac:dyDescent="0.25">
      <c r="A189">
        <v>1</v>
      </c>
      <c r="B189">
        <v>3</v>
      </c>
      <c r="C189">
        <v>0</v>
      </c>
      <c r="D189">
        <v>187</v>
      </c>
      <c r="E189" t="str">
        <f t="shared" si="2"/>
        <v>BookingSupportPerson::create(['support_role' =&gt; 1, 'booking_id' =&gt;187, 'support_person_id'=&gt;3 , 'support_type' =&gt;0]);</v>
      </c>
    </row>
    <row r="190" spans="1:5" x14ac:dyDescent="0.25">
      <c r="A190">
        <v>1</v>
      </c>
      <c r="B190">
        <v>3</v>
      </c>
      <c r="C190">
        <v>0</v>
      </c>
      <c r="D190">
        <v>188</v>
      </c>
      <c r="E190" t="str">
        <f t="shared" si="2"/>
        <v>BookingSupportPerson::create(['support_role' =&gt; 1, 'booking_id' =&gt;188, 'support_person_id'=&gt;3 , 'support_type' =&gt;0]);</v>
      </c>
    </row>
    <row r="191" spans="1:5" x14ac:dyDescent="0.25">
      <c r="A191">
        <v>1</v>
      </c>
      <c r="B191">
        <v>8</v>
      </c>
      <c r="C191">
        <v>1</v>
      </c>
      <c r="D191">
        <v>189</v>
      </c>
      <c r="E191" t="str">
        <f t="shared" si="2"/>
        <v>BookingSupportPerson::create(['support_role' =&gt; 1, 'booking_id' =&gt;189, 'support_person_id'=&gt;8 , 'support_type' =&gt;1]);</v>
      </c>
    </row>
    <row r="192" spans="1:5" x14ac:dyDescent="0.25">
      <c r="A192">
        <v>1</v>
      </c>
      <c r="B192">
        <v>3</v>
      </c>
      <c r="C192">
        <v>0</v>
      </c>
      <c r="D192">
        <v>190</v>
      </c>
      <c r="E192" t="str">
        <f t="shared" si="2"/>
        <v>BookingSupportPerson::create(['support_role' =&gt; 1, 'booking_id' =&gt;190, 'support_person_id'=&gt;3 , 'support_type' =&gt;0]);</v>
      </c>
    </row>
    <row r="193" spans="1:5" x14ac:dyDescent="0.25">
      <c r="A193">
        <v>1</v>
      </c>
      <c r="B193">
        <v>6</v>
      </c>
      <c r="C193">
        <v>1</v>
      </c>
      <c r="D193">
        <v>191</v>
      </c>
      <c r="E193" t="str">
        <f t="shared" si="2"/>
        <v>BookingSupportPerson::create(['support_role' =&gt; 1, 'booking_id' =&gt;191, 'support_person_id'=&gt;6 , 'support_type' =&gt;1]);</v>
      </c>
    </row>
    <row r="194" spans="1:5" x14ac:dyDescent="0.25">
      <c r="A194">
        <v>1</v>
      </c>
      <c r="B194">
        <v>6</v>
      </c>
      <c r="C194">
        <v>1</v>
      </c>
      <c r="D194">
        <v>192</v>
      </c>
      <c r="E194" t="str">
        <f t="shared" si="2"/>
        <v>BookingSupportPerson::create(['support_role' =&gt; 1, 'booking_id' =&gt;192, 'support_person_id'=&gt;6 , 'support_type' =&gt;1]);</v>
      </c>
    </row>
    <row r="195" spans="1:5" x14ac:dyDescent="0.25">
      <c r="A195">
        <v>1</v>
      </c>
      <c r="B195">
        <v>3</v>
      </c>
      <c r="C195">
        <v>0</v>
      </c>
      <c r="D195">
        <v>193</v>
      </c>
      <c r="E195" t="str">
        <f t="shared" si="2"/>
        <v>BookingSupportPerson::create(['support_role' =&gt; 1, 'booking_id' =&gt;193, 'support_person_id'=&gt;3 , 'support_type' =&gt;0]);</v>
      </c>
    </row>
    <row r="196" spans="1:5" x14ac:dyDescent="0.25">
      <c r="A196">
        <v>1</v>
      </c>
      <c r="B196">
        <v>8</v>
      </c>
      <c r="C196">
        <v>1</v>
      </c>
      <c r="D196">
        <v>194</v>
      </c>
      <c r="E196" t="str">
        <f t="shared" ref="E196:E259" si="3">CONCATENATE($A$1,A196,", 'booking_id' =&gt;",D196,", 'support_person_id'=&gt;",B196," , 'support_type' =&gt;",C196,"]);")</f>
        <v>BookingSupportPerson::create(['support_role' =&gt; 1, 'booking_id' =&gt;194, 'support_person_id'=&gt;8 , 'support_type' =&gt;1]);</v>
      </c>
    </row>
    <row r="197" spans="1:5" x14ac:dyDescent="0.25">
      <c r="A197">
        <v>1</v>
      </c>
      <c r="B197">
        <v>3</v>
      </c>
      <c r="C197">
        <v>0</v>
      </c>
      <c r="D197">
        <v>195</v>
      </c>
      <c r="E197" t="str">
        <f t="shared" si="3"/>
        <v>BookingSupportPerson::create(['support_role' =&gt; 1, 'booking_id' =&gt;195, 'support_person_id'=&gt;3 , 'support_type' =&gt;0]);</v>
      </c>
    </row>
    <row r="198" spans="1:5" x14ac:dyDescent="0.25">
      <c r="A198">
        <v>1</v>
      </c>
      <c r="B198">
        <v>8</v>
      </c>
      <c r="C198">
        <v>0</v>
      </c>
      <c r="D198">
        <v>196</v>
      </c>
      <c r="E198" t="str">
        <f t="shared" si="3"/>
        <v>BookingSupportPerson::create(['support_role' =&gt; 1, 'booking_id' =&gt;196, 'support_person_id'=&gt;8 , 'support_type' =&gt;0]);</v>
      </c>
    </row>
    <row r="199" spans="1:5" x14ac:dyDescent="0.25">
      <c r="A199">
        <v>1</v>
      </c>
      <c r="B199">
        <v>3</v>
      </c>
      <c r="C199">
        <v>0</v>
      </c>
      <c r="D199">
        <v>197</v>
      </c>
      <c r="E199" t="str">
        <f t="shared" si="3"/>
        <v>BookingSupportPerson::create(['support_role' =&gt; 1, 'booking_id' =&gt;197, 'support_person_id'=&gt;3 , 'support_type' =&gt;0]);</v>
      </c>
    </row>
    <row r="200" spans="1:5" x14ac:dyDescent="0.25">
      <c r="A200">
        <v>1</v>
      </c>
      <c r="B200">
        <v>8</v>
      </c>
      <c r="C200">
        <v>1</v>
      </c>
      <c r="D200">
        <v>198</v>
      </c>
      <c r="E200" t="str">
        <f t="shared" si="3"/>
        <v>BookingSupportPerson::create(['support_role' =&gt; 1, 'booking_id' =&gt;198, 'support_person_id'=&gt;8 , 'support_type' =&gt;1]);</v>
      </c>
    </row>
    <row r="201" spans="1:5" x14ac:dyDescent="0.25">
      <c r="A201">
        <v>1</v>
      </c>
      <c r="B201">
        <v>3</v>
      </c>
      <c r="C201">
        <v>0</v>
      </c>
      <c r="D201">
        <v>199</v>
      </c>
      <c r="E201" t="str">
        <f t="shared" si="3"/>
        <v>BookingSupportPerson::create(['support_role' =&gt; 1, 'booking_id' =&gt;199, 'support_person_id'=&gt;3 , 'support_type' =&gt;0]);</v>
      </c>
    </row>
    <row r="202" spans="1:5" x14ac:dyDescent="0.25">
      <c r="A202">
        <v>1</v>
      </c>
      <c r="B202">
        <v>6</v>
      </c>
      <c r="C202">
        <v>1</v>
      </c>
      <c r="D202">
        <v>200</v>
      </c>
      <c r="E202" t="str">
        <f t="shared" si="3"/>
        <v>BookingSupportPerson::create(['support_role' =&gt; 1, 'booking_id' =&gt;200, 'support_person_id'=&gt;6 , 'support_type' =&gt;1]);</v>
      </c>
    </row>
    <row r="203" spans="1:5" x14ac:dyDescent="0.25">
      <c r="A203">
        <v>1</v>
      </c>
      <c r="B203">
        <v>3</v>
      </c>
      <c r="C203">
        <v>0</v>
      </c>
      <c r="D203">
        <v>201</v>
      </c>
      <c r="E203" t="str">
        <f t="shared" si="3"/>
        <v>BookingSupportPerson::create(['support_role' =&gt; 1, 'booking_id' =&gt;201, 'support_person_id'=&gt;3 , 'support_type' =&gt;0]);</v>
      </c>
    </row>
    <row r="204" spans="1:5" x14ac:dyDescent="0.25">
      <c r="A204">
        <v>1</v>
      </c>
      <c r="B204">
        <v>6</v>
      </c>
      <c r="C204">
        <v>0</v>
      </c>
      <c r="D204">
        <v>202</v>
      </c>
      <c r="E204" t="str">
        <f t="shared" si="3"/>
        <v>BookingSupportPerson::create(['support_role' =&gt; 1, 'booking_id' =&gt;202, 'support_person_id'=&gt;6 , 'support_type' =&gt;0]);</v>
      </c>
    </row>
    <row r="205" spans="1:5" x14ac:dyDescent="0.25">
      <c r="A205">
        <v>1</v>
      </c>
      <c r="B205">
        <v>3</v>
      </c>
      <c r="C205">
        <v>0</v>
      </c>
      <c r="D205">
        <v>203</v>
      </c>
      <c r="E205" t="str">
        <f t="shared" si="3"/>
        <v>BookingSupportPerson::create(['support_role' =&gt; 1, 'booking_id' =&gt;203, 'support_person_id'=&gt;3 , 'support_type' =&gt;0]);</v>
      </c>
    </row>
    <row r="206" spans="1:5" x14ac:dyDescent="0.25">
      <c r="A206">
        <v>1</v>
      </c>
      <c r="B206">
        <v>6</v>
      </c>
      <c r="C206">
        <v>0</v>
      </c>
      <c r="D206">
        <v>204</v>
      </c>
      <c r="E206" t="str">
        <f t="shared" si="3"/>
        <v>BookingSupportPerson::create(['support_role' =&gt; 1, 'booking_id' =&gt;204, 'support_person_id'=&gt;6 , 'support_type' =&gt;0]);</v>
      </c>
    </row>
    <row r="207" spans="1:5" x14ac:dyDescent="0.25">
      <c r="A207">
        <v>1</v>
      </c>
      <c r="B207">
        <v>3</v>
      </c>
      <c r="C207">
        <v>0</v>
      </c>
      <c r="D207">
        <v>205</v>
      </c>
      <c r="E207" t="str">
        <f t="shared" si="3"/>
        <v>BookingSupportPerson::create(['support_role' =&gt; 1, 'booking_id' =&gt;205, 'support_person_id'=&gt;3 , 'support_type' =&gt;0]);</v>
      </c>
    </row>
    <row r="208" spans="1:5" x14ac:dyDescent="0.25">
      <c r="A208">
        <v>1</v>
      </c>
      <c r="B208">
        <v>6</v>
      </c>
      <c r="C208">
        <v>0</v>
      </c>
      <c r="D208">
        <v>206</v>
      </c>
      <c r="E208" t="str">
        <f t="shared" si="3"/>
        <v>BookingSupportPerson::create(['support_role' =&gt; 1, 'booking_id' =&gt;206, 'support_person_id'=&gt;6 , 'support_type' =&gt;0]);</v>
      </c>
    </row>
    <row r="209" spans="1:5" x14ac:dyDescent="0.25">
      <c r="A209">
        <v>1</v>
      </c>
      <c r="B209">
        <v>3</v>
      </c>
      <c r="C209">
        <v>1</v>
      </c>
      <c r="D209">
        <v>207</v>
      </c>
      <c r="E209" t="str">
        <f t="shared" si="3"/>
        <v>BookingSupportPerson::create(['support_role' =&gt; 1, 'booking_id' =&gt;207, 'support_person_id'=&gt;3 , 'support_type' =&gt;1]);</v>
      </c>
    </row>
    <row r="210" spans="1:5" x14ac:dyDescent="0.25">
      <c r="A210">
        <v>1</v>
      </c>
      <c r="B210">
        <v>6</v>
      </c>
      <c r="C210">
        <v>1</v>
      </c>
      <c r="D210">
        <v>208</v>
      </c>
      <c r="E210" t="str">
        <f t="shared" si="3"/>
        <v>BookingSupportPerson::create(['support_role' =&gt; 1, 'booking_id' =&gt;208, 'support_person_id'=&gt;6 , 'support_type' =&gt;1]);</v>
      </c>
    </row>
    <row r="211" spans="1:5" x14ac:dyDescent="0.25">
      <c r="A211">
        <v>1</v>
      </c>
      <c r="B211">
        <v>6</v>
      </c>
      <c r="C211">
        <v>0</v>
      </c>
      <c r="D211">
        <v>209</v>
      </c>
      <c r="E211" t="str">
        <f t="shared" si="3"/>
        <v>BookingSupportPerson::create(['support_role' =&gt; 1, 'booking_id' =&gt;209, 'support_person_id'=&gt;6 , 'support_type' =&gt;0]);</v>
      </c>
    </row>
    <row r="212" spans="1:5" x14ac:dyDescent="0.25">
      <c r="A212">
        <v>1</v>
      </c>
      <c r="B212">
        <v>3</v>
      </c>
      <c r="C212">
        <v>1</v>
      </c>
      <c r="D212">
        <v>210</v>
      </c>
      <c r="E212" t="str">
        <f t="shared" si="3"/>
        <v>BookingSupportPerson::create(['support_role' =&gt; 1, 'booking_id' =&gt;210, 'support_person_id'=&gt;3 , 'support_type' =&gt;1]);</v>
      </c>
    </row>
    <row r="213" spans="1:5" x14ac:dyDescent="0.25">
      <c r="A213">
        <v>1</v>
      </c>
      <c r="B213">
        <v>4</v>
      </c>
      <c r="C213">
        <v>0</v>
      </c>
      <c r="D213">
        <v>211</v>
      </c>
      <c r="E213" t="str">
        <f t="shared" si="3"/>
        <v>BookingSupportPerson::create(['support_role' =&gt; 1, 'booking_id' =&gt;211, 'support_person_id'=&gt;4 , 'support_type' =&gt;0]);</v>
      </c>
    </row>
    <row r="214" spans="1:5" x14ac:dyDescent="0.25">
      <c r="A214">
        <v>1</v>
      </c>
      <c r="B214">
        <v>8</v>
      </c>
      <c r="C214">
        <v>1</v>
      </c>
      <c r="D214">
        <v>212</v>
      </c>
      <c r="E214" t="str">
        <f t="shared" si="3"/>
        <v>BookingSupportPerson::create(['support_role' =&gt; 1, 'booking_id' =&gt;212, 'support_person_id'=&gt;8 , 'support_type' =&gt;1]);</v>
      </c>
    </row>
    <row r="215" spans="1:5" x14ac:dyDescent="0.25">
      <c r="A215">
        <v>1</v>
      </c>
      <c r="B215">
        <v>3</v>
      </c>
      <c r="C215">
        <v>0</v>
      </c>
      <c r="D215">
        <v>213</v>
      </c>
      <c r="E215" t="str">
        <f t="shared" si="3"/>
        <v>BookingSupportPerson::create(['support_role' =&gt; 1, 'booking_id' =&gt;213, 'support_person_id'=&gt;3 , 'support_type' =&gt;0]);</v>
      </c>
    </row>
    <row r="216" spans="1:5" x14ac:dyDescent="0.25">
      <c r="A216">
        <v>1</v>
      </c>
      <c r="B216">
        <v>14</v>
      </c>
      <c r="C216">
        <v>0</v>
      </c>
      <c r="D216">
        <v>214</v>
      </c>
      <c r="E216" t="str">
        <f t="shared" si="3"/>
        <v>BookingSupportPerson::create(['support_role' =&gt; 1, 'booking_id' =&gt;214, 'support_person_id'=&gt;14 , 'support_type' =&gt;0]);</v>
      </c>
    </row>
    <row r="217" spans="1:5" x14ac:dyDescent="0.25">
      <c r="A217">
        <v>1</v>
      </c>
      <c r="B217">
        <v>6</v>
      </c>
      <c r="C217">
        <v>0</v>
      </c>
      <c r="D217">
        <v>215</v>
      </c>
      <c r="E217" t="str">
        <f t="shared" si="3"/>
        <v>BookingSupportPerson::create(['support_role' =&gt; 1, 'booking_id' =&gt;215, 'support_person_id'=&gt;6 , 'support_type' =&gt;0]);</v>
      </c>
    </row>
    <row r="218" spans="1:5" x14ac:dyDescent="0.25">
      <c r="A218">
        <v>1</v>
      </c>
      <c r="B218">
        <v>3</v>
      </c>
      <c r="C218">
        <v>0</v>
      </c>
      <c r="D218">
        <v>216</v>
      </c>
      <c r="E218" t="str">
        <f t="shared" si="3"/>
        <v>BookingSupportPerson::create(['support_role' =&gt; 1, 'booking_id' =&gt;216, 'support_person_id'=&gt;3 , 'support_type' =&gt;0]);</v>
      </c>
    </row>
    <row r="219" spans="1:5" x14ac:dyDescent="0.25">
      <c r="A219">
        <v>1</v>
      </c>
      <c r="B219">
        <v>6</v>
      </c>
      <c r="C219">
        <v>0</v>
      </c>
      <c r="D219">
        <v>217</v>
      </c>
      <c r="E219" t="str">
        <f t="shared" si="3"/>
        <v>BookingSupportPerson::create(['support_role' =&gt; 1, 'booking_id' =&gt;217, 'support_person_id'=&gt;6 , 'support_type' =&gt;0]);</v>
      </c>
    </row>
    <row r="220" spans="1:5" x14ac:dyDescent="0.25">
      <c r="A220">
        <v>1</v>
      </c>
      <c r="B220">
        <v>3</v>
      </c>
      <c r="C220">
        <v>0</v>
      </c>
      <c r="D220">
        <v>218</v>
      </c>
      <c r="E220" t="str">
        <f t="shared" si="3"/>
        <v>BookingSupportPerson::create(['support_role' =&gt; 1, 'booking_id' =&gt;218, 'support_person_id'=&gt;3 , 'support_type' =&gt;0]);</v>
      </c>
    </row>
    <row r="221" spans="1:5" x14ac:dyDescent="0.25">
      <c r="A221">
        <v>1</v>
      </c>
      <c r="B221">
        <v>6</v>
      </c>
      <c r="C221">
        <v>1</v>
      </c>
      <c r="D221">
        <v>219</v>
      </c>
      <c r="E221" t="str">
        <f t="shared" si="3"/>
        <v>BookingSupportPerson::create(['support_role' =&gt; 1, 'booking_id' =&gt;219, 'support_person_id'=&gt;6 , 'support_type' =&gt;1]);</v>
      </c>
    </row>
    <row r="222" spans="1:5" x14ac:dyDescent="0.25">
      <c r="A222">
        <v>1</v>
      </c>
      <c r="B222">
        <v>3</v>
      </c>
      <c r="C222">
        <v>0</v>
      </c>
      <c r="D222">
        <v>220</v>
      </c>
      <c r="E222" t="str">
        <f t="shared" si="3"/>
        <v>BookingSupportPerson::create(['support_role' =&gt; 1, 'booking_id' =&gt;220, 'support_person_id'=&gt;3 , 'support_type' =&gt;0]);</v>
      </c>
    </row>
    <row r="223" spans="1:5" x14ac:dyDescent="0.25">
      <c r="A223">
        <v>1</v>
      </c>
      <c r="B223">
        <v>6</v>
      </c>
      <c r="C223">
        <v>1</v>
      </c>
      <c r="D223">
        <v>221</v>
      </c>
      <c r="E223" t="str">
        <f t="shared" si="3"/>
        <v>BookingSupportPerson::create(['support_role' =&gt; 1, 'booking_id' =&gt;221, 'support_person_id'=&gt;6 , 'support_type' =&gt;1]);</v>
      </c>
    </row>
    <row r="224" spans="1:5" x14ac:dyDescent="0.25">
      <c r="A224">
        <v>1</v>
      </c>
      <c r="B224">
        <v>3</v>
      </c>
      <c r="C224">
        <v>1</v>
      </c>
      <c r="D224">
        <v>222</v>
      </c>
      <c r="E224" t="str">
        <f t="shared" si="3"/>
        <v>BookingSupportPerson::create(['support_role' =&gt; 1, 'booking_id' =&gt;222, 'support_person_id'=&gt;3 , 'support_type' =&gt;1]);</v>
      </c>
    </row>
    <row r="225" spans="1:5" x14ac:dyDescent="0.25">
      <c r="A225">
        <v>1</v>
      </c>
      <c r="B225">
        <v>6</v>
      </c>
      <c r="C225">
        <v>0</v>
      </c>
      <c r="D225">
        <v>223</v>
      </c>
      <c r="E225" t="str">
        <f t="shared" si="3"/>
        <v>BookingSupportPerson::create(['support_role' =&gt; 1, 'booking_id' =&gt;223, 'support_person_id'=&gt;6 , 'support_type' =&gt;0]);</v>
      </c>
    </row>
    <row r="226" spans="1:5" x14ac:dyDescent="0.25">
      <c r="A226">
        <v>1</v>
      </c>
      <c r="B226">
        <v>3</v>
      </c>
      <c r="C226">
        <v>1</v>
      </c>
      <c r="D226">
        <v>224</v>
      </c>
      <c r="E226" t="str">
        <f t="shared" si="3"/>
        <v>BookingSupportPerson::create(['support_role' =&gt; 1, 'booking_id' =&gt;224, 'support_person_id'=&gt;3 , 'support_type' =&gt;1]);</v>
      </c>
    </row>
    <row r="227" spans="1:5" x14ac:dyDescent="0.25">
      <c r="A227">
        <v>1</v>
      </c>
      <c r="B227">
        <v>3</v>
      </c>
      <c r="C227">
        <v>1</v>
      </c>
      <c r="D227">
        <v>225</v>
      </c>
      <c r="E227" t="str">
        <f t="shared" si="3"/>
        <v>BookingSupportPerson::create(['support_role' =&gt; 1, 'booking_id' =&gt;225, 'support_person_id'=&gt;3 , 'support_type' =&gt;1]);</v>
      </c>
    </row>
    <row r="228" spans="1:5" x14ac:dyDescent="0.25">
      <c r="A228">
        <v>1</v>
      </c>
      <c r="B228">
        <v>6</v>
      </c>
      <c r="C228">
        <v>1</v>
      </c>
      <c r="D228">
        <v>226</v>
      </c>
      <c r="E228" t="str">
        <f t="shared" si="3"/>
        <v>BookingSupportPerson::create(['support_role' =&gt; 1, 'booking_id' =&gt;226, 'support_person_id'=&gt;6 , 'support_type' =&gt;1]);</v>
      </c>
    </row>
    <row r="229" spans="1:5" x14ac:dyDescent="0.25">
      <c r="A229">
        <v>1</v>
      </c>
      <c r="B229">
        <v>3</v>
      </c>
      <c r="C229">
        <v>0</v>
      </c>
      <c r="D229">
        <v>227</v>
      </c>
      <c r="E229" t="str">
        <f t="shared" si="3"/>
        <v>BookingSupportPerson::create(['support_role' =&gt; 1, 'booking_id' =&gt;227, 'support_person_id'=&gt;3 , 'support_type' =&gt;0]);</v>
      </c>
    </row>
    <row r="230" spans="1:5" x14ac:dyDescent="0.25">
      <c r="A230">
        <v>1</v>
      </c>
      <c r="B230">
        <v>6</v>
      </c>
      <c r="C230">
        <v>1</v>
      </c>
      <c r="D230">
        <v>228</v>
      </c>
      <c r="E230" t="str">
        <f t="shared" si="3"/>
        <v>BookingSupportPerson::create(['support_role' =&gt; 1, 'booking_id' =&gt;228, 'support_person_id'=&gt;6 , 'support_type' =&gt;1]);</v>
      </c>
    </row>
    <row r="231" spans="1:5" x14ac:dyDescent="0.25">
      <c r="A231">
        <v>1</v>
      </c>
      <c r="B231">
        <v>6</v>
      </c>
      <c r="C231">
        <v>1</v>
      </c>
      <c r="D231">
        <v>229</v>
      </c>
      <c r="E231" t="str">
        <f t="shared" si="3"/>
        <v>BookingSupportPerson::create(['support_role' =&gt; 1, 'booking_id' =&gt;229, 'support_person_id'=&gt;6 , 'support_type' =&gt;1]);</v>
      </c>
    </row>
    <row r="232" spans="1:5" x14ac:dyDescent="0.25">
      <c r="A232">
        <v>1</v>
      </c>
      <c r="B232">
        <v>6</v>
      </c>
      <c r="C232">
        <v>1</v>
      </c>
      <c r="D232">
        <v>230</v>
      </c>
      <c r="E232" t="str">
        <f t="shared" si="3"/>
        <v>BookingSupportPerson::create(['support_role' =&gt; 1, 'booking_id' =&gt;230, 'support_person_id'=&gt;6 , 'support_type' =&gt;1]);</v>
      </c>
    </row>
    <row r="233" spans="1:5" x14ac:dyDescent="0.25">
      <c r="A233">
        <v>1</v>
      </c>
      <c r="B233">
        <v>6</v>
      </c>
      <c r="C233">
        <v>1</v>
      </c>
      <c r="D233">
        <v>231</v>
      </c>
      <c r="E233" t="str">
        <f t="shared" si="3"/>
        <v>BookingSupportPerson::create(['support_role' =&gt; 1, 'booking_id' =&gt;231, 'support_person_id'=&gt;6 , 'support_type' =&gt;1]);</v>
      </c>
    </row>
    <row r="234" spans="1:5" x14ac:dyDescent="0.25">
      <c r="A234">
        <v>1</v>
      </c>
      <c r="B234">
        <v>3</v>
      </c>
      <c r="C234">
        <v>1</v>
      </c>
      <c r="D234">
        <v>232</v>
      </c>
      <c r="E234" t="str">
        <f t="shared" si="3"/>
        <v>BookingSupportPerson::create(['support_role' =&gt; 1, 'booking_id' =&gt;232, 'support_person_id'=&gt;3 , 'support_type' =&gt;1]);</v>
      </c>
    </row>
    <row r="235" spans="1:5" x14ac:dyDescent="0.25">
      <c r="A235">
        <v>1</v>
      </c>
      <c r="B235">
        <v>6</v>
      </c>
      <c r="C235">
        <v>1</v>
      </c>
      <c r="D235">
        <v>233</v>
      </c>
      <c r="E235" t="str">
        <f t="shared" si="3"/>
        <v>BookingSupportPerson::create(['support_role' =&gt; 1, 'booking_id' =&gt;233, 'support_person_id'=&gt;6 , 'support_type' =&gt;1]);</v>
      </c>
    </row>
    <row r="236" spans="1:5" x14ac:dyDescent="0.25">
      <c r="A236">
        <v>1</v>
      </c>
      <c r="B236">
        <v>6</v>
      </c>
      <c r="C236">
        <v>1</v>
      </c>
      <c r="D236">
        <v>234</v>
      </c>
      <c r="E236" t="str">
        <f t="shared" si="3"/>
        <v>BookingSupportPerson::create(['support_role' =&gt; 1, 'booking_id' =&gt;234, 'support_person_id'=&gt;6 , 'support_type' =&gt;1]);</v>
      </c>
    </row>
    <row r="237" spans="1:5" x14ac:dyDescent="0.25">
      <c r="A237">
        <v>1</v>
      </c>
      <c r="B237">
        <v>6</v>
      </c>
      <c r="C237">
        <v>1</v>
      </c>
      <c r="D237">
        <v>235</v>
      </c>
      <c r="E237" t="str">
        <f t="shared" si="3"/>
        <v>BookingSupportPerson::create(['support_role' =&gt; 1, 'booking_id' =&gt;235, 'support_person_id'=&gt;6 , 'support_type' =&gt;1]);</v>
      </c>
    </row>
    <row r="238" spans="1:5" x14ac:dyDescent="0.25">
      <c r="A238">
        <v>1</v>
      </c>
      <c r="B238">
        <v>3</v>
      </c>
      <c r="C238">
        <v>0</v>
      </c>
      <c r="D238">
        <v>236</v>
      </c>
      <c r="E238" t="str">
        <f t="shared" si="3"/>
        <v>BookingSupportPerson::create(['support_role' =&gt; 1, 'booking_id' =&gt;236, 'support_person_id'=&gt;3 , 'support_type' =&gt;0]);</v>
      </c>
    </row>
    <row r="239" spans="1:5" x14ac:dyDescent="0.25">
      <c r="A239">
        <v>1</v>
      </c>
      <c r="B239">
        <v>6</v>
      </c>
      <c r="C239">
        <v>0</v>
      </c>
      <c r="D239">
        <v>237</v>
      </c>
      <c r="E239" t="str">
        <f t="shared" si="3"/>
        <v>BookingSupportPerson::create(['support_role' =&gt; 1, 'booking_id' =&gt;237, 'support_person_id'=&gt;6 , 'support_type' =&gt;0]);</v>
      </c>
    </row>
    <row r="240" spans="1:5" x14ac:dyDescent="0.25">
      <c r="A240">
        <v>1</v>
      </c>
      <c r="B240">
        <v>3</v>
      </c>
      <c r="C240">
        <v>1</v>
      </c>
      <c r="D240">
        <v>238</v>
      </c>
      <c r="E240" t="str">
        <f t="shared" si="3"/>
        <v>BookingSupportPerson::create(['support_role' =&gt; 1, 'booking_id' =&gt;238, 'support_person_id'=&gt;3 , 'support_type' =&gt;1]);</v>
      </c>
    </row>
    <row r="241" spans="1:5" x14ac:dyDescent="0.25">
      <c r="A241">
        <v>1</v>
      </c>
      <c r="B241">
        <v>1</v>
      </c>
      <c r="C241">
        <v>0</v>
      </c>
      <c r="D241">
        <v>239</v>
      </c>
      <c r="E241" t="str">
        <f t="shared" si="3"/>
        <v>BookingSupportPerson::create(['support_role' =&gt; 1, 'booking_id' =&gt;239, 'support_person_id'=&gt;1 , 'support_type' =&gt;0]);</v>
      </c>
    </row>
    <row r="242" spans="1:5" x14ac:dyDescent="0.25">
      <c r="A242">
        <v>1</v>
      </c>
      <c r="B242">
        <v>6</v>
      </c>
      <c r="C242">
        <v>0</v>
      </c>
      <c r="D242">
        <v>240</v>
      </c>
      <c r="E242" t="str">
        <f t="shared" si="3"/>
        <v>BookingSupportPerson::create(['support_role' =&gt; 1, 'booking_id' =&gt;240, 'support_person_id'=&gt;6 , 'support_type' =&gt;0]);</v>
      </c>
    </row>
    <row r="243" spans="1:5" x14ac:dyDescent="0.25">
      <c r="A243">
        <v>1</v>
      </c>
      <c r="B243">
        <v>3</v>
      </c>
      <c r="C243">
        <v>0</v>
      </c>
      <c r="D243">
        <v>241</v>
      </c>
      <c r="E243" t="str">
        <f t="shared" si="3"/>
        <v>BookingSupportPerson::create(['support_role' =&gt; 1, 'booking_id' =&gt;241, 'support_person_id'=&gt;3 , 'support_type' =&gt;0]);</v>
      </c>
    </row>
    <row r="244" spans="1:5" x14ac:dyDescent="0.25">
      <c r="A244">
        <v>1</v>
      </c>
      <c r="B244">
        <v>6</v>
      </c>
      <c r="C244">
        <v>0</v>
      </c>
      <c r="D244">
        <v>242</v>
      </c>
      <c r="E244" t="str">
        <f t="shared" si="3"/>
        <v>BookingSupportPerson::create(['support_role' =&gt; 1, 'booking_id' =&gt;242, 'support_person_id'=&gt;6 , 'support_type' =&gt;0]);</v>
      </c>
    </row>
    <row r="245" spans="1:5" x14ac:dyDescent="0.25">
      <c r="A245">
        <v>1</v>
      </c>
      <c r="B245">
        <v>6</v>
      </c>
      <c r="C245">
        <v>0</v>
      </c>
      <c r="D245">
        <v>243</v>
      </c>
      <c r="E245" t="str">
        <f t="shared" si="3"/>
        <v>BookingSupportPerson::create(['support_role' =&gt; 1, 'booking_id' =&gt;243, 'support_person_id'=&gt;6 , 'support_type' =&gt;0]);</v>
      </c>
    </row>
    <row r="246" spans="1:5" x14ac:dyDescent="0.25">
      <c r="A246">
        <v>1</v>
      </c>
      <c r="B246">
        <v>6</v>
      </c>
      <c r="C246">
        <v>0</v>
      </c>
      <c r="D246">
        <v>244</v>
      </c>
      <c r="E246" t="str">
        <f t="shared" si="3"/>
        <v>BookingSupportPerson::create(['support_role' =&gt; 1, 'booking_id' =&gt;244, 'support_person_id'=&gt;6 , 'support_type' =&gt;0]);</v>
      </c>
    </row>
    <row r="247" spans="1:5" x14ac:dyDescent="0.25">
      <c r="A247">
        <v>1</v>
      </c>
      <c r="B247">
        <v>6</v>
      </c>
      <c r="C247">
        <v>0</v>
      </c>
      <c r="D247">
        <v>245</v>
      </c>
      <c r="E247" t="str">
        <f t="shared" si="3"/>
        <v>BookingSupportPerson::create(['support_role' =&gt; 1, 'booking_id' =&gt;245, 'support_person_id'=&gt;6 , 'support_type' =&gt;0]);</v>
      </c>
    </row>
    <row r="248" spans="1:5" x14ac:dyDescent="0.25">
      <c r="A248">
        <v>1</v>
      </c>
      <c r="B248">
        <v>6</v>
      </c>
      <c r="C248">
        <v>0</v>
      </c>
      <c r="D248">
        <v>246</v>
      </c>
      <c r="E248" t="str">
        <f t="shared" si="3"/>
        <v>BookingSupportPerson::create(['support_role' =&gt; 1, 'booking_id' =&gt;246, 'support_person_id'=&gt;6 , 'support_type' =&gt;0]);</v>
      </c>
    </row>
    <row r="249" spans="1:5" x14ac:dyDescent="0.25">
      <c r="A249">
        <v>1</v>
      </c>
      <c r="B249">
        <v>6</v>
      </c>
      <c r="C249">
        <v>0</v>
      </c>
      <c r="D249">
        <v>247</v>
      </c>
      <c r="E249" t="str">
        <f t="shared" si="3"/>
        <v>BookingSupportPerson::create(['support_role' =&gt; 1, 'booking_id' =&gt;247, 'support_person_id'=&gt;6 , 'support_type' =&gt;0]);</v>
      </c>
    </row>
    <row r="250" spans="1:5" x14ac:dyDescent="0.25">
      <c r="A250">
        <v>1</v>
      </c>
      <c r="B250">
        <v>8</v>
      </c>
      <c r="C250">
        <v>0</v>
      </c>
      <c r="D250">
        <v>248</v>
      </c>
      <c r="E250" t="str">
        <f t="shared" si="3"/>
        <v>BookingSupportPerson::create(['support_role' =&gt; 1, 'booking_id' =&gt;248, 'support_person_id'=&gt;8 , 'support_type' =&gt;0]);</v>
      </c>
    </row>
    <row r="251" spans="1:5" x14ac:dyDescent="0.25">
      <c r="A251">
        <v>1</v>
      </c>
      <c r="B251">
        <v>8</v>
      </c>
      <c r="C251">
        <v>0</v>
      </c>
      <c r="D251">
        <v>249</v>
      </c>
      <c r="E251" t="str">
        <f t="shared" si="3"/>
        <v>BookingSupportPerson::create(['support_role' =&gt; 1, 'booking_id' =&gt;249, 'support_person_id'=&gt;8 , 'support_type' =&gt;0]);</v>
      </c>
    </row>
    <row r="252" spans="1:5" x14ac:dyDescent="0.25">
      <c r="A252">
        <v>1</v>
      </c>
      <c r="B252">
        <v>8</v>
      </c>
      <c r="C252">
        <v>0</v>
      </c>
      <c r="D252">
        <v>250</v>
      </c>
      <c r="E252" t="str">
        <f t="shared" si="3"/>
        <v>BookingSupportPerson::create(['support_role' =&gt; 1, 'booking_id' =&gt;250, 'support_person_id'=&gt;8 , 'support_type' =&gt;0]);</v>
      </c>
    </row>
    <row r="253" spans="1:5" x14ac:dyDescent="0.25">
      <c r="A253">
        <v>1</v>
      </c>
      <c r="B253">
        <v>3</v>
      </c>
      <c r="C253">
        <v>1</v>
      </c>
      <c r="D253">
        <v>251</v>
      </c>
      <c r="E253" t="str">
        <f t="shared" si="3"/>
        <v>BookingSupportPerson::create(['support_role' =&gt; 1, 'booking_id' =&gt;251, 'support_person_id'=&gt;3 , 'support_type' =&gt;1]);</v>
      </c>
    </row>
    <row r="254" spans="1:5" x14ac:dyDescent="0.25">
      <c r="A254">
        <v>1</v>
      </c>
      <c r="B254">
        <v>6</v>
      </c>
      <c r="C254">
        <v>0</v>
      </c>
      <c r="D254">
        <v>252</v>
      </c>
      <c r="E254" t="str">
        <f t="shared" si="3"/>
        <v>BookingSupportPerson::create(['support_role' =&gt; 1, 'booking_id' =&gt;252, 'support_person_id'=&gt;6 , 'support_type' =&gt;0]);</v>
      </c>
    </row>
    <row r="255" spans="1:5" x14ac:dyDescent="0.25">
      <c r="A255">
        <v>1</v>
      </c>
      <c r="B255">
        <v>3</v>
      </c>
      <c r="C255">
        <v>0</v>
      </c>
      <c r="D255">
        <v>253</v>
      </c>
      <c r="E255" t="str">
        <f t="shared" si="3"/>
        <v>BookingSupportPerson::create(['support_role' =&gt; 1, 'booking_id' =&gt;253, 'support_person_id'=&gt;3 , 'support_type' =&gt;0]);</v>
      </c>
    </row>
    <row r="256" spans="1:5" x14ac:dyDescent="0.25">
      <c r="A256">
        <v>1</v>
      </c>
      <c r="B256">
        <v>6</v>
      </c>
      <c r="C256">
        <v>0</v>
      </c>
      <c r="D256">
        <v>254</v>
      </c>
      <c r="E256" t="str">
        <f t="shared" si="3"/>
        <v>BookingSupportPerson::create(['support_role' =&gt; 1, 'booking_id' =&gt;254, 'support_person_id'=&gt;6 , 'support_type' =&gt;0]);</v>
      </c>
    </row>
    <row r="257" spans="1:5" x14ac:dyDescent="0.25">
      <c r="A257">
        <v>1</v>
      </c>
      <c r="B257">
        <v>3</v>
      </c>
      <c r="C257">
        <v>0</v>
      </c>
      <c r="D257">
        <v>255</v>
      </c>
      <c r="E257" t="str">
        <f t="shared" si="3"/>
        <v>BookingSupportPerson::create(['support_role' =&gt; 1, 'booking_id' =&gt;255, 'support_person_id'=&gt;3 , 'support_type' =&gt;0]);</v>
      </c>
    </row>
    <row r="258" spans="1:5" x14ac:dyDescent="0.25">
      <c r="A258">
        <v>1</v>
      </c>
      <c r="B258">
        <v>3</v>
      </c>
      <c r="C258">
        <v>1</v>
      </c>
      <c r="D258">
        <v>256</v>
      </c>
      <c r="E258" t="str">
        <f t="shared" si="3"/>
        <v>BookingSupportPerson::create(['support_role' =&gt; 1, 'booking_id' =&gt;256, 'support_person_id'=&gt;3 , 'support_type' =&gt;1]);</v>
      </c>
    </row>
    <row r="259" spans="1:5" x14ac:dyDescent="0.25">
      <c r="A259">
        <v>1</v>
      </c>
      <c r="B259">
        <v>6</v>
      </c>
      <c r="C259">
        <v>1</v>
      </c>
      <c r="D259">
        <v>257</v>
      </c>
      <c r="E259" t="str">
        <f t="shared" si="3"/>
        <v>BookingSupportPerson::create(['support_role' =&gt; 1, 'booking_id' =&gt;257, 'support_person_id'=&gt;6 , 'support_type' =&gt;1]);</v>
      </c>
    </row>
    <row r="260" spans="1:5" x14ac:dyDescent="0.25">
      <c r="A260">
        <v>1</v>
      </c>
      <c r="B260">
        <v>3</v>
      </c>
      <c r="C260">
        <v>1</v>
      </c>
      <c r="D260">
        <v>258</v>
      </c>
      <c r="E260" t="str">
        <f t="shared" ref="E260:E323" si="4">CONCATENATE($A$1,A260,", 'booking_id' =&gt;",D260,", 'support_person_id'=&gt;",B260," , 'support_type' =&gt;",C260,"]);")</f>
        <v>BookingSupportPerson::create(['support_role' =&gt; 1, 'booking_id' =&gt;258, 'support_person_id'=&gt;3 , 'support_type' =&gt;1]);</v>
      </c>
    </row>
    <row r="261" spans="1:5" x14ac:dyDescent="0.25">
      <c r="A261">
        <v>1</v>
      </c>
      <c r="B261">
        <v>3</v>
      </c>
      <c r="C261">
        <v>0</v>
      </c>
      <c r="D261">
        <v>259</v>
      </c>
      <c r="E261" t="str">
        <f t="shared" si="4"/>
        <v>BookingSupportPerson::create(['support_role' =&gt; 1, 'booking_id' =&gt;259, 'support_person_id'=&gt;3 , 'support_type' =&gt;0]);</v>
      </c>
    </row>
    <row r="262" spans="1:5" x14ac:dyDescent="0.25">
      <c r="A262">
        <v>1</v>
      </c>
      <c r="B262">
        <v>3</v>
      </c>
      <c r="C262">
        <v>0</v>
      </c>
      <c r="D262">
        <v>260</v>
      </c>
      <c r="E262" t="str">
        <f t="shared" si="4"/>
        <v>BookingSupportPerson::create(['support_role' =&gt; 1, 'booking_id' =&gt;260, 'support_person_id'=&gt;3 , 'support_type' =&gt;0]);</v>
      </c>
    </row>
    <row r="263" spans="1:5" x14ac:dyDescent="0.25">
      <c r="A263">
        <v>1</v>
      </c>
      <c r="B263">
        <v>6</v>
      </c>
      <c r="C263">
        <v>1</v>
      </c>
      <c r="D263">
        <v>261</v>
      </c>
      <c r="E263" t="str">
        <f t="shared" si="4"/>
        <v>BookingSupportPerson::create(['support_role' =&gt; 1, 'booking_id' =&gt;261, 'support_person_id'=&gt;6 , 'support_type' =&gt;1]);</v>
      </c>
    </row>
    <row r="264" spans="1:5" x14ac:dyDescent="0.25">
      <c r="A264">
        <v>1</v>
      </c>
      <c r="B264">
        <v>6</v>
      </c>
      <c r="C264">
        <v>0</v>
      </c>
      <c r="D264">
        <v>262</v>
      </c>
      <c r="E264" t="str">
        <f t="shared" si="4"/>
        <v>BookingSupportPerson::create(['support_role' =&gt; 1, 'booking_id' =&gt;262, 'support_person_id'=&gt;6 , 'support_type' =&gt;0]);</v>
      </c>
    </row>
    <row r="265" spans="1:5" x14ac:dyDescent="0.25">
      <c r="A265">
        <v>1</v>
      </c>
      <c r="B265">
        <v>6</v>
      </c>
      <c r="C265">
        <v>1</v>
      </c>
      <c r="D265">
        <v>263</v>
      </c>
      <c r="E265" t="str">
        <f t="shared" si="4"/>
        <v>BookingSupportPerson::create(['support_role' =&gt; 1, 'booking_id' =&gt;263, 'support_person_id'=&gt;6 , 'support_type' =&gt;1]);</v>
      </c>
    </row>
    <row r="266" spans="1:5" x14ac:dyDescent="0.25">
      <c r="A266">
        <v>1</v>
      </c>
      <c r="B266">
        <v>6</v>
      </c>
      <c r="C266">
        <v>0</v>
      </c>
      <c r="D266">
        <v>264</v>
      </c>
      <c r="E266" t="str">
        <f t="shared" si="4"/>
        <v>BookingSupportPerson::create(['support_role' =&gt; 1, 'booking_id' =&gt;264, 'support_person_id'=&gt;6 , 'support_type' =&gt;0]);</v>
      </c>
    </row>
    <row r="267" spans="1:5" x14ac:dyDescent="0.25">
      <c r="A267">
        <v>1</v>
      </c>
      <c r="B267">
        <v>3</v>
      </c>
      <c r="C267">
        <v>0</v>
      </c>
      <c r="D267">
        <v>265</v>
      </c>
      <c r="E267" t="str">
        <f t="shared" si="4"/>
        <v>BookingSupportPerson::create(['support_role' =&gt; 1, 'booking_id' =&gt;265, 'support_person_id'=&gt;3 , 'support_type' =&gt;0]);</v>
      </c>
    </row>
    <row r="268" spans="1:5" x14ac:dyDescent="0.25">
      <c r="A268">
        <v>1</v>
      </c>
      <c r="B268">
        <v>3</v>
      </c>
      <c r="C268">
        <v>0</v>
      </c>
      <c r="D268">
        <v>266</v>
      </c>
      <c r="E268" t="str">
        <f t="shared" si="4"/>
        <v>BookingSupportPerson::create(['support_role' =&gt; 1, 'booking_id' =&gt;266, 'support_person_id'=&gt;3 , 'support_type' =&gt;0]);</v>
      </c>
    </row>
    <row r="269" spans="1:5" x14ac:dyDescent="0.25">
      <c r="A269">
        <v>1</v>
      </c>
      <c r="B269">
        <v>3</v>
      </c>
      <c r="C269">
        <v>0</v>
      </c>
      <c r="D269">
        <v>267</v>
      </c>
      <c r="E269" t="str">
        <f t="shared" si="4"/>
        <v>BookingSupportPerson::create(['support_role' =&gt; 1, 'booking_id' =&gt;267, 'support_person_id'=&gt;3 , 'support_type' =&gt;0]);</v>
      </c>
    </row>
    <row r="270" spans="1:5" x14ac:dyDescent="0.25">
      <c r="A270">
        <v>1</v>
      </c>
      <c r="B270">
        <v>3</v>
      </c>
      <c r="C270">
        <v>0</v>
      </c>
      <c r="D270">
        <v>268</v>
      </c>
      <c r="E270" t="str">
        <f t="shared" si="4"/>
        <v>BookingSupportPerson::create(['support_role' =&gt; 1, 'booking_id' =&gt;268, 'support_person_id'=&gt;3 , 'support_type' =&gt;0]);</v>
      </c>
    </row>
    <row r="271" spans="1:5" x14ac:dyDescent="0.25">
      <c r="A271">
        <v>1</v>
      </c>
      <c r="B271">
        <v>3</v>
      </c>
      <c r="C271">
        <v>1</v>
      </c>
      <c r="D271">
        <v>269</v>
      </c>
      <c r="E271" t="str">
        <f t="shared" si="4"/>
        <v>BookingSupportPerson::create(['support_role' =&gt; 1, 'booking_id' =&gt;269, 'support_person_id'=&gt;3 , 'support_type' =&gt;1]);</v>
      </c>
    </row>
    <row r="272" spans="1:5" x14ac:dyDescent="0.25">
      <c r="A272">
        <v>1</v>
      </c>
      <c r="B272">
        <v>6</v>
      </c>
      <c r="C272">
        <v>1</v>
      </c>
      <c r="D272">
        <v>270</v>
      </c>
      <c r="E272" t="str">
        <f t="shared" si="4"/>
        <v>BookingSupportPerson::create(['support_role' =&gt; 1, 'booking_id' =&gt;270, 'support_person_id'=&gt;6 , 'support_type' =&gt;1]);</v>
      </c>
    </row>
    <row r="273" spans="1:5" x14ac:dyDescent="0.25">
      <c r="A273">
        <v>1</v>
      </c>
      <c r="B273">
        <v>6</v>
      </c>
      <c r="C273">
        <v>1</v>
      </c>
      <c r="D273">
        <v>271</v>
      </c>
      <c r="E273" t="str">
        <f t="shared" si="4"/>
        <v>BookingSupportPerson::create(['support_role' =&gt; 1, 'booking_id' =&gt;271, 'support_person_id'=&gt;6 , 'support_type' =&gt;1]);</v>
      </c>
    </row>
    <row r="274" spans="1:5" x14ac:dyDescent="0.25">
      <c r="A274">
        <v>1</v>
      </c>
      <c r="B274">
        <v>5</v>
      </c>
      <c r="C274">
        <v>0</v>
      </c>
      <c r="D274">
        <v>272</v>
      </c>
      <c r="E274" t="str">
        <f t="shared" si="4"/>
        <v>BookingSupportPerson::create(['support_role' =&gt; 1, 'booking_id' =&gt;272, 'support_person_id'=&gt;5 , 'support_type' =&gt;0]);</v>
      </c>
    </row>
    <row r="275" spans="1:5" x14ac:dyDescent="0.25">
      <c r="A275">
        <v>1</v>
      </c>
      <c r="B275">
        <v>5</v>
      </c>
      <c r="C275">
        <v>0</v>
      </c>
      <c r="D275">
        <v>273</v>
      </c>
      <c r="E275" t="str">
        <f t="shared" si="4"/>
        <v>BookingSupportPerson::create(['support_role' =&gt; 1, 'booking_id' =&gt;273, 'support_person_id'=&gt;5 , 'support_type' =&gt;0]);</v>
      </c>
    </row>
    <row r="276" spans="1:5" x14ac:dyDescent="0.25">
      <c r="A276">
        <v>1</v>
      </c>
      <c r="B276">
        <v>6</v>
      </c>
      <c r="C276">
        <v>0</v>
      </c>
      <c r="D276">
        <v>274</v>
      </c>
      <c r="E276" t="str">
        <f t="shared" si="4"/>
        <v>BookingSupportPerson::create(['support_role' =&gt; 1, 'booking_id' =&gt;274, 'support_person_id'=&gt;6 , 'support_type' =&gt;0]);</v>
      </c>
    </row>
    <row r="277" spans="1:5" x14ac:dyDescent="0.25">
      <c r="A277">
        <v>1</v>
      </c>
      <c r="B277">
        <v>6</v>
      </c>
      <c r="C277">
        <v>1</v>
      </c>
      <c r="D277">
        <v>275</v>
      </c>
      <c r="E277" t="str">
        <f t="shared" si="4"/>
        <v>BookingSupportPerson::create(['support_role' =&gt; 1, 'booking_id' =&gt;275, 'support_person_id'=&gt;6 , 'support_type' =&gt;1]);</v>
      </c>
    </row>
    <row r="278" spans="1:5" x14ac:dyDescent="0.25">
      <c r="A278">
        <v>1</v>
      </c>
      <c r="B278">
        <v>3</v>
      </c>
      <c r="C278">
        <v>1</v>
      </c>
      <c r="D278">
        <v>276</v>
      </c>
      <c r="E278" t="str">
        <f t="shared" si="4"/>
        <v>BookingSupportPerson::create(['support_role' =&gt; 1, 'booking_id' =&gt;276, 'support_person_id'=&gt;3 , 'support_type' =&gt;1]);</v>
      </c>
    </row>
    <row r="279" spans="1:5" x14ac:dyDescent="0.25">
      <c r="A279">
        <v>1</v>
      </c>
      <c r="B279">
        <v>3</v>
      </c>
      <c r="C279">
        <v>0</v>
      </c>
      <c r="D279">
        <v>277</v>
      </c>
      <c r="E279" t="str">
        <f t="shared" si="4"/>
        <v>BookingSupportPerson::create(['support_role' =&gt; 1, 'booking_id' =&gt;277, 'support_person_id'=&gt;3 , 'support_type' =&gt;0]);</v>
      </c>
    </row>
    <row r="280" spans="1:5" x14ac:dyDescent="0.25">
      <c r="A280">
        <v>1</v>
      </c>
      <c r="B280">
        <v>5</v>
      </c>
      <c r="C280">
        <v>0</v>
      </c>
      <c r="D280">
        <v>278</v>
      </c>
      <c r="E280" t="str">
        <f t="shared" si="4"/>
        <v>BookingSupportPerson::create(['support_role' =&gt; 1, 'booking_id' =&gt;278, 'support_person_id'=&gt;5 , 'support_type' =&gt;0]);</v>
      </c>
    </row>
    <row r="281" spans="1:5" x14ac:dyDescent="0.25">
      <c r="A281">
        <v>1</v>
      </c>
      <c r="B281">
        <v>5</v>
      </c>
      <c r="C281">
        <v>0</v>
      </c>
      <c r="D281">
        <v>279</v>
      </c>
      <c r="E281" t="str">
        <f t="shared" si="4"/>
        <v>BookingSupportPerson::create(['support_role' =&gt; 1, 'booking_id' =&gt;279, 'support_person_id'=&gt;5 , 'support_type' =&gt;0]);</v>
      </c>
    </row>
    <row r="282" spans="1:5" x14ac:dyDescent="0.25">
      <c r="A282">
        <v>1</v>
      </c>
      <c r="B282">
        <v>3</v>
      </c>
      <c r="C282">
        <v>0</v>
      </c>
      <c r="D282">
        <v>280</v>
      </c>
      <c r="E282" t="str">
        <f t="shared" si="4"/>
        <v>BookingSupportPerson::create(['support_role' =&gt; 1, 'booking_id' =&gt;280, 'support_person_id'=&gt;3 , 'support_type' =&gt;0]);</v>
      </c>
    </row>
    <row r="283" spans="1:5" x14ac:dyDescent="0.25">
      <c r="A283">
        <v>1</v>
      </c>
      <c r="B283">
        <v>3</v>
      </c>
      <c r="C283">
        <v>0</v>
      </c>
      <c r="D283">
        <v>281</v>
      </c>
      <c r="E283" t="str">
        <f t="shared" si="4"/>
        <v>BookingSupportPerson::create(['support_role' =&gt; 1, 'booking_id' =&gt;281, 'support_person_id'=&gt;3 , 'support_type' =&gt;0]);</v>
      </c>
    </row>
    <row r="284" spans="1:5" x14ac:dyDescent="0.25">
      <c r="A284">
        <v>1</v>
      </c>
      <c r="B284">
        <v>3</v>
      </c>
      <c r="C284">
        <v>0</v>
      </c>
      <c r="D284">
        <v>282</v>
      </c>
      <c r="E284" t="str">
        <f t="shared" si="4"/>
        <v>BookingSupportPerson::create(['support_role' =&gt; 1, 'booking_id' =&gt;282, 'support_person_id'=&gt;3 , 'support_type' =&gt;0]);</v>
      </c>
    </row>
    <row r="285" spans="1:5" x14ac:dyDescent="0.25">
      <c r="A285">
        <v>1</v>
      </c>
      <c r="B285">
        <v>6</v>
      </c>
      <c r="C285">
        <v>1</v>
      </c>
      <c r="D285">
        <v>283</v>
      </c>
      <c r="E285" t="str">
        <f t="shared" si="4"/>
        <v>BookingSupportPerson::create(['support_role' =&gt; 1, 'booking_id' =&gt;283, 'support_person_id'=&gt;6 , 'support_type' =&gt;1]);</v>
      </c>
    </row>
    <row r="286" spans="1:5" x14ac:dyDescent="0.25">
      <c r="A286">
        <v>1</v>
      </c>
      <c r="B286">
        <v>6</v>
      </c>
      <c r="C286">
        <v>0</v>
      </c>
      <c r="D286">
        <v>284</v>
      </c>
      <c r="E286" t="str">
        <f t="shared" si="4"/>
        <v>BookingSupportPerson::create(['support_role' =&gt; 1, 'booking_id' =&gt;284, 'support_person_id'=&gt;6 , 'support_type' =&gt;0]);</v>
      </c>
    </row>
    <row r="287" spans="1:5" x14ac:dyDescent="0.25">
      <c r="A287">
        <v>1</v>
      </c>
      <c r="B287">
        <v>6</v>
      </c>
      <c r="C287">
        <v>0</v>
      </c>
      <c r="D287">
        <v>285</v>
      </c>
      <c r="E287" t="str">
        <f t="shared" si="4"/>
        <v>BookingSupportPerson::create(['support_role' =&gt; 1, 'booking_id' =&gt;285, 'support_person_id'=&gt;6 , 'support_type' =&gt;0]);</v>
      </c>
    </row>
    <row r="288" spans="1:5" x14ac:dyDescent="0.25">
      <c r="A288">
        <v>1</v>
      </c>
      <c r="B288">
        <v>5</v>
      </c>
      <c r="C288">
        <v>0</v>
      </c>
      <c r="D288">
        <v>286</v>
      </c>
      <c r="E288" t="str">
        <f t="shared" si="4"/>
        <v>BookingSupportPerson::create(['support_role' =&gt; 1, 'booking_id' =&gt;286, 'support_person_id'=&gt;5 , 'support_type' =&gt;0]);</v>
      </c>
    </row>
    <row r="289" spans="1:5" x14ac:dyDescent="0.25">
      <c r="A289">
        <v>1</v>
      </c>
      <c r="B289">
        <v>3</v>
      </c>
      <c r="C289">
        <v>0</v>
      </c>
      <c r="D289">
        <v>287</v>
      </c>
      <c r="E289" t="str">
        <f t="shared" si="4"/>
        <v>BookingSupportPerson::create(['support_role' =&gt; 1, 'booking_id' =&gt;287, 'support_person_id'=&gt;3 , 'support_type' =&gt;0]);</v>
      </c>
    </row>
    <row r="290" spans="1:5" x14ac:dyDescent="0.25">
      <c r="A290">
        <v>1</v>
      </c>
      <c r="B290">
        <v>5</v>
      </c>
      <c r="C290">
        <v>0</v>
      </c>
      <c r="D290">
        <v>288</v>
      </c>
      <c r="E290" t="str">
        <f t="shared" si="4"/>
        <v>BookingSupportPerson::create(['support_role' =&gt; 1, 'booking_id' =&gt;288, 'support_person_id'=&gt;5 , 'support_type' =&gt;0]);</v>
      </c>
    </row>
    <row r="291" spans="1:5" x14ac:dyDescent="0.25">
      <c r="A291">
        <v>1</v>
      </c>
      <c r="B291">
        <v>5</v>
      </c>
      <c r="C291">
        <v>0</v>
      </c>
      <c r="D291">
        <v>289</v>
      </c>
      <c r="E291" t="str">
        <f t="shared" si="4"/>
        <v>BookingSupportPerson::create(['support_role' =&gt; 1, 'booking_id' =&gt;289, 'support_person_id'=&gt;5 , 'support_type' =&gt;0]);</v>
      </c>
    </row>
    <row r="292" spans="1:5" x14ac:dyDescent="0.25">
      <c r="A292">
        <v>1</v>
      </c>
      <c r="B292">
        <v>3</v>
      </c>
      <c r="C292">
        <v>0</v>
      </c>
      <c r="D292">
        <v>290</v>
      </c>
      <c r="E292" t="str">
        <f t="shared" si="4"/>
        <v>BookingSupportPerson::create(['support_role' =&gt; 1, 'booking_id' =&gt;290, 'support_person_id'=&gt;3 , 'support_type' =&gt;0]);</v>
      </c>
    </row>
    <row r="293" spans="1:5" x14ac:dyDescent="0.25">
      <c r="A293">
        <v>1</v>
      </c>
      <c r="B293">
        <v>12</v>
      </c>
      <c r="C293">
        <v>1</v>
      </c>
      <c r="D293">
        <v>291</v>
      </c>
      <c r="E293" t="str">
        <f t="shared" si="4"/>
        <v>BookingSupportPerson::create(['support_role' =&gt; 1, 'booking_id' =&gt;291, 'support_person_id'=&gt;12 , 'support_type' =&gt;1]);</v>
      </c>
    </row>
    <row r="294" spans="1:5" x14ac:dyDescent="0.25">
      <c r="A294">
        <v>1</v>
      </c>
      <c r="B294">
        <v>6</v>
      </c>
      <c r="C294">
        <v>0</v>
      </c>
      <c r="D294">
        <v>292</v>
      </c>
      <c r="E294" t="str">
        <f t="shared" si="4"/>
        <v>BookingSupportPerson::create(['support_role' =&gt; 1, 'booking_id' =&gt;292, 'support_person_id'=&gt;6 , 'support_type' =&gt;0]);</v>
      </c>
    </row>
    <row r="295" spans="1:5" x14ac:dyDescent="0.25">
      <c r="A295">
        <v>1</v>
      </c>
      <c r="B295">
        <v>3</v>
      </c>
      <c r="C295">
        <v>0</v>
      </c>
      <c r="D295">
        <v>293</v>
      </c>
      <c r="E295" t="str">
        <f t="shared" si="4"/>
        <v>BookingSupportPerson::create(['support_role' =&gt; 1, 'booking_id' =&gt;293, 'support_person_id'=&gt;3 , 'support_type' =&gt;0]);</v>
      </c>
    </row>
    <row r="296" spans="1:5" x14ac:dyDescent="0.25">
      <c r="A296">
        <v>1</v>
      </c>
      <c r="B296">
        <v>3</v>
      </c>
      <c r="C296">
        <v>0</v>
      </c>
      <c r="D296">
        <v>294</v>
      </c>
      <c r="E296" t="str">
        <f t="shared" si="4"/>
        <v>BookingSupportPerson::create(['support_role' =&gt; 1, 'booking_id' =&gt;294, 'support_person_id'=&gt;3 , 'support_type' =&gt;0]);</v>
      </c>
    </row>
    <row r="297" spans="1:5" x14ac:dyDescent="0.25">
      <c r="A297">
        <v>1</v>
      </c>
      <c r="B297">
        <v>3</v>
      </c>
      <c r="C297">
        <v>0</v>
      </c>
      <c r="D297">
        <v>295</v>
      </c>
      <c r="E297" t="str">
        <f t="shared" si="4"/>
        <v>BookingSupportPerson::create(['support_role' =&gt; 1, 'booking_id' =&gt;295, 'support_person_id'=&gt;3 , 'support_type' =&gt;0]);</v>
      </c>
    </row>
    <row r="298" spans="1:5" x14ac:dyDescent="0.25">
      <c r="A298">
        <v>1</v>
      </c>
      <c r="B298">
        <v>3</v>
      </c>
      <c r="C298">
        <v>0</v>
      </c>
      <c r="D298">
        <v>296</v>
      </c>
      <c r="E298" t="str">
        <f t="shared" si="4"/>
        <v>BookingSupportPerson::create(['support_role' =&gt; 1, 'booking_id' =&gt;296, 'support_person_id'=&gt;3 , 'support_type' =&gt;0]);</v>
      </c>
    </row>
    <row r="299" spans="1:5" x14ac:dyDescent="0.25">
      <c r="A299">
        <v>1</v>
      </c>
      <c r="B299">
        <v>8</v>
      </c>
      <c r="C299">
        <v>0</v>
      </c>
      <c r="D299">
        <v>297</v>
      </c>
      <c r="E299" t="str">
        <f t="shared" si="4"/>
        <v>BookingSupportPerson::create(['support_role' =&gt; 1, 'booking_id' =&gt;297, 'support_person_id'=&gt;8 , 'support_type' =&gt;0]);</v>
      </c>
    </row>
    <row r="300" spans="1:5" x14ac:dyDescent="0.25">
      <c r="A300">
        <v>1</v>
      </c>
      <c r="B300">
        <v>3</v>
      </c>
      <c r="C300">
        <v>0</v>
      </c>
      <c r="D300">
        <v>298</v>
      </c>
      <c r="E300" t="str">
        <f t="shared" si="4"/>
        <v>BookingSupportPerson::create(['support_role' =&gt; 1, 'booking_id' =&gt;298, 'support_person_id'=&gt;3 , 'support_type' =&gt;0]);</v>
      </c>
    </row>
    <row r="301" spans="1:5" x14ac:dyDescent="0.25">
      <c r="A301">
        <v>1</v>
      </c>
      <c r="B301">
        <v>3</v>
      </c>
      <c r="C301">
        <v>0</v>
      </c>
      <c r="D301">
        <v>299</v>
      </c>
      <c r="E301" t="str">
        <f t="shared" si="4"/>
        <v>BookingSupportPerson::create(['support_role' =&gt; 1, 'booking_id' =&gt;299, 'support_person_id'=&gt;3 , 'support_type' =&gt;0]);</v>
      </c>
    </row>
    <row r="302" spans="1:5" x14ac:dyDescent="0.25">
      <c r="A302">
        <v>1</v>
      </c>
      <c r="B302">
        <v>6</v>
      </c>
      <c r="C302">
        <v>1</v>
      </c>
      <c r="D302">
        <v>300</v>
      </c>
      <c r="E302" t="str">
        <f t="shared" si="4"/>
        <v>BookingSupportPerson::create(['support_role' =&gt; 1, 'booking_id' =&gt;300, 'support_person_id'=&gt;6 , 'support_type' =&gt;1]);</v>
      </c>
    </row>
    <row r="303" spans="1:5" x14ac:dyDescent="0.25">
      <c r="A303">
        <v>1</v>
      </c>
      <c r="B303">
        <v>6</v>
      </c>
      <c r="C303">
        <v>0</v>
      </c>
      <c r="D303">
        <v>301</v>
      </c>
      <c r="E303" t="str">
        <f t="shared" si="4"/>
        <v>BookingSupportPerson::create(['support_role' =&gt; 1, 'booking_id' =&gt;301, 'support_person_id'=&gt;6 , 'support_type' =&gt;0]);</v>
      </c>
    </row>
    <row r="304" spans="1:5" x14ac:dyDescent="0.25">
      <c r="A304">
        <v>1</v>
      </c>
      <c r="B304">
        <v>5</v>
      </c>
      <c r="C304">
        <v>0</v>
      </c>
      <c r="D304">
        <v>302</v>
      </c>
      <c r="E304" t="str">
        <f t="shared" si="4"/>
        <v>BookingSupportPerson::create(['support_role' =&gt; 1, 'booking_id' =&gt;302, 'support_person_id'=&gt;5 , 'support_type' =&gt;0]);</v>
      </c>
    </row>
    <row r="305" spans="1:5" x14ac:dyDescent="0.25">
      <c r="A305">
        <v>1</v>
      </c>
      <c r="B305">
        <v>5</v>
      </c>
      <c r="C305">
        <v>0</v>
      </c>
      <c r="D305">
        <v>303</v>
      </c>
      <c r="E305" t="str">
        <f t="shared" si="4"/>
        <v>BookingSupportPerson::create(['support_role' =&gt; 1, 'booking_id' =&gt;303, 'support_person_id'=&gt;5 , 'support_type' =&gt;0]);</v>
      </c>
    </row>
    <row r="306" spans="1:5" x14ac:dyDescent="0.25">
      <c r="A306">
        <v>1</v>
      </c>
      <c r="B306">
        <v>5</v>
      </c>
      <c r="C306">
        <v>0</v>
      </c>
      <c r="D306">
        <v>304</v>
      </c>
      <c r="E306" t="str">
        <f t="shared" si="4"/>
        <v>BookingSupportPerson::create(['support_role' =&gt; 1, 'booking_id' =&gt;304, 'support_person_id'=&gt;5 , 'support_type' =&gt;0]);</v>
      </c>
    </row>
    <row r="307" spans="1:5" x14ac:dyDescent="0.25">
      <c r="A307">
        <v>1</v>
      </c>
      <c r="B307">
        <v>5</v>
      </c>
      <c r="C307">
        <v>0</v>
      </c>
      <c r="D307">
        <v>305</v>
      </c>
      <c r="E307" t="str">
        <f t="shared" si="4"/>
        <v>BookingSupportPerson::create(['support_role' =&gt; 1, 'booking_id' =&gt;305, 'support_person_id'=&gt;5 , 'support_type' =&gt;0]);</v>
      </c>
    </row>
    <row r="308" spans="1:5" x14ac:dyDescent="0.25">
      <c r="A308">
        <v>1</v>
      </c>
      <c r="B308">
        <v>3</v>
      </c>
      <c r="C308">
        <v>0</v>
      </c>
      <c r="D308">
        <v>306</v>
      </c>
      <c r="E308" t="str">
        <f t="shared" si="4"/>
        <v>BookingSupportPerson::create(['support_role' =&gt; 1, 'booking_id' =&gt;306, 'support_person_id'=&gt;3 , 'support_type' =&gt;0]);</v>
      </c>
    </row>
    <row r="309" spans="1:5" x14ac:dyDescent="0.25">
      <c r="A309">
        <v>1</v>
      </c>
      <c r="B309">
        <v>3</v>
      </c>
      <c r="C309">
        <v>1</v>
      </c>
      <c r="D309">
        <v>307</v>
      </c>
      <c r="E309" t="str">
        <f t="shared" si="4"/>
        <v>BookingSupportPerson::create(['support_role' =&gt; 1, 'booking_id' =&gt;307, 'support_person_id'=&gt;3 , 'support_type' =&gt;1]);</v>
      </c>
    </row>
    <row r="310" spans="1:5" x14ac:dyDescent="0.25">
      <c r="A310">
        <v>1</v>
      </c>
      <c r="B310">
        <v>6</v>
      </c>
      <c r="C310">
        <v>1</v>
      </c>
      <c r="D310">
        <v>308</v>
      </c>
      <c r="E310" t="str">
        <f t="shared" si="4"/>
        <v>BookingSupportPerson::create(['support_role' =&gt; 1, 'booking_id' =&gt;308, 'support_person_id'=&gt;6 , 'support_type' =&gt;1]);</v>
      </c>
    </row>
    <row r="311" spans="1:5" x14ac:dyDescent="0.25">
      <c r="A311">
        <v>1</v>
      </c>
      <c r="B311">
        <v>6</v>
      </c>
      <c r="C311">
        <v>0</v>
      </c>
      <c r="D311">
        <v>309</v>
      </c>
      <c r="E311" t="str">
        <f t="shared" si="4"/>
        <v>BookingSupportPerson::create(['support_role' =&gt; 1, 'booking_id' =&gt;309, 'support_person_id'=&gt;6 , 'support_type' =&gt;0]);</v>
      </c>
    </row>
    <row r="312" spans="1:5" x14ac:dyDescent="0.25">
      <c r="A312">
        <v>1</v>
      </c>
      <c r="B312">
        <v>6</v>
      </c>
      <c r="C312">
        <v>1</v>
      </c>
      <c r="D312">
        <v>310</v>
      </c>
      <c r="E312" t="str">
        <f t="shared" si="4"/>
        <v>BookingSupportPerson::create(['support_role' =&gt; 1, 'booking_id' =&gt;310, 'support_person_id'=&gt;6 , 'support_type' =&gt;1]);</v>
      </c>
    </row>
    <row r="313" spans="1:5" x14ac:dyDescent="0.25">
      <c r="A313">
        <v>1</v>
      </c>
      <c r="B313">
        <v>5</v>
      </c>
      <c r="C313">
        <v>1</v>
      </c>
      <c r="D313">
        <v>311</v>
      </c>
      <c r="E313" t="str">
        <f t="shared" si="4"/>
        <v>BookingSupportPerson::create(['support_role' =&gt; 1, 'booking_id' =&gt;311, 'support_person_id'=&gt;5 , 'support_type' =&gt;1]);</v>
      </c>
    </row>
    <row r="314" spans="1:5" x14ac:dyDescent="0.25">
      <c r="A314">
        <v>1</v>
      </c>
      <c r="B314">
        <v>6</v>
      </c>
      <c r="C314">
        <v>1</v>
      </c>
      <c r="D314">
        <v>312</v>
      </c>
      <c r="E314" t="str">
        <f t="shared" si="4"/>
        <v>BookingSupportPerson::create(['support_role' =&gt; 1, 'booking_id' =&gt;312, 'support_person_id'=&gt;6 , 'support_type' =&gt;1]);</v>
      </c>
    </row>
    <row r="315" spans="1:5" x14ac:dyDescent="0.25">
      <c r="A315">
        <v>1</v>
      </c>
      <c r="B315">
        <v>3</v>
      </c>
      <c r="C315">
        <v>0</v>
      </c>
      <c r="D315">
        <v>313</v>
      </c>
      <c r="E315" t="str">
        <f t="shared" si="4"/>
        <v>BookingSupportPerson::create(['support_role' =&gt; 1, 'booking_id' =&gt;313, 'support_person_id'=&gt;3 , 'support_type' =&gt;0]);</v>
      </c>
    </row>
    <row r="316" spans="1:5" x14ac:dyDescent="0.25">
      <c r="A316">
        <v>1</v>
      </c>
      <c r="B316">
        <v>3</v>
      </c>
      <c r="C316">
        <v>1</v>
      </c>
      <c r="D316">
        <v>314</v>
      </c>
      <c r="E316" t="str">
        <f t="shared" si="4"/>
        <v>BookingSupportPerson::create(['support_role' =&gt; 1, 'booking_id' =&gt;314, 'support_person_id'=&gt;3 , 'support_type' =&gt;1]);</v>
      </c>
    </row>
    <row r="317" spans="1:5" x14ac:dyDescent="0.25">
      <c r="A317">
        <v>1</v>
      </c>
      <c r="B317">
        <v>5</v>
      </c>
      <c r="C317">
        <v>0</v>
      </c>
      <c r="D317">
        <v>315</v>
      </c>
      <c r="E317" t="str">
        <f t="shared" si="4"/>
        <v>BookingSupportPerson::create(['support_role' =&gt; 1, 'booking_id' =&gt;315, 'support_person_id'=&gt;5 , 'support_type' =&gt;0]);</v>
      </c>
    </row>
    <row r="318" spans="1:5" x14ac:dyDescent="0.25">
      <c r="A318">
        <v>1</v>
      </c>
      <c r="B318">
        <v>3</v>
      </c>
      <c r="C318">
        <v>0</v>
      </c>
      <c r="D318">
        <v>316</v>
      </c>
      <c r="E318" t="str">
        <f t="shared" si="4"/>
        <v>BookingSupportPerson::create(['support_role' =&gt; 1, 'booking_id' =&gt;316, 'support_person_id'=&gt;3 , 'support_type' =&gt;0]);</v>
      </c>
    </row>
    <row r="319" spans="1:5" x14ac:dyDescent="0.25">
      <c r="A319">
        <v>1</v>
      </c>
      <c r="B319">
        <v>3</v>
      </c>
      <c r="C319">
        <v>0</v>
      </c>
      <c r="D319">
        <v>317</v>
      </c>
      <c r="E319" t="str">
        <f t="shared" si="4"/>
        <v>BookingSupportPerson::create(['support_role' =&gt; 1, 'booking_id' =&gt;317, 'support_person_id'=&gt;3 , 'support_type' =&gt;0]);</v>
      </c>
    </row>
    <row r="320" spans="1:5" x14ac:dyDescent="0.25">
      <c r="A320">
        <v>1</v>
      </c>
      <c r="B320">
        <v>3</v>
      </c>
      <c r="C320">
        <v>0</v>
      </c>
      <c r="D320">
        <v>318</v>
      </c>
      <c r="E320" t="str">
        <f t="shared" si="4"/>
        <v>BookingSupportPerson::create(['support_role' =&gt; 1, 'booking_id' =&gt;318, 'support_person_id'=&gt;3 , 'support_type' =&gt;0]);</v>
      </c>
    </row>
    <row r="321" spans="1:5" x14ac:dyDescent="0.25">
      <c r="A321">
        <v>1</v>
      </c>
      <c r="B321">
        <v>5</v>
      </c>
      <c r="C321">
        <v>0</v>
      </c>
      <c r="D321">
        <v>319</v>
      </c>
      <c r="E321" t="str">
        <f t="shared" si="4"/>
        <v>BookingSupportPerson::create(['support_role' =&gt; 1, 'booking_id' =&gt;319, 'support_person_id'=&gt;5 , 'support_type' =&gt;0]);</v>
      </c>
    </row>
    <row r="322" spans="1:5" x14ac:dyDescent="0.25">
      <c r="A322">
        <v>1</v>
      </c>
      <c r="B322">
        <v>6</v>
      </c>
      <c r="C322">
        <v>1</v>
      </c>
      <c r="D322">
        <v>320</v>
      </c>
      <c r="E322" t="str">
        <f t="shared" si="4"/>
        <v>BookingSupportPerson::create(['support_role' =&gt; 1, 'booking_id' =&gt;320, 'support_person_id'=&gt;6 , 'support_type' =&gt;1]);</v>
      </c>
    </row>
    <row r="323" spans="1:5" x14ac:dyDescent="0.25">
      <c r="A323">
        <v>1</v>
      </c>
      <c r="B323">
        <v>6</v>
      </c>
      <c r="C323">
        <v>1</v>
      </c>
      <c r="D323">
        <v>321</v>
      </c>
      <c r="E323" t="str">
        <f t="shared" si="4"/>
        <v>BookingSupportPerson::create(['support_role' =&gt; 1, 'booking_id' =&gt;321, 'support_person_id'=&gt;6 , 'support_type' =&gt;1]);</v>
      </c>
    </row>
    <row r="324" spans="1:5" x14ac:dyDescent="0.25">
      <c r="A324">
        <v>1</v>
      </c>
      <c r="B324">
        <v>6</v>
      </c>
      <c r="C324">
        <v>1</v>
      </c>
      <c r="D324">
        <v>322</v>
      </c>
      <c r="E324" t="str">
        <f t="shared" ref="E324:E387" si="5">CONCATENATE($A$1,A324,", 'booking_id' =&gt;",D324,", 'support_person_id'=&gt;",B324," , 'support_type' =&gt;",C324,"]);")</f>
        <v>BookingSupportPerson::create(['support_role' =&gt; 1, 'booking_id' =&gt;322, 'support_person_id'=&gt;6 , 'support_type' =&gt;1]);</v>
      </c>
    </row>
    <row r="325" spans="1:5" x14ac:dyDescent="0.25">
      <c r="A325">
        <v>1</v>
      </c>
      <c r="B325">
        <v>6</v>
      </c>
      <c r="C325">
        <v>0</v>
      </c>
      <c r="D325">
        <v>323</v>
      </c>
      <c r="E325" t="str">
        <f t="shared" si="5"/>
        <v>BookingSupportPerson::create(['support_role' =&gt; 1, 'booking_id' =&gt;323, 'support_person_id'=&gt;6 , 'support_type' =&gt;0]);</v>
      </c>
    </row>
    <row r="326" spans="1:5" x14ac:dyDescent="0.25">
      <c r="A326">
        <v>1</v>
      </c>
      <c r="B326">
        <v>5</v>
      </c>
      <c r="C326">
        <v>0</v>
      </c>
      <c r="D326">
        <v>324</v>
      </c>
      <c r="E326" t="str">
        <f t="shared" si="5"/>
        <v>BookingSupportPerson::create(['support_role' =&gt; 1, 'booking_id' =&gt;324, 'support_person_id'=&gt;5 , 'support_type' =&gt;0]);</v>
      </c>
    </row>
    <row r="327" spans="1:5" x14ac:dyDescent="0.25">
      <c r="A327">
        <v>1</v>
      </c>
      <c r="B327">
        <v>5</v>
      </c>
      <c r="C327">
        <v>1</v>
      </c>
      <c r="D327">
        <v>325</v>
      </c>
      <c r="E327" t="str">
        <f t="shared" si="5"/>
        <v>BookingSupportPerson::create(['support_role' =&gt; 1, 'booking_id' =&gt;325, 'support_person_id'=&gt;5 , 'support_type' =&gt;1]);</v>
      </c>
    </row>
    <row r="328" spans="1:5" x14ac:dyDescent="0.25">
      <c r="A328">
        <v>1</v>
      </c>
      <c r="B328">
        <v>5</v>
      </c>
      <c r="C328">
        <v>0</v>
      </c>
      <c r="D328">
        <v>326</v>
      </c>
      <c r="E328" t="str">
        <f t="shared" si="5"/>
        <v>BookingSupportPerson::create(['support_role' =&gt; 1, 'booking_id' =&gt;326, 'support_person_id'=&gt;5 , 'support_type' =&gt;0]);</v>
      </c>
    </row>
    <row r="329" spans="1:5" x14ac:dyDescent="0.25">
      <c r="A329">
        <v>1</v>
      </c>
      <c r="B329">
        <v>5</v>
      </c>
      <c r="C329">
        <v>0</v>
      </c>
      <c r="D329">
        <v>327</v>
      </c>
      <c r="E329" t="str">
        <f t="shared" si="5"/>
        <v>BookingSupportPerson::create(['support_role' =&gt; 1, 'booking_id' =&gt;327, 'support_person_id'=&gt;5 , 'support_type' =&gt;0]);</v>
      </c>
    </row>
    <row r="330" spans="1:5" x14ac:dyDescent="0.25">
      <c r="A330">
        <v>1</v>
      </c>
      <c r="B330">
        <v>3</v>
      </c>
      <c r="C330">
        <v>1</v>
      </c>
      <c r="D330">
        <v>328</v>
      </c>
      <c r="E330" t="str">
        <f t="shared" si="5"/>
        <v>BookingSupportPerson::create(['support_role' =&gt; 1, 'booking_id' =&gt;328, 'support_person_id'=&gt;3 , 'support_type' =&gt;1]);</v>
      </c>
    </row>
    <row r="331" spans="1:5" x14ac:dyDescent="0.25">
      <c r="A331">
        <v>1</v>
      </c>
      <c r="B331">
        <v>3</v>
      </c>
      <c r="C331">
        <v>0</v>
      </c>
      <c r="D331">
        <v>329</v>
      </c>
      <c r="E331" t="str">
        <f t="shared" si="5"/>
        <v>BookingSupportPerson::create(['support_role' =&gt; 1, 'booking_id' =&gt;329, 'support_person_id'=&gt;3 , 'support_type' =&gt;0]);</v>
      </c>
    </row>
    <row r="332" spans="1:5" x14ac:dyDescent="0.25">
      <c r="A332">
        <v>1</v>
      </c>
      <c r="B332">
        <v>6</v>
      </c>
      <c r="C332">
        <v>0</v>
      </c>
      <c r="D332">
        <v>330</v>
      </c>
      <c r="E332" t="str">
        <f t="shared" si="5"/>
        <v>BookingSupportPerson::create(['support_role' =&gt; 1, 'booking_id' =&gt;330, 'support_person_id'=&gt;6 , 'support_type' =&gt;0]);</v>
      </c>
    </row>
    <row r="333" spans="1:5" x14ac:dyDescent="0.25">
      <c r="A333">
        <v>1</v>
      </c>
      <c r="B333">
        <v>6</v>
      </c>
      <c r="C333">
        <v>1</v>
      </c>
      <c r="D333">
        <v>331</v>
      </c>
      <c r="E333" t="str">
        <f t="shared" si="5"/>
        <v>BookingSupportPerson::create(['support_role' =&gt; 1, 'booking_id' =&gt;331, 'support_person_id'=&gt;6 , 'support_type' =&gt;1]);</v>
      </c>
    </row>
    <row r="334" spans="1:5" x14ac:dyDescent="0.25">
      <c r="A334">
        <v>1</v>
      </c>
      <c r="B334">
        <v>5</v>
      </c>
      <c r="C334">
        <v>1</v>
      </c>
      <c r="D334">
        <v>332</v>
      </c>
      <c r="E334" t="str">
        <f t="shared" si="5"/>
        <v>BookingSupportPerson::create(['support_role' =&gt; 1, 'booking_id' =&gt;332, 'support_person_id'=&gt;5 , 'support_type' =&gt;1]);</v>
      </c>
    </row>
    <row r="335" spans="1:5" x14ac:dyDescent="0.25">
      <c r="A335">
        <v>1</v>
      </c>
      <c r="B335">
        <v>3</v>
      </c>
      <c r="C335">
        <v>1</v>
      </c>
      <c r="D335">
        <v>333</v>
      </c>
      <c r="E335" t="str">
        <f t="shared" si="5"/>
        <v>BookingSupportPerson::create(['support_role' =&gt; 1, 'booking_id' =&gt;333, 'support_person_id'=&gt;3 , 'support_type' =&gt;1]);</v>
      </c>
    </row>
    <row r="336" spans="1:5" x14ac:dyDescent="0.25">
      <c r="A336">
        <v>1</v>
      </c>
      <c r="B336">
        <v>3</v>
      </c>
      <c r="C336">
        <v>1</v>
      </c>
      <c r="D336">
        <v>334</v>
      </c>
      <c r="E336" t="str">
        <f t="shared" si="5"/>
        <v>BookingSupportPerson::create(['support_role' =&gt; 1, 'booking_id' =&gt;334, 'support_person_id'=&gt;3 , 'support_type' =&gt;1]);</v>
      </c>
    </row>
    <row r="337" spans="1:5" x14ac:dyDescent="0.25">
      <c r="A337">
        <v>1</v>
      </c>
      <c r="B337">
        <v>3</v>
      </c>
      <c r="C337">
        <v>1</v>
      </c>
      <c r="D337">
        <v>335</v>
      </c>
      <c r="E337" t="str">
        <f t="shared" si="5"/>
        <v>BookingSupportPerson::create(['support_role' =&gt; 1, 'booking_id' =&gt;335, 'support_person_id'=&gt;3 , 'support_type' =&gt;1]);</v>
      </c>
    </row>
    <row r="338" spans="1:5" x14ac:dyDescent="0.25">
      <c r="A338">
        <v>1</v>
      </c>
      <c r="B338">
        <v>2</v>
      </c>
      <c r="C338">
        <v>1</v>
      </c>
      <c r="D338">
        <v>336</v>
      </c>
      <c r="E338" t="str">
        <f t="shared" si="5"/>
        <v>BookingSupportPerson::create(['support_role' =&gt; 1, 'booking_id' =&gt;336, 'support_person_id'=&gt;2 , 'support_type' =&gt;1]);</v>
      </c>
    </row>
    <row r="339" spans="1:5" x14ac:dyDescent="0.25">
      <c r="A339">
        <v>1</v>
      </c>
      <c r="B339">
        <v>4</v>
      </c>
      <c r="C339">
        <v>1</v>
      </c>
      <c r="D339">
        <v>337</v>
      </c>
      <c r="E339" t="str">
        <f t="shared" si="5"/>
        <v>BookingSupportPerson::create(['support_role' =&gt; 1, 'booking_id' =&gt;337, 'support_person_id'=&gt;4 , 'support_type' =&gt;1]);</v>
      </c>
    </row>
    <row r="340" spans="1:5" x14ac:dyDescent="0.25">
      <c r="A340">
        <v>1</v>
      </c>
      <c r="B340">
        <v>6</v>
      </c>
      <c r="C340">
        <v>0</v>
      </c>
      <c r="D340">
        <v>338</v>
      </c>
      <c r="E340" t="str">
        <f t="shared" si="5"/>
        <v>BookingSupportPerson::create(['support_role' =&gt; 1, 'booking_id' =&gt;338, 'support_person_id'=&gt;6 , 'support_type' =&gt;0]);</v>
      </c>
    </row>
    <row r="341" spans="1:5" x14ac:dyDescent="0.25">
      <c r="A341">
        <v>1</v>
      </c>
      <c r="B341">
        <v>6</v>
      </c>
      <c r="C341">
        <v>0</v>
      </c>
      <c r="D341">
        <v>339</v>
      </c>
      <c r="E341" t="str">
        <f t="shared" si="5"/>
        <v>BookingSupportPerson::create(['support_role' =&gt; 1, 'booking_id' =&gt;339, 'support_person_id'=&gt;6 , 'support_type' =&gt;0]);</v>
      </c>
    </row>
    <row r="342" spans="1:5" x14ac:dyDescent="0.25">
      <c r="A342">
        <v>1</v>
      </c>
      <c r="B342">
        <v>3</v>
      </c>
      <c r="C342">
        <v>0</v>
      </c>
      <c r="D342">
        <v>340</v>
      </c>
      <c r="E342" t="str">
        <f t="shared" si="5"/>
        <v>BookingSupportPerson::create(['support_role' =&gt; 1, 'booking_id' =&gt;340, 'support_person_id'=&gt;3 , 'support_type' =&gt;0]);</v>
      </c>
    </row>
    <row r="343" spans="1:5" x14ac:dyDescent="0.25">
      <c r="A343">
        <v>1</v>
      </c>
      <c r="B343">
        <v>3</v>
      </c>
      <c r="C343">
        <v>0</v>
      </c>
      <c r="D343">
        <v>341</v>
      </c>
      <c r="E343" t="str">
        <f t="shared" si="5"/>
        <v>BookingSupportPerson::create(['support_role' =&gt; 1, 'booking_id' =&gt;341, 'support_person_id'=&gt;3 , 'support_type' =&gt;0]);</v>
      </c>
    </row>
    <row r="344" spans="1:5" x14ac:dyDescent="0.25">
      <c r="A344">
        <v>1</v>
      </c>
      <c r="B344">
        <v>4</v>
      </c>
      <c r="C344">
        <v>1</v>
      </c>
      <c r="D344">
        <v>342</v>
      </c>
      <c r="E344" t="str">
        <f t="shared" si="5"/>
        <v>BookingSupportPerson::create(['support_role' =&gt; 1, 'booking_id' =&gt;342, 'support_person_id'=&gt;4 , 'support_type' =&gt;1]);</v>
      </c>
    </row>
    <row r="345" spans="1:5" x14ac:dyDescent="0.25">
      <c r="A345">
        <v>1</v>
      </c>
      <c r="B345">
        <v>4</v>
      </c>
      <c r="C345">
        <v>1</v>
      </c>
      <c r="D345">
        <v>343</v>
      </c>
      <c r="E345" t="str">
        <f t="shared" si="5"/>
        <v>BookingSupportPerson::create(['support_role' =&gt; 1, 'booking_id' =&gt;343, 'support_person_id'=&gt;4 , 'support_type' =&gt;1]);</v>
      </c>
    </row>
    <row r="346" spans="1:5" x14ac:dyDescent="0.25">
      <c r="A346">
        <v>1</v>
      </c>
      <c r="B346">
        <v>6</v>
      </c>
      <c r="C346">
        <v>1</v>
      </c>
      <c r="D346">
        <v>344</v>
      </c>
      <c r="E346" t="str">
        <f t="shared" si="5"/>
        <v>BookingSupportPerson::create(['support_role' =&gt; 1, 'booking_id' =&gt;344, 'support_person_id'=&gt;6 , 'support_type' =&gt;1]);</v>
      </c>
    </row>
    <row r="347" spans="1:5" x14ac:dyDescent="0.25">
      <c r="A347">
        <v>1</v>
      </c>
      <c r="B347">
        <v>6</v>
      </c>
      <c r="C347">
        <v>1</v>
      </c>
      <c r="D347">
        <v>345</v>
      </c>
      <c r="E347" t="str">
        <f t="shared" si="5"/>
        <v>BookingSupportPerson::create(['support_role' =&gt; 1, 'booking_id' =&gt;345, 'support_person_id'=&gt;6 , 'support_type' =&gt;1]);</v>
      </c>
    </row>
    <row r="348" spans="1:5" x14ac:dyDescent="0.25">
      <c r="A348">
        <v>1</v>
      </c>
      <c r="B348">
        <v>6</v>
      </c>
      <c r="C348">
        <v>1</v>
      </c>
      <c r="D348">
        <v>346</v>
      </c>
      <c r="E348" t="str">
        <f t="shared" si="5"/>
        <v>BookingSupportPerson::create(['support_role' =&gt; 1, 'booking_id' =&gt;346, 'support_person_id'=&gt;6 , 'support_type' =&gt;1]);</v>
      </c>
    </row>
    <row r="349" spans="1:5" x14ac:dyDescent="0.25">
      <c r="A349">
        <v>1</v>
      </c>
      <c r="B349">
        <v>3</v>
      </c>
      <c r="C349">
        <v>0</v>
      </c>
      <c r="D349">
        <v>347</v>
      </c>
      <c r="E349" t="str">
        <f t="shared" si="5"/>
        <v>BookingSupportPerson::create(['support_role' =&gt; 1, 'booking_id' =&gt;347, 'support_person_id'=&gt;3 , 'support_type' =&gt;0]);</v>
      </c>
    </row>
    <row r="350" spans="1:5" x14ac:dyDescent="0.25">
      <c r="A350">
        <v>1</v>
      </c>
      <c r="B350">
        <v>3</v>
      </c>
      <c r="C350">
        <v>0</v>
      </c>
      <c r="D350">
        <v>348</v>
      </c>
      <c r="E350" t="str">
        <f t="shared" si="5"/>
        <v>BookingSupportPerson::create(['support_role' =&gt; 1, 'booking_id' =&gt;348, 'support_person_id'=&gt;3 , 'support_type' =&gt;0]);</v>
      </c>
    </row>
    <row r="351" spans="1:5" x14ac:dyDescent="0.25">
      <c r="A351">
        <v>1</v>
      </c>
      <c r="B351">
        <v>3</v>
      </c>
      <c r="C351">
        <v>0</v>
      </c>
      <c r="D351">
        <v>349</v>
      </c>
      <c r="E351" t="str">
        <f t="shared" si="5"/>
        <v>BookingSupportPerson::create(['support_role' =&gt; 1, 'booking_id' =&gt;349, 'support_person_id'=&gt;3 , 'support_type' =&gt;0]);</v>
      </c>
    </row>
    <row r="352" spans="1:5" x14ac:dyDescent="0.25">
      <c r="A352">
        <v>1</v>
      </c>
      <c r="B352">
        <v>5</v>
      </c>
      <c r="C352">
        <v>1</v>
      </c>
      <c r="D352">
        <v>350</v>
      </c>
      <c r="E352" t="str">
        <f t="shared" si="5"/>
        <v>BookingSupportPerson::create(['support_role' =&gt; 1, 'booking_id' =&gt;350, 'support_person_id'=&gt;5 , 'support_type' =&gt;1]);</v>
      </c>
    </row>
    <row r="353" spans="1:5" x14ac:dyDescent="0.25">
      <c r="A353">
        <v>1</v>
      </c>
      <c r="B353">
        <v>5</v>
      </c>
      <c r="C353">
        <v>1</v>
      </c>
      <c r="D353">
        <v>351</v>
      </c>
      <c r="E353" t="str">
        <f t="shared" si="5"/>
        <v>BookingSupportPerson::create(['support_role' =&gt; 1, 'booking_id' =&gt;351, 'support_person_id'=&gt;5 , 'support_type' =&gt;1]);</v>
      </c>
    </row>
    <row r="354" spans="1:5" x14ac:dyDescent="0.25">
      <c r="A354">
        <v>1</v>
      </c>
      <c r="B354">
        <v>5</v>
      </c>
      <c r="C354">
        <v>1</v>
      </c>
      <c r="D354">
        <v>352</v>
      </c>
      <c r="E354" t="str">
        <f t="shared" si="5"/>
        <v>BookingSupportPerson::create(['support_role' =&gt; 1, 'booking_id' =&gt;352, 'support_person_id'=&gt;5 , 'support_type' =&gt;1]);</v>
      </c>
    </row>
    <row r="355" spans="1:5" x14ac:dyDescent="0.25">
      <c r="A355">
        <v>1</v>
      </c>
      <c r="B355">
        <v>3</v>
      </c>
      <c r="C355">
        <v>1</v>
      </c>
      <c r="D355">
        <v>353</v>
      </c>
      <c r="E355" t="str">
        <f t="shared" si="5"/>
        <v>BookingSupportPerson::create(['support_role' =&gt; 1, 'booking_id' =&gt;353, 'support_person_id'=&gt;3 , 'support_type' =&gt;1]);</v>
      </c>
    </row>
    <row r="356" spans="1:5" x14ac:dyDescent="0.25">
      <c r="A356">
        <v>1</v>
      </c>
      <c r="B356">
        <v>3</v>
      </c>
      <c r="C356">
        <v>1</v>
      </c>
      <c r="D356">
        <v>354</v>
      </c>
      <c r="E356" t="str">
        <f t="shared" si="5"/>
        <v>BookingSupportPerson::create(['support_role' =&gt; 1, 'booking_id' =&gt;354, 'support_person_id'=&gt;3 , 'support_type' =&gt;1]);</v>
      </c>
    </row>
    <row r="357" spans="1:5" x14ac:dyDescent="0.25">
      <c r="A357">
        <v>1</v>
      </c>
      <c r="B357">
        <v>3</v>
      </c>
      <c r="C357">
        <v>1</v>
      </c>
      <c r="D357">
        <v>355</v>
      </c>
      <c r="E357" t="str">
        <f t="shared" si="5"/>
        <v>BookingSupportPerson::create(['support_role' =&gt; 1, 'booking_id' =&gt;355, 'support_person_id'=&gt;3 , 'support_type' =&gt;1]);</v>
      </c>
    </row>
    <row r="358" spans="1:5" x14ac:dyDescent="0.25">
      <c r="A358">
        <v>1</v>
      </c>
      <c r="B358">
        <v>5</v>
      </c>
      <c r="C358">
        <v>1</v>
      </c>
      <c r="D358">
        <v>356</v>
      </c>
      <c r="E358" t="str">
        <f t="shared" si="5"/>
        <v>BookingSupportPerson::create(['support_role' =&gt; 1, 'booking_id' =&gt;356, 'support_person_id'=&gt;5 , 'support_type' =&gt;1]);</v>
      </c>
    </row>
    <row r="359" spans="1:5" x14ac:dyDescent="0.25">
      <c r="A359">
        <v>1</v>
      </c>
      <c r="B359">
        <v>6</v>
      </c>
      <c r="C359">
        <v>1</v>
      </c>
      <c r="D359">
        <v>357</v>
      </c>
      <c r="E359" t="str">
        <f t="shared" si="5"/>
        <v>BookingSupportPerson::create(['support_role' =&gt; 1, 'booking_id' =&gt;357, 'support_person_id'=&gt;6 , 'support_type' =&gt;1]);</v>
      </c>
    </row>
    <row r="360" spans="1:5" x14ac:dyDescent="0.25">
      <c r="A360">
        <v>1</v>
      </c>
      <c r="B360">
        <v>6</v>
      </c>
      <c r="C360">
        <v>1</v>
      </c>
      <c r="D360">
        <v>358</v>
      </c>
      <c r="E360" t="str">
        <f t="shared" si="5"/>
        <v>BookingSupportPerson::create(['support_role' =&gt; 1, 'booking_id' =&gt;358, 'support_person_id'=&gt;6 , 'support_type' =&gt;1]);</v>
      </c>
    </row>
    <row r="361" spans="1:5" x14ac:dyDescent="0.25">
      <c r="A361">
        <v>1</v>
      </c>
      <c r="B361">
        <v>6</v>
      </c>
      <c r="C361">
        <v>1</v>
      </c>
      <c r="D361">
        <v>359</v>
      </c>
      <c r="E361" t="str">
        <f t="shared" si="5"/>
        <v>BookingSupportPerson::create(['support_role' =&gt; 1, 'booking_id' =&gt;359, 'support_person_id'=&gt;6 , 'support_type' =&gt;1]);</v>
      </c>
    </row>
    <row r="362" spans="1:5" x14ac:dyDescent="0.25">
      <c r="A362">
        <v>1</v>
      </c>
      <c r="B362">
        <v>5</v>
      </c>
      <c r="C362">
        <v>1</v>
      </c>
      <c r="D362">
        <v>360</v>
      </c>
      <c r="E362" t="str">
        <f t="shared" si="5"/>
        <v>BookingSupportPerson::create(['support_role' =&gt; 1, 'booking_id' =&gt;360, 'support_person_id'=&gt;5 , 'support_type' =&gt;1]);</v>
      </c>
    </row>
    <row r="363" spans="1:5" x14ac:dyDescent="0.25">
      <c r="A363">
        <v>1</v>
      </c>
      <c r="B363">
        <v>5</v>
      </c>
      <c r="C363">
        <v>1</v>
      </c>
      <c r="D363">
        <v>361</v>
      </c>
      <c r="E363" t="str">
        <f t="shared" si="5"/>
        <v>BookingSupportPerson::create(['support_role' =&gt; 1, 'booking_id' =&gt;361, 'support_person_id'=&gt;5 , 'support_type' =&gt;1]);</v>
      </c>
    </row>
    <row r="364" spans="1:5" x14ac:dyDescent="0.25">
      <c r="A364">
        <v>1</v>
      </c>
      <c r="B364">
        <v>14</v>
      </c>
      <c r="C364">
        <v>1</v>
      </c>
      <c r="D364">
        <v>362</v>
      </c>
      <c r="E364" t="str">
        <f t="shared" si="5"/>
        <v>BookingSupportPerson::create(['support_role' =&gt; 1, 'booking_id' =&gt;362, 'support_person_id'=&gt;14 , 'support_type' =&gt;1]);</v>
      </c>
    </row>
    <row r="365" spans="1:5" x14ac:dyDescent="0.25">
      <c r="A365">
        <v>1</v>
      </c>
      <c r="B365">
        <v>14</v>
      </c>
      <c r="C365">
        <v>1</v>
      </c>
      <c r="D365">
        <v>363</v>
      </c>
      <c r="E365" t="str">
        <f t="shared" si="5"/>
        <v>BookingSupportPerson::create(['support_role' =&gt; 1, 'booking_id' =&gt;363, 'support_person_id'=&gt;14 , 'support_type' =&gt;1]);</v>
      </c>
    </row>
    <row r="366" spans="1:5" x14ac:dyDescent="0.25">
      <c r="A366">
        <v>1</v>
      </c>
      <c r="B366">
        <v>14</v>
      </c>
      <c r="C366">
        <v>1</v>
      </c>
      <c r="D366">
        <v>364</v>
      </c>
      <c r="E366" t="str">
        <f t="shared" si="5"/>
        <v>BookingSupportPerson::create(['support_role' =&gt; 1, 'booking_id' =&gt;364, 'support_person_id'=&gt;14 , 'support_type' =&gt;1]);</v>
      </c>
    </row>
    <row r="367" spans="1:5" x14ac:dyDescent="0.25">
      <c r="A367">
        <v>1</v>
      </c>
      <c r="B367">
        <v>5</v>
      </c>
      <c r="C367">
        <v>1</v>
      </c>
      <c r="D367">
        <v>365</v>
      </c>
      <c r="E367" t="str">
        <f t="shared" si="5"/>
        <v>BookingSupportPerson::create(['support_role' =&gt; 1, 'booking_id' =&gt;365, 'support_person_id'=&gt;5 , 'support_type' =&gt;1]);</v>
      </c>
    </row>
    <row r="368" spans="1:5" x14ac:dyDescent="0.25">
      <c r="A368">
        <v>1</v>
      </c>
      <c r="B368">
        <v>6</v>
      </c>
      <c r="C368">
        <v>1</v>
      </c>
      <c r="D368">
        <v>366</v>
      </c>
      <c r="E368" t="str">
        <f t="shared" si="5"/>
        <v>BookingSupportPerson::create(['support_role' =&gt; 1, 'booking_id' =&gt;366, 'support_person_id'=&gt;6 , 'support_type' =&gt;1]);</v>
      </c>
    </row>
    <row r="369" spans="1:5" x14ac:dyDescent="0.25">
      <c r="A369">
        <v>1</v>
      </c>
      <c r="B369">
        <v>6</v>
      </c>
      <c r="C369">
        <v>1</v>
      </c>
      <c r="D369">
        <v>367</v>
      </c>
      <c r="E369" t="str">
        <f t="shared" si="5"/>
        <v>BookingSupportPerson::create(['support_role' =&gt; 1, 'booking_id' =&gt;367, 'support_person_id'=&gt;6 , 'support_type' =&gt;1]);</v>
      </c>
    </row>
    <row r="370" spans="1:5" x14ac:dyDescent="0.25">
      <c r="A370">
        <v>1</v>
      </c>
      <c r="B370">
        <v>6</v>
      </c>
      <c r="C370">
        <v>1</v>
      </c>
      <c r="D370">
        <v>368</v>
      </c>
      <c r="E370" t="str">
        <f t="shared" si="5"/>
        <v>BookingSupportPerson::create(['support_role' =&gt; 1, 'booking_id' =&gt;368, 'support_person_id'=&gt;6 , 'support_type' =&gt;1]);</v>
      </c>
    </row>
    <row r="371" spans="1:5" x14ac:dyDescent="0.25">
      <c r="A371">
        <v>1</v>
      </c>
      <c r="B371">
        <v>5</v>
      </c>
      <c r="C371">
        <v>1</v>
      </c>
      <c r="D371">
        <v>369</v>
      </c>
      <c r="E371" t="str">
        <f t="shared" si="5"/>
        <v>BookingSupportPerson::create(['support_role' =&gt; 1, 'booking_id' =&gt;369, 'support_person_id'=&gt;5 , 'support_type' =&gt;1]);</v>
      </c>
    </row>
    <row r="372" spans="1:5" x14ac:dyDescent="0.25">
      <c r="A372">
        <v>1</v>
      </c>
      <c r="B372">
        <v>3</v>
      </c>
      <c r="C372">
        <v>1</v>
      </c>
      <c r="D372">
        <v>370</v>
      </c>
      <c r="E372" t="str">
        <f t="shared" si="5"/>
        <v>BookingSupportPerson::create(['support_role' =&gt; 1, 'booking_id' =&gt;370, 'support_person_id'=&gt;3 , 'support_type' =&gt;1]);</v>
      </c>
    </row>
    <row r="373" spans="1:5" x14ac:dyDescent="0.25">
      <c r="A373">
        <v>1</v>
      </c>
      <c r="B373">
        <v>3</v>
      </c>
      <c r="C373">
        <v>1</v>
      </c>
      <c r="D373">
        <v>371</v>
      </c>
      <c r="E373" t="str">
        <f t="shared" si="5"/>
        <v>BookingSupportPerson::create(['support_role' =&gt; 1, 'booking_id' =&gt;371, 'support_person_id'=&gt;3 , 'support_type' =&gt;1]);</v>
      </c>
    </row>
    <row r="374" spans="1:5" x14ac:dyDescent="0.25">
      <c r="A374">
        <v>1</v>
      </c>
      <c r="B374">
        <v>3</v>
      </c>
      <c r="C374">
        <v>1</v>
      </c>
      <c r="D374">
        <v>372</v>
      </c>
      <c r="E374" t="str">
        <f t="shared" si="5"/>
        <v>BookingSupportPerson::create(['support_role' =&gt; 1, 'booking_id' =&gt;372, 'support_person_id'=&gt;3 , 'support_type' =&gt;1]);</v>
      </c>
    </row>
    <row r="375" spans="1:5" x14ac:dyDescent="0.25">
      <c r="A375">
        <v>1</v>
      </c>
      <c r="B375">
        <v>5</v>
      </c>
      <c r="C375">
        <v>1</v>
      </c>
      <c r="D375">
        <v>373</v>
      </c>
      <c r="E375" t="str">
        <f t="shared" si="5"/>
        <v>BookingSupportPerson::create(['support_role' =&gt; 1, 'booking_id' =&gt;373, 'support_person_id'=&gt;5 , 'support_type' =&gt;1]);</v>
      </c>
    </row>
    <row r="376" spans="1:5" x14ac:dyDescent="0.25">
      <c r="A376">
        <v>1</v>
      </c>
      <c r="B376">
        <v>5</v>
      </c>
      <c r="C376">
        <v>1</v>
      </c>
      <c r="D376">
        <v>374</v>
      </c>
      <c r="E376" t="str">
        <f t="shared" si="5"/>
        <v>BookingSupportPerson::create(['support_role' =&gt; 1, 'booking_id' =&gt;374, 'support_person_id'=&gt;5 , 'support_type' =&gt;1]);</v>
      </c>
    </row>
    <row r="377" spans="1:5" x14ac:dyDescent="0.25">
      <c r="A377">
        <v>1</v>
      </c>
      <c r="B377">
        <v>5</v>
      </c>
      <c r="C377">
        <v>1</v>
      </c>
      <c r="D377">
        <v>375</v>
      </c>
      <c r="E377" t="str">
        <f t="shared" si="5"/>
        <v>BookingSupportPerson::create(['support_role' =&gt; 1, 'booking_id' =&gt;375, 'support_person_id'=&gt;5 , 'support_type' =&gt;1]);</v>
      </c>
    </row>
    <row r="378" spans="1:5" x14ac:dyDescent="0.25">
      <c r="A378">
        <v>1</v>
      </c>
      <c r="B378">
        <v>1</v>
      </c>
      <c r="C378">
        <v>0</v>
      </c>
      <c r="D378">
        <v>376</v>
      </c>
      <c r="E378" t="str">
        <f t="shared" si="5"/>
        <v>BookingSupportPerson::create(['support_role' =&gt; 1, 'booking_id' =&gt;376, 'support_person_id'=&gt;1 , 'support_type' =&gt;0]);</v>
      </c>
    </row>
    <row r="379" spans="1:5" x14ac:dyDescent="0.25">
      <c r="A379">
        <v>1</v>
      </c>
      <c r="B379">
        <v>1</v>
      </c>
      <c r="C379">
        <v>0</v>
      </c>
      <c r="D379">
        <v>377</v>
      </c>
      <c r="E379" t="str">
        <f t="shared" si="5"/>
        <v>BookingSupportPerson::create(['support_role' =&gt; 1, 'booking_id' =&gt;377, 'support_person_id'=&gt;1 , 'support_type' =&gt;0]);</v>
      </c>
    </row>
    <row r="380" spans="1:5" x14ac:dyDescent="0.25">
      <c r="A380">
        <v>1</v>
      </c>
      <c r="B380">
        <v>3</v>
      </c>
      <c r="C380">
        <v>1</v>
      </c>
      <c r="D380">
        <v>378</v>
      </c>
      <c r="E380" t="str">
        <f t="shared" si="5"/>
        <v>BookingSupportPerson::create(['support_role' =&gt; 1, 'booking_id' =&gt;378, 'support_person_id'=&gt;3 , 'support_type' =&gt;1]);</v>
      </c>
    </row>
    <row r="381" spans="1:5" x14ac:dyDescent="0.25">
      <c r="A381">
        <v>1</v>
      </c>
      <c r="B381">
        <v>3</v>
      </c>
      <c r="C381">
        <v>1</v>
      </c>
      <c r="D381">
        <v>379</v>
      </c>
      <c r="E381" t="str">
        <f t="shared" si="5"/>
        <v>BookingSupportPerson::create(['support_role' =&gt; 1, 'booking_id' =&gt;379, 'support_person_id'=&gt;3 , 'support_type' =&gt;1]);</v>
      </c>
    </row>
    <row r="382" spans="1:5" x14ac:dyDescent="0.25">
      <c r="A382">
        <v>1</v>
      </c>
      <c r="B382">
        <v>3</v>
      </c>
      <c r="C382">
        <v>1</v>
      </c>
      <c r="D382">
        <v>380</v>
      </c>
      <c r="E382" t="str">
        <f t="shared" si="5"/>
        <v>BookingSupportPerson::create(['support_role' =&gt; 1, 'booking_id' =&gt;380, 'support_person_id'=&gt;3 , 'support_type' =&gt;1]);</v>
      </c>
    </row>
    <row r="383" spans="1:5" x14ac:dyDescent="0.25">
      <c r="A383">
        <v>1</v>
      </c>
      <c r="B383">
        <v>6</v>
      </c>
      <c r="C383">
        <v>1</v>
      </c>
      <c r="D383">
        <v>381</v>
      </c>
      <c r="E383" t="str">
        <f t="shared" si="5"/>
        <v>BookingSupportPerson::create(['support_role' =&gt; 1, 'booking_id' =&gt;381, 'support_person_id'=&gt;6 , 'support_type' =&gt;1]);</v>
      </c>
    </row>
    <row r="384" spans="1:5" x14ac:dyDescent="0.25">
      <c r="A384">
        <v>1</v>
      </c>
      <c r="B384">
        <v>6</v>
      </c>
      <c r="C384">
        <v>1</v>
      </c>
      <c r="D384">
        <v>382</v>
      </c>
      <c r="E384" t="str">
        <f t="shared" si="5"/>
        <v>BookingSupportPerson::create(['support_role' =&gt; 1, 'booking_id' =&gt;382, 'support_person_id'=&gt;6 , 'support_type' =&gt;1]);</v>
      </c>
    </row>
    <row r="385" spans="1:5" x14ac:dyDescent="0.25">
      <c r="A385">
        <v>1</v>
      </c>
      <c r="B385">
        <v>12</v>
      </c>
      <c r="C385">
        <v>1</v>
      </c>
      <c r="D385">
        <v>383</v>
      </c>
      <c r="E385" t="str">
        <f t="shared" si="5"/>
        <v>BookingSupportPerson::create(['support_role' =&gt; 1, 'booking_id' =&gt;383, 'support_person_id'=&gt;12 , 'support_type' =&gt;1]);</v>
      </c>
    </row>
    <row r="386" spans="1:5" x14ac:dyDescent="0.25">
      <c r="A386">
        <v>1</v>
      </c>
      <c r="B386">
        <v>14</v>
      </c>
      <c r="C386">
        <v>1</v>
      </c>
      <c r="D386">
        <v>384</v>
      </c>
      <c r="E386" t="str">
        <f t="shared" si="5"/>
        <v>BookingSupportPerson::create(['support_role' =&gt; 1, 'booking_id' =&gt;384, 'support_person_id'=&gt;14 , 'support_type' =&gt;1]);</v>
      </c>
    </row>
    <row r="387" spans="1:5" x14ac:dyDescent="0.25">
      <c r="A387">
        <v>1</v>
      </c>
      <c r="B387">
        <v>14</v>
      </c>
      <c r="C387">
        <v>1</v>
      </c>
      <c r="D387">
        <v>385</v>
      </c>
      <c r="E387" t="str">
        <f t="shared" si="5"/>
        <v>BookingSupportPerson::create(['support_role' =&gt; 1, 'booking_id' =&gt;385, 'support_person_id'=&gt;14 , 'support_type' =&gt;1]);</v>
      </c>
    </row>
    <row r="388" spans="1:5" x14ac:dyDescent="0.25">
      <c r="A388">
        <v>1</v>
      </c>
      <c r="B388">
        <v>14</v>
      </c>
      <c r="C388">
        <v>1</v>
      </c>
      <c r="D388">
        <v>386</v>
      </c>
      <c r="E388" t="str">
        <f t="shared" ref="E388:E451" si="6">CONCATENATE($A$1,A388,", 'booking_id' =&gt;",D388,", 'support_person_id'=&gt;",B388," , 'support_type' =&gt;",C388,"]);")</f>
        <v>BookingSupportPerson::create(['support_role' =&gt; 1, 'booking_id' =&gt;386, 'support_person_id'=&gt;14 , 'support_type' =&gt;1]);</v>
      </c>
    </row>
    <row r="389" spans="1:5" x14ac:dyDescent="0.25">
      <c r="A389">
        <v>1</v>
      </c>
      <c r="B389">
        <v>6</v>
      </c>
      <c r="C389">
        <v>1</v>
      </c>
      <c r="D389">
        <v>387</v>
      </c>
      <c r="E389" t="str">
        <f t="shared" si="6"/>
        <v>BookingSupportPerson::create(['support_role' =&gt; 1, 'booking_id' =&gt;387, 'support_person_id'=&gt;6 , 'support_type' =&gt;1]);</v>
      </c>
    </row>
    <row r="390" spans="1:5" x14ac:dyDescent="0.25">
      <c r="A390">
        <v>1</v>
      </c>
      <c r="B390">
        <v>5</v>
      </c>
      <c r="C390">
        <v>0</v>
      </c>
      <c r="D390">
        <v>388</v>
      </c>
      <c r="E390" t="str">
        <f t="shared" si="6"/>
        <v>BookingSupportPerson::create(['support_role' =&gt; 1, 'booking_id' =&gt;388, 'support_person_id'=&gt;5 , 'support_type' =&gt;0]);</v>
      </c>
    </row>
    <row r="391" spans="1:5" x14ac:dyDescent="0.25">
      <c r="A391">
        <v>1</v>
      </c>
      <c r="B391">
        <v>14</v>
      </c>
      <c r="C391">
        <v>1</v>
      </c>
      <c r="D391">
        <v>389</v>
      </c>
      <c r="E391" t="str">
        <f t="shared" si="6"/>
        <v>BookingSupportPerson::create(['support_role' =&gt; 1, 'booking_id' =&gt;389, 'support_person_id'=&gt;14 , 'support_type' =&gt;1]);</v>
      </c>
    </row>
    <row r="392" spans="1:5" x14ac:dyDescent="0.25">
      <c r="A392">
        <v>1</v>
      </c>
      <c r="B392">
        <v>14</v>
      </c>
      <c r="C392">
        <v>1</v>
      </c>
      <c r="D392">
        <v>390</v>
      </c>
      <c r="E392" t="str">
        <f t="shared" si="6"/>
        <v>BookingSupportPerson::create(['support_role' =&gt; 1, 'booking_id' =&gt;390, 'support_person_id'=&gt;14 , 'support_type' =&gt;1]);</v>
      </c>
    </row>
    <row r="393" spans="1:5" x14ac:dyDescent="0.25">
      <c r="A393">
        <v>1</v>
      </c>
      <c r="B393">
        <v>5</v>
      </c>
      <c r="C393">
        <v>0</v>
      </c>
      <c r="D393">
        <v>391</v>
      </c>
      <c r="E393" t="str">
        <f t="shared" si="6"/>
        <v>BookingSupportPerson::create(['support_role' =&gt; 1, 'booking_id' =&gt;391, 'support_person_id'=&gt;5 , 'support_type' =&gt;0]);</v>
      </c>
    </row>
    <row r="394" spans="1:5" x14ac:dyDescent="0.25">
      <c r="A394">
        <v>1</v>
      </c>
      <c r="B394">
        <v>12</v>
      </c>
      <c r="C394">
        <v>1</v>
      </c>
      <c r="D394">
        <v>392</v>
      </c>
      <c r="E394" t="str">
        <f t="shared" si="6"/>
        <v>BookingSupportPerson::create(['support_role' =&gt; 1, 'booking_id' =&gt;392, 'support_person_id'=&gt;12 , 'support_type' =&gt;1]);</v>
      </c>
    </row>
    <row r="395" spans="1:5" x14ac:dyDescent="0.25">
      <c r="A395">
        <v>1</v>
      </c>
      <c r="B395">
        <v>6</v>
      </c>
      <c r="C395">
        <v>1</v>
      </c>
      <c r="D395">
        <v>393</v>
      </c>
      <c r="E395" t="str">
        <f t="shared" si="6"/>
        <v>BookingSupportPerson::create(['support_role' =&gt; 1, 'booking_id' =&gt;393, 'support_person_id'=&gt;6 , 'support_type' =&gt;1]);</v>
      </c>
    </row>
    <row r="396" spans="1:5" x14ac:dyDescent="0.25">
      <c r="A396">
        <v>1</v>
      </c>
      <c r="B396">
        <v>6</v>
      </c>
      <c r="C396">
        <v>1</v>
      </c>
      <c r="D396">
        <v>394</v>
      </c>
      <c r="E396" t="str">
        <f t="shared" si="6"/>
        <v>BookingSupportPerson::create(['support_role' =&gt; 1, 'booking_id' =&gt;394, 'support_person_id'=&gt;6 , 'support_type' =&gt;1]);</v>
      </c>
    </row>
    <row r="397" spans="1:5" x14ac:dyDescent="0.25">
      <c r="A397">
        <v>1</v>
      </c>
      <c r="B397">
        <v>5</v>
      </c>
      <c r="C397">
        <v>1</v>
      </c>
      <c r="D397">
        <v>395</v>
      </c>
      <c r="E397" t="str">
        <f t="shared" si="6"/>
        <v>BookingSupportPerson::create(['support_role' =&gt; 1, 'booking_id' =&gt;395, 'support_person_id'=&gt;5 , 'support_type' =&gt;1]);</v>
      </c>
    </row>
    <row r="398" spans="1:5" x14ac:dyDescent="0.25">
      <c r="A398">
        <v>1</v>
      </c>
      <c r="B398">
        <v>5</v>
      </c>
      <c r="C398">
        <v>1</v>
      </c>
      <c r="D398">
        <v>396</v>
      </c>
      <c r="E398" t="str">
        <f t="shared" si="6"/>
        <v>BookingSupportPerson::create(['support_role' =&gt; 1, 'booking_id' =&gt;396, 'support_person_id'=&gt;5 , 'support_type' =&gt;1]);</v>
      </c>
    </row>
    <row r="399" spans="1:5" x14ac:dyDescent="0.25">
      <c r="A399">
        <v>1</v>
      </c>
      <c r="B399">
        <v>5</v>
      </c>
      <c r="C399">
        <v>1</v>
      </c>
      <c r="D399">
        <v>397</v>
      </c>
      <c r="E399" t="str">
        <f t="shared" si="6"/>
        <v>BookingSupportPerson::create(['support_role' =&gt; 1, 'booking_id' =&gt;397, 'support_person_id'=&gt;5 , 'support_type' =&gt;1]);</v>
      </c>
    </row>
    <row r="400" spans="1:5" x14ac:dyDescent="0.25">
      <c r="A400">
        <v>1</v>
      </c>
      <c r="B400">
        <v>5</v>
      </c>
      <c r="C400">
        <v>0</v>
      </c>
      <c r="D400">
        <v>398</v>
      </c>
      <c r="E400" t="str">
        <f t="shared" si="6"/>
        <v>BookingSupportPerson::create(['support_role' =&gt; 1, 'booking_id' =&gt;398, 'support_person_id'=&gt;5 , 'support_type' =&gt;0]);</v>
      </c>
    </row>
    <row r="401" spans="1:5" x14ac:dyDescent="0.25">
      <c r="A401">
        <v>1</v>
      </c>
      <c r="B401">
        <v>5</v>
      </c>
      <c r="C401">
        <v>1</v>
      </c>
      <c r="D401">
        <v>399</v>
      </c>
      <c r="E401" t="str">
        <f t="shared" si="6"/>
        <v>BookingSupportPerson::create(['support_role' =&gt; 1, 'booking_id' =&gt;399, 'support_person_id'=&gt;5 , 'support_type' =&gt;1]);</v>
      </c>
    </row>
    <row r="402" spans="1:5" x14ac:dyDescent="0.25">
      <c r="A402">
        <v>1</v>
      </c>
      <c r="B402">
        <v>5</v>
      </c>
      <c r="C402">
        <v>0</v>
      </c>
      <c r="D402">
        <v>400</v>
      </c>
      <c r="E402" t="str">
        <f t="shared" si="6"/>
        <v>BookingSupportPerson::create(['support_role' =&gt; 1, 'booking_id' =&gt;400, 'support_person_id'=&gt;5 , 'support_type' =&gt;0]);</v>
      </c>
    </row>
    <row r="403" spans="1:5" x14ac:dyDescent="0.25">
      <c r="A403">
        <v>1</v>
      </c>
      <c r="B403">
        <v>5</v>
      </c>
      <c r="C403">
        <v>1</v>
      </c>
      <c r="D403">
        <v>401</v>
      </c>
      <c r="E403" t="str">
        <f t="shared" si="6"/>
        <v>BookingSupportPerson::create(['support_role' =&gt; 1, 'booking_id' =&gt;401, 'support_person_id'=&gt;5 , 'support_type' =&gt;1]);</v>
      </c>
    </row>
    <row r="404" spans="1:5" x14ac:dyDescent="0.25">
      <c r="A404">
        <v>1</v>
      </c>
      <c r="B404">
        <v>5</v>
      </c>
      <c r="C404">
        <v>1</v>
      </c>
      <c r="D404">
        <v>402</v>
      </c>
      <c r="E404" t="str">
        <f t="shared" si="6"/>
        <v>BookingSupportPerson::create(['support_role' =&gt; 1, 'booking_id' =&gt;402, 'support_person_id'=&gt;5 , 'support_type' =&gt;1]);</v>
      </c>
    </row>
    <row r="405" spans="1:5" x14ac:dyDescent="0.25">
      <c r="A405">
        <v>1</v>
      </c>
      <c r="B405">
        <v>5</v>
      </c>
      <c r="C405">
        <v>1</v>
      </c>
      <c r="D405">
        <v>403</v>
      </c>
      <c r="E405" t="str">
        <f t="shared" si="6"/>
        <v>BookingSupportPerson::create(['support_role' =&gt; 1, 'booking_id' =&gt;403, 'support_person_id'=&gt;5 , 'support_type' =&gt;1]);</v>
      </c>
    </row>
    <row r="406" spans="1:5" x14ac:dyDescent="0.25">
      <c r="A406">
        <v>1</v>
      </c>
      <c r="B406">
        <v>12</v>
      </c>
      <c r="C406">
        <v>1</v>
      </c>
      <c r="D406">
        <v>404</v>
      </c>
      <c r="E406" t="str">
        <f t="shared" si="6"/>
        <v>BookingSupportPerson::create(['support_role' =&gt; 1, 'booking_id' =&gt;404, 'support_person_id'=&gt;12 , 'support_type' =&gt;1]);</v>
      </c>
    </row>
    <row r="407" spans="1:5" x14ac:dyDescent="0.25">
      <c r="A407">
        <v>1</v>
      </c>
      <c r="B407">
        <v>12</v>
      </c>
      <c r="C407">
        <v>1</v>
      </c>
      <c r="D407">
        <v>405</v>
      </c>
      <c r="E407" t="str">
        <f t="shared" si="6"/>
        <v>BookingSupportPerson::create(['support_role' =&gt; 1, 'booking_id' =&gt;405, 'support_person_id'=&gt;12 , 'support_type' =&gt;1]);</v>
      </c>
    </row>
    <row r="408" spans="1:5" x14ac:dyDescent="0.25">
      <c r="A408">
        <v>1</v>
      </c>
      <c r="B408">
        <v>6</v>
      </c>
      <c r="C408">
        <v>1</v>
      </c>
      <c r="D408">
        <v>406</v>
      </c>
      <c r="E408" t="str">
        <f t="shared" si="6"/>
        <v>BookingSupportPerson::create(['support_role' =&gt; 1, 'booking_id' =&gt;406, 'support_person_id'=&gt;6 , 'support_type' =&gt;1]);</v>
      </c>
    </row>
    <row r="409" spans="1:5" x14ac:dyDescent="0.25">
      <c r="A409">
        <v>1</v>
      </c>
      <c r="B409">
        <v>6</v>
      </c>
      <c r="C409">
        <v>1</v>
      </c>
      <c r="D409">
        <v>407</v>
      </c>
      <c r="E409" t="str">
        <f t="shared" si="6"/>
        <v>BookingSupportPerson::create(['support_role' =&gt; 1, 'booking_id' =&gt;407, 'support_person_id'=&gt;6 , 'support_type' =&gt;1]);</v>
      </c>
    </row>
    <row r="410" spans="1:5" x14ac:dyDescent="0.25">
      <c r="A410">
        <v>1</v>
      </c>
      <c r="B410">
        <v>5</v>
      </c>
      <c r="C410">
        <v>1</v>
      </c>
      <c r="D410">
        <v>408</v>
      </c>
      <c r="E410" t="str">
        <f t="shared" si="6"/>
        <v>BookingSupportPerson::create(['support_role' =&gt; 1, 'booking_id' =&gt;408, 'support_person_id'=&gt;5 , 'support_type' =&gt;1]);</v>
      </c>
    </row>
    <row r="411" spans="1:5" x14ac:dyDescent="0.25">
      <c r="A411">
        <v>1</v>
      </c>
      <c r="B411">
        <v>5</v>
      </c>
      <c r="C411">
        <v>1</v>
      </c>
      <c r="D411">
        <v>409</v>
      </c>
      <c r="E411" t="str">
        <f t="shared" si="6"/>
        <v>BookingSupportPerson::create(['support_role' =&gt; 1, 'booking_id' =&gt;409, 'support_person_id'=&gt;5 , 'support_type' =&gt;1]);</v>
      </c>
    </row>
    <row r="412" spans="1:5" x14ac:dyDescent="0.25">
      <c r="A412">
        <v>1</v>
      </c>
      <c r="B412">
        <v>5</v>
      </c>
      <c r="C412">
        <v>0</v>
      </c>
      <c r="D412">
        <v>410</v>
      </c>
      <c r="E412" t="str">
        <f t="shared" si="6"/>
        <v>BookingSupportPerson::create(['support_role' =&gt; 1, 'booking_id' =&gt;410, 'support_person_id'=&gt;5 , 'support_type' =&gt;0]);</v>
      </c>
    </row>
    <row r="413" spans="1:5" x14ac:dyDescent="0.25">
      <c r="A413">
        <v>1</v>
      </c>
      <c r="B413">
        <v>11</v>
      </c>
      <c r="C413">
        <v>0</v>
      </c>
      <c r="D413">
        <v>411</v>
      </c>
      <c r="E413" t="str">
        <f t="shared" si="6"/>
        <v>BookingSupportPerson::create(['support_role' =&gt; 1, 'booking_id' =&gt;411, 'support_person_id'=&gt;11 , 'support_type' =&gt;0]);</v>
      </c>
    </row>
    <row r="414" spans="1:5" x14ac:dyDescent="0.25">
      <c r="A414">
        <v>1</v>
      </c>
      <c r="B414">
        <v>1</v>
      </c>
      <c r="C414">
        <v>1</v>
      </c>
      <c r="D414">
        <v>412</v>
      </c>
      <c r="E414" t="str">
        <f t="shared" si="6"/>
        <v>BookingSupportPerson::create(['support_role' =&gt; 1, 'booking_id' =&gt;412, 'support_person_id'=&gt;1 , 'support_type' =&gt;1]);</v>
      </c>
    </row>
    <row r="415" spans="1:5" x14ac:dyDescent="0.25">
      <c r="A415">
        <v>1</v>
      </c>
      <c r="B415">
        <v>6</v>
      </c>
      <c r="C415">
        <v>1</v>
      </c>
      <c r="D415">
        <v>413</v>
      </c>
      <c r="E415" t="str">
        <f t="shared" si="6"/>
        <v>BookingSupportPerson::create(['support_role' =&gt; 1, 'booking_id' =&gt;413, 'support_person_id'=&gt;6 , 'support_type' =&gt;1]);</v>
      </c>
    </row>
    <row r="416" spans="1:5" x14ac:dyDescent="0.25">
      <c r="A416">
        <v>1</v>
      </c>
      <c r="B416">
        <v>6</v>
      </c>
      <c r="C416">
        <v>1</v>
      </c>
      <c r="D416">
        <v>414</v>
      </c>
      <c r="E416" t="str">
        <f t="shared" si="6"/>
        <v>BookingSupportPerson::create(['support_role' =&gt; 1, 'booking_id' =&gt;414, 'support_person_id'=&gt;6 , 'support_type' =&gt;1]);</v>
      </c>
    </row>
    <row r="417" spans="1:5" x14ac:dyDescent="0.25">
      <c r="A417">
        <v>1</v>
      </c>
      <c r="B417">
        <v>6</v>
      </c>
      <c r="C417">
        <v>1</v>
      </c>
      <c r="D417">
        <v>415</v>
      </c>
      <c r="E417" t="str">
        <f t="shared" si="6"/>
        <v>BookingSupportPerson::create(['support_role' =&gt; 1, 'booking_id' =&gt;415, 'support_person_id'=&gt;6 , 'support_type' =&gt;1]);</v>
      </c>
    </row>
    <row r="418" spans="1:5" x14ac:dyDescent="0.25">
      <c r="A418">
        <v>1</v>
      </c>
      <c r="B418">
        <v>12</v>
      </c>
      <c r="C418">
        <v>1</v>
      </c>
      <c r="D418">
        <v>416</v>
      </c>
      <c r="E418" t="str">
        <f t="shared" si="6"/>
        <v>BookingSupportPerson::create(['support_role' =&gt; 1, 'booking_id' =&gt;416, 'support_person_id'=&gt;12 , 'support_type' =&gt;1]);</v>
      </c>
    </row>
    <row r="419" spans="1:5" x14ac:dyDescent="0.25">
      <c r="A419">
        <v>1</v>
      </c>
      <c r="B419">
        <v>3</v>
      </c>
      <c r="C419">
        <v>1</v>
      </c>
      <c r="D419">
        <v>417</v>
      </c>
      <c r="E419" t="str">
        <f t="shared" si="6"/>
        <v>BookingSupportPerson::create(['support_role' =&gt; 1, 'booking_id' =&gt;417, 'support_person_id'=&gt;3 , 'support_type' =&gt;1]);</v>
      </c>
    </row>
    <row r="420" spans="1:5" x14ac:dyDescent="0.25">
      <c r="A420">
        <v>1</v>
      </c>
      <c r="B420">
        <v>3</v>
      </c>
      <c r="C420">
        <v>1</v>
      </c>
      <c r="D420">
        <v>418</v>
      </c>
      <c r="E420" t="str">
        <f t="shared" si="6"/>
        <v>BookingSupportPerson::create(['support_role' =&gt; 1, 'booking_id' =&gt;418, 'support_person_id'=&gt;3 , 'support_type' =&gt;1]);</v>
      </c>
    </row>
    <row r="421" spans="1:5" x14ac:dyDescent="0.25">
      <c r="A421">
        <v>1</v>
      </c>
      <c r="B421">
        <v>3</v>
      </c>
      <c r="C421">
        <v>1</v>
      </c>
      <c r="D421">
        <v>419</v>
      </c>
      <c r="E421" t="str">
        <f t="shared" si="6"/>
        <v>BookingSupportPerson::create(['support_role' =&gt; 1, 'booking_id' =&gt;419, 'support_person_id'=&gt;3 , 'support_type' =&gt;1]);</v>
      </c>
    </row>
    <row r="422" spans="1:5" x14ac:dyDescent="0.25">
      <c r="A422">
        <v>1</v>
      </c>
      <c r="B422">
        <v>6</v>
      </c>
      <c r="C422">
        <v>1</v>
      </c>
      <c r="D422">
        <v>420</v>
      </c>
      <c r="E422" t="str">
        <f t="shared" si="6"/>
        <v>BookingSupportPerson::create(['support_role' =&gt; 1, 'booking_id' =&gt;420, 'support_person_id'=&gt;6 , 'support_type' =&gt;1]);</v>
      </c>
    </row>
    <row r="423" spans="1:5" x14ac:dyDescent="0.25">
      <c r="A423">
        <v>1</v>
      </c>
      <c r="B423">
        <v>6</v>
      </c>
      <c r="C423">
        <v>1</v>
      </c>
      <c r="D423">
        <v>421</v>
      </c>
      <c r="E423" t="str">
        <f t="shared" si="6"/>
        <v>BookingSupportPerson::create(['support_role' =&gt; 1, 'booking_id' =&gt;421, 'support_person_id'=&gt;6 , 'support_type' =&gt;1]);</v>
      </c>
    </row>
    <row r="424" spans="1:5" x14ac:dyDescent="0.25">
      <c r="A424">
        <v>1</v>
      </c>
      <c r="B424">
        <v>3</v>
      </c>
      <c r="C424">
        <v>0</v>
      </c>
      <c r="D424">
        <v>422</v>
      </c>
      <c r="E424" t="str">
        <f t="shared" si="6"/>
        <v>BookingSupportPerson::create(['support_role' =&gt; 1, 'booking_id' =&gt;422, 'support_person_id'=&gt;3 , 'support_type' =&gt;0]);</v>
      </c>
    </row>
    <row r="425" spans="1:5" x14ac:dyDescent="0.25">
      <c r="A425">
        <v>1</v>
      </c>
      <c r="B425">
        <v>3</v>
      </c>
      <c r="C425">
        <v>0</v>
      </c>
      <c r="D425">
        <v>423</v>
      </c>
      <c r="E425" t="str">
        <f t="shared" si="6"/>
        <v>BookingSupportPerson::create(['support_role' =&gt; 1, 'booking_id' =&gt;423, 'support_person_id'=&gt;3 , 'support_type' =&gt;0]);</v>
      </c>
    </row>
    <row r="426" spans="1:5" x14ac:dyDescent="0.25">
      <c r="A426">
        <v>1</v>
      </c>
      <c r="B426">
        <v>6</v>
      </c>
      <c r="C426">
        <v>1</v>
      </c>
      <c r="D426">
        <v>424</v>
      </c>
      <c r="E426" t="str">
        <f t="shared" si="6"/>
        <v>BookingSupportPerson::create(['support_role' =&gt; 1, 'booking_id' =&gt;424, 'support_person_id'=&gt;6 , 'support_type' =&gt;1]);</v>
      </c>
    </row>
    <row r="427" spans="1:5" x14ac:dyDescent="0.25">
      <c r="A427">
        <v>1</v>
      </c>
      <c r="B427">
        <v>6</v>
      </c>
      <c r="C427">
        <v>1</v>
      </c>
      <c r="D427">
        <v>425</v>
      </c>
      <c r="E427" t="str">
        <f t="shared" si="6"/>
        <v>BookingSupportPerson::create(['support_role' =&gt; 1, 'booking_id' =&gt;425, 'support_person_id'=&gt;6 , 'support_type' =&gt;1]);</v>
      </c>
    </row>
    <row r="428" spans="1:5" x14ac:dyDescent="0.25">
      <c r="A428">
        <v>1</v>
      </c>
      <c r="B428">
        <v>6</v>
      </c>
      <c r="C428">
        <v>1</v>
      </c>
      <c r="D428">
        <v>426</v>
      </c>
      <c r="E428" t="str">
        <f t="shared" si="6"/>
        <v>BookingSupportPerson::create(['support_role' =&gt; 1, 'booking_id' =&gt;426, 'support_person_id'=&gt;6 , 'support_type' =&gt;1]);</v>
      </c>
    </row>
    <row r="429" spans="1:5" x14ac:dyDescent="0.25">
      <c r="A429">
        <v>1</v>
      </c>
      <c r="B429">
        <v>3</v>
      </c>
      <c r="C429">
        <v>0</v>
      </c>
      <c r="D429">
        <v>427</v>
      </c>
      <c r="E429" t="str">
        <f t="shared" si="6"/>
        <v>BookingSupportPerson::create(['support_role' =&gt; 1, 'booking_id' =&gt;427, 'support_person_id'=&gt;3 , 'support_type' =&gt;0]);</v>
      </c>
    </row>
    <row r="430" spans="1:5" x14ac:dyDescent="0.25">
      <c r="A430">
        <v>1</v>
      </c>
      <c r="B430">
        <v>3</v>
      </c>
      <c r="C430">
        <v>0</v>
      </c>
      <c r="D430">
        <v>428</v>
      </c>
      <c r="E430" t="str">
        <f t="shared" si="6"/>
        <v>BookingSupportPerson::create(['support_role' =&gt; 1, 'booking_id' =&gt;428, 'support_person_id'=&gt;3 , 'support_type' =&gt;0]);</v>
      </c>
    </row>
    <row r="431" spans="1:5" x14ac:dyDescent="0.25">
      <c r="A431">
        <v>1</v>
      </c>
      <c r="B431">
        <v>6</v>
      </c>
      <c r="C431">
        <v>1</v>
      </c>
      <c r="D431">
        <v>429</v>
      </c>
      <c r="E431" t="str">
        <f t="shared" si="6"/>
        <v>BookingSupportPerson::create(['support_role' =&gt; 1, 'booking_id' =&gt;429, 'support_person_id'=&gt;6 , 'support_type' =&gt;1]);</v>
      </c>
    </row>
    <row r="432" spans="1:5" x14ac:dyDescent="0.25">
      <c r="A432">
        <v>1</v>
      </c>
      <c r="B432">
        <v>6</v>
      </c>
      <c r="C432">
        <v>0</v>
      </c>
      <c r="D432">
        <v>430</v>
      </c>
      <c r="E432" t="str">
        <f t="shared" si="6"/>
        <v>BookingSupportPerson::create(['support_role' =&gt; 1, 'booking_id' =&gt;430, 'support_person_id'=&gt;6 , 'support_type' =&gt;0]);</v>
      </c>
    </row>
    <row r="433" spans="1:5" x14ac:dyDescent="0.25">
      <c r="A433">
        <v>1</v>
      </c>
      <c r="B433">
        <v>6</v>
      </c>
      <c r="C433">
        <v>1</v>
      </c>
      <c r="D433">
        <v>431</v>
      </c>
      <c r="E433" t="str">
        <f t="shared" si="6"/>
        <v>BookingSupportPerson::create(['support_role' =&gt; 1, 'booking_id' =&gt;431, 'support_person_id'=&gt;6 , 'support_type' =&gt;1]);</v>
      </c>
    </row>
    <row r="434" spans="1:5" x14ac:dyDescent="0.25">
      <c r="A434">
        <v>1</v>
      </c>
      <c r="B434">
        <v>6</v>
      </c>
      <c r="C434">
        <v>1</v>
      </c>
      <c r="D434">
        <v>432</v>
      </c>
      <c r="E434" t="str">
        <f t="shared" si="6"/>
        <v>BookingSupportPerson::create(['support_role' =&gt; 1, 'booking_id' =&gt;432, 'support_person_id'=&gt;6 , 'support_type' =&gt;1]);</v>
      </c>
    </row>
    <row r="435" spans="1:5" x14ac:dyDescent="0.25">
      <c r="A435">
        <v>1</v>
      </c>
      <c r="B435">
        <v>6</v>
      </c>
      <c r="C435">
        <v>0</v>
      </c>
      <c r="D435">
        <v>433</v>
      </c>
      <c r="E435" t="str">
        <f t="shared" si="6"/>
        <v>BookingSupportPerson::create(['support_role' =&gt; 1, 'booking_id' =&gt;433, 'support_person_id'=&gt;6 , 'support_type' =&gt;0]);</v>
      </c>
    </row>
    <row r="436" spans="1:5" x14ac:dyDescent="0.25">
      <c r="A436">
        <v>1</v>
      </c>
      <c r="B436">
        <v>6</v>
      </c>
      <c r="C436">
        <v>1</v>
      </c>
      <c r="D436">
        <v>434</v>
      </c>
      <c r="E436" t="str">
        <f t="shared" si="6"/>
        <v>BookingSupportPerson::create(['support_role' =&gt; 1, 'booking_id' =&gt;434, 'support_person_id'=&gt;6 , 'support_type' =&gt;1]);</v>
      </c>
    </row>
    <row r="437" spans="1:5" x14ac:dyDescent="0.25">
      <c r="A437">
        <v>1</v>
      </c>
      <c r="B437">
        <v>6</v>
      </c>
      <c r="C437">
        <v>0</v>
      </c>
      <c r="D437">
        <v>435</v>
      </c>
      <c r="E437" t="str">
        <f t="shared" si="6"/>
        <v>BookingSupportPerson::create(['support_role' =&gt; 1, 'booking_id' =&gt;435, 'support_person_id'=&gt;6 , 'support_type' =&gt;0]);</v>
      </c>
    </row>
    <row r="438" spans="1:5" x14ac:dyDescent="0.25">
      <c r="A438">
        <v>1</v>
      </c>
      <c r="B438">
        <v>6</v>
      </c>
      <c r="C438">
        <v>1</v>
      </c>
      <c r="D438">
        <v>436</v>
      </c>
      <c r="E438" t="str">
        <f t="shared" si="6"/>
        <v>BookingSupportPerson::create(['support_role' =&gt; 1, 'booking_id' =&gt;436, 'support_person_id'=&gt;6 , 'support_type' =&gt;1]);</v>
      </c>
    </row>
    <row r="439" spans="1:5" x14ac:dyDescent="0.25">
      <c r="A439">
        <v>1</v>
      </c>
      <c r="B439">
        <v>3</v>
      </c>
      <c r="C439">
        <v>0</v>
      </c>
      <c r="D439">
        <v>437</v>
      </c>
      <c r="E439" t="str">
        <f t="shared" si="6"/>
        <v>BookingSupportPerson::create(['support_role' =&gt; 1, 'booking_id' =&gt;437, 'support_person_id'=&gt;3 , 'support_type' =&gt;0]);</v>
      </c>
    </row>
    <row r="440" spans="1:5" x14ac:dyDescent="0.25">
      <c r="A440">
        <v>1</v>
      </c>
      <c r="B440">
        <v>3</v>
      </c>
      <c r="C440">
        <v>0</v>
      </c>
      <c r="D440">
        <v>438</v>
      </c>
      <c r="E440" t="str">
        <f t="shared" si="6"/>
        <v>BookingSupportPerson::create(['support_role' =&gt; 1, 'booking_id' =&gt;438, 'support_person_id'=&gt;3 , 'support_type' =&gt;0]);</v>
      </c>
    </row>
    <row r="441" spans="1:5" x14ac:dyDescent="0.25">
      <c r="A441">
        <v>1</v>
      </c>
      <c r="B441">
        <v>3</v>
      </c>
      <c r="C441">
        <v>0</v>
      </c>
      <c r="D441">
        <v>439</v>
      </c>
      <c r="E441" t="str">
        <f t="shared" si="6"/>
        <v>BookingSupportPerson::create(['support_role' =&gt; 1, 'booking_id' =&gt;439, 'support_person_id'=&gt;3 , 'support_type' =&gt;0]);</v>
      </c>
    </row>
    <row r="442" spans="1:5" x14ac:dyDescent="0.25">
      <c r="A442">
        <v>1</v>
      </c>
      <c r="B442">
        <v>3</v>
      </c>
      <c r="C442">
        <v>0</v>
      </c>
      <c r="D442">
        <v>440</v>
      </c>
      <c r="E442" t="str">
        <f t="shared" si="6"/>
        <v>BookingSupportPerson::create(['support_role' =&gt; 1, 'booking_id' =&gt;440, 'support_person_id'=&gt;3 , 'support_type' =&gt;0]);</v>
      </c>
    </row>
    <row r="443" spans="1:5" x14ac:dyDescent="0.25">
      <c r="A443">
        <v>1</v>
      </c>
      <c r="B443">
        <v>6</v>
      </c>
      <c r="C443">
        <v>1</v>
      </c>
      <c r="D443">
        <v>441</v>
      </c>
      <c r="E443" t="str">
        <f t="shared" si="6"/>
        <v>BookingSupportPerson::create(['support_role' =&gt; 1, 'booking_id' =&gt;441, 'support_person_id'=&gt;6 , 'support_type' =&gt;1]);</v>
      </c>
    </row>
    <row r="444" spans="1:5" x14ac:dyDescent="0.25">
      <c r="A444">
        <v>1</v>
      </c>
      <c r="B444">
        <v>6</v>
      </c>
      <c r="C444">
        <v>0</v>
      </c>
      <c r="D444">
        <v>442</v>
      </c>
      <c r="E444" t="str">
        <f t="shared" si="6"/>
        <v>BookingSupportPerson::create(['support_role' =&gt; 1, 'booking_id' =&gt;442, 'support_person_id'=&gt;6 , 'support_type' =&gt;0]);</v>
      </c>
    </row>
    <row r="445" spans="1:5" x14ac:dyDescent="0.25">
      <c r="A445">
        <v>1</v>
      </c>
      <c r="B445">
        <v>3</v>
      </c>
      <c r="C445">
        <v>0</v>
      </c>
      <c r="D445">
        <v>443</v>
      </c>
      <c r="E445" t="str">
        <f t="shared" si="6"/>
        <v>BookingSupportPerson::create(['support_role' =&gt; 1, 'booking_id' =&gt;443, 'support_person_id'=&gt;3 , 'support_type' =&gt;0]);</v>
      </c>
    </row>
    <row r="446" spans="1:5" x14ac:dyDescent="0.25">
      <c r="A446">
        <v>1</v>
      </c>
      <c r="B446">
        <v>3</v>
      </c>
      <c r="C446">
        <v>1</v>
      </c>
      <c r="D446">
        <v>444</v>
      </c>
      <c r="E446" t="str">
        <f t="shared" si="6"/>
        <v>BookingSupportPerson::create(['support_role' =&gt; 1, 'booking_id' =&gt;444, 'support_person_id'=&gt;3 , 'support_type' =&gt;1]);</v>
      </c>
    </row>
    <row r="447" spans="1:5" x14ac:dyDescent="0.25">
      <c r="A447">
        <v>1</v>
      </c>
      <c r="B447">
        <v>6</v>
      </c>
      <c r="C447">
        <v>1</v>
      </c>
      <c r="D447">
        <v>445</v>
      </c>
      <c r="E447" t="str">
        <f t="shared" si="6"/>
        <v>BookingSupportPerson::create(['support_role' =&gt; 1, 'booking_id' =&gt;445, 'support_person_id'=&gt;6 , 'support_type' =&gt;1]);</v>
      </c>
    </row>
    <row r="448" spans="1:5" x14ac:dyDescent="0.25">
      <c r="A448">
        <v>1</v>
      </c>
      <c r="B448">
        <v>6</v>
      </c>
      <c r="C448">
        <v>0</v>
      </c>
      <c r="D448">
        <v>446</v>
      </c>
      <c r="E448" t="str">
        <f t="shared" si="6"/>
        <v>BookingSupportPerson::create(['support_role' =&gt; 1, 'booking_id' =&gt;446, 'support_person_id'=&gt;6 , 'support_type' =&gt;0]);</v>
      </c>
    </row>
    <row r="449" spans="1:5" x14ac:dyDescent="0.25">
      <c r="A449">
        <v>1</v>
      </c>
      <c r="B449">
        <v>6</v>
      </c>
      <c r="C449">
        <v>1</v>
      </c>
      <c r="D449">
        <v>447</v>
      </c>
      <c r="E449" t="str">
        <f t="shared" si="6"/>
        <v>BookingSupportPerson::create(['support_role' =&gt; 1, 'booking_id' =&gt;447, 'support_person_id'=&gt;6 , 'support_type' =&gt;1]);</v>
      </c>
    </row>
    <row r="450" spans="1:5" x14ac:dyDescent="0.25">
      <c r="A450">
        <v>1</v>
      </c>
      <c r="B450">
        <v>11</v>
      </c>
      <c r="C450">
        <v>0</v>
      </c>
      <c r="D450">
        <v>448</v>
      </c>
      <c r="E450" t="str">
        <f t="shared" si="6"/>
        <v>BookingSupportPerson::create(['support_role' =&gt; 1, 'booking_id' =&gt;448, 'support_person_id'=&gt;11 , 'support_type' =&gt;0]);</v>
      </c>
    </row>
    <row r="451" spans="1:5" x14ac:dyDescent="0.25">
      <c r="A451">
        <v>1</v>
      </c>
      <c r="B451">
        <v>3</v>
      </c>
      <c r="C451">
        <v>1</v>
      </c>
      <c r="D451">
        <v>449</v>
      </c>
      <c r="E451" t="str">
        <f t="shared" si="6"/>
        <v>BookingSupportPerson::create(['support_role' =&gt; 1, 'booking_id' =&gt;449, 'support_person_id'=&gt;3 , 'support_type' =&gt;1]);</v>
      </c>
    </row>
    <row r="452" spans="1:5" x14ac:dyDescent="0.25">
      <c r="A452">
        <v>1</v>
      </c>
      <c r="B452">
        <v>3</v>
      </c>
      <c r="C452">
        <v>0</v>
      </c>
      <c r="D452">
        <v>450</v>
      </c>
      <c r="E452" t="str">
        <f t="shared" ref="E452:E515" si="7">CONCATENATE($A$1,A452,", 'booking_id' =&gt;",D452,", 'support_person_id'=&gt;",B452," , 'support_type' =&gt;",C452,"]);")</f>
        <v>BookingSupportPerson::create(['support_role' =&gt; 1, 'booking_id' =&gt;450, 'support_person_id'=&gt;3 , 'support_type' =&gt;0]);</v>
      </c>
    </row>
    <row r="453" spans="1:5" x14ac:dyDescent="0.25">
      <c r="A453">
        <v>1</v>
      </c>
      <c r="B453">
        <v>11</v>
      </c>
      <c r="C453">
        <v>1</v>
      </c>
      <c r="D453">
        <v>451</v>
      </c>
      <c r="E453" t="str">
        <f t="shared" si="7"/>
        <v>BookingSupportPerson::create(['support_role' =&gt; 1, 'booking_id' =&gt;451, 'support_person_id'=&gt;11 , 'support_type' =&gt;1]);</v>
      </c>
    </row>
    <row r="454" spans="1:5" x14ac:dyDescent="0.25">
      <c r="A454">
        <v>1</v>
      </c>
      <c r="B454">
        <v>11</v>
      </c>
      <c r="C454">
        <v>0</v>
      </c>
      <c r="D454">
        <v>452</v>
      </c>
      <c r="E454" t="str">
        <f t="shared" si="7"/>
        <v>BookingSupportPerson::create(['support_role' =&gt; 1, 'booking_id' =&gt;452, 'support_person_id'=&gt;11 , 'support_type' =&gt;0]);</v>
      </c>
    </row>
    <row r="455" spans="1:5" x14ac:dyDescent="0.25">
      <c r="A455">
        <v>1</v>
      </c>
      <c r="B455">
        <v>11</v>
      </c>
      <c r="C455">
        <v>0</v>
      </c>
      <c r="D455">
        <v>453</v>
      </c>
      <c r="E455" t="str">
        <f t="shared" si="7"/>
        <v>BookingSupportPerson::create(['support_role' =&gt; 1, 'booking_id' =&gt;453, 'support_person_id'=&gt;11 , 'support_type' =&gt;0]);</v>
      </c>
    </row>
    <row r="456" spans="1:5" x14ac:dyDescent="0.25">
      <c r="A456">
        <v>1</v>
      </c>
      <c r="B456">
        <v>8</v>
      </c>
      <c r="C456">
        <v>1</v>
      </c>
      <c r="D456">
        <v>454</v>
      </c>
      <c r="E456" t="str">
        <f t="shared" si="7"/>
        <v>BookingSupportPerson::create(['support_role' =&gt; 1, 'booking_id' =&gt;454, 'support_person_id'=&gt;8 , 'support_type' =&gt;1]);</v>
      </c>
    </row>
    <row r="457" spans="1:5" x14ac:dyDescent="0.25">
      <c r="A457">
        <v>1</v>
      </c>
      <c r="B457">
        <v>11</v>
      </c>
      <c r="C457">
        <v>0</v>
      </c>
      <c r="D457">
        <v>455</v>
      </c>
      <c r="E457" t="str">
        <f t="shared" si="7"/>
        <v>BookingSupportPerson::create(['support_role' =&gt; 1, 'booking_id' =&gt;455, 'support_person_id'=&gt;11 , 'support_type' =&gt;0]);</v>
      </c>
    </row>
    <row r="458" spans="1:5" x14ac:dyDescent="0.25">
      <c r="A458">
        <v>1</v>
      </c>
      <c r="B458">
        <v>11</v>
      </c>
      <c r="C458">
        <v>0</v>
      </c>
      <c r="D458">
        <v>456</v>
      </c>
      <c r="E458" t="str">
        <f t="shared" si="7"/>
        <v>BookingSupportPerson::create(['support_role' =&gt; 1, 'booking_id' =&gt;456, 'support_person_id'=&gt;11 , 'support_type' =&gt;0]);</v>
      </c>
    </row>
    <row r="459" spans="1:5" x14ac:dyDescent="0.25">
      <c r="A459">
        <v>1</v>
      </c>
      <c r="B459">
        <v>3</v>
      </c>
      <c r="C459">
        <v>0</v>
      </c>
      <c r="D459">
        <v>457</v>
      </c>
      <c r="E459" t="str">
        <f t="shared" si="7"/>
        <v>BookingSupportPerson::create(['support_role' =&gt; 1, 'booking_id' =&gt;457, 'support_person_id'=&gt;3 , 'support_type' =&gt;0]);</v>
      </c>
    </row>
    <row r="460" spans="1:5" x14ac:dyDescent="0.25">
      <c r="A460">
        <v>1</v>
      </c>
      <c r="B460">
        <v>3</v>
      </c>
      <c r="C460">
        <v>0</v>
      </c>
      <c r="D460">
        <v>458</v>
      </c>
      <c r="E460" t="str">
        <f t="shared" si="7"/>
        <v>BookingSupportPerson::create(['support_role' =&gt; 1, 'booking_id' =&gt;458, 'support_person_id'=&gt;3 , 'support_type' =&gt;0]);</v>
      </c>
    </row>
    <row r="461" spans="1:5" x14ac:dyDescent="0.25">
      <c r="A461">
        <v>1</v>
      </c>
      <c r="B461">
        <v>3</v>
      </c>
      <c r="C461">
        <v>0</v>
      </c>
      <c r="D461">
        <v>459</v>
      </c>
      <c r="E461" t="str">
        <f t="shared" si="7"/>
        <v>BookingSupportPerson::create(['support_role' =&gt; 1, 'booking_id' =&gt;459, 'support_person_id'=&gt;3 , 'support_type' =&gt;0]);</v>
      </c>
    </row>
    <row r="462" spans="1:5" x14ac:dyDescent="0.25">
      <c r="A462">
        <v>1</v>
      </c>
      <c r="B462">
        <v>3</v>
      </c>
      <c r="C462">
        <v>0</v>
      </c>
      <c r="D462">
        <v>460</v>
      </c>
      <c r="E462" t="str">
        <f t="shared" si="7"/>
        <v>BookingSupportPerson::create(['support_role' =&gt; 1, 'booking_id' =&gt;460, 'support_person_id'=&gt;3 , 'support_type' =&gt;0]);</v>
      </c>
    </row>
    <row r="463" spans="1:5" x14ac:dyDescent="0.25">
      <c r="A463">
        <v>1</v>
      </c>
      <c r="B463">
        <v>11</v>
      </c>
      <c r="C463">
        <v>1</v>
      </c>
      <c r="D463">
        <v>461</v>
      </c>
      <c r="E463" t="str">
        <f t="shared" si="7"/>
        <v>BookingSupportPerson::create(['support_role' =&gt; 1, 'booking_id' =&gt;461, 'support_person_id'=&gt;11 , 'support_type' =&gt;1]);</v>
      </c>
    </row>
    <row r="464" spans="1:5" x14ac:dyDescent="0.25">
      <c r="A464">
        <v>1</v>
      </c>
      <c r="B464">
        <v>11</v>
      </c>
      <c r="C464">
        <v>0</v>
      </c>
      <c r="D464">
        <v>462</v>
      </c>
      <c r="E464" t="str">
        <f t="shared" si="7"/>
        <v>BookingSupportPerson::create(['support_role' =&gt; 1, 'booking_id' =&gt;462, 'support_person_id'=&gt;11 , 'support_type' =&gt;0]);</v>
      </c>
    </row>
    <row r="465" spans="1:5" x14ac:dyDescent="0.25">
      <c r="A465">
        <v>1</v>
      </c>
      <c r="B465">
        <v>11</v>
      </c>
      <c r="C465">
        <v>1</v>
      </c>
      <c r="D465">
        <v>463</v>
      </c>
      <c r="E465" t="str">
        <f t="shared" si="7"/>
        <v>BookingSupportPerson::create(['support_role' =&gt; 1, 'booking_id' =&gt;463, 'support_person_id'=&gt;11 , 'support_type' =&gt;1]);</v>
      </c>
    </row>
    <row r="466" spans="1:5" x14ac:dyDescent="0.25">
      <c r="A466">
        <v>1</v>
      </c>
      <c r="B466">
        <v>11</v>
      </c>
      <c r="C466">
        <v>0</v>
      </c>
      <c r="D466">
        <v>464</v>
      </c>
      <c r="E466" t="str">
        <f t="shared" si="7"/>
        <v>BookingSupportPerson::create(['support_role' =&gt; 1, 'booking_id' =&gt;464, 'support_person_id'=&gt;11 , 'support_type' =&gt;0]);</v>
      </c>
    </row>
    <row r="467" spans="1:5" x14ac:dyDescent="0.25">
      <c r="A467">
        <v>1</v>
      </c>
      <c r="B467">
        <v>11</v>
      </c>
      <c r="C467">
        <v>0</v>
      </c>
      <c r="D467">
        <v>465</v>
      </c>
      <c r="E467" t="str">
        <f t="shared" si="7"/>
        <v>BookingSupportPerson::create(['support_role' =&gt; 1, 'booking_id' =&gt;465, 'support_person_id'=&gt;11 , 'support_type' =&gt;0]);</v>
      </c>
    </row>
    <row r="468" spans="1:5" x14ac:dyDescent="0.25">
      <c r="A468">
        <v>1</v>
      </c>
      <c r="B468">
        <v>3</v>
      </c>
      <c r="C468">
        <v>0</v>
      </c>
      <c r="D468">
        <v>466</v>
      </c>
      <c r="E468" t="str">
        <f t="shared" si="7"/>
        <v>BookingSupportPerson::create(['support_role' =&gt; 1, 'booking_id' =&gt;466, 'support_person_id'=&gt;3 , 'support_type' =&gt;0]);</v>
      </c>
    </row>
    <row r="469" spans="1:5" x14ac:dyDescent="0.25">
      <c r="A469">
        <v>1</v>
      </c>
      <c r="B469">
        <v>6</v>
      </c>
      <c r="C469">
        <v>1</v>
      </c>
      <c r="D469">
        <v>467</v>
      </c>
      <c r="E469" t="str">
        <f t="shared" si="7"/>
        <v>BookingSupportPerson::create(['support_role' =&gt; 1, 'booking_id' =&gt;467, 'support_person_id'=&gt;6 , 'support_type' =&gt;1]);</v>
      </c>
    </row>
    <row r="470" spans="1:5" x14ac:dyDescent="0.25">
      <c r="A470">
        <v>1</v>
      </c>
      <c r="B470">
        <v>6</v>
      </c>
      <c r="C470">
        <v>1</v>
      </c>
      <c r="D470">
        <v>468</v>
      </c>
      <c r="E470" t="str">
        <f t="shared" si="7"/>
        <v>BookingSupportPerson::create(['support_role' =&gt; 1, 'booking_id' =&gt;468, 'support_person_id'=&gt;6 , 'support_type' =&gt;1]);</v>
      </c>
    </row>
    <row r="471" spans="1:5" x14ac:dyDescent="0.25">
      <c r="A471">
        <v>1</v>
      </c>
      <c r="B471">
        <v>8</v>
      </c>
      <c r="C471">
        <v>0</v>
      </c>
      <c r="D471">
        <v>469</v>
      </c>
      <c r="E471" t="str">
        <f t="shared" si="7"/>
        <v>BookingSupportPerson::create(['support_role' =&gt; 1, 'booking_id' =&gt;469, 'support_person_id'=&gt;8 , 'support_type' =&gt;0]);</v>
      </c>
    </row>
    <row r="472" spans="1:5" x14ac:dyDescent="0.25">
      <c r="A472">
        <v>1</v>
      </c>
      <c r="B472">
        <v>3</v>
      </c>
      <c r="C472">
        <v>0</v>
      </c>
      <c r="D472">
        <v>470</v>
      </c>
      <c r="E472" t="str">
        <f t="shared" si="7"/>
        <v>BookingSupportPerson::create(['support_role' =&gt; 1, 'booking_id' =&gt;470, 'support_person_id'=&gt;3 , 'support_type' =&gt;0]);</v>
      </c>
    </row>
    <row r="473" spans="1:5" x14ac:dyDescent="0.25">
      <c r="A473">
        <v>1</v>
      </c>
      <c r="B473">
        <v>11</v>
      </c>
      <c r="C473">
        <v>1</v>
      </c>
      <c r="D473">
        <v>471</v>
      </c>
      <c r="E473" t="str">
        <f t="shared" si="7"/>
        <v>BookingSupportPerson::create(['support_role' =&gt; 1, 'booking_id' =&gt;471, 'support_person_id'=&gt;11 , 'support_type' =&gt;1]);</v>
      </c>
    </row>
    <row r="474" spans="1:5" x14ac:dyDescent="0.25">
      <c r="A474">
        <v>1</v>
      </c>
      <c r="B474">
        <v>11</v>
      </c>
      <c r="C474">
        <v>1</v>
      </c>
      <c r="D474">
        <v>472</v>
      </c>
      <c r="E474" t="str">
        <f t="shared" si="7"/>
        <v>BookingSupportPerson::create(['support_role' =&gt; 1, 'booking_id' =&gt;472, 'support_person_id'=&gt;11 , 'support_type' =&gt;1]);</v>
      </c>
    </row>
    <row r="475" spans="1:5" x14ac:dyDescent="0.25">
      <c r="A475">
        <v>1</v>
      </c>
      <c r="B475">
        <v>6</v>
      </c>
      <c r="C475">
        <v>0</v>
      </c>
      <c r="D475">
        <v>473</v>
      </c>
      <c r="E475" t="str">
        <f t="shared" si="7"/>
        <v>BookingSupportPerson::create(['support_role' =&gt; 1, 'booking_id' =&gt;473, 'support_person_id'=&gt;6 , 'support_type' =&gt;0]);</v>
      </c>
    </row>
    <row r="476" spans="1:5" x14ac:dyDescent="0.25">
      <c r="A476">
        <v>1</v>
      </c>
      <c r="B476">
        <v>6</v>
      </c>
      <c r="C476">
        <v>1</v>
      </c>
      <c r="D476">
        <v>474</v>
      </c>
      <c r="E476" t="str">
        <f t="shared" si="7"/>
        <v>BookingSupportPerson::create(['support_role' =&gt; 1, 'booking_id' =&gt;474, 'support_person_id'=&gt;6 , 'support_type' =&gt;1]);</v>
      </c>
    </row>
    <row r="477" spans="1:5" x14ac:dyDescent="0.25">
      <c r="A477">
        <v>1</v>
      </c>
      <c r="B477">
        <v>3</v>
      </c>
      <c r="C477">
        <v>0</v>
      </c>
      <c r="D477">
        <v>475</v>
      </c>
      <c r="E477" t="str">
        <f t="shared" si="7"/>
        <v>BookingSupportPerson::create(['support_role' =&gt; 1, 'booking_id' =&gt;475, 'support_person_id'=&gt;3 , 'support_type' =&gt;0]);</v>
      </c>
    </row>
    <row r="478" spans="1:5" x14ac:dyDescent="0.25">
      <c r="A478">
        <v>1</v>
      </c>
      <c r="B478">
        <v>3</v>
      </c>
      <c r="C478">
        <v>0</v>
      </c>
      <c r="D478">
        <v>476</v>
      </c>
      <c r="E478" t="str">
        <f t="shared" si="7"/>
        <v>BookingSupportPerson::create(['support_role' =&gt; 1, 'booking_id' =&gt;476, 'support_person_id'=&gt;3 , 'support_type' =&gt;0]);</v>
      </c>
    </row>
    <row r="479" spans="1:5" x14ac:dyDescent="0.25">
      <c r="A479">
        <v>1</v>
      </c>
      <c r="B479">
        <v>11</v>
      </c>
      <c r="C479">
        <v>1</v>
      </c>
      <c r="D479">
        <v>477</v>
      </c>
      <c r="E479" t="str">
        <f t="shared" si="7"/>
        <v>BookingSupportPerson::create(['support_role' =&gt; 1, 'booking_id' =&gt;477, 'support_person_id'=&gt;11 , 'support_type' =&gt;1]);</v>
      </c>
    </row>
    <row r="480" spans="1:5" x14ac:dyDescent="0.25">
      <c r="A480">
        <v>1</v>
      </c>
      <c r="B480">
        <v>11</v>
      </c>
      <c r="C480">
        <v>0</v>
      </c>
      <c r="D480">
        <v>478</v>
      </c>
      <c r="E480" t="str">
        <f t="shared" si="7"/>
        <v>BookingSupportPerson::create(['support_role' =&gt; 1, 'booking_id' =&gt;478, 'support_person_id'=&gt;11 , 'support_type' =&gt;0]);</v>
      </c>
    </row>
    <row r="481" spans="1:5" x14ac:dyDescent="0.25">
      <c r="A481">
        <v>1</v>
      </c>
      <c r="B481">
        <v>3</v>
      </c>
      <c r="C481">
        <v>0</v>
      </c>
      <c r="D481">
        <v>479</v>
      </c>
      <c r="E481" t="str">
        <f t="shared" si="7"/>
        <v>BookingSupportPerson::create(['support_role' =&gt; 1, 'booking_id' =&gt;479, 'support_person_id'=&gt;3 , 'support_type' =&gt;0]);</v>
      </c>
    </row>
    <row r="482" spans="1:5" x14ac:dyDescent="0.25">
      <c r="A482">
        <v>1</v>
      </c>
      <c r="B482">
        <v>3</v>
      </c>
      <c r="C482">
        <v>0</v>
      </c>
      <c r="D482">
        <v>480</v>
      </c>
      <c r="E482" t="str">
        <f t="shared" si="7"/>
        <v>BookingSupportPerson::create(['support_role' =&gt; 1, 'booking_id' =&gt;480, 'support_person_id'=&gt;3 , 'support_type' =&gt;0]);</v>
      </c>
    </row>
    <row r="483" spans="1:5" x14ac:dyDescent="0.25">
      <c r="A483">
        <v>1</v>
      </c>
      <c r="B483">
        <v>6</v>
      </c>
      <c r="C483">
        <v>1</v>
      </c>
      <c r="D483">
        <v>481</v>
      </c>
      <c r="E483" t="str">
        <f t="shared" si="7"/>
        <v>BookingSupportPerson::create(['support_role' =&gt; 1, 'booking_id' =&gt;481, 'support_person_id'=&gt;6 , 'support_type' =&gt;1]);</v>
      </c>
    </row>
    <row r="484" spans="1:5" x14ac:dyDescent="0.25">
      <c r="A484">
        <v>1</v>
      </c>
      <c r="B484">
        <v>6</v>
      </c>
      <c r="C484">
        <v>0</v>
      </c>
      <c r="D484">
        <v>482</v>
      </c>
      <c r="E484" t="str">
        <f t="shared" si="7"/>
        <v>BookingSupportPerson::create(['support_role' =&gt; 1, 'booking_id' =&gt;482, 'support_person_id'=&gt;6 , 'support_type' =&gt;0]);</v>
      </c>
    </row>
    <row r="485" spans="1:5" x14ac:dyDescent="0.25">
      <c r="A485">
        <v>1</v>
      </c>
      <c r="B485">
        <v>11</v>
      </c>
      <c r="C485">
        <v>0</v>
      </c>
      <c r="D485">
        <v>483</v>
      </c>
      <c r="E485" t="str">
        <f t="shared" si="7"/>
        <v>BookingSupportPerson::create(['support_role' =&gt; 1, 'booking_id' =&gt;483, 'support_person_id'=&gt;11 , 'support_type' =&gt;0]);</v>
      </c>
    </row>
    <row r="486" spans="1:5" x14ac:dyDescent="0.25">
      <c r="A486">
        <v>1</v>
      </c>
      <c r="B486">
        <v>11</v>
      </c>
      <c r="C486">
        <v>0</v>
      </c>
      <c r="D486">
        <v>484</v>
      </c>
      <c r="E486" t="str">
        <f t="shared" si="7"/>
        <v>BookingSupportPerson::create(['support_role' =&gt; 1, 'booking_id' =&gt;484, 'support_person_id'=&gt;11 , 'support_type' =&gt;0]);</v>
      </c>
    </row>
    <row r="487" spans="1:5" x14ac:dyDescent="0.25">
      <c r="A487">
        <v>1</v>
      </c>
      <c r="B487">
        <v>6</v>
      </c>
      <c r="C487">
        <v>0</v>
      </c>
      <c r="D487">
        <v>485</v>
      </c>
      <c r="E487" t="str">
        <f t="shared" si="7"/>
        <v>BookingSupportPerson::create(['support_role' =&gt; 1, 'booking_id' =&gt;485, 'support_person_id'=&gt;6 , 'support_type' =&gt;0]);</v>
      </c>
    </row>
    <row r="488" spans="1:5" x14ac:dyDescent="0.25">
      <c r="A488">
        <v>1</v>
      </c>
      <c r="B488">
        <v>6</v>
      </c>
      <c r="C488">
        <v>1</v>
      </c>
      <c r="D488">
        <v>486</v>
      </c>
      <c r="E488" t="str">
        <f t="shared" si="7"/>
        <v>BookingSupportPerson::create(['support_role' =&gt; 1, 'booking_id' =&gt;486, 'support_person_id'=&gt;6 , 'support_type' =&gt;1]);</v>
      </c>
    </row>
    <row r="489" spans="1:5" x14ac:dyDescent="0.25">
      <c r="A489">
        <v>1</v>
      </c>
      <c r="B489">
        <v>3</v>
      </c>
      <c r="C489">
        <v>0</v>
      </c>
      <c r="D489">
        <v>487</v>
      </c>
      <c r="E489" t="str">
        <f t="shared" si="7"/>
        <v>BookingSupportPerson::create(['support_role' =&gt; 1, 'booking_id' =&gt;487, 'support_person_id'=&gt;3 , 'support_type' =&gt;0]);</v>
      </c>
    </row>
    <row r="490" spans="1:5" x14ac:dyDescent="0.25">
      <c r="A490">
        <v>1</v>
      </c>
      <c r="B490">
        <v>3</v>
      </c>
      <c r="C490">
        <v>0</v>
      </c>
      <c r="D490">
        <v>488</v>
      </c>
      <c r="E490" t="str">
        <f t="shared" si="7"/>
        <v>BookingSupportPerson::create(['support_role' =&gt; 1, 'booking_id' =&gt;488, 'support_person_id'=&gt;3 , 'support_type' =&gt;0]);</v>
      </c>
    </row>
    <row r="491" spans="1:5" x14ac:dyDescent="0.25">
      <c r="A491">
        <v>1</v>
      </c>
      <c r="B491">
        <v>3</v>
      </c>
      <c r="C491">
        <v>0</v>
      </c>
      <c r="D491">
        <v>489</v>
      </c>
      <c r="E491" t="str">
        <f t="shared" si="7"/>
        <v>BookingSupportPerson::create(['support_role' =&gt; 1, 'booking_id' =&gt;489, 'support_person_id'=&gt;3 , 'support_type' =&gt;0]);</v>
      </c>
    </row>
    <row r="492" spans="1:5" x14ac:dyDescent="0.25">
      <c r="A492">
        <v>1</v>
      </c>
      <c r="B492">
        <v>3</v>
      </c>
      <c r="C492">
        <v>0</v>
      </c>
      <c r="D492">
        <v>490</v>
      </c>
      <c r="E492" t="str">
        <f t="shared" si="7"/>
        <v>BookingSupportPerson::create(['support_role' =&gt; 1, 'booking_id' =&gt;490, 'support_person_id'=&gt;3 , 'support_type' =&gt;0]);</v>
      </c>
    </row>
    <row r="493" spans="1:5" x14ac:dyDescent="0.25">
      <c r="A493">
        <v>1</v>
      </c>
      <c r="B493">
        <v>11</v>
      </c>
      <c r="C493">
        <v>1</v>
      </c>
      <c r="D493">
        <v>491</v>
      </c>
      <c r="E493" t="str">
        <f t="shared" si="7"/>
        <v>BookingSupportPerson::create(['support_role' =&gt; 1, 'booking_id' =&gt;491, 'support_person_id'=&gt;11 , 'support_type' =&gt;1]);</v>
      </c>
    </row>
    <row r="494" spans="1:5" x14ac:dyDescent="0.25">
      <c r="A494">
        <v>1</v>
      </c>
      <c r="B494">
        <v>6</v>
      </c>
      <c r="C494">
        <v>1</v>
      </c>
      <c r="D494">
        <v>492</v>
      </c>
      <c r="E494" t="str">
        <f t="shared" si="7"/>
        <v>BookingSupportPerson::create(['support_role' =&gt; 1, 'booking_id' =&gt;492, 'support_person_id'=&gt;6 , 'support_type' =&gt;1]);</v>
      </c>
    </row>
    <row r="495" spans="1:5" x14ac:dyDescent="0.25">
      <c r="A495">
        <v>1</v>
      </c>
      <c r="B495">
        <v>11</v>
      </c>
      <c r="C495">
        <v>0</v>
      </c>
      <c r="D495">
        <v>493</v>
      </c>
      <c r="E495" t="str">
        <f t="shared" si="7"/>
        <v>BookingSupportPerson::create(['support_role' =&gt; 1, 'booking_id' =&gt;493, 'support_person_id'=&gt;11 , 'support_type' =&gt;0]);</v>
      </c>
    </row>
    <row r="496" spans="1:5" x14ac:dyDescent="0.25">
      <c r="A496">
        <v>1</v>
      </c>
      <c r="B496">
        <v>11</v>
      </c>
      <c r="C496">
        <v>1</v>
      </c>
      <c r="D496">
        <v>494</v>
      </c>
      <c r="E496" t="str">
        <f t="shared" si="7"/>
        <v>BookingSupportPerson::create(['support_role' =&gt; 1, 'booking_id' =&gt;494, 'support_person_id'=&gt;11 , 'support_type' =&gt;1]);</v>
      </c>
    </row>
    <row r="497" spans="1:5" x14ac:dyDescent="0.25">
      <c r="A497">
        <v>1</v>
      </c>
      <c r="B497">
        <v>3</v>
      </c>
      <c r="C497">
        <v>0</v>
      </c>
      <c r="D497">
        <v>495</v>
      </c>
      <c r="E497" t="str">
        <f t="shared" si="7"/>
        <v>BookingSupportPerson::create(['support_role' =&gt; 1, 'booking_id' =&gt;495, 'support_person_id'=&gt;3 , 'support_type' =&gt;0]);</v>
      </c>
    </row>
    <row r="498" spans="1:5" x14ac:dyDescent="0.25">
      <c r="A498">
        <v>1</v>
      </c>
      <c r="B498">
        <v>3</v>
      </c>
      <c r="C498">
        <v>0</v>
      </c>
      <c r="D498">
        <v>496</v>
      </c>
      <c r="E498" t="str">
        <f t="shared" si="7"/>
        <v>BookingSupportPerson::create(['support_role' =&gt; 1, 'booking_id' =&gt;496, 'support_person_id'=&gt;3 , 'support_type' =&gt;0]);</v>
      </c>
    </row>
    <row r="499" spans="1:5" x14ac:dyDescent="0.25">
      <c r="A499">
        <v>1</v>
      </c>
      <c r="B499">
        <v>3</v>
      </c>
      <c r="C499">
        <v>0</v>
      </c>
      <c r="D499">
        <v>497</v>
      </c>
      <c r="E499" t="str">
        <f t="shared" si="7"/>
        <v>BookingSupportPerson::create(['support_role' =&gt; 1, 'booking_id' =&gt;497, 'support_person_id'=&gt;3 , 'support_type' =&gt;0]);</v>
      </c>
    </row>
    <row r="500" spans="1:5" x14ac:dyDescent="0.25">
      <c r="A500">
        <v>1</v>
      </c>
      <c r="B500">
        <v>3</v>
      </c>
      <c r="C500">
        <v>0</v>
      </c>
      <c r="D500">
        <v>498</v>
      </c>
      <c r="E500" t="str">
        <f t="shared" si="7"/>
        <v>BookingSupportPerson::create(['support_role' =&gt; 1, 'booking_id' =&gt;498, 'support_person_id'=&gt;3 , 'support_type' =&gt;0]);</v>
      </c>
    </row>
    <row r="501" spans="1:5" x14ac:dyDescent="0.25">
      <c r="A501">
        <v>1</v>
      </c>
      <c r="B501">
        <v>6</v>
      </c>
      <c r="C501">
        <v>0</v>
      </c>
      <c r="D501">
        <v>499</v>
      </c>
      <c r="E501" t="str">
        <f t="shared" si="7"/>
        <v>BookingSupportPerson::create(['support_role' =&gt; 1, 'booking_id' =&gt;499, 'support_person_id'=&gt;6 , 'support_type' =&gt;0]);</v>
      </c>
    </row>
    <row r="502" spans="1:5" x14ac:dyDescent="0.25">
      <c r="A502">
        <v>1</v>
      </c>
      <c r="B502">
        <v>6</v>
      </c>
      <c r="C502">
        <v>1</v>
      </c>
      <c r="D502">
        <v>500</v>
      </c>
      <c r="E502" t="str">
        <f t="shared" si="7"/>
        <v>BookingSupportPerson::create(['support_role' =&gt; 1, 'booking_id' =&gt;500, 'support_person_id'=&gt;6 , 'support_type' =&gt;1]);</v>
      </c>
    </row>
    <row r="503" spans="1:5" x14ac:dyDescent="0.25">
      <c r="A503">
        <v>1</v>
      </c>
      <c r="B503">
        <v>3</v>
      </c>
      <c r="C503">
        <v>1</v>
      </c>
      <c r="D503">
        <v>501</v>
      </c>
      <c r="E503" t="str">
        <f t="shared" si="7"/>
        <v>BookingSupportPerson::create(['support_role' =&gt; 1, 'booking_id' =&gt;501, 'support_person_id'=&gt;3 , 'support_type' =&gt;1]);</v>
      </c>
    </row>
    <row r="504" spans="1:5" x14ac:dyDescent="0.25">
      <c r="A504">
        <v>1</v>
      </c>
      <c r="B504">
        <v>3</v>
      </c>
      <c r="C504">
        <v>1</v>
      </c>
      <c r="D504">
        <v>502</v>
      </c>
      <c r="E504" t="str">
        <f t="shared" si="7"/>
        <v>BookingSupportPerson::create(['support_role' =&gt; 1, 'booking_id' =&gt;502, 'support_person_id'=&gt;3 , 'support_type' =&gt;1]);</v>
      </c>
    </row>
    <row r="505" spans="1:5" x14ac:dyDescent="0.25">
      <c r="A505">
        <v>1</v>
      </c>
      <c r="B505">
        <v>11</v>
      </c>
      <c r="C505">
        <v>0</v>
      </c>
      <c r="D505">
        <v>503</v>
      </c>
      <c r="E505" t="str">
        <f t="shared" si="7"/>
        <v>BookingSupportPerson::create(['support_role' =&gt; 1, 'booking_id' =&gt;503, 'support_person_id'=&gt;11 , 'support_type' =&gt;0]);</v>
      </c>
    </row>
    <row r="506" spans="1:5" x14ac:dyDescent="0.25">
      <c r="A506">
        <v>1</v>
      </c>
      <c r="B506">
        <v>11</v>
      </c>
      <c r="C506">
        <v>0</v>
      </c>
      <c r="D506">
        <v>504</v>
      </c>
      <c r="E506" t="str">
        <f t="shared" si="7"/>
        <v>BookingSupportPerson::create(['support_role' =&gt; 1, 'booking_id' =&gt;504, 'support_person_id'=&gt;11 , 'support_type' =&gt;0]);</v>
      </c>
    </row>
    <row r="507" spans="1:5" x14ac:dyDescent="0.25">
      <c r="A507">
        <v>1</v>
      </c>
      <c r="B507">
        <v>11</v>
      </c>
      <c r="C507">
        <v>1</v>
      </c>
      <c r="D507">
        <v>505</v>
      </c>
      <c r="E507" t="str">
        <f t="shared" si="7"/>
        <v>BookingSupportPerson::create(['support_role' =&gt; 1, 'booking_id' =&gt;505, 'support_person_id'=&gt;11 , 'support_type' =&gt;1]);</v>
      </c>
    </row>
    <row r="508" spans="1:5" x14ac:dyDescent="0.25">
      <c r="A508">
        <v>1</v>
      </c>
      <c r="B508">
        <v>11</v>
      </c>
      <c r="C508">
        <v>0</v>
      </c>
      <c r="D508">
        <v>506</v>
      </c>
      <c r="E508" t="str">
        <f t="shared" si="7"/>
        <v>BookingSupportPerson::create(['support_role' =&gt; 1, 'booking_id' =&gt;506, 'support_person_id'=&gt;11 , 'support_type' =&gt;0]);</v>
      </c>
    </row>
    <row r="509" spans="1:5" x14ac:dyDescent="0.25">
      <c r="A509">
        <v>1</v>
      </c>
      <c r="B509">
        <v>11</v>
      </c>
      <c r="C509">
        <v>1</v>
      </c>
      <c r="D509">
        <v>507</v>
      </c>
      <c r="E509" t="str">
        <f t="shared" si="7"/>
        <v>BookingSupportPerson::create(['support_role' =&gt; 1, 'booking_id' =&gt;507, 'support_person_id'=&gt;11 , 'support_type' =&gt;1]);</v>
      </c>
    </row>
    <row r="510" spans="1:5" x14ac:dyDescent="0.25">
      <c r="A510">
        <v>1</v>
      </c>
      <c r="B510">
        <v>11</v>
      </c>
      <c r="C510">
        <v>1</v>
      </c>
      <c r="D510">
        <v>508</v>
      </c>
      <c r="E510" t="str">
        <f t="shared" si="7"/>
        <v>BookingSupportPerson::create(['support_role' =&gt; 1, 'booking_id' =&gt;508, 'support_person_id'=&gt;11 , 'support_type' =&gt;1]);</v>
      </c>
    </row>
    <row r="511" spans="1:5" x14ac:dyDescent="0.25">
      <c r="A511">
        <v>1</v>
      </c>
      <c r="B511">
        <v>12</v>
      </c>
      <c r="C511">
        <v>0</v>
      </c>
      <c r="D511">
        <v>509</v>
      </c>
      <c r="E511" t="str">
        <f t="shared" si="7"/>
        <v>BookingSupportPerson::create(['support_role' =&gt; 1, 'booking_id' =&gt;509, 'support_person_id'=&gt;12 , 'support_type' =&gt;0]);</v>
      </c>
    </row>
    <row r="512" spans="1:5" x14ac:dyDescent="0.25">
      <c r="A512">
        <v>1</v>
      </c>
      <c r="B512">
        <v>12</v>
      </c>
      <c r="C512">
        <v>0</v>
      </c>
      <c r="D512">
        <v>510</v>
      </c>
      <c r="E512" t="str">
        <f t="shared" si="7"/>
        <v>BookingSupportPerson::create(['support_role' =&gt; 1, 'booking_id' =&gt;510, 'support_person_id'=&gt;12 , 'support_type' =&gt;0]);</v>
      </c>
    </row>
    <row r="513" spans="1:5" x14ac:dyDescent="0.25">
      <c r="A513">
        <v>1</v>
      </c>
      <c r="B513">
        <v>4</v>
      </c>
      <c r="C513">
        <v>1</v>
      </c>
      <c r="D513">
        <v>511</v>
      </c>
      <c r="E513" t="str">
        <f t="shared" si="7"/>
        <v>BookingSupportPerson::create(['support_role' =&gt; 1, 'booking_id' =&gt;511, 'support_person_id'=&gt;4 , 'support_type' =&gt;1]);</v>
      </c>
    </row>
    <row r="514" spans="1:5" x14ac:dyDescent="0.25">
      <c r="A514">
        <v>1</v>
      </c>
      <c r="B514">
        <v>4</v>
      </c>
      <c r="C514">
        <v>1</v>
      </c>
      <c r="D514">
        <v>512</v>
      </c>
      <c r="E514" t="str">
        <f t="shared" si="7"/>
        <v>BookingSupportPerson::create(['support_role' =&gt; 1, 'booking_id' =&gt;512, 'support_person_id'=&gt;4 , 'support_type' =&gt;1]);</v>
      </c>
    </row>
    <row r="515" spans="1:5" x14ac:dyDescent="0.25">
      <c r="A515">
        <v>1</v>
      </c>
      <c r="B515">
        <v>6</v>
      </c>
      <c r="C515">
        <v>1</v>
      </c>
      <c r="D515">
        <v>513</v>
      </c>
      <c r="E515" t="str">
        <f t="shared" si="7"/>
        <v>BookingSupportPerson::create(['support_role' =&gt; 1, 'booking_id' =&gt;513, 'support_person_id'=&gt;6 , 'support_type' =&gt;1]);</v>
      </c>
    </row>
    <row r="516" spans="1:5" x14ac:dyDescent="0.25">
      <c r="A516">
        <v>1</v>
      </c>
      <c r="B516">
        <v>6</v>
      </c>
      <c r="C516">
        <v>0</v>
      </c>
      <c r="D516">
        <v>514</v>
      </c>
      <c r="E516" t="str">
        <f t="shared" ref="E516:E579" si="8">CONCATENATE($A$1,A516,", 'booking_id' =&gt;",D516,", 'support_person_id'=&gt;",B516," , 'support_type' =&gt;",C516,"]);")</f>
        <v>BookingSupportPerson::create(['support_role' =&gt; 1, 'booking_id' =&gt;514, 'support_person_id'=&gt;6 , 'support_type' =&gt;0]);</v>
      </c>
    </row>
    <row r="517" spans="1:5" x14ac:dyDescent="0.25">
      <c r="A517">
        <v>1</v>
      </c>
      <c r="B517">
        <v>6</v>
      </c>
      <c r="C517">
        <v>0</v>
      </c>
      <c r="D517">
        <v>515</v>
      </c>
      <c r="E517" t="str">
        <f t="shared" si="8"/>
        <v>BookingSupportPerson::create(['support_role' =&gt; 1, 'booking_id' =&gt;515, 'support_person_id'=&gt;6 , 'support_type' =&gt;0]);</v>
      </c>
    </row>
    <row r="518" spans="1:5" x14ac:dyDescent="0.25">
      <c r="A518">
        <v>1</v>
      </c>
      <c r="B518">
        <v>3</v>
      </c>
      <c r="C518">
        <v>0</v>
      </c>
      <c r="D518">
        <v>516</v>
      </c>
      <c r="E518" t="str">
        <f t="shared" si="8"/>
        <v>BookingSupportPerson::create(['support_role' =&gt; 1, 'booking_id' =&gt;516, 'support_person_id'=&gt;3 , 'support_type' =&gt;0]);</v>
      </c>
    </row>
    <row r="519" spans="1:5" x14ac:dyDescent="0.25">
      <c r="A519">
        <v>1</v>
      </c>
      <c r="B519">
        <v>3</v>
      </c>
      <c r="C519">
        <v>0</v>
      </c>
      <c r="D519">
        <v>517</v>
      </c>
      <c r="E519" t="str">
        <f t="shared" si="8"/>
        <v>BookingSupportPerson::create(['support_role' =&gt; 1, 'booking_id' =&gt;517, 'support_person_id'=&gt;3 , 'support_type' =&gt;0]);</v>
      </c>
    </row>
    <row r="520" spans="1:5" x14ac:dyDescent="0.25">
      <c r="A520">
        <v>1</v>
      </c>
      <c r="B520">
        <v>3</v>
      </c>
      <c r="C520">
        <v>0</v>
      </c>
      <c r="D520">
        <v>518</v>
      </c>
      <c r="E520" t="str">
        <f t="shared" si="8"/>
        <v>BookingSupportPerson::create(['support_role' =&gt; 1, 'booking_id' =&gt;518, 'support_person_id'=&gt;3 , 'support_type' =&gt;0]);</v>
      </c>
    </row>
    <row r="521" spans="1:5" x14ac:dyDescent="0.25">
      <c r="A521">
        <v>1</v>
      </c>
      <c r="B521">
        <v>6</v>
      </c>
      <c r="C521">
        <v>1</v>
      </c>
      <c r="D521">
        <v>519</v>
      </c>
      <c r="E521" t="str">
        <f t="shared" si="8"/>
        <v>BookingSupportPerson::create(['support_role' =&gt; 1, 'booking_id' =&gt;519, 'support_person_id'=&gt;6 , 'support_type' =&gt;1]);</v>
      </c>
    </row>
    <row r="522" spans="1:5" x14ac:dyDescent="0.25">
      <c r="A522">
        <v>1</v>
      </c>
      <c r="B522">
        <v>6</v>
      </c>
      <c r="C522">
        <v>1</v>
      </c>
      <c r="D522">
        <v>520</v>
      </c>
      <c r="E522" t="str">
        <f t="shared" si="8"/>
        <v>BookingSupportPerson::create(['support_role' =&gt; 1, 'booking_id' =&gt;520, 'support_person_id'=&gt;6 , 'support_type' =&gt;1]);</v>
      </c>
    </row>
    <row r="523" spans="1:5" x14ac:dyDescent="0.25">
      <c r="A523">
        <v>1</v>
      </c>
      <c r="B523">
        <v>11</v>
      </c>
      <c r="C523">
        <v>1</v>
      </c>
      <c r="D523">
        <v>521</v>
      </c>
      <c r="E523" t="str">
        <f t="shared" si="8"/>
        <v>BookingSupportPerson::create(['support_role' =&gt; 1, 'booking_id' =&gt;521, 'support_person_id'=&gt;11 , 'support_type' =&gt;1]);</v>
      </c>
    </row>
    <row r="524" spans="1:5" x14ac:dyDescent="0.25">
      <c r="A524">
        <v>1</v>
      </c>
      <c r="B524">
        <v>11</v>
      </c>
      <c r="C524">
        <v>1</v>
      </c>
      <c r="D524">
        <v>522</v>
      </c>
      <c r="E524" t="str">
        <f t="shared" si="8"/>
        <v>BookingSupportPerson::create(['support_role' =&gt; 1, 'booking_id' =&gt;522, 'support_person_id'=&gt;11 , 'support_type' =&gt;1]);</v>
      </c>
    </row>
    <row r="525" spans="1:5" x14ac:dyDescent="0.25">
      <c r="A525">
        <v>1</v>
      </c>
      <c r="B525">
        <v>14</v>
      </c>
      <c r="C525">
        <v>0</v>
      </c>
      <c r="D525">
        <v>523</v>
      </c>
      <c r="E525" t="str">
        <f t="shared" si="8"/>
        <v>BookingSupportPerson::create(['support_role' =&gt; 1, 'booking_id' =&gt;523, 'support_person_id'=&gt;14 , 'support_type' =&gt;0]);</v>
      </c>
    </row>
    <row r="526" spans="1:5" x14ac:dyDescent="0.25">
      <c r="A526">
        <v>1</v>
      </c>
      <c r="B526">
        <v>14</v>
      </c>
      <c r="C526">
        <v>0</v>
      </c>
      <c r="D526">
        <v>524</v>
      </c>
      <c r="E526" t="str">
        <f t="shared" si="8"/>
        <v>BookingSupportPerson::create(['support_role' =&gt; 1, 'booking_id' =&gt;524, 'support_person_id'=&gt;14 , 'support_type' =&gt;0]);</v>
      </c>
    </row>
    <row r="527" spans="1:5" x14ac:dyDescent="0.25">
      <c r="A527">
        <v>1</v>
      </c>
      <c r="B527">
        <v>2</v>
      </c>
      <c r="C527">
        <v>0</v>
      </c>
      <c r="D527">
        <v>525</v>
      </c>
      <c r="E527" t="str">
        <f t="shared" si="8"/>
        <v>BookingSupportPerson::create(['support_role' =&gt; 1, 'booking_id' =&gt;525, 'support_person_id'=&gt;2 , 'support_type' =&gt;0]);</v>
      </c>
    </row>
    <row r="528" spans="1:5" x14ac:dyDescent="0.25">
      <c r="A528">
        <v>1</v>
      </c>
      <c r="B528">
        <v>2</v>
      </c>
      <c r="C528">
        <v>0</v>
      </c>
      <c r="D528">
        <v>526</v>
      </c>
      <c r="E528" t="str">
        <f t="shared" si="8"/>
        <v>BookingSupportPerson::create(['support_role' =&gt; 1, 'booking_id' =&gt;526, 'support_person_id'=&gt;2 , 'support_type' =&gt;0]);</v>
      </c>
    </row>
    <row r="529" spans="1:5" x14ac:dyDescent="0.25">
      <c r="A529">
        <v>1</v>
      </c>
      <c r="B529">
        <v>11</v>
      </c>
      <c r="C529">
        <v>1</v>
      </c>
      <c r="D529">
        <v>527</v>
      </c>
      <c r="E529" t="str">
        <f t="shared" si="8"/>
        <v>BookingSupportPerson::create(['support_role' =&gt; 1, 'booking_id' =&gt;527, 'support_person_id'=&gt;11 , 'support_type' =&gt;1]);</v>
      </c>
    </row>
    <row r="530" spans="1:5" x14ac:dyDescent="0.25">
      <c r="A530">
        <v>1</v>
      </c>
      <c r="B530">
        <v>11</v>
      </c>
      <c r="C530">
        <v>1</v>
      </c>
      <c r="D530">
        <v>528</v>
      </c>
      <c r="E530" t="str">
        <f t="shared" si="8"/>
        <v>BookingSupportPerson::create(['support_role' =&gt; 1, 'booking_id' =&gt;528, 'support_person_id'=&gt;11 , 'support_type' =&gt;1]);</v>
      </c>
    </row>
    <row r="531" spans="1:5" x14ac:dyDescent="0.25">
      <c r="A531">
        <v>1</v>
      </c>
      <c r="B531">
        <v>14</v>
      </c>
      <c r="C531">
        <v>0</v>
      </c>
      <c r="D531">
        <v>529</v>
      </c>
      <c r="E531" t="str">
        <f t="shared" si="8"/>
        <v>BookingSupportPerson::create(['support_role' =&gt; 1, 'booking_id' =&gt;529, 'support_person_id'=&gt;14 , 'support_type' =&gt;0]);</v>
      </c>
    </row>
    <row r="532" spans="1:5" x14ac:dyDescent="0.25">
      <c r="A532">
        <v>1</v>
      </c>
      <c r="B532">
        <v>14</v>
      </c>
      <c r="C532">
        <v>1</v>
      </c>
      <c r="D532">
        <v>530</v>
      </c>
      <c r="E532" t="str">
        <f t="shared" si="8"/>
        <v>BookingSupportPerson::create(['support_role' =&gt; 1, 'booking_id' =&gt;530, 'support_person_id'=&gt;14 , 'support_type' =&gt;1]);</v>
      </c>
    </row>
    <row r="533" spans="1:5" x14ac:dyDescent="0.25">
      <c r="A533">
        <v>1</v>
      </c>
      <c r="B533">
        <v>11</v>
      </c>
      <c r="C533">
        <v>0</v>
      </c>
      <c r="D533">
        <v>531</v>
      </c>
      <c r="E533" t="str">
        <f t="shared" si="8"/>
        <v>BookingSupportPerson::create(['support_role' =&gt; 1, 'booking_id' =&gt;531, 'support_person_id'=&gt;11 , 'support_type' =&gt;0]);</v>
      </c>
    </row>
    <row r="534" spans="1:5" x14ac:dyDescent="0.25">
      <c r="A534">
        <v>1</v>
      </c>
      <c r="B534">
        <v>6</v>
      </c>
      <c r="C534">
        <v>1</v>
      </c>
      <c r="D534">
        <v>532</v>
      </c>
      <c r="E534" t="str">
        <f t="shared" si="8"/>
        <v>BookingSupportPerson::create(['support_role' =&gt; 1, 'booking_id' =&gt;532, 'support_person_id'=&gt;6 , 'support_type' =&gt;1]);</v>
      </c>
    </row>
    <row r="535" spans="1:5" x14ac:dyDescent="0.25">
      <c r="A535">
        <v>1</v>
      </c>
      <c r="B535">
        <v>11</v>
      </c>
      <c r="C535">
        <v>1</v>
      </c>
      <c r="D535">
        <v>533</v>
      </c>
      <c r="E535" t="str">
        <f t="shared" si="8"/>
        <v>BookingSupportPerson::create(['support_role' =&gt; 1, 'booking_id' =&gt;533, 'support_person_id'=&gt;11 , 'support_type' =&gt;1]);</v>
      </c>
    </row>
    <row r="536" spans="1:5" x14ac:dyDescent="0.25">
      <c r="A536">
        <v>1</v>
      </c>
      <c r="B536">
        <v>11</v>
      </c>
      <c r="C536">
        <v>1</v>
      </c>
      <c r="D536">
        <v>534</v>
      </c>
      <c r="E536" t="str">
        <f t="shared" si="8"/>
        <v>BookingSupportPerson::create(['support_role' =&gt; 1, 'booking_id' =&gt;534, 'support_person_id'=&gt;11 , 'support_type' =&gt;1]);</v>
      </c>
    </row>
    <row r="537" spans="1:5" x14ac:dyDescent="0.25">
      <c r="A537">
        <v>1</v>
      </c>
      <c r="B537">
        <v>6</v>
      </c>
      <c r="C537">
        <v>1</v>
      </c>
      <c r="D537">
        <v>535</v>
      </c>
      <c r="E537" t="str">
        <f t="shared" si="8"/>
        <v>BookingSupportPerson::create(['support_role' =&gt; 1, 'booking_id' =&gt;535, 'support_person_id'=&gt;6 , 'support_type' =&gt;1]);</v>
      </c>
    </row>
    <row r="538" spans="1:5" x14ac:dyDescent="0.25">
      <c r="A538">
        <v>1</v>
      </c>
      <c r="B538">
        <v>2</v>
      </c>
      <c r="C538">
        <v>0</v>
      </c>
      <c r="D538">
        <v>536</v>
      </c>
      <c r="E538" t="str">
        <f t="shared" si="8"/>
        <v>BookingSupportPerson::create(['support_role' =&gt; 1, 'booking_id' =&gt;536, 'support_person_id'=&gt;2 , 'support_type' =&gt;0]);</v>
      </c>
    </row>
    <row r="539" spans="1:5" x14ac:dyDescent="0.25">
      <c r="A539">
        <v>1</v>
      </c>
      <c r="B539">
        <v>3</v>
      </c>
      <c r="C539">
        <v>1</v>
      </c>
      <c r="D539">
        <v>537</v>
      </c>
      <c r="E539" t="str">
        <f t="shared" si="8"/>
        <v>BookingSupportPerson::create(['support_role' =&gt; 1, 'booking_id' =&gt;537, 'support_person_id'=&gt;3 , 'support_type' =&gt;1]);</v>
      </c>
    </row>
    <row r="540" spans="1:5" x14ac:dyDescent="0.25">
      <c r="A540">
        <v>1</v>
      </c>
      <c r="B540">
        <v>3</v>
      </c>
      <c r="C540">
        <v>1</v>
      </c>
      <c r="D540">
        <v>538</v>
      </c>
      <c r="E540" t="str">
        <f t="shared" si="8"/>
        <v>BookingSupportPerson::create(['support_role' =&gt; 1, 'booking_id' =&gt;538, 'support_person_id'=&gt;3 , 'support_type' =&gt;1]);</v>
      </c>
    </row>
    <row r="541" spans="1:5" x14ac:dyDescent="0.25">
      <c r="A541">
        <v>1</v>
      </c>
      <c r="B541">
        <v>6</v>
      </c>
      <c r="C541">
        <v>1</v>
      </c>
      <c r="D541">
        <v>539</v>
      </c>
      <c r="E541" t="str">
        <f t="shared" si="8"/>
        <v>BookingSupportPerson::create(['support_role' =&gt; 1, 'booking_id' =&gt;539, 'support_person_id'=&gt;6 , 'support_type' =&gt;1]);</v>
      </c>
    </row>
    <row r="542" spans="1:5" x14ac:dyDescent="0.25">
      <c r="A542">
        <v>1</v>
      </c>
      <c r="B542">
        <v>11</v>
      </c>
      <c r="C542">
        <v>0</v>
      </c>
      <c r="D542">
        <v>540</v>
      </c>
      <c r="E542" t="str">
        <f t="shared" si="8"/>
        <v>BookingSupportPerson::create(['support_role' =&gt; 1, 'booking_id' =&gt;540, 'support_person_id'=&gt;11 , 'support_type' =&gt;0]);</v>
      </c>
    </row>
    <row r="543" spans="1:5" x14ac:dyDescent="0.25">
      <c r="A543">
        <v>1</v>
      </c>
      <c r="B543">
        <v>11</v>
      </c>
      <c r="C543">
        <v>0</v>
      </c>
      <c r="D543">
        <v>541</v>
      </c>
      <c r="E543" t="str">
        <f t="shared" si="8"/>
        <v>BookingSupportPerson::create(['support_role' =&gt; 1, 'booking_id' =&gt;541, 'support_person_id'=&gt;11 , 'support_type' =&gt;0]);</v>
      </c>
    </row>
    <row r="544" spans="1:5" x14ac:dyDescent="0.25">
      <c r="A544">
        <v>1</v>
      </c>
      <c r="B544">
        <v>11</v>
      </c>
      <c r="C544">
        <v>0</v>
      </c>
      <c r="D544">
        <v>542</v>
      </c>
      <c r="E544" t="str">
        <f t="shared" si="8"/>
        <v>BookingSupportPerson::create(['support_role' =&gt; 1, 'booking_id' =&gt;542, 'support_person_id'=&gt;11 , 'support_type' =&gt;0]);</v>
      </c>
    </row>
    <row r="545" spans="1:5" x14ac:dyDescent="0.25">
      <c r="A545">
        <v>1</v>
      </c>
      <c r="B545">
        <v>6</v>
      </c>
      <c r="C545">
        <v>0</v>
      </c>
      <c r="D545">
        <v>543</v>
      </c>
      <c r="E545" t="str">
        <f t="shared" si="8"/>
        <v>BookingSupportPerson::create(['support_role' =&gt; 1, 'booking_id' =&gt;543, 'support_person_id'=&gt;6 , 'support_type' =&gt;0]);</v>
      </c>
    </row>
    <row r="546" spans="1:5" x14ac:dyDescent="0.25">
      <c r="A546">
        <v>1</v>
      </c>
      <c r="B546">
        <v>6</v>
      </c>
      <c r="C546">
        <v>0</v>
      </c>
      <c r="D546">
        <v>544</v>
      </c>
      <c r="E546" t="str">
        <f t="shared" si="8"/>
        <v>BookingSupportPerson::create(['support_role' =&gt; 1, 'booking_id' =&gt;544, 'support_person_id'=&gt;6 , 'support_type' =&gt;0]);</v>
      </c>
    </row>
    <row r="547" spans="1:5" x14ac:dyDescent="0.25">
      <c r="A547">
        <v>1</v>
      </c>
      <c r="B547">
        <v>11</v>
      </c>
      <c r="C547">
        <v>0</v>
      </c>
      <c r="D547">
        <v>545</v>
      </c>
      <c r="E547" t="str">
        <f t="shared" si="8"/>
        <v>BookingSupportPerson::create(['support_role' =&gt; 1, 'booking_id' =&gt;545, 'support_person_id'=&gt;11 , 'support_type' =&gt;0]);</v>
      </c>
    </row>
    <row r="548" spans="1:5" x14ac:dyDescent="0.25">
      <c r="A548">
        <v>1</v>
      </c>
      <c r="B548">
        <v>2</v>
      </c>
      <c r="C548">
        <v>1</v>
      </c>
      <c r="D548">
        <v>546</v>
      </c>
      <c r="E548" t="str">
        <f t="shared" si="8"/>
        <v>BookingSupportPerson::create(['support_role' =&gt; 1, 'booking_id' =&gt;546, 'support_person_id'=&gt;2 , 'support_type' =&gt;1]);</v>
      </c>
    </row>
    <row r="549" spans="1:5" x14ac:dyDescent="0.25">
      <c r="A549">
        <v>1</v>
      </c>
      <c r="B549">
        <v>11</v>
      </c>
      <c r="C549">
        <v>0</v>
      </c>
      <c r="D549">
        <v>547</v>
      </c>
      <c r="E549" t="str">
        <f t="shared" si="8"/>
        <v>BookingSupportPerson::create(['support_role' =&gt; 1, 'booking_id' =&gt;547, 'support_person_id'=&gt;11 , 'support_type' =&gt;0]);</v>
      </c>
    </row>
    <row r="550" spans="1:5" x14ac:dyDescent="0.25">
      <c r="A550">
        <v>1</v>
      </c>
      <c r="B550">
        <v>3</v>
      </c>
      <c r="C550">
        <v>0</v>
      </c>
      <c r="D550">
        <v>548</v>
      </c>
      <c r="E550" t="str">
        <f t="shared" si="8"/>
        <v>BookingSupportPerson::create(['support_role' =&gt; 1, 'booking_id' =&gt;548, 'support_person_id'=&gt;3 , 'support_type' =&gt;0]);</v>
      </c>
    </row>
    <row r="551" spans="1:5" x14ac:dyDescent="0.25">
      <c r="A551">
        <v>1</v>
      </c>
      <c r="B551">
        <v>3</v>
      </c>
      <c r="C551">
        <v>0</v>
      </c>
      <c r="D551">
        <v>549</v>
      </c>
      <c r="E551" t="str">
        <f t="shared" si="8"/>
        <v>BookingSupportPerson::create(['support_role' =&gt; 1, 'booking_id' =&gt;549, 'support_person_id'=&gt;3 , 'support_type' =&gt;0]);</v>
      </c>
    </row>
    <row r="552" spans="1:5" x14ac:dyDescent="0.25">
      <c r="A552">
        <v>1</v>
      </c>
      <c r="B552">
        <v>6</v>
      </c>
      <c r="C552">
        <v>1</v>
      </c>
      <c r="D552">
        <v>550</v>
      </c>
      <c r="E552" t="str">
        <f t="shared" si="8"/>
        <v>BookingSupportPerson::create(['support_role' =&gt; 1, 'booking_id' =&gt;550, 'support_person_id'=&gt;6 , 'support_type' =&gt;1]);</v>
      </c>
    </row>
    <row r="553" spans="1:5" x14ac:dyDescent="0.25">
      <c r="A553">
        <v>1</v>
      </c>
      <c r="B553">
        <v>6</v>
      </c>
      <c r="C553">
        <v>1</v>
      </c>
      <c r="D553">
        <v>551</v>
      </c>
      <c r="E553" t="str">
        <f t="shared" si="8"/>
        <v>BookingSupportPerson::create(['support_role' =&gt; 1, 'booking_id' =&gt;551, 'support_person_id'=&gt;6 , 'support_type' =&gt;1]);</v>
      </c>
    </row>
    <row r="554" spans="1:5" x14ac:dyDescent="0.25">
      <c r="A554">
        <v>1</v>
      </c>
      <c r="B554">
        <v>6</v>
      </c>
      <c r="C554">
        <v>1</v>
      </c>
      <c r="D554">
        <v>552</v>
      </c>
      <c r="E554" t="str">
        <f t="shared" si="8"/>
        <v>BookingSupportPerson::create(['support_role' =&gt; 1, 'booking_id' =&gt;552, 'support_person_id'=&gt;6 , 'support_type' =&gt;1]);</v>
      </c>
    </row>
    <row r="555" spans="1:5" x14ac:dyDescent="0.25">
      <c r="A555">
        <v>1</v>
      </c>
      <c r="B555">
        <v>3</v>
      </c>
      <c r="C555">
        <v>1</v>
      </c>
      <c r="D555">
        <v>553</v>
      </c>
      <c r="E555" t="str">
        <f t="shared" si="8"/>
        <v>BookingSupportPerson::create(['support_role' =&gt; 1, 'booking_id' =&gt;553, 'support_person_id'=&gt;3 , 'support_type' =&gt;1]);</v>
      </c>
    </row>
    <row r="556" spans="1:5" x14ac:dyDescent="0.25">
      <c r="A556">
        <v>1</v>
      </c>
      <c r="B556">
        <v>3</v>
      </c>
      <c r="C556">
        <v>1</v>
      </c>
      <c r="D556">
        <v>554</v>
      </c>
      <c r="E556" t="str">
        <f t="shared" si="8"/>
        <v>BookingSupportPerson::create(['support_role' =&gt; 1, 'booking_id' =&gt;554, 'support_person_id'=&gt;3 , 'support_type' =&gt;1]);</v>
      </c>
    </row>
    <row r="557" spans="1:5" x14ac:dyDescent="0.25">
      <c r="A557">
        <v>1</v>
      </c>
      <c r="B557">
        <v>8</v>
      </c>
      <c r="C557">
        <v>1</v>
      </c>
      <c r="D557">
        <v>555</v>
      </c>
      <c r="E557" t="str">
        <f t="shared" si="8"/>
        <v>BookingSupportPerson::create(['support_role' =&gt; 1, 'booking_id' =&gt;555, 'support_person_id'=&gt;8 , 'support_type' =&gt;1]);</v>
      </c>
    </row>
    <row r="558" spans="1:5" x14ac:dyDescent="0.25">
      <c r="A558">
        <v>1</v>
      </c>
      <c r="B558">
        <v>8</v>
      </c>
      <c r="C558">
        <v>1</v>
      </c>
      <c r="D558">
        <v>556</v>
      </c>
      <c r="E558" t="str">
        <f t="shared" si="8"/>
        <v>BookingSupportPerson::create(['support_role' =&gt; 1, 'booking_id' =&gt;556, 'support_person_id'=&gt;8 , 'support_type' =&gt;1]);</v>
      </c>
    </row>
    <row r="559" spans="1:5" x14ac:dyDescent="0.25">
      <c r="A559">
        <v>1</v>
      </c>
      <c r="B559">
        <v>8</v>
      </c>
      <c r="C559">
        <v>1</v>
      </c>
      <c r="D559">
        <v>557</v>
      </c>
      <c r="E559" t="str">
        <f t="shared" si="8"/>
        <v>BookingSupportPerson::create(['support_role' =&gt; 1, 'booking_id' =&gt;557, 'support_person_id'=&gt;8 , 'support_type' =&gt;1]);</v>
      </c>
    </row>
    <row r="560" spans="1:5" x14ac:dyDescent="0.25">
      <c r="A560">
        <v>1</v>
      </c>
      <c r="B560">
        <v>14</v>
      </c>
      <c r="C560">
        <v>1</v>
      </c>
      <c r="D560">
        <v>558</v>
      </c>
      <c r="E560" t="str">
        <f t="shared" si="8"/>
        <v>BookingSupportPerson::create(['support_role' =&gt; 1, 'booking_id' =&gt;558, 'support_person_id'=&gt;14 , 'support_type' =&gt;1]);</v>
      </c>
    </row>
    <row r="561" spans="1:5" x14ac:dyDescent="0.25">
      <c r="A561">
        <v>1</v>
      </c>
      <c r="B561">
        <v>3</v>
      </c>
      <c r="C561">
        <v>1</v>
      </c>
      <c r="D561">
        <v>559</v>
      </c>
      <c r="E561" t="str">
        <f t="shared" si="8"/>
        <v>BookingSupportPerson::create(['support_role' =&gt; 1, 'booking_id' =&gt;559, 'support_person_id'=&gt;3 , 'support_type' =&gt;1]);</v>
      </c>
    </row>
    <row r="562" spans="1:5" x14ac:dyDescent="0.25">
      <c r="A562">
        <v>1</v>
      </c>
      <c r="B562">
        <v>3</v>
      </c>
      <c r="C562">
        <v>0</v>
      </c>
      <c r="D562">
        <v>560</v>
      </c>
      <c r="E562" t="str">
        <f t="shared" si="8"/>
        <v>BookingSupportPerson::create(['support_role' =&gt; 1, 'booking_id' =&gt;560, 'support_person_id'=&gt;3 , 'support_type' =&gt;0]);</v>
      </c>
    </row>
    <row r="563" spans="1:5" x14ac:dyDescent="0.25">
      <c r="A563">
        <v>1</v>
      </c>
      <c r="B563">
        <v>6</v>
      </c>
      <c r="C563">
        <v>1</v>
      </c>
      <c r="D563">
        <v>561</v>
      </c>
      <c r="E563" t="str">
        <f t="shared" si="8"/>
        <v>BookingSupportPerson::create(['support_role' =&gt; 1, 'booking_id' =&gt;561, 'support_person_id'=&gt;6 , 'support_type' =&gt;1]);</v>
      </c>
    </row>
    <row r="564" spans="1:5" x14ac:dyDescent="0.25">
      <c r="A564">
        <v>1</v>
      </c>
      <c r="B564">
        <v>12</v>
      </c>
      <c r="C564">
        <v>0</v>
      </c>
      <c r="D564">
        <v>562</v>
      </c>
      <c r="E564" t="str">
        <f t="shared" si="8"/>
        <v>BookingSupportPerson::create(['support_role' =&gt; 1, 'booking_id' =&gt;562, 'support_person_id'=&gt;12 , 'support_type' =&gt;0]);</v>
      </c>
    </row>
    <row r="565" spans="1:5" x14ac:dyDescent="0.25">
      <c r="A565">
        <v>1</v>
      </c>
      <c r="B565">
        <v>6</v>
      </c>
      <c r="C565">
        <v>0</v>
      </c>
      <c r="D565">
        <v>563</v>
      </c>
      <c r="E565" t="str">
        <f t="shared" si="8"/>
        <v>BookingSupportPerson::create(['support_role' =&gt; 1, 'booking_id' =&gt;563, 'support_person_id'=&gt;6 , 'support_type' =&gt;0]);</v>
      </c>
    </row>
    <row r="566" spans="1:5" x14ac:dyDescent="0.25">
      <c r="A566">
        <v>1</v>
      </c>
      <c r="B566">
        <v>12</v>
      </c>
      <c r="C566">
        <v>1</v>
      </c>
      <c r="D566">
        <v>564</v>
      </c>
      <c r="E566" t="str">
        <f t="shared" si="8"/>
        <v>BookingSupportPerson::create(['support_role' =&gt; 1, 'booking_id' =&gt;564, 'support_person_id'=&gt;12 , 'support_type' =&gt;1]);</v>
      </c>
    </row>
    <row r="567" spans="1:5" x14ac:dyDescent="0.25">
      <c r="A567">
        <v>1</v>
      </c>
      <c r="B567">
        <v>12</v>
      </c>
      <c r="C567">
        <v>0</v>
      </c>
      <c r="D567">
        <v>565</v>
      </c>
      <c r="E567" t="str">
        <f t="shared" si="8"/>
        <v>BookingSupportPerson::create(['support_role' =&gt; 1, 'booking_id' =&gt;565, 'support_person_id'=&gt;12 , 'support_type' =&gt;0]);</v>
      </c>
    </row>
    <row r="568" spans="1:5" x14ac:dyDescent="0.25">
      <c r="A568">
        <v>1</v>
      </c>
      <c r="B568">
        <v>5</v>
      </c>
      <c r="C568">
        <v>0</v>
      </c>
      <c r="D568">
        <v>566</v>
      </c>
      <c r="E568" t="str">
        <f t="shared" si="8"/>
        <v>BookingSupportPerson::create(['support_role' =&gt; 1, 'booking_id' =&gt;566, 'support_person_id'=&gt;5 , 'support_type' =&gt;0]);</v>
      </c>
    </row>
    <row r="569" spans="1:5" x14ac:dyDescent="0.25">
      <c r="A569">
        <v>1</v>
      </c>
      <c r="B569">
        <v>5</v>
      </c>
      <c r="C569">
        <v>0</v>
      </c>
      <c r="D569">
        <v>567</v>
      </c>
      <c r="E569" t="str">
        <f t="shared" si="8"/>
        <v>BookingSupportPerson::create(['support_role' =&gt; 1, 'booking_id' =&gt;567, 'support_person_id'=&gt;5 , 'support_type' =&gt;0]);</v>
      </c>
    </row>
    <row r="570" spans="1:5" x14ac:dyDescent="0.25">
      <c r="A570">
        <v>1</v>
      </c>
      <c r="B570">
        <v>6</v>
      </c>
      <c r="C570">
        <v>1</v>
      </c>
      <c r="D570">
        <v>568</v>
      </c>
      <c r="E570" t="str">
        <f t="shared" si="8"/>
        <v>BookingSupportPerson::create(['support_role' =&gt; 1, 'booking_id' =&gt;568, 'support_person_id'=&gt;6 , 'support_type' =&gt;1]);</v>
      </c>
    </row>
    <row r="571" spans="1:5" x14ac:dyDescent="0.25">
      <c r="A571">
        <v>1</v>
      </c>
      <c r="B571">
        <v>6</v>
      </c>
      <c r="C571">
        <v>0</v>
      </c>
      <c r="D571">
        <v>569</v>
      </c>
      <c r="E571" t="str">
        <f t="shared" si="8"/>
        <v>BookingSupportPerson::create(['support_role' =&gt; 1, 'booking_id' =&gt;569, 'support_person_id'=&gt;6 , 'support_type' =&gt;0]);</v>
      </c>
    </row>
    <row r="572" spans="1:5" x14ac:dyDescent="0.25">
      <c r="A572">
        <v>1</v>
      </c>
      <c r="B572">
        <v>12</v>
      </c>
      <c r="C572">
        <v>0</v>
      </c>
      <c r="D572">
        <v>570</v>
      </c>
      <c r="E572" t="str">
        <f t="shared" si="8"/>
        <v>BookingSupportPerson::create(['support_role' =&gt; 1, 'booking_id' =&gt;570, 'support_person_id'=&gt;12 , 'support_type' =&gt;0]);</v>
      </c>
    </row>
    <row r="573" spans="1:5" x14ac:dyDescent="0.25">
      <c r="A573">
        <v>1</v>
      </c>
      <c r="B573">
        <v>4</v>
      </c>
      <c r="C573">
        <v>1</v>
      </c>
      <c r="D573">
        <v>571</v>
      </c>
      <c r="E573" t="str">
        <f t="shared" si="8"/>
        <v>BookingSupportPerson::create(['support_role' =&gt; 1, 'booking_id' =&gt;571, 'support_person_id'=&gt;4 , 'support_type' =&gt;1]);</v>
      </c>
    </row>
    <row r="574" spans="1:5" x14ac:dyDescent="0.25">
      <c r="A574">
        <v>1</v>
      </c>
      <c r="B574">
        <v>4</v>
      </c>
      <c r="C574">
        <v>1</v>
      </c>
      <c r="D574">
        <v>572</v>
      </c>
      <c r="E574" t="str">
        <f t="shared" si="8"/>
        <v>BookingSupportPerson::create(['support_role' =&gt; 1, 'booking_id' =&gt;572, 'support_person_id'=&gt;4 , 'support_type' =&gt;1]);</v>
      </c>
    </row>
    <row r="575" spans="1:5" x14ac:dyDescent="0.25">
      <c r="A575">
        <v>1</v>
      </c>
      <c r="B575">
        <v>12</v>
      </c>
      <c r="C575">
        <v>0</v>
      </c>
      <c r="D575">
        <v>573</v>
      </c>
      <c r="E575" t="str">
        <f t="shared" si="8"/>
        <v>BookingSupportPerson::create(['support_role' =&gt; 1, 'booking_id' =&gt;573, 'support_person_id'=&gt;12 , 'support_type' =&gt;0]);</v>
      </c>
    </row>
    <row r="576" spans="1:5" x14ac:dyDescent="0.25">
      <c r="A576">
        <v>1</v>
      </c>
      <c r="B576">
        <v>12</v>
      </c>
      <c r="C576">
        <v>0</v>
      </c>
      <c r="D576">
        <v>574</v>
      </c>
      <c r="E576" t="str">
        <f t="shared" si="8"/>
        <v>BookingSupportPerson::create(['support_role' =&gt; 1, 'booking_id' =&gt;574, 'support_person_id'=&gt;12 , 'support_type' =&gt;0]);</v>
      </c>
    </row>
    <row r="577" spans="1:5" x14ac:dyDescent="0.25">
      <c r="A577">
        <v>1</v>
      </c>
      <c r="B577">
        <v>6</v>
      </c>
      <c r="C577">
        <v>0</v>
      </c>
      <c r="D577">
        <v>575</v>
      </c>
      <c r="E577" t="str">
        <f t="shared" si="8"/>
        <v>BookingSupportPerson::create(['support_role' =&gt; 1, 'booking_id' =&gt;575, 'support_person_id'=&gt;6 , 'support_type' =&gt;0]);</v>
      </c>
    </row>
    <row r="578" spans="1:5" x14ac:dyDescent="0.25">
      <c r="A578">
        <v>1</v>
      </c>
      <c r="B578">
        <v>12</v>
      </c>
      <c r="C578">
        <v>0</v>
      </c>
      <c r="D578">
        <v>576</v>
      </c>
      <c r="E578" t="str">
        <f t="shared" si="8"/>
        <v>BookingSupportPerson::create(['support_role' =&gt; 1, 'booking_id' =&gt;576, 'support_person_id'=&gt;12 , 'support_type' =&gt;0]);</v>
      </c>
    </row>
    <row r="579" spans="1:5" x14ac:dyDescent="0.25">
      <c r="A579">
        <v>1</v>
      </c>
      <c r="B579">
        <v>6</v>
      </c>
      <c r="C579">
        <v>0</v>
      </c>
      <c r="D579">
        <v>577</v>
      </c>
      <c r="E579" t="str">
        <f t="shared" si="8"/>
        <v>BookingSupportPerson::create(['support_role' =&gt; 1, 'booking_id' =&gt;577, 'support_person_id'=&gt;6 , 'support_type' =&gt;0]);</v>
      </c>
    </row>
    <row r="580" spans="1:5" x14ac:dyDescent="0.25">
      <c r="A580">
        <v>1</v>
      </c>
      <c r="B580">
        <v>12</v>
      </c>
      <c r="C580">
        <v>0</v>
      </c>
      <c r="D580">
        <v>578</v>
      </c>
      <c r="E580" t="str">
        <f t="shared" ref="E580:E643" si="9">CONCATENATE($A$1,A580,", 'booking_id' =&gt;",D580,", 'support_person_id'=&gt;",B580," , 'support_type' =&gt;",C580,"]);")</f>
        <v>BookingSupportPerson::create(['support_role' =&gt; 1, 'booking_id' =&gt;578, 'support_person_id'=&gt;12 , 'support_type' =&gt;0]);</v>
      </c>
    </row>
    <row r="581" spans="1:5" x14ac:dyDescent="0.25">
      <c r="A581">
        <v>1</v>
      </c>
      <c r="B581">
        <v>2</v>
      </c>
      <c r="C581">
        <v>0</v>
      </c>
      <c r="D581">
        <v>579</v>
      </c>
      <c r="E581" t="str">
        <f t="shared" si="9"/>
        <v>BookingSupportPerson::create(['support_role' =&gt; 1, 'booking_id' =&gt;579, 'support_person_id'=&gt;2 , 'support_type' =&gt;0]);</v>
      </c>
    </row>
    <row r="582" spans="1:5" x14ac:dyDescent="0.25">
      <c r="A582">
        <v>1</v>
      </c>
      <c r="B582">
        <v>2</v>
      </c>
      <c r="C582">
        <v>0</v>
      </c>
      <c r="D582">
        <v>580</v>
      </c>
      <c r="E582" t="str">
        <f t="shared" si="9"/>
        <v>BookingSupportPerson::create(['support_role' =&gt; 1, 'booking_id' =&gt;580, 'support_person_id'=&gt;2 , 'support_type' =&gt;0]);</v>
      </c>
    </row>
    <row r="583" spans="1:5" x14ac:dyDescent="0.25">
      <c r="A583">
        <v>1</v>
      </c>
      <c r="B583">
        <v>2</v>
      </c>
      <c r="C583">
        <v>0</v>
      </c>
      <c r="D583">
        <v>581</v>
      </c>
      <c r="E583" t="str">
        <f t="shared" si="9"/>
        <v>BookingSupportPerson::create(['support_role' =&gt; 1, 'booking_id' =&gt;581, 'support_person_id'=&gt;2 , 'support_type' =&gt;0]);</v>
      </c>
    </row>
    <row r="584" spans="1:5" x14ac:dyDescent="0.25">
      <c r="A584">
        <v>1</v>
      </c>
      <c r="B584">
        <v>6</v>
      </c>
      <c r="C584">
        <v>1</v>
      </c>
      <c r="D584">
        <v>582</v>
      </c>
      <c r="E584" t="str">
        <f t="shared" si="9"/>
        <v>BookingSupportPerson::create(['support_role' =&gt; 1, 'booking_id' =&gt;582, 'support_person_id'=&gt;6 , 'support_type' =&gt;1]);</v>
      </c>
    </row>
    <row r="585" spans="1:5" x14ac:dyDescent="0.25">
      <c r="A585">
        <v>1</v>
      </c>
      <c r="B585">
        <v>2</v>
      </c>
      <c r="C585">
        <v>0</v>
      </c>
      <c r="D585">
        <v>583</v>
      </c>
      <c r="E585" t="str">
        <f t="shared" si="9"/>
        <v>BookingSupportPerson::create(['support_role' =&gt; 1, 'booking_id' =&gt;583, 'support_person_id'=&gt;2 , 'support_type' =&gt;0]);</v>
      </c>
    </row>
    <row r="586" spans="1:5" x14ac:dyDescent="0.25">
      <c r="A586">
        <v>1</v>
      </c>
      <c r="B586">
        <v>14</v>
      </c>
      <c r="C586">
        <v>0</v>
      </c>
      <c r="D586">
        <v>584</v>
      </c>
      <c r="E586" t="str">
        <f t="shared" si="9"/>
        <v>BookingSupportPerson::create(['support_role' =&gt; 1, 'booking_id' =&gt;584, 'support_person_id'=&gt;14 , 'support_type' =&gt;0]);</v>
      </c>
    </row>
    <row r="587" spans="1:5" x14ac:dyDescent="0.25">
      <c r="A587">
        <v>1</v>
      </c>
      <c r="B587">
        <v>2</v>
      </c>
      <c r="C587">
        <v>0</v>
      </c>
      <c r="D587">
        <v>585</v>
      </c>
      <c r="E587" t="str">
        <f t="shared" si="9"/>
        <v>BookingSupportPerson::create(['support_role' =&gt; 1, 'booking_id' =&gt;585, 'support_person_id'=&gt;2 , 'support_type' =&gt;0]);</v>
      </c>
    </row>
    <row r="588" spans="1:5" x14ac:dyDescent="0.25">
      <c r="A588">
        <v>1</v>
      </c>
      <c r="B588">
        <v>2</v>
      </c>
      <c r="C588">
        <v>0</v>
      </c>
      <c r="D588">
        <v>586</v>
      </c>
      <c r="E588" t="str">
        <f t="shared" si="9"/>
        <v>BookingSupportPerson::create(['support_role' =&gt; 1, 'booking_id' =&gt;586, 'support_person_id'=&gt;2 , 'support_type' =&gt;0]);</v>
      </c>
    </row>
    <row r="589" spans="1:5" x14ac:dyDescent="0.25">
      <c r="A589">
        <v>1</v>
      </c>
      <c r="B589">
        <v>2</v>
      </c>
      <c r="C589">
        <v>0</v>
      </c>
      <c r="D589">
        <v>587</v>
      </c>
      <c r="E589" t="str">
        <f t="shared" si="9"/>
        <v>BookingSupportPerson::create(['support_role' =&gt; 1, 'booking_id' =&gt;587, 'support_person_id'=&gt;2 , 'support_type' =&gt;0]);</v>
      </c>
    </row>
    <row r="590" spans="1:5" x14ac:dyDescent="0.25">
      <c r="A590">
        <v>1</v>
      </c>
      <c r="B590">
        <v>3</v>
      </c>
      <c r="C590">
        <v>1</v>
      </c>
      <c r="D590">
        <v>588</v>
      </c>
      <c r="E590" t="str">
        <f t="shared" si="9"/>
        <v>BookingSupportPerson::create(['support_role' =&gt; 1, 'booking_id' =&gt;588, 'support_person_id'=&gt;3 , 'support_type' =&gt;1]);</v>
      </c>
    </row>
    <row r="591" spans="1:5" x14ac:dyDescent="0.25">
      <c r="A591">
        <v>1</v>
      </c>
      <c r="B591">
        <v>1</v>
      </c>
      <c r="C591">
        <v>1</v>
      </c>
      <c r="D591">
        <v>589</v>
      </c>
      <c r="E591" t="str">
        <f t="shared" si="9"/>
        <v>BookingSupportPerson::create(['support_role' =&gt; 1, 'booking_id' =&gt;589, 'support_person_id'=&gt;1 , 'support_type' =&gt;1]);</v>
      </c>
    </row>
    <row r="592" spans="1:5" x14ac:dyDescent="0.25">
      <c r="A592">
        <v>1</v>
      </c>
      <c r="B592">
        <v>14</v>
      </c>
      <c r="C592">
        <v>0</v>
      </c>
      <c r="D592">
        <v>590</v>
      </c>
      <c r="E592" t="str">
        <f t="shared" si="9"/>
        <v>BookingSupportPerson::create(['support_role' =&gt; 1, 'booking_id' =&gt;590, 'support_person_id'=&gt;14 , 'support_type' =&gt;0]);</v>
      </c>
    </row>
    <row r="593" spans="1:5" x14ac:dyDescent="0.25">
      <c r="A593">
        <v>1</v>
      </c>
      <c r="B593">
        <v>2</v>
      </c>
      <c r="C593">
        <v>0</v>
      </c>
      <c r="D593">
        <v>591</v>
      </c>
      <c r="E593" t="str">
        <f t="shared" si="9"/>
        <v>BookingSupportPerson::create(['support_role' =&gt; 1, 'booking_id' =&gt;591, 'support_person_id'=&gt;2 , 'support_type' =&gt;0]);</v>
      </c>
    </row>
    <row r="594" spans="1:5" x14ac:dyDescent="0.25">
      <c r="A594">
        <v>1</v>
      </c>
      <c r="B594">
        <v>2</v>
      </c>
      <c r="C594">
        <v>0</v>
      </c>
      <c r="D594">
        <v>592</v>
      </c>
      <c r="E594" t="str">
        <f t="shared" si="9"/>
        <v>BookingSupportPerson::create(['support_role' =&gt; 1, 'booking_id' =&gt;592, 'support_person_id'=&gt;2 , 'support_type' =&gt;0]);</v>
      </c>
    </row>
    <row r="595" spans="1:5" x14ac:dyDescent="0.25">
      <c r="A595">
        <v>1</v>
      </c>
      <c r="B595">
        <v>2</v>
      </c>
      <c r="C595">
        <v>0</v>
      </c>
      <c r="D595">
        <v>593</v>
      </c>
      <c r="E595" t="str">
        <f t="shared" si="9"/>
        <v>BookingSupportPerson::create(['support_role' =&gt; 1, 'booking_id' =&gt;593, 'support_person_id'=&gt;2 , 'support_type' =&gt;0]);</v>
      </c>
    </row>
    <row r="596" spans="1:5" x14ac:dyDescent="0.25">
      <c r="A596">
        <v>1</v>
      </c>
      <c r="B596">
        <v>6</v>
      </c>
      <c r="C596">
        <v>1</v>
      </c>
      <c r="D596">
        <v>594</v>
      </c>
      <c r="E596" t="str">
        <f t="shared" si="9"/>
        <v>BookingSupportPerson::create(['support_role' =&gt; 1, 'booking_id' =&gt;594, 'support_person_id'=&gt;6 , 'support_type' =&gt;1]);</v>
      </c>
    </row>
    <row r="597" spans="1:5" x14ac:dyDescent="0.25">
      <c r="A597">
        <v>1</v>
      </c>
      <c r="B597">
        <v>6</v>
      </c>
      <c r="C597">
        <v>1</v>
      </c>
      <c r="D597">
        <v>595</v>
      </c>
      <c r="E597" t="str">
        <f t="shared" si="9"/>
        <v>BookingSupportPerson::create(['support_role' =&gt; 1, 'booking_id' =&gt;595, 'support_person_id'=&gt;6 , 'support_type' =&gt;1]);</v>
      </c>
    </row>
    <row r="598" spans="1:5" x14ac:dyDescent="0.25">
      <c r="A598">
        <v>1</v>
      </c>
      <c r="B598">
        <v>14</v>
      </c>
      <c r="C598">
        <v>0</v>
      </c>
      <c r="D598">
        <v>596</v>
      </c>
      <c r="E598" t="str">
        <f t="shared" si="9"/>
        <v>BookingSupportPerson::create(['support_role' =&gt; 1, 'booking_id' =&gt;596, 'support_person_id'=&gt;14 , 'support_type' =&gt;0]);</v>
      </c>
    </row>
    <row r="599" spans="1:5" x14ac:dyDescent="0.25">
      <c r="A599">
        <v>1</v>
      </c>
      <c r="B599">
        <v>12</v>
      </c>
      <c r="C599">
        <v>1</v>
      </c>
      <c r="D599">
        <v>597</v>
      </c>
      <c r="E599" t="str">
        <f t="shared" si="9"/>
        <v>BookingSupportPerson::create(['support_role' =&gt; 1, 'booking_id' =&gt;597, 'support_person_id'=&gt;12 , 'support_type' =&gt;1]);</v>
      </c>
    </row>
    <row r="600" spans="1:5" x14ac:dyDescent="0.25">
      <c r="A600">
        <v>1</v>
      </c>
      <c r="B600">
        <v>14</v>
      </c>
      <c r="C600">
        <v>0</v>
      </c>
      <c r="D600">
        <v>598</v>
      </c>
      <c r="E600" t="str">
        <f t="shared" si="9"/>
        <v>BookingSupportPerson::create(['support_role' =&gt; 1, 'booking_id' =&gt;598, 'support_person_id'=&gt;14 , 'support_type' =&gt;0]);</v>
      </c>
    </row>
    <row r="601" spans="1:5" x14ac:dyDescent="0.25">
      <c r="A601">
        <v>1</v>
      </c>
      <c r="B601">
        <v>4</v>
      </c>
      <c r="C601">
        <v>0</v>
      </c>
      <c r="D601">
        <v>599</v>
      </c>
      <c r="E601" t="str">
        <f t="shared" si="9"/>
        <v>BookingSupportPerson::create(['support_role' =&gt; 1, 'booking_id' =&gt;599, 'support_person_id'=&gt;4 , 'support_type' =&gt;0]);</v>
      </c>
    </row>
    <row r="602" spans="1:5" x14ac:dyDescent="0.25">
      <c r="A602">
        <v>1</v>
      </c>
      <c r="B602">
        <v>5</v>
      </c>
      <c r="C602">
        <v>0</v>
      </c>
      <c r="D602">
        <v>600</v>
      </c>
      <c r="E602" t="str">
        <f t="shared" si="9"/>
        <v>BookingSupportPerson::create(['support_role' =&gt; 1, 'booking_id' =&gt;600, 'support_person_id'=&gt;5 , 'support_type' =&gt;0]);</v>
      </c>
    </row>
    <row r="603" spans="1:5" x14ac:dyDescent="0.25">
      <c r="A603">
        <v>1</v>
      </c>
      <c r="B603">
        <v>5</v>
      </c>
      <c r="C603">
        <v>0</v>
      </c>
      <c r="D603">
        <v>601</v>
      </c>
      <c r="E603" t="str">
        <f t="shared" si="9"/>
        <v>BookingSupportPerson::create(['support_role' =&gt; 1, 'booking_id' =&gt;601, 'support_person_id'=&gt;5 , 'support_type' =&gt;0]);</v>
      </c>
    </row>
    <row r="604" spans="1:5" x14ac:dyDescent="0.25">
      <c r="A604">
        <v>1</v>
      </c>
      <c r="B604">
        <v>6</v>
      </c>
      <c r="C604">
        <v>0</v>
      </c>
      <c r="D604">
        <v>602</v>
      </c>
      <c r="E604" t="str">
        <f t="shared" si="9"/>
        <v>BookingSupportPerson::create(['support_role' =&gt; 1, 'booking_id' =&gt;602, 'support_person_id'=&gt;6 , 'support_type' =&gt;0]);</v>
      </c>
    </row>
    <row r="605" spans="1:5" x14ac:dyDescent="0.25">
      <c r="A605">
        <v>1</v>
      </c>
      <c r="B605">
        <v>5</v>
      </c>
      <c r="C605">
        <v>1</v>
      </c>
      <c r="D605">
        <v>603</v>
      </c>
      <c r="E605" t="str">
        <f t="shared" si="9"/>
        <v>BookingSupportPerson::create(['support_role' =&gt; 1, 'booking_id' =&gt;603, 'support_person_id'=&gt;5 , 'support_type' =&gt;1]);</v>
      </c>
    </row>
    <row r="606" spans="1:5" x14ac:dyDescent="0.25">
      <c r="A606">
        <v>1</v>
      </c>
      <c r="B606">
        <v>5</v>
      </c>
      <c r="C606">
        <v>0</v>
      </c>
      <c r="D606">
        <v>604</v>
      </c>
      <c r="E606" t="str">
        <f t="shared" si="9"/>
        <v>BookingSupportPerson::create(['support_role' =&gt; 1, 'booking_id' =&gt;604, 'support_person_id'=&gt;5 , 'support_type' =&gt;0]);</v>
      </c>
    </row>
    <row r="607" spans="1:5" x14ac:dyDescent="0.25">
      <c r="A607">
        <v>1</v>
      </c>
      <c r="B607">
        <v>12</v>
      </c>
      <c r="C607">
        <v>1</v>
      </c>
      <c r="D607">
        <v>605</v>
      </c>
      <c r="E607" t="str">
        <f t="shared" si="9"/>
        <v>BookingSupportPerson::create(['support_role' =&gt; 1, 'booking_id' =&gt;605, 'support_person_id'=&gt;12 , 'support_type' =&gt;1]);</v>
      </c>
    </row>
    <row r="608" spans="1:5" x14ac:dyDescent="0.25">
      <c r="A608">
        <v>1</v>
      </c>
      <c r="B608">
        <v>12</v>
      </c>
      <c r="C608">
        <v>1</v>
      </c>
      <c r="D608">
        <v>606</v>
      </c>
      <c r="E608" t="str">
        <f t="shared" si="9"/>
        <v>BookingSupportPerson::create(['support_role' =&gt; 1, 'booking_id' =&gt;606, 'support_person_id'=&gt;12 , 'support_type' =&gt;1]);</v>
      </c>
    </row>
    <row r="609" spans="1:5" x14ac:dyDescent="0.25">
      <c r="A609">
        <v>1</v>
      </c>
      <c r="B609">
        <v>14</v>
      </c>
      <c r="C609">
        <v>0</v>
      </c>
      <c r="D609">
        <v>607</v>
      </c>
      <c r="E609" t="str">
        <f t="shared" si="9"/>
        <v>BookingSupportPerson::create(['support_role' =&gt; 1, 'booking_id' =&gt;607, 'support_person_id'=&gt;14 , 'support_type' =&gt;0]);</v>
      </c>
    </row>
    <row r="610" spans="1:5" x14ac:dyDescent="0.25">
      <c r="A610">
        <v>1</v>
      </c>
      <c r="B610">
        <v>1</v>
      </c>
      <c r="C610">
        <v>0</v>
      </c>
      <c r="D610">
        <v>608</v>
      </c>
      <c r="E610" t="str">
        <f t="shared" si="9"/>
        <v>BookingSupportPerson::create(['support_role' =&gt; 1, 'booking_id' =&gt;608, 'support_person_id'=&gt;1 , 'support_type' =&gt;0]);</v>
      </c>
    </row>
    <row r="611" spans="1:5" x14ac:dyDescent="0.25">
      <c r="A611">
        <v>1</v>
      </c>
      <c r="B611">
        <v>12</v>
      </c>
      <c r="C611">
        <v>1</v>
      </c>
      <c r="D611">
        <v>609</v>
      </c>
      <c r="E611" t="str">
        <f t="shared" si="9"/>
        <v>BookingSupportPerson::create(['support_role' =&gt; 1, 'booking_id' =&gt;609, 'support_person_id'=&gt;12 , 'support_type' =&gt;1]);</v>
      </c>
    </row>
    <row r="612" spans="1:5" x14ac:dyDescent="0.25">
      <c r="A612">
        <v>1</v>
      </c>
      <c r="B612">
        <v>12</v>
      </c>
      <c r="C612">
        <v>1</v>
      </c>
      <c r="D612">
        <v>610</v>
      </c>
      <c r="E612" t="str">
        <f t="shared" si="9"/>
        <v>BookingSupportPerson::create(['support_role' =&gt; 1, 'booking_id' =&gt;610, 'support_person_id'=&gt;12 , 'support_type' =&gt;1]);</v>
      </c>
    </row>
    <row r="613" spans="1:5" x14ac:dyDescent="0.25">
      <c r="A613">
        <v>1</v>
      </c>
      <c r="B613">
        <v>6</v>
      </c>
      <c r="C613">
        <v>1</v>
      </c>
      <c r="D613">
        <v>611</v>
      </c>
      <c r="E613" t="str">
        <f t="shared" si="9"/>
        <v>BookingSupportPerson::create(['support_role' =&gt; 1, 'booking_id' =&gt;611, 'support_person_id'=&gt;6 , 'support_type' =&gt;1]);</v>
      </c>
    </row>
    <row r="614" spans="1:5" x14ac:dyDescent="0.25">
      <c r="A614">
        <v>1</v>
      </c>
      <c r="B614">
        <v>6</v>
      </c>
      <c r="C614">
        <v>1</v>
      </c>
      <c r="D614">
        <v>612</v>
      </c>
      <c r="E614" t="str">
        <f t="shared" si="9"/>
        <v>BookingSupportPerson::create(['support_role' =&gt; 1, 'booking_id' =&gt;612, 'support_person_id'=&gt;6 , 'support_type' =&gt;1]);</v>
      </c>
    </row>
    <row r="615" spans="1:5" x14ac:dyDescent="0.25">
      <c r="A615">
        <v>1</v>
      </c>
      <c r="B615">
        <v>14</v>
      </c>
      <c r="C615">
        <v>0</v>
      </c>
      <c r="D615">
        <v>613</v>
      </c>
      <c r="E615" t="str">
        <f t="shared" si="9"/>
        <v>BookingSupportPerson::create(['support_role' =&gt; 1, 'booking_id' =&gt;613, 'support_person_id'=&gt;14 , 'support_type' =&gt;0]);</v>
      </c>
    </row>
    <row r="616" spans="1:5" x14ac:dyDescent="0.25">
      <c r="A616">
        <v>1</v>
      </c>
      <c r="B616">
        <v>11</v>
      </c>
      <c r="C616">
        <v>0</v>
      </c>
      <c r="D616">
        <v>614</v>
      </c>
      <c r="E616" t="str">
        <f t="shared" si="9"/>
        <v>BookingSupportPerson::create(['support_role' =&gt; 1, 'booking_id' =&gt;614, 'support_person_id'=&gt;11 , 'support_type' =&gt;0]);</v>
      </c>
    </row>
    <row r="617" spans="1:5" x14ac:dyDescent="0.25">
      <c r="A617">
        <v>1</v>
      </c>
      <c r="B617">
        <v>1</v>
      </c>
      <c r="C617">
        <v>0</v>
      </c>
      <c r="D617">
        <v>615</v>
      </c>
      <c r="E617" t="str">
        <f t="shared" si="9"/>
        <v>BookingSupportPerson::create(['support_role' =&gt; 1, 'booking_id' =&gt;615, 'support_person_id'=&gt;1 , 'support_type' =&gt;0]);</v>
      </c>
    </row>
    <row r="618" spans="1:5" x14ac:dyDescent="0.25">
      <c r="A618">
        <v>2</v>
      </c>
      <c r="B618">
        <v>1</v>
      </c>
      <c r="C618">
        <v>0</v>
      </c>
      <c r="D618">
        <v>1</v>
      </c>
      <c r="E618" t="str">
        <f t="shared" si="9"/>
        <v>BookingSupportPerson::create(['support_role' =&gt; 2, 'booking_id' =&gt;1, 'support_person_id'=&gt;1 , 'support_type' =&gt;0]);</v>
      </c>
    </row>
    <row r="619" spans="1:5" x14ac:dyDescent="0.25">
      <c r="A619">
        <v>2</v>
      </c>
      <c r="B619">
        <v>1</v>
      </c>
      <c r="C619">
        <v>0</v>
      </c>
      <c r="D619">
        <v>2</v>
      </c>
      <c r="E619" t="str">
        <f t="shared" si="9"/>
        <v>BookingSupportPerson::create(['support_role' =&gt; 2, 'booking_id' =&gt;2, 'support_person_id'=&gt;1 , 'support_type' =&gt;0]);</v>
      </c>
    </row>
    <row r="620" spans="1:5" x14ac:dyDescent="0.25">
      <c r="A620">
        <v>2</v>
      </c>
      <c r="B620">
        <v>1</v>
      </c>
      <c r="C620">
        <v>0</v>
      </c>
      <c r="D620">
        <v>3</v>
      </c>
      <c r="E620" t="str">
        <f t="shared" si="9"/>
        <v>BookingSupportPerson::create(['support_role' =&gt; 2, 'booking_id' =&gt;3, 'support_person_id'=&gt;1 , 'support_type' =&gt;0]);</v>
      </c>
    </row>
    <row r="621" spans="1:5" x14ac:dyDescent="0.25">
      <c r="A621">
        <v>2</v>
      </c>
      <c r="B621">
        <v>1</v>
      </c>
      <c r="C621">
        <v>0</v>
      </c>
      <c r="D621">
        <v>4</v>
      </c>
      <c r="E621" t="str">
        <f t="shared" si="9"/>
        <v>BookingSupportPerson::create(['support_role' =&gt; 2, 'booking_id' =&gt;4, 'support_person_id'=&gt;1 , 'support_type' =&gt;0]);</v>
      </c>
    </row>
    <row r="622" spans="1:5" x14ac:dyDescent="0.25">
      <c r="A622">
        <v>2</v>
      </c>
      <c r="B622">
        <v>1</v>
      </c>
      <c r="C622">
        <v>0</v>
      </c>
      <c r="D622">
        <v>5</v>
      </c>
      <c r="E622" t="str">
        <f t="shared" si="9"/>
        <v>BookingSupportPerson::create(['support_role' =&gt; 2, 'booking_id' =&gt;5, 'support_person_id'=&gt;1 , 'support_type' =&gt;0]);</v>
      </c>
    </row>
    <row r="623" spans="1:5" x14ac:dyDescent="0.25">
      <c r="A623">
        <v>2</v>
      </c>
      <c r="B623">
        <v>1</v>
      </c>
      <c r="C623">
        <v>0</v>
      </c>
      <c r="D623">
        <v>6</v>
      </c>
      <c r="E623" t="str">
        <f t="shared" si="9"/>
        <v>BookingSupportPerson::create(['support_role' =&gt; 2, 'booking_id' =&gt;6, 'support_person_id'=&gt;1 , 'support_type' =&gt;0]);</v>
      </c>
    </row>
    <row r="624" spans="1:5" x14ac:dyDescent="0.25">
      <c r="A624">
        <v>2</v>
      </c>
      <c r="B624">
        <v>5</v>
      </c>
      <c r="C624">
        <v>1</v>
      </c>
      <c r="D624">
        <v>7</v>
      </c>
      <c r="E624" t="str">
        <f t="shared" si="9"/>
        <v>BookingSupportPerson::create(['support_role' =&gt; 2, 'booking_id' =&gt;7, 'support_person_id'=&gt;5 , 'support_type' =&gt;1]);</v>
      </c>
    </row>
    <row r="625" spans="1:5" x14ac:dyDescent="0.25">
      <c r="A625">
        <v>2</v>
      </c>
      <c r="B625">
        <v>1</v>
      </c>
      <c r="C625">
        <v>1</v>
      </c>
      <c r="D625">
        <v>8</v>
      </c>
      <c r="E625" t="str">
        <f t="shared" si="9"/>
        <v>BookingSupportPerson::create(['support_role' =&gt; 2, 'booking_id' =&gt;8, 'support_person_id'=&gt;1 , 'support_type' =&gt;1]);</v>
      </c>
    </row>
    <row r="626" spans="1:5" x14ac:dyDescent="0.25">
      <c r="A626">
        <v>2</v>
      </c>
      <c r="B626">
        <v>5</v>
      </c>
      <c r="C626">
        <v>1</v>
      </c>
      <c r="D626">
        <v>9</v>
      </c>
      <c r="E626" t="str">
        <f t="shared" si="9"/>
        <v>BookingSupportPerson::create(['support_role' =&gt; 2, 'booking_id' =&gt;9, 'support_person_id'=&gt;5 , 'support_type' =&gt;1]);</v>
      </c>
    </row>
    <row r="627" spans="1:5" x14ac:dyDescent="0.25">
      <c r="A627">
        <v>2</v>
      </c>
      <c r="B627">
        <v>1</v>
      </c>
      <c r="C627">
        <v>0</v>
      </c>
      <c r="D627">
        <v>10</v>
      </c>
      <c r="E627" t="str">
        <f t="shared" si="9"/>
        <v>BookingSupportPerson::create(['support_role' =&gt; 2, 'booking_id' =&gt;10, 'support_person_id'=&gt;1 , 'support_type' =&gt;0]);</v>
      </c>
    </row>
    <row r="628" spans="1:5" x14ac:dyDescent="0.25">
      <c r="A628">
        <v>2</v>
      </c>
      <c r="B628">
        <v>11</v>
      </c>
      <c r="C628">
        <v>1</v>
      </c>
      <c r="D628">
        <v>11</v>
      </c>
      <c r="E628" t="str">
        <f t="shared" si="9"/>
        <v>BookingSupportPerson::create(['support_role' =&gt; 2, 'booking_id' =&gt;11, 'support_person_id'=&gt;11 , 'support_type' =&gt;1]);</v>
      </c>
    </row>
    <row r="629" spans="1:5" x14ac:dyDescent="0.25">
      <c r="A629">
        <v>2</v>
      </c>
      <c r="B629">
        <v>5</v>
      </c>
      <c r="C629">
        <v>0</v>
      </c>
      <c r="D629">
        <v>12</v>
      </c>
      <c r="E629" t="str">
        <f t="shared" si="9"/>
        <v>BookingSupportPerson::create(['support_role' =&gt; 2, 'booking_id' =&gt;12, 'support_person_id'=&gt;5 , 'support_type' =&gt;0]);</v>
      </c>
    </row>
    <row r="630" spans="1:5" x14ac:dyDescent="0.25">
      <c r="A630">
        <v>2</v>
      </c>
      <c r="B630">
        <v>1</v>
      </c>
      <c r="C630">
        <v>1</v>
      </c>
      <c r="D630">
        <v>13</v>
      </c>
      <c r="E630" t="str">
        <f t="shared" si="9"/>
        <v>BookingSupportPerson::create(['support_role' =&gt; 2, 'booking_id' =&gt;13, 'support_person_id'=&gt;1 , 'support_type' =&gt;1]);</v>
      </c>
    </row>
    <row r="631" spans="1:5" x14ac:dyDescent="0.25">
      <c r="A631">
        <v>2</v>
      </c>
      <c r="B631">
        <v>1</v>
      </c>
      <c r="C631">
        <v>1</v>
      </c>
      <c r="D631">
        <v>14</v>
      </c>
      <c r="E631" t="str">
        <f t="shared" si="9"/>
        <v>BookingSupportPerson::create(['support_role' =&gt; 2, 'booking_id' =&gt;14, 'support_person_id'=&gt;1 , 'support_type' =&gt;1]);</v>
      </c>
    </row>
    <row r="632" spans="1:5" x14ac:dyDescent="0.25">
      <c r="A632">
        <v>2</v>
      </c>
      <c r="B632">
        <v>5</v>
      </c>
      <c r="C632">
        <v>0</v>
      </c>
      <c r="D632">
        <v>15</v>
      </c>
      <c r="E632" t="str">
        <f t="shared" si="9"/>
        <v>BookingSupportPerson::create(['support_role' =&gt; 2, 'booking_id' =&gt;15, 'support_person_id'=&gt;5 , 'support_type' =&gt;0]);</v>
      </c>
    </row>
    <row r="633" spans="1:5" x14ac:dyDescent="0.25">
      <c r="A633">
        <v>2</v>
      </c>
      <c r="B633">
        <v>1</v>
      </c>
      <c r="C633">
        <v>0</v>
      </c>
      <c r="D633">
        <v>16</v>
      </c>
      <c r="E633" t="str">
        <f t="shared" si="9"/>
        <v>BookingSupportPerson::create(['support_role' =&gt; 2, 'booking_id' =&gt;16, 'support_person_id'=&gt;1 , 'support_type' =&gt;0]);</v>
      </c>
    </row>
    <row r="634" spans="1:5" x14ac:dyDescent="0.25">
      <c r="A634">
        <v>2</v>
      </c>
      <c r="B634">
        <v>8</v>
      </c>
      <c r="C634">
        <v>1</v>
      </c>
      <c r="D634">
        <v>17</v>
      </c>
      <c r="E634" t="str">
        <f t="shared" si="9"/>
        <v>BookingSupportPerson::create(['support_role' =&gt; 2, 'booking_id' =&gt;17, 'support_person_id'=&gt;8 , 'support_type' =&gt;1]);</v>
      </c>
    </row>
    <row r="635" spans="1:5" x14ac:dyDescent="0.25">
      <c r="A635">
        <v>2</v>
      </c>
      <c r="B635">
        <v>5</v>
      </c>
      <c r="C635">
        <v>1</v>
      </c>
      <c r="D635">
        <v>18</v>
      </c>
      <c r="E635" t="str">
        <f t="shared" si="9"/>
        <v>BookingSupportPerson::create(['support_role' =&gt; 2, 'booking_id' =&gt;18, 'support_person_id'=&gt;5 , 'support_type' =&gt;1]);</v>
      </c>
    </row>
    <row r="636" spans="1:5" x14ac:dyDescent="0.25">
      <c r="A636">
        <v>2</v>
      </c>
      <c r="B636">
        <v>8</v>
      </c>
      <c r="C636">
        <v>0</v>
      </c>
      <c r="D636">
        <v>19</v>
      </c>
      <c r="E636" t="str">
        <f t="shared" si="9"/>
        <v>BookingSupportPerson::create(['support_role' =&gt; 2, 'booking_id' =&gt;19, 'support_person_id'=&gt;8 , 'support_type' =&gt;0]);</v>
      </c>
    </row>
    <row r="637" spans="1:5" x14ac:dyDescent="0.25">
      <c r="A637">
        <v>2</v>
      </c>
      <c r="B637">
        <v>1</v>
      </c>
      <c r="C637">
        <v>0</v>
      </c>
      <c r="D637">
        <v>20</v>
      </c>
      <c r="E637" t="str">
        <f t="shared" si="9"/>
        <v>BookingSupportPerson::create(['support_role' =&gt; 2, 'booking_id' =&gt;20, 'support_person_id'=&gt;1 , 'support_type' =&gt;0]);</v>
      </c>
    </row>
    <row r="638" spans="1:5" x14ac:dyDescent="0.25">
      <c r="A638">
        <v>2</v>
      </c>
      <c r="B638">
        <v>5</v>
      </c>
      <c r="C638">
        <v>1</v>
      </c>
      <c r="D638">
        <v>21</v>
      </c>
      <c r="E638" t="str">
        <f t="shared" si="9"/>
        <v>BookingSupportPerson::create(['support_role' =&gt; 2, 'booking_id' =&gt;21, 'support_person_id'=&gt;5 , 'support_type' =&gt;1]);</v>
      </c>
    </row>
    <row r="639" spans="1:5" x14ac:dyDescent="0.25">
      <c r="A639">
        <v>2</v>
      </c>
      <c r="B639">
        <v>1</v>
      </c>
      <c r="C639">
        <v>0</v>
      </c>
      <c r="D639">
        <v>22</v>
      </c>
      <c r="E639" t="str">
        <f t="shared" si="9"/>
        <v>BookingSupportPerson::create(['support_role' =&gt; 2, 'booking_id' =&gt;22, 'support_person_id'=&gt;1 , 'support_type' =&gt;0]);</v>
      </c>
    </row>
    <row r="640" spans="1:5" x14ac:dyDescent="0.25">
      <c r="A640">
        <v>2</v>
      </c>
      <c r="B640">
        <v>1</v>
      </c>
      <c r="C640">
        <v>0</v>
      </c>
      <c r="D640">
        <v>23</v>
      </c>
      <c r="E640" t="str">
        <f t="shared" si="9"/>
        <v>BookingSupportPerson::create(['support_role' =&gt; 2, 'booking_id' =&gt;23, 'support_person_id'=&gt;1 , 'support_type' =&gt;0]);</v>
      </c>
    </row>
    <row r="641" spans="1:5" x14ac:dyDescent="0.25">
      <c r="A641">
        <v>2</v>
      </c>
      <c r="B641">
        <v>1</v>
      </c>
      <c r="C641">
        <v>0</v>
      </c>
      <c r="D641">
        <v>24</v>
      </c>
      <c r="E641" t="str">
        <f t="shared" si="9"/>
        <v>BookingSupportPerson::create(['support_role' =&gt; 2, 'booking_id' =&gt;24, 'support_person_id'=&gt;1 , 'support_type' =&gt;0]);</v>
      </c>
    </row>
    <row r="642" spans="1:5" x14ac:dyDescent="0.25">
      <c r="A642">
        <v>2</v>
      </c>
      <c r="B642">
        <v>1</v>
      </c>
      <c r="C642">
        <v>0</v>
      </c>
      <c r="D642">
        <v>25</v>
      </c>
      <c r="E642" t="str">
        <f t="shared" si="9"/>
        <v>BookingSupportPerson::create(['support_role' =&gt; 2, 'booking_id' =&gt;25, 'support_person_id'=&gt;1 , 'support_type' =&gt;0]);</v>
      </c>
    </row>
    <row r="643" spans="1:5" x14ac:dyDescent="0.25">
      <c r="A643">
        <v>2</v>
      </c>
      <c r="B643">
        <v>1</v>
      </c>
      <c r="C643">
        <v>0</v>
      </c>
      <c r="D643">
        <v>26</v>
      </c>
      <c r="E643" t="str">
        <f t="shared" si="9"/>
        <v>BookingSupportPerson::create(['support_role' =&gt; 2, 'booking_id' =&gt;26, 'support_person_id'=&gt;1 , 'support_type' =&gt;0]);</v>
      </c>
    </row>
    <row r="644" spans="1:5" x14ac:dyDescent="0.25">
      <c r="A644">
        <v>2</v>
      </c>
      <c r="B644">
        <v>1</v>
      </c>
      <c r="C644">
        <v>1</v>
      </c>
      <c r="D644">
        <v>27</v>
      </c>
      <c r="E644" t="str">
        <f t="shared" ref="E644:E707" si="10">CONCATENATE($A$1,A644,", 'booking_id' =&gt;",D644,", 'support_person_id'=&gt;",B644," , 'support_type' =&gt;",C644,"]);")</f>
        <v>BookingSupportPerson::create(['support_role' =&gt; 2, 'booking_id' =&gt;27, 'support_person_id'=&gt;1 , 'support_type' =&gt;1]);</v>
      </c>
    </row>
    <row r="645" spans="1:5" x14ac:dyDescent="0.25">
      <c r="A645">
        <v>2</v>
      </c>
      <c r="B645">
        <v>1</v>
      </c>
      <c r="C645">
        <v>0</v>
      </c>
      <c r="D645">
        <v>28</v>
      </c>
      <c r="E645" t="str">
        <f t="shared" si="10"/>
        <v>BookingSupportPerson::create(['support_role' =&gt; 2, 'booking_id' =&gt;28, 'support_person_id'=&gt;1 , 'support_type' =&gt;0]);</v>
      </c>
    </row>
    <row r="646" spans="1:5" x14ac:dyDescent="0.25">
      <c r="A646">
        <v>2</v>
      </c>
      <c r="B646">
        <v>1</v>
      </c>
      <c r="C646">
        <v>1</v>
      </c>
      <c r="D646">
        <v>29</v>
      </c>
      <c r="E646" t="str">
        <f t="shared" si="10"/>
        <v>BookingSupportPerson::create(['support_role' =&gt; 2, 'booking_id' =&gt;29, 'support_person_id'=&gt;1 , 'support_type' =&gt;1]);</v>
      </c>
    </row>
    <row r="647" spans="1:5" x14ac:dyDescent="0.25">
      <c r="A647">
        <v>2</v>
      </c>
      <c r="B647">
        <v>1</v>
      </c>
      <c r="C647">
        <v>0</v>
      </c>
      <c r="D647">
        <v>30</v>
      </c>
      <c r="E647" t="str">
        <f t="shared" si="10"/>
        <v>BookingSupportPerson::create(['support_role' =&gt; 2, 'booking_id' =&gt;30, 'support_person_id'=&gt;1 , 'support_type' =&gt;0]);</v>
      </c>
    </row>
    <row r="648" spans="1:5" x14ac:dyDescent="0.25">
      <c r="A648">
        <v>2</v>
      </c>
      <c r="B648">
        <v>8</v>
      </c>
      <c r="C648">
        <v>1</v>
      </c>
      <c r="D648">
        <v>31</v>
      </c>
      <c r="E648" t="str">
        <f t="shared" si="10"/>
        <v>BookingSupportPerson::create(['support_role' =&gt; 2, 'booking_id' =&gt;31, 'support_person_id'=&gt;8 , 'support_type' =&gt;1]);</v>
      </c>
    </row>
    <row r="649" spans="1:5" x14ac:dyDescent="0.25">
      <c r="A649">
        <v>2</v>
      </c>
      <c r="B649">
        <v>1</v>
      </c>
      <c r="C649">
        <v>0</v>
      </c>
      <c r="D649">
        <v>32</v>
      </c>
      <c r="E649" t="str">
        <f t="shared" si="10"/>
        <v>BookingSupportPerson::create(['support_role' =&gt; 2, 'booking_id' =&gt;32, 'support_person_id'=&gt;1 , 'support_type' =&gt;0]);</v>
      </c>
    </row>
    <row r="650" spans="1:5" x14ac:dyDescent="0.25">
      <c r="A650">
        <v>2</v>
      </c>
      <c r="B650">
        <v>1</v>
      </c>
      <c r="C650">
        <v>0</v>
      </c>
      <c r="D650">
        <v>33</v>
      </c>
      <c r="E650" t="str">
        <f t="shared" si="10"/>
        <v>BookingSupportPerson::create(['support_role' =&gt; 2, 'booking_id' =&gt;33, 'support_person_id'=&gt;1 , 'support_type' =&gt;0]);</v>
      </c>
    </row>
    <row r="651" spans="1:5" x14ac:dyDescent="0.25">
      <c r="A651">
        <v>2</v>
      </c>
      <c r="B651">
        <v>1</v>
      </c>
      <c r="C651">
        <v>0</v>
      </c>
      <c r="D651">
        <v>34</v>
      </c>
      <c r="E651" t="str">
        <f t="shared" si="10"/>
        <v>BookingSupportPerson::create(['support_role' =&gt; 2, 'booking_id' =&gt;34, 'support_person_id'=&gt;1 , 'support_type' =&gt;0]);</v>
      </c>
    </row>
    <row r="652" spans="1:5" x14ac:dyDescent="0.25">
      <c r="A652">
        <v>2</v>
      </c>
      <c r="B652">
        <v>8</v>
      </c>
      <c r="C652">
        <v>0</v>
      </c>
      <c r="D652">
        <v>35</v>
      </c>
      <c r="E652" t="str">
        <f t="shared" si="10"/>
        <v>BookingSupportPerson::create(['support_role' =&gt; 2, 'booking_id' =&gt;35, 'support_person_id'=&gt;8 , 'support_type' =&gt;0]);</v>
      </c>
    </row>
    <row r="653" spans="1:5" x14ac:dyDescent="0.25">
      <c r="A653">
        <v>2</v>
      </c>
      <c r="B653">
        <v>1</v>
      </c>
      <c r="C653">
        <v>0</v>
      </c>
      <c r="D653">
        <v>36</v>
      </c>
      <c r="E653" t="str">
        <f t="shared" si="10"/>
        <v>BookingSupportPerson::create(['support_role' =&gt; 2, 'booking_id' =&gt;36, 'support_person_id'=&gt;1 , 'support_type' =&gt;0]);</v>
      </c>
    </row>
    <row r="654" spans="1:5" x14ac:dyDescent="0.25">
      <c r="A654">
        <v>2</v>
      </c>
      <c r="B654">
        <v>1</v>
      </c>
      <c r="C654">
        <v>0</v>
      </c>
      <c r="D654">
        <v>37</v>
      </c>
      <c r="E654" t="str">
        <f t="shared" si="10"/>
        <v>BookingSupportPerson::create(['support_role' =&gt; 2, 'booking_id' =&gt;37, 'support_person_id'=&gt;1 , 'support_type' =&gt;0]);</v>
      </c>
    </row>
    <row r="655" spans="1:5" x14ac:dyDescent="0.25">
      <c r="A655">
        <v>2</v>
      </c>
      <c r="B655">
        <v>8</v>
      </c>
      <c r="C655">
        <v>0</v>
      </c>
      <c r="D655">
        <v>38</v>
      </c>
      <c r="E655" t="str">
        <f t="shared" si="10"/>
        <v>BookingSupportPerson::create(['support_role' =&gt; 2, 'booking_id' =&gt;38, 'support_person_id'=&gt;8 , 'support_type' =&gt;0]);</v>
      </c>
    </row>
    <row r="656" spans="1:5" x14ac:dyDescent="0.25">
      <c r="A656">
        <v>2</v>
      </c>
      <c r="B656">
        <v>1</v>
      </c>
      <c r="C656">
        <v>0</v>
      </c>
      <c r="D656">
        <v>39</v>
      </c>
      <c r="E656" t="str">
        <f t="shared" si="10"/>
        <v>BookingSupportPerson::create(['support_role' =&gt; 2, 'booking_id' =&gt;39, 'support_person_id'=&gt;1 , 'support_type' =&gt;0]);</v>
      </c>
    </row>
    <row r="657" spans="1:5" x14ac:dyDescent="0.25">
      <c r="A657">
        <v>2</v>
      </c>
      <c r="B657">
        <v>1</v>
      </c>
      <c r="C657">
        <v>0</v>
      </c>
      <c r="D657">
        <v>40</v>
      </c>
      <c r="E657" t="str">
        <f t="shared" si="10"/>
        <v>BookingSupportPerson::create(['support_role' =&gt; 2, 'booking_id' =&gt;40, 'support_person_id'=&gt;1 , 'support_type' =&gt;0]);</v>
      </c>
    </row>
    <row r="658" spans="1:5" x14ac:dyDescent="0.25">
      <c r="A658">
        <v>2</v>
      </c>
      <c r="B658">
        <v>1</v>
      </c>
      <c r="C658">
        <v>0</v>
      </c>
      <c r="D658">
        <v>41</v>
      </c>
      <c r="E658" t="str">
        <f t="shared" si="10"/>
        <v>BookingSupportPerson::create(['support_role' =&gt; 2, 'booking_id' =&gt;41, 'support_person_id'=&gt;1 , 'support_type' =&gt;0]);</v>
      </c>
    </row>
    <row r="659" spans="1:5" x14ac:dyDescent="0.25">
      <c r="A659">
        <v>2</v>
      </c>
      <c r="B659">
        <v>1</v>
      </c>
      <c r="C659">
        <v>0</v>
      </c>
      <c r="D659">
        <v>42</v>
      </c>
      <c r="E659" t="str">
        <f t="shared" si="10"/>
        <v>BookingSupportPerson::create(['support_role' =&gt; 2, 'booking_id' =&gt;42, 'support_person_id'=&gt;1 , 'support_type' =&gt;0]);</v>
      </c>
    </row>
    <row r="660" spans="1:5" x14ac:dyDescent="0.25">
      <c r="A660">
        <v>2</v>
      </c>
      <c r="B660">
        <v>6</v>
      </c>
      <c r="C660">
        <v>1</v>
      </c>
      <c r="D660">
        <v>43</v>
      </c>
      <c r="E660" t="str">
        <f t="shared" si="10"/>
        <v>BookingSupportPerson::create(['support_role' =&gt; 2, 'booking_id' =&gt;43, 'support_person_id'=&gt;6 , 'support_type' =&gt;1]);</v>
      </c>
    </row>
    <row r="661" spans="1:5" x14ac:dyDescent="0.25">
      <c r="A661">
        <v>2</v>
      </c>
      <c r="B661">
        <v>8</v>
      </c>
      <c r="C661">
        <v>0</v>
      </c>
      <c r="D661">
        <v>44</v>
      </c>
      <c r="E661" t="str">
        <f t="shared" si="10"/>
        <v>BookingSupportPerson::create(['support_role' =&gt; 2, 'booking_id' =&gt;44, 'support_person_id'=&gt;8 , 'support_type' =&gt;0]);</v>
      </c>
    </row>
    <row r="662" spans="1:5" x14ac:dyDescent="0.25">
      <c r="A662">
        <v>2</v>
      </c>
      <c r="B662">
        <v>1</v>
      </c>
      <c r="C662">
        <v>0</v>
      </c>
      <c r="D662">
        <v>45</v>
      </c>
      <c r="E662" t="str">
        <f t="shared" si="10"/>
        <v>BookingSupportPerson::create(['support_role' =&gt; 2, 'booking_id' =&gt;45, 'support_person_id'=&gt;1 , 'support_type' =&gt;0]);</v>
      </c>
    </row>
    <row r="663" spans="1:5" x14ac:dyDescent="0.25">
      <c r="A663">
        <v>2</v>
      </c>
      <c r="B663">
        <v>6</v>
      </c>
      <c r="C663">
        <v>1</v>
      </c>
      <c r="D663">
        <v>46</v>
      </c>
      <c r="E663" t="str">
        <f t="shared" si="10"/>
        <v>BookingSupportPerson::create(['support_role' =&gt; 2, 'booking_id' =&gt;46, 'support_person_id'=&gt;6 , 'support_type' =&gt;1]);</v>
      </c>
    </row>
    <row r="664" spans="1:5" x14ac:dyDescent="0.25">
      <c r="A664">
        <v>2</v>
      </c>
      <c r="B664">
        <v>1</v>
      </c>
      <c r="C664">
        <v>0</v>
      </c>
      <c r="D664">
        <v>47</v>
      </c>
      <c r="E664" t="str">
        <f t="shared" si="10"/>
        <v>BookingSupportPerson::create(['support_role' =&gt; 2, 'booking_id' =&gt;47, 'support_person_id'=&gt;1 , 'support_type' =&gt;0]);</v>
      </c>
    </row>
    <row r="665" spans="1:5" x14ac:dyDescent="0.25">
      <c r="A665">
        <v>2</v>
      </c>
      <c r="B665">
        <v>6</v>
      </c>
      <c r="C665">
        <v>1</v>
      </c>
      <c r="D665">
        <v>48</v>
      </c>
      <c r="E665" t="str">
        <f t="shared" si="10"/>
        <v>BookingSupportPerson::create(['support_role' =&gt; 2, 'booking_id' =&gt;48, 'support_person_id'=&gt;6 , 'support_type' =&gt;1]);</v>
      </c>
    </row>
    <row r="666" spans="1:5" x14ac:dyDescent="0.25">
      <c r="A666">
        <v>2</v>
      </c>
      <c r="B666">
        <v>6</v>
      </c>
      <c r="C666">
        <v>1</v>
      </c>
      <c r="D666">
        <v>49</v>
      </c>
      <c r="E666" t="str">
        <f t="shared" si="10"/>
        <v>BookingSupportPerson::create(['support_role' =&gt; 2, 'booking_id' =&gt;49, 'support_person_id'=&gt;6 , 'support_type' =&gt;1]);</v>
      </c>
    </row>
    <row r="667" spans="1:5" x14ac:dyDescent="0.25">
      <c r="A667">
        <v>2</v>
      </c>
      <c r="B667">
        <v>11</v>
      </c>
      <c r="C667">
        <v>0</v>
      </c>
      <c r="D667">
        <v>50</v>
      </c>
      <c r="E667" t="str">
        <f t="shared" si="10"/>
        <v>BookingSupportPerson::create(['support_role' =&gt; 2, 'booking_id' =&gt;50, 'support_person_id'=&gt;11 , 'support_type' =&gt;0]);</v>
      </c>
    </row>
    <row r="668" spans="1:5" x14ac:dyDescent="0.25">
      <c r="A668">
        <v>2</v>
      </c>
      <c r="B668">
        <v>5</v>
      </c>
      <c r="C668">
        <v>1</v>
      </c>
      <c r="D668">
        <v>51</v>
      </c>
      <c r="E668" t="str">
        <f t="shared" si="10"/>
        <v>BookingSupportPerson::create(['support_role' =&gt; 2, 'booking_id' =&gt;51, 'support_person_id'=&gt;5 , 'support_type' =&gt;1]);</v>
      </c>
    </row>
    <row r="669" spans="1:5" x14ac:dyDescent="0.25">
      <c r="A669">
        <v>2</v>
      </c>
      <c r="B669">
        <v>14</v>
      </c>
      <c r="C669">
        <v>1</v>
      </c>
      <c r="D669">
        <v>52</v>
      </c>
      <c r="E669" t="str">
        <f t="shared" si="10"/>
        <v>BookingSupportPerson::create(['support_role' =&gt; 2, 'booking_id' =&gt;52, 'support_person_id'=&gt;14 , 'support_type' =&gt;1]);</v>
      </c>
    </row>
    <row r="670" spans="1:5" x14ac:dyDescent="0.25">
      <c r="A670">
        <v>2</v>
      </c>
      <c r="B670">
        <v>14</v>
      </c>
      <c r="C670">
        <v>1</v>
      </c>
      <c r="D670">
        <v>53</v>
      </c>
      <c r="E670" t="str">
        <f t="shared" si="10"/>
        <v>BookingSupportPerson::create(['support_role' =&gt; 2, 'booking_id' =&gt;53, 'support_person_id'=&gt;14 , 'support_type' =&gt;1]);</v>
      </c>
    </row>
    <row r="671" spans="1:5" x14ac:dyDescent="0.25">
      <c r="A671">
        <v>2</v>
      </c>
      <c r="B671">
        <v>14</v>
      </c>
      <c r="C671">
        <v>1</v>
      </c>
      <c r="D671">
        <v>54</v>
      </c>
      <c r="E671" t="str">
        <f t="shared" si="10"/>
        <v>BookingSupportPerson::create(['support_role' =&gt; 2, 'booking_id' =&gt;54, 'support_person_id'=&gt;14 , 'support_type' =&gt;1]);</v>
      </c>
    </row>
    <row r="672" spans="1:5" x14ac:dyDescent="0.25">
      <c r="A672">
        <v>2</v>
      </c>
      <c r="B672">
        <v>14</v>
      </c>
      <c r="C672">
        <v>1</v>
      </c>
      <c r="D672">
        <v>55</v>
      </c>
      <c r="E672" t="str">
        <f t="shared" si="10"/>
        <v>BookingSupportPerson::create(['support_role' =&gt; 2, 'booking_id' =&gt;55, 'support_person_id'=&gt;14 , 'support_type' =&gt;1]);</v>
      </c>
    </row>
    <row r="673" spans="1:5" x14ac:dyDescent="0.25">
      <c r="A673">
        <v>2</v>
      </c>
      <c r="B673">
        <v>14</v>
      </c>
      <c r="C673">
        <v>1</v>
      </c>
      <c r="D673">
        <v>56</v>
      </c>
      <c r="E673" t="str">
        <f t="shared" si="10"/>
        <v>BookingSupportPerson::create(['support_role' =&gt; 2, 'booking_id' =&gt;56, 'support_person_id'=&gt;14 , 'support_type' =&gt;1]);</v>
      </c>
    </row>
    <row r="674" spans="1:5" x14ac:dyDescent="0.25">
      <c r="A674">
        <v>2</v>
      </c>
      <c r="B674">
        <v>14</v>
      </c>
      <c r="C674">
        <v>1</v>
      </c>
      <c r="D674">
        <v>57</v>
      </c>
      <c r="E674" t="str">
        <f t="shared" si="10"/>
        <v>BookingSupportPerson::create(['support_role' =&gt; 2, 'booking_id' =&gt;57, 'support_person_id'=&gt;14 , 'support_type' =&gt;1]);</v>
      </c>
    </row>
    <row r="675" spans="1:5" x14ac:dyDescent="0.25">
      <c r="A675">
        <v>2</v>
      </c>
      <c r="B675">
        <v>1</v>
      </c>
      <c r="C675">
        <v>0</v>
      </c>
      <c r="D675">
        <v>58</v>
      </c>
      <c r="E675" t="str">
        <f t="shared" si="10"/>
        <v>BookingSupportPerson::create(['support_role' =&gt; 2, 'booking_id' =&gt;58, 'support_person_id'=&gt;1 , 'support_type' =&gt;0]);</v>
      </c>
    </row>
    <row r="676" spans="1:5" x14ac:dyDescent="0.25">
      <c r="A676">
        <v>2</v>
      </c>
      <c r="B676">
        <v>8</v>
      </c>
      <c r="C676">
        <v>0</v>
      </c>
      <c r="D676">
        <v>59</v>
      </c>
      <c r="E676" t="str">
        <f t="shared" si="10"/>
        <v>BookingSupportPerson::create(['support_role' =&gt; 2, 'booking_id' =&gt;59, 'support_person_id'=&gt;8 , 'support_type' =&gt;0]);</v>
      </c>
    </row>
    <row r="677" spans="1:5" x14ac:dyDescent="0.25">
      <c r="A677">
        <v>2</v>
      </c>
      <c r="B677">
        <v>8</v>
      </c>
      <c r="C677">
        <v>0</v>
      </c>
      <c r="D677">
        <v>60</v>
      </c>
      <c r="E677" t="str">
        <f t="shared" si="10"/>
        <v>BookingSupportPerson::create(['support_role' =&gt; 2, 'booking_id' =&gt;60, 'support_person_id'=&gt;8 , 'support_type' =&gt;0]);</v>
      </c>
    </row>
    <row r="678" spans="1:5" x14ac:dyDescent="0.25">
      <c r="A678">
        <v>2</v>
      </c>
      <c r="B678">
        <v>8</v>
      </c>
      <c r="C678">
        <v>0</v>
      </c>
      <c r="D678">
        <v>61</v>
      </c>
      <c r="E678" t="str">
        <f t="shared" si="10"/>
        <v>BookingSupportPerson::create(['support_role' =&gt; 2, 'booking_id' =&gt;61, 'support_person_id'=&gt;8 , 'support_type' =&gt;0]);</v>
      </c>
    </row>
    <row r="679" spans="1:5" x14ac:dyDescent="0.25">
      <c r="A679">
        <v>2</v>
      </c>
      <c r="B679">
        <v>8</v>
      </c>
      <c r="C679">
        <v>0</v>
      </c>
      <c r="D679">
        <v>62</v>
      </c>
      <c r="E679" t="str">
        <f t="shared" si="10"/>
        <v>BookingSupportPerson::create(['support_role' =&gt; 2, 'booking_id' =&gt;62, 'support_person_id'=&gt;8 , 'support_type' =&gt;0]);</v>
      </c>
    </row>
    <row r="680" spans="1:5" x14ac:dyDescent="0.25">
      <c r="A680">
        <v>2</v>
      </c>
      <c r="B680">
        <v>8</v>
      </c>
      <c r="C680">
        <v>0</v>
      </c>
      <c r="D680">
        <v>63</v>
      </c>
      <c r="E680" t="str">
        <f t="shared" si="10"/>
        <v>BookingSupportPerson::create(['support_role' =&gt; 2, 'booking_id' =&gt;63, 'support_person_id'=&gt;8 , 'support_type' =&gt;0]);</v>
      </c>
    </row>
    <row r="681" spans="1:5" x14ac:dyDescent="0.25">
      <c r="A681">
        <v>2</v>
      </c>
      <c r="B681">
        <v>8</v>
      </c>
      <c r="C681">
        <v>0</v>
      </c>
      <c r="D681">
        <v>64</v>
      </c>
      <c r="E681" t="str">
        <f t="shared" si="10"/>
        <v>BookingSupportPerson::create(['support_role' =&gt; 2, 'booking_id' =&gt;64, 'support_person_id'=&gt;8 , 'support_type' =&gt;0]);</v>
      </c>
    </row>
    <row r="682" spans="1:5" x14ac:dyDescent="0.25">
      <c r="A682">
        <v>2</v>
      </c>
      <c r="B682">
        <v>8</v>
      </c>
      <c r="C682">
        <v>0</v>
      </c>
      <c r="D682">
        <v>65</v>
      </c>
      <c r="E682" t="str">
        <f t="shared" si="10"/>
        <v>BookingSupportPerson::create(['support_role' =&gt; 2, 'booking_id' =&gt;65, 'support_person_id'=&gt;8 , 'support_type' =&gt;0]);</v>
      </c>
    </row>
    <row r="683" spans="1:5" x14ac:dyDescent="0.25">
      <c r="A683">
        <v>2</v>
      </c>
      <c r="B683">
        <v>8</v>
      </c>
      <c r="C683">
        <v>0</v>
      </c>
      <c r="D683">
        <v>66</v>
      </c>
      <c r="E683" t="str">
        <f t="shared" si="10"/>
        <v>BookingSupportPerson::create(['support_role' =&gt; 2, 'booking_id' =&gt;66, 'support_person_id'=&gt;8 , 'support_type' =&gt;0]);</v>
      </c>
    </row>
    <row r="684" spans="1:5" x14ac:dyDescent="0.25">
      <c r="A684">
        <v>2</v>
      </c>
      <c r="B684">
        <v>12</v>
      </c>
      <c r="C684">
        <v>1</v>
      </c>
      <c r="D684">
        <v>67</v>
      </c>
      <c r="E684" t="str">
        <f t="shared" si="10"/>
        <v>BookingSupportPerson::create(['support_role' =&gt; 2, 'booking_id' =&gt;67, 'support_person_id'=&gt;12 , 'support_type' =&gt;1]);</v>
      </c>
    </row>
    <row r="685" spans="1:5" x14ac:dyDescent="0.25">
      <c r="A685">
        <v>2</v>
      </c>
      <c r="B685">
        <v>8</v>
      </c>
      <c r="C685">
        <v>0</v>
      </c>
      <c r="D685">
        <v>68</v>
      </c>
      <c r="E685" t="str">
        <f t="shared" si="10"/>
        <v>BookingSupportPerson::create(['support_role' =&gt; 2, 'booking_id' =&gt;68, 'support_person_id'=&gt;8 , 'support_type' =&gt;0]);</v>
      </c>
    </row>
    <row r="686" spans="1:5" x14ac:dyDescent="0.25">
      <c r="A686">
        <v>2</v>
      </c>
      <c r="B686">
        <v>8</v>
      </c>
      <c r="C686">
        <v>0</v>
      </c>
      <c r="D686">
        <v>69</v>
      </c>
      <c r="E686" t="str">
        <f t="shared" si="10"/>
        <v>BookingSupportPerson::create(['support_role' =&gt; 2, 'booking_id' =&gt;69, 'support_person_id'=&gt;8 , 'support_type' =&gt;0]);</v>
      </c>
    </row>
    <row r="687" spans="1:5" x14ac:dyDescent="0.25">
      <c r="A687">
        <v>2</v>
      </c>
      <c r="B687">
        <v>11</v>
      </c>
      <c r="C687">
        <v>1</v>
      </c>
      <c r="D687">
        <v>70</v>
      </c>
      <c r="E687" t="str">
        <f t="shared" si="10"/>
        <v>BookingSupportPerson::create(['support_role' =&gt; 2, 'booking_id' =&gt;70, 'support_person_id'=&gt;11 , 'support_type' =&gt;1]);</v>
      </c>
    </row>
    <row r="688" spans="1:5" x14ac:dyDescent="0.25">
      <c r="A688">
        <v>2</v>
      </c>
      <c r="B688">
        <v>8</v>
      </c>
      <c r="C688">
        <v>1</v>
      </c>
      <c r="D688">
        <v>71</v>
      </c>
      <c r="E688" t="str">
        <f t="shared" si="10"/>
        <v>BookingSupportPerson::create(['support_role' =&gt; 2, 'booking_id' =&gt;71, 'support_person_id'=&gt;8 , 'support_type' =&gt;1]);</v>
      </c>
    </row>
    <row r="689" spans="1:5" x14ac:dyDescent="0.25">
      <c r="A689">
        <v>2</v>
      </c>
      <c r="B689">
        <v>8</v>
      </c>
      <c r="C689">
        <v>1</v>
      </c>
      <c r="D689">
        <v>72</v>
      </c>
      <c r="E689" t="str">
        <f t="shared" si="10"/>
        <v>BookingSupportPerson::create(['support_role' =&gt; 2, 'booking_id' =&gt;72, 'support_person_id'=&gt;8 , 'support_type' =&gt;1]);</v>
      </c>
    </row>
    <row r="690" spans="1:5" x14ac:dyDescent="0.25">
      <c r="A690">
        <v>2</v>
      </c>
      <c r="B690">
        <v>12</v>
      </c>
      <c r="C690">
        <v>1</v>
      </c>
      <c r="D690">
        <v>73</v>
      </c>
      <c r="E690" t="str">
        <f t="shared" si="10"/>
        <v>BookingSupportPerson::create(['support_role' =&gt; 2, 'booking_id' =&gt;73, 'support_person_id'=&gt;12 , 'support_type' =&gt;1]);</v>
      </c>
    </row>
    <row r="691" spans="1:5" x14ac:dyDescent="0.25">
      <c r="A691">
        <v>2</v>
      </c>
      <c r="B691">
        <v>1</v>
      </c>
      <c r="C691">
        <v>1</v>
      </c>
      <c r="D691">
        <v>74</v>
      </c>
      <c r="E691" t="str">
        <f t="shared" si="10"/>
        <v>BookingSupportPerson::create(['support_role' =&gt; 2, 'booking_id' =&gt;74, 'support_person_id'=&gt;1 , 'support_type' =&gt;1]);</v>
      </c>
    </row>
    <row r="692" spans="1:5" x14ac:dyDescent="0.25">
      <c r="A692">
        <v>2</v>
      </c>
      <c r="B692">
        <v>8</v>
      </c>
      <c r="C692">
        <v>0</v>
      </c>
      <c r="D692">
        <v>75</v>
      </c>
      <c r="E692" t="str">
        <f t="shared" si="10"/>
        <v>BookingSupportPerson::create(['support_role' =&gt; 2, 'booking_id' =&gt;75, 'support_person_id'=&gt;8 , 'support_type' =&gt;0]);</v>
      </c>
    </row>
    <row r="693" spans="1:5" x14ac:dyDescent="0.25">
      <c r="A693">
        <v>2</v>
      </c>
      <c r="B693">
        <v>6</v>
      </c>
      <c r="C693">
        <v>1</v>
      </c>
      <c r="D693">
        <v>76</v>
      </c>
      <c r="E693" t="str">
        <f t="shared" si="10"/>
        <v>BookingSupportPerson::create(['support_role' =&gt; 2, 'booking_id' =&gt;76, 'support_person_id'=&gt;6 , 'support_type' =&gt;1]);</v>
      </c>
    </row>
    <row r="694" spans="1:5" x14ac:dyDescent="0.25">
      <c r="A694">
        <v>2</v>
      </c>
      <c r="B694">
        <v>8</v>
      </c>
      <c r="C694">
        <v>0</v>
      </c>
      <c r="D694">
        <v>77</v>
      </c>
      <c r="E694" t="str">
        <f t="shared" si="10"/>
        <v>BookingSupportPerson::create(['support_role' =&gt; 2, 'booking_id' =&gt;77, 'support_person_id'=&gt;8 , 'support_type' =&gt;0]);</v>
      </c>
    </row>
    <row r="695" spans="1:5" x14ac:dyDescent="0.25">
      <c r="A695">
        <v>2</v>
      </c>
      <c r="B695">
        <v>8</v>
      </c>
      <c r="C695">
        <v>1</v>
      </c>
      <c r="D695">
        <v>78</v>
      </c>
      <c r="E695" t="str">
        <f t="shared" si="10"/>
        <v>BookingSupportPerson::create(['support_role' =&gt; 2, 'booking_id' =&gt;78, 'support_person_id'=&gt;8 , 'support_type' =&gt;1]);</v>
      </c>
    </row>
    <row r="696" spans="1:5" x14ac:dyDescent="0.25">
      <c r="A696">
        <v>2</v>
      </c>
      <c r="B696">
        <v>1</v>
      </c>
      <c r="C696">
        <v>0</v>
      </c>
      <c r="D696">
        <v>79</v>
      </c>
      <c r="E696" t="str">
        <f t="shared" si="10"/>
        <v>BookingSupportPerson::create(['support_role' =&gt; 2, 'booking_id' =&gt;79, 'support_person_id'=&gt;1 , 'support_type' =&gt;0]);</v>
      </c>
    </row>
    <row r="697" spans="1:5" x14ac:dyDescent="0.25">
      <c r="A697">
        <v>2</v>
      </c>
      <c r="B697">
        <v>6</v>
      </c>
      <c r="C697">
        <v>1</v>
      </c>
      <c r="D697">
        <v>80</v>
      </c>
      <c r="E697" t="str">
        <f t="shared" si="10"/>
        <v>BookingSupportPerson::create(['support_role' =&gt; 2, 'booking_id' =&gt;80, 'support_person_id'=&gt;6 , 'support_type' =&gt;1]);</v>
      </c>
    </row>
    <row r="698" spans="1:5" x14ac:dyDescent="0.25">
      <c r="A698">
        <v>2</v>
      </c>
      <c r="B698">
        <v>8</v>
      </c>
      <c r="C698">
        <v>0</v>
      </c>
      <c r="D698">
        <v>81</v>
      </c>
      <c r="E698" t="str">
        <f t="shared" si="10"/>
        <v>BookingSupportPerson::create(['support_role' =&gt; 2, 'booking_id' =&gt;81, 'support_person_id'=&gt;8 , 'support_type' =&gt;0]);</v>
      </c>
    </row>
    <row r="699" spans="1:5" x14ac:dyDescent="0.25">
      <c r="A699">
        <v>2</v>
      </c>
      <c r="B699">
        <v>12</v>
      </c>
      <c r="C699">
        <v>1</v>
      </c>
      <c r="D699">
        <v>82</v>
      </c>
      <c r="E699" t="str">
        <f t="shared" si="10"/>
        <v>BookingSupportPerson::create(['support_role' =&gt; 2, 'booking_id' =&gt;82, 'support_person_id'=&gt;12 , 'support_type' =&gt;1]);</v>
      </c>
    </row>
    <row r="700" spans="1:5" x14ac:dyDescent="0.25">
      <c r="A700">
        <v>2</v>
      </c>
      <c r="B700">
        <v>1</v>
      </c>
      <c r="C700">
        <v>1</v>
      </c>
      <c r="D700">
        <v>83</v>
      </c>
      <c r="E700" t="str">
        <f t="shared" si="10"/>
        <v>BookingSupportPerson::create(['support_role' =&gt; 2, 'booking_id' =&gt;83, 'support_person_id'=&gt;1 , 'support_type' =&gt;1]);</v>
      </c>
    </row>
    <row r="701" spans="1:5" x14ac:dyDescent="0.25">
      <c r="A701">
        <v>2</v>
      </c>
      <c r="B701">
        <v>8</v>
      </c>
      <c r="C701">
        <v>1</v>
      </c>
      <c r="D701">
        <v>84</v>
      </c>
      <c r="E701" t="str">
        <f t="shared" si="10"/>
        <v>BookingSupportPerson::create(['support_role' =&gt; 2, 'booking_id' =&gt;84, 'support_person_id'=&gt;8 , 'support_type' =&gt;1]);</v>
      </c>
    </row>
    <row r="702" spans="1:5" x14ac:dyDescent="0.25">
      <c r="A702">
        <v>2</v>
      </c>
      <c r="B702">
        <v>12</v>
      </c>
      <c r="C702">
        <v>0</v>
      </c>
      <c r="D702">
        <v>85</v>
      </c>
      <c r="E702" t="str">
        <f t="shared" si="10"/>
        <v>BookingSupportPerson::create(['support_role' =&gt; 2, 'booking_id' =&gt;85, 'support_person_id'=&gt;12 , 'support_type' =&gt;0]);</v>
      </c>
    </row>
    <row r="703" spans="1:5" x14ac:dyDescent="0.25">
      <c r="A703">
        <v>2</v>
      </c>
      <c r="B703">
        <v>1</v>
      </c>
      <c r="C703">
        <v>0</v>
      </c>
      <c r="D703">
        <v>86</v>
      </c>
      <c r="E703" t="str">
        <f t="shared" si="10"/>
        <v>BookingSupportPerson::create(['support_role' =&gt; 2, 'booking_id' =&gt;86, 'support_person_id'=&gt;1 , 'support_type' =&gt;0]);</v>
      </c>
    </row>
    <row r="704" spans="1:5" x14ac:dyDescent="0.25">
      <c r="A704">
        <v>2</v>
      </c>
      <c r="B704">
        <v>8</v>
      </c>
      <c r="C704">
        <v>0</v>
      </c>
      <c r="D704">
        <v>87</v>
      </c>
      <c r="E704" t="str">
        <f t="shared" si="10"/>
        <v>BookingSupportPerson::create(['support_role' =&gt; 2, 'booking_id' =&gt;87, 'support_person_id'=&gt;8 , 'support_type' =&gt;0]);</v>
      </c>
    </row>
    <row r="705" spans="1:5" x14ac:dyDescent="0.25">
      <c r="A705">
        <v>2</v>
      </c>
      <c r="B705">
        <v>6</v>
      </c>
      <c r="C705">
        <v>1</v>
      </c>
      <c r="D705">
        <v>88</v>
      </c>
      <c r="E705" t="str">
        <f t="shared" si="10"/>
        <v>BookingSupportPerson::create(['support_role' =&gt; 2, 'booking_id' =&gt;88, 'support_person_id'=&gt;6 , 'support_type' =&gt;1]);</v>
      </c>
    </row>
    <row r="706" spans="1:5" x14ac:dyDescent="0.25">
      <c r="A706">
        <v>2</v>
      </c>
      <c r="B706">
        <v>8</v>
      </c>
      <c r="C706">
        <v>1</v>
      </c>
      <c r="D706">
        <v>89</v>
      </c>
      <c r="E706" t="str">
        <f t="shared" si="10"/>
        <v>BookingSupportPerson::create(['support_role' =&gt; 2, 'booking_id' =&gt;89, 'support_person_id'=&gt;8 , 'support_type' =&gt;1]);</v>
      </c>
    </row>
    <row r="707" spans="1:5" x14ac:dyDescent="0.25">
      <c r="A707">
        <v>2</v>
      </c>
      <c r="B707">
        <v>1</v>
      </c>
      <c r="C707">
        <v>0</v>
      </c>
      <c r="D707">
        <v>90</v>
      </c>
      <c r="E707" t="str">
        <f t="shared" si="10"/>
        <v>BookingSupportPerson::create(['support_role' =&gt; 2, 'booking_id' =&gt;90, 'support_person_id'=&gt;1 , 'support_type' =&gt;0]);</v>
      </c>
    </row>
    <row r="708" spans="1:5" x14ac:dyDescent="0.25">
      <c r="A708">
        <v>2</v>
      </c>
      <c r="B708">
        <v>8</v>
      </c>
      <c r="C708">
        <v>0</v>
      </c>
      <c r="D708">
        <v>91</v>
      </c>
      <c r="E708" t="str">
        <f t="shared" ref="E708:E771" si="11">CONCATENATE($A$1,A708,", 'booking_id' =&gt;",D708,", 'support_person_id'=&gt;",B708," , 'support_type' =&gt;",C708,"]);")</f>
        <v>BookingSupportPerson::create(['support_role' =&gt; 2, 'booking_id' =&gt;91, 'support_person_id'=&gt;8 , 'support_type' =&gt;0]);</v>
      </c>
    </row>
    <row r="709" spans="1:5" x14ac:dyDescent="0.25">
      <c r="A709">
        <v>2</v>
      </c>
      <c r="B709">
        <v>12</v>
      </c>
      <c r="C709">
        <v>0</v>
      </c>
      <c r="D709">
        <v>92</v>
      </c>
      <c r="E709" t="str">
        <f t="shared" si="11"/>
        <v>BookingSupportPerson::create(['support_role' =&gt; 2, 'booking_id' =&gt;92, 'support_person_id'=&gt;12 , 'support_type' =&gt;0]);</v>
      </c>
    </row>
    <row r="710" spans="1:5" x14ac:dyDescent="0.25">
      <c r="A710">
        <v>2</v>
      </c>
      <c r="B710">
        <v>5</v>
      </c>
      <c r="C710">
        <v>1</v>
      </c>
      <c r="D710">
        <v>93</v>
      </c>
      <c r="E710" t="str">
        <f t="shared" si="11"/>
        <v>BookingSupportPerson::create(['support_role' =&gt; 2, 'booking_id' =&gt;93, 'support_person_id'=&gt;5 , 'support_type' =&gt;1]);</v>
      </c>
    </row>
    <row r="711" spans="1:5" x14ac:dyDescent="0.25">
      <c r="A711">
        <v>2</v>
      </c>
      <c r="B711">
        <v>8</v>
      </c>
      <c r="C711">
        <v>1</v>
      </c>
      <c r="D711">
        <v>94</v>
      </c>
      <c r="E711" t="str">
        <f t="shared" si="11"/>
        <v>BookingSupportPerson::create(['support_role' =&gt; 2, 'booking_id' =&gt;94, 'support_person_id'=&gt;8 , 'support_type' =&gt;1]);</v>
      </c>
    </row>
    <row r="712" spans="1:5" x14ac:dyDescent="0.25">
      <c r="A712">
        <v>2</v>
      </c>
      <c r="B712">
        <v>1</v>
      </c>
      <c r="C712">
        <v>0</v>
      </c>
      <c r="D712">
        <v>95</v>
      </c>
      <c r="E712" t="str">
        <f t="shared" si="11"/>
        <v>BookingSupportPerson::create(['support_role' =&gt; 2, 'booking_id' =&gt;95, 'support_person_id'=&gt;1 , 'support_type' =&gt;0]);</v>
      </c>
    </row>
    <row r="713" spans="1:5" x14ac:dyDescent="0.25">
      <c r="A713">
        <v>2</v>
      </c>
      <c r="B713">
        <v>8</v>
      </c>
      <c r="C713">
        <v>0</v>
      </c>
      <c r="D713">
        <v>96</v>
      </c>
      <c r="E713" t="str">
        <f t="shared" si="11"/>
        <v>BookingSupportPerson::create(['support_role' =&gt; 2, 'booking_id' =&gt;96, 'support_person_id'=&gt;8 , 'support_type' =&gt;0]);</v>
      </c>
    </row>
    <row r="714" spans="1:5" x14ac:dyDescent="0.25">
      <c r="A714">
        <v>2</v>
      </c>
      <c r="B714">
        <v>8</v>
      </c>
      <c r="C714">
        <v>1</v>
      </c>
      <c r="D714">
        <v>97</v>
      </c>
      <c r="E714" t="str">
        <f t="shared" si="11"/>
        <v>BookingSupportPerson::create(['support_role' =&gt; 2, 'booking_id' =&gt;97, 'support_person_id'=&gt;8 , 'support_type' =&gt;1]);</v>
      </c>
    </row>
    <row r="715" spans="1:5" x14ac:dyDescent="0.25">
      <c r="A715">
        <v>2</v>
      </c>
      <c r="B715">
        <v>8</v>
      </c>
      <c r="C715">
        <v>1</v>
      </c>
      <c r="D715">
        <v>98</v>
      </c>
      <c r="E715" t="str">
        <f t="shared" si="11"/>
        <v>BookingSupportPerson::create(['support_role' =&gt; 2, 'booking_id' =&gt;98, 'support_person_id'=&gt;8 , 'support_type' =&gt;1]);</v>
      </c>
    </row>
    <row r="716" spans="1:5" x14ac:dyDescent="0.25">
      <c r="A716">
        <v>2</v>
      </c>
      <c r="B716">
        <v>1</v>
      </c>
      <c r="C716">
        <v>1</v>
      </c>
      <c r="D716">
        <v>99</v>
      </c>
      <c r="E716" t="str">
        <f t="shared" si="11"/>
        <v>BookingSupportPerson::create(['support_role' =&gt; 2, 'booking_id' =&gt;99, 'support_person_id'=&gt;1 , 'support_type' =&gt;1]);</v>
      </c>
    </row>
    <row r="717" spans="1:5" x14ac:dyDescent="0.25">
      <c r="A717">
        <v>2</v>
      </c>
      <c r="B717">
        <v>12</v>
      </c>
      <c r="C717">
        <v>1</v>
      </c>
      <c r="D717">
        <v>100</v>
      </c>
      <c r="E717" t="str">
        <f t="shared" si="11"/>
        <v>BookingSupportPerson::create(['support_role' =&gt; 2, 'booking_id' =&gt;100, 'support_person_id'=&gt;12 , 'support_type' =&gt;1]);</v>
      </c>
    </row>
    <row r="718" spans="1:5" x14ac:dyDescent="0.25">
      <c r="A718">
        <v>2</v>
      </c>
      <c r="B718">
        <v>8</v>
      </c>
      <c r="C718">
        <v>0</v>
      </c>
      <c r="D718">
        <v>101</v>
      </c>
      <c r="E718" t="str">
        <f t="shared" si="11"/>
        <v>BookingSupportPerson::create(['support_role' =&gt; 2, 'booking_id' =&gt;101, 'support_person_id'=&gt;8 , 'support_type' =&gt;0]);</v>
      </c>
    </row>
    <row r="719" spans="1:5" x14ac:dyDescent="0.25">
      <c r="A719">
        <v>2</v>
      </c>
      <c r="B719">
        <v>1</v>
      </c>
      <c r="C719">
        <v>1</v>
      </c>
      <c r="D719">
        <v>102</v>
      </c>
      <c r="E719" t="str">
        <f t="shared" si="11"/>
        <v>BookingSupportPerson::create(['support_role' =&gt; 2, 'booking_id' =&gt;102, 'support_person_id'=&gt;1 , 'support_type' =&gt;1]);</v>
      </c>
    </row>
    <row r="720" spans="1:5" x14ac:dyDescent="0.25">
      <c r="A720">
        <v>2</v>
      </c>
      <c r="B720">
        <v>1</v>
      </c>
      <c r="C720">
        <v>1</v>
      </c>
      <c r="D720">
        <v>103</v>
      </c>
      <c r="E720" t="str">
        <f t="shared" si="11"/>
        <v>BookingSupportPerson::create(['support_role' =&gt; 2, 'booking_id' =&gt;103, 'support_person_id'=&gt;1 , 'support_type' =&gt;1]);</v>
      </c>
    </row>
    <row r="721" spans="1:5" x14ac:dyDescent="0.25">
      <c r="A721">
        <v>2</v>
      </c>
      <c r="B721">
        <v>5</v>
      </c>
      <c r="C721">
        <v>1</v>
      </c>
      <c r="D721">
        <v>104</v>
      </c>
      <c r="E721" t="str">
        <f t="shared" si="11"/>
        <v>BookingSupportPerson::create(['support_role' =&gt; 2, 'booking_id' =&gt;104, 'support_person_id'=&gt;5 , 'support_type' =&gt;1]);</v>
      </c>
    </row>
    <row r="722" spans="1:5" x14ac:dyDescent="0.25">
      <c r="A722">
        <v>2</v>
      </c>
      <c r="B722">
        <v>5</v>
      </c>
      <c r="C722">
        <v>1</v>
      </c>
      <c r="D722">
        <v>105</v>
      </c>
      <c r="E722" t="str">
        <f t="shared" si="11"/>
        <v>BookingSupportPerson::create(['support_role' =&gt; 2, 'booking_id' =&gt;105, 'support_person_id'=&gt;5 , 'support_type' =&gt;1]);</v>
      </c>
    </row>
    <row r="723" spans="1:5" x14ac:dyDescent="0.25">
      <c r="A723">
        <v>2</v>
      </c>
      <c r="B723">
        <v>8</v>
      </c>
      <c r="C723">
        <v>0</v>
      </c>
      <c r="D723">
        <v>106</v>
      </c>
      <c r="E723" t="str">
        <f t="shared" si="11"/>
        <v>BookingSupportPerson::create(['support_role' =&gt; 2, 'booking_id' =&gt;106, 'support_person_id'=&gt;8 , 'support_type' =&gt;0]);</v>
      </c>
    </row>
    <row r="724" spans="1:5" x14ac:dyDescent="0.25">
      <c r="A724">
        <v>2</v>
      </c>
      <c r="B724">
        <v>1</v>
      </c>
      <c r="C724">
        <v>1</v>
      </c>
      <c r="D724">
        <v>107</v>
      </c>
      <c r="E724" t="str">
        <f t="shared" si="11"/>
        <v>BookingSupportPerson::create(['support_role' =&gt; 2, 'booking_id' =&gt;107, 'support_person_id'=&gt;1 , 'support_type' =&gt;1]);</v>
      </c>
    </row>
    <row r="725" spans="1:5" x14ac:dyDescent="0.25">
      <c r="A725">
        <v>2</v>
      </c>
      <c r="B725">
        <v>8</v>
      </c>
      <c r="C725">
        <v>0</v>
      </c>
      <c r="D725">
        <v>108</v>
      </c>
      <c r="E725" t="str">
        <f t="shared" si="11"/>
        <v>BookingSupportPerson::create(['support_role' =&gt; 2, 'booking_id' =&gt;108, 'support_person_id'=&gt;8 , 'support_type' =&gt;0]);</v>
      </c>
    </row>
    <row r="726" spans="1:5" x14ac:dyDescent="0.25">
      <c r="A726">
        <v>2</v>
      </c>
      <c r="B726">
        <v>8</v>
      </c>
      <c r="C726">
        <v>1</v>
      </c>
      <c r="D726">
        <v>109</v>
      </c>
      <c r="E726" t="str">
        <f t="shared" si="11"/>
        <v>BookingSupportPerson::create(['support_role' =&gt; 2, 'booking_id' =&gt;109, 'support_person_id'=&gt;8 , 'support_type' =&gt;1]);</v>
      </c>
    </row>
    <row r="727" spans="1:5" x14ac:dyDescent="0.25">
      <c r="A727">
        <v>2</v>
      </c>
      <c r="B727">
        <v>12</v>
      </c>
      <c r="C727">
        <v>1</v>
      </c>
      <c r="D727">
        <v>110</v>
      </c>
      <c r="E727" t="str">
        <f t="shared" si="11"/>
        <v>BookingSupportPerson::create(['support_role' =&gt; 2, 'booking_id' =&gt;110, 'support_person_id'=&gt;12 , 'support_type' =&gt;1]);</v>
      </c>
    </row>
    <row r="728" spans="1:5" x14ac:dyDescent="0.25">
      <c r="A728">
        <v>2</v>
      </c>
      <c r="B728">
        <v>12</v>
      </c>
      <c r="C728">
        <v>1</v>
      </c>
      <c r="D728">
        <v>111</v>
      </c>
      <c r="E728" t="str">
        <f t="shared" si="11"/>
        <v>BookingSupportPerson::create(['support_role' =&gt; 2, 'booking_id' =&gt;111, 'support_person_id'=&gt;12 , 'support_type' =&gt;1]);</v>
      </c>
    </row>
    <row r="729" spans="1:5" x14ac:dyDescent="0.25">
      <c r="A729">
        <v>2</v>
      </c>
      <c r="B729">
        <v>8</v>
      </c>
      <c r="C729">
        <v>0</v>
      </c>
      <c r="D729">
        <v>112</v>
      </c>
      <c r="E729" t="str">
        <f t="shared" si="11"/>
        <v>BookingSupportPerson::create(['support_role' =&gt; 2, 'booking_id' =&gt;112, 'support_person_id'=&gt;8 , 'support_type' =&gt;0]);</v>
      </c>
    </row>
    <row r="730" spans="1:5" x14ac:dyDescent="0.25">
      <c r="A730">
        <v>2</v>
      </c>
      <c r="B730">
        <v>8</v>
      </c>
      <c r="C730">
        <v>0</v>
      </c>
      <c r="D730">
        <v>113</v>
      </c>
      <c r="E730" t="str">
        <f t="shared" si="11"/>
        <v>BookingSupportPerson::create(['support_role' =&gt; 2, 'booking_id' =&gt;113, 'support_person_id'=&gt;8 , 'support_type' =&gt;0]);</v>
      </c>
    </row>
    <row r="731" spans="1:5" x14ac:dyDescent="0.25">
      <c r="A731">
        <v>2</v>
      </c>
      <c r="B731">
        <v>8</v>
      </c>
      <c r="C731">
        <v>0</v>
      </c>
      <c r="D731">
        <v>114</v>
      </c>
      <c r="E731" t="str">
        <f t="shared" si="11"/>
        <v>BookingSupportPerson::create(['support_role' =&gt; 2, 'booking_id' =&gt;114, 'support_person_id'=&gt;8 , 'support_type' =&gt;0]);</v>
      </c>
    </row>
    <row r="732" spans="1:5" x14ac:dyDescent="0.25">
      <c r="A732">
        <v>2</v>
      </c>
      <c r="B732">
        <v>8</v>
      </c>
      <c r="C732">
        <v>0</v>
      </c>
      <c r="D732">
        <v>115</v>
      </c>
      <c r="E732" t="str">
        <f t="shared" si="11"/>
        <v>BookingSupportPerson::create(['support_role' =&gt; 2, 'booking_id' =&gt;115, 'support_person_id'=&gt;8 , 'support_type' =&gt;0]);</v>
      </c>
    </row>
    <row r="733" spans="1:5" x14ac:dyDescent="0.25">
      <c r="A733">
        <v>2</v>
      </c>
      <c r="B733">
        <v>5</v>
      </c>
      <c r="C733">
        <v>1</v>
      </c>
      <c r="D733">
        <v>116</v>
      </c>
      <c r="E733" t="str">
        <f t="shared" si="11"/>
        <v>BookingSupportPerson::create(['support_role' =&gt; 2, 'booking_id' =&gt;116, 'support_person_id'=&gt;5 , 'support_type' =&gt;1]);</v>
      </c>
    </row>
    <row r="734" spans="1:5" x14ac:dyDescent="0.25">
      <c r="A734">
        <v>2</v>
      </c>
      <c r="B734">
        <v>1</v>
      </c>
      <c r="C734">
        <v>0</v>
      </c>
      <c r="D734">
        <v>117</v>
      </c>
      <c r="E734" t="str">
        <f t="shared" si="11"/>
        <v>BookingSupportPerson::create(['support_role' =&gt; 2, 'booking_id' =&gt;117, 'support_person_id'=&gt;1 , 'support_type' =&gt;0]);</v>
      </c>
    </row>
    <row r="735" spans="1:5" x14ac:dyDescent="0.25">
      <c r="A735">
        <v>2</v>
      </c>
      <c r="B735">
        <v>8</v>
      </c>
      <c r="C735">
        <v>0</v>
      </c>
      <c r="D735">
        <v>118</v>
      </c>
      <c r="E735" t="str">
        <f t="shared" si="11"/>
        <v>BookingSupportPerson::create(['support_role' =&gt; 2, 'booking_id' =&gt;118, 'support_person_id'=&gt;8 , 'support_type' =&gt;0]);</v>
      </c>
    </row>
    <row r="736" spans="1:5" x14ac:dyDescent="0.25">
      <c r="A736">
        <v>2</v>
      </c>
      <c r="B736">
        <v>8</v>
      </c>
      <c r="C736">
        <v>1</v>
      </c>
      <c r="D736">
        <v>119</v>
      </c>
      <c r="E736" t="str">
        <f t="shared" si="11"/>
        <v>BookingSupportPerson::create(['support_role' =&gt; 2, 'booking_id' =&gt;119, 'support_person_id'=&gt;8 , 'support_type' =&gt;1]);</v>
      </c>
    </row>
    <row r="737" spans="1:5" x14ac:dyDescent="0.25">
      <c r="A737">
        <v>2</v>
      </c>
      <c r="B737">
        <v>8</v>
      </c>
      <c r="C737">
        <v>0</v>
      </c>
      <c r="D737">
        <v>120</v>
      </c>
      <c r="E737" t="str">
        <f t="shared" si="11"/>
        <v>BookingSupportPerson::create(['support_role' =&gt; 2, 'booking_id' =&gt;120, 'support_person_id'=&gt;8 , 'support_type' =&gt;0]);</v>
      </c>
    </row>
    <row r="738" spans="1:5" x14ac:dyDescent="0.25">
      <c r="A738">
        <v>2</v>
      </c>
      <c r="B738">
        <v>8</v>
      </c>
      <c r="C738">
        <v>0</v>
      </c>
      <c r="D738">
        <v>121</v>
      </c>
      <c r="E738" t="str">
        <f t="shared" si="11"/>
        <v>BookingSupportPerson::create(['support_role' =&gt; 2, 'booking_id' =&gt;121, 'support_person_id'=&gt;8 , 'support_type' =&gt;0]);</v>
      </c>
    </row>
    <row r="739" spans="1:5" x14ac:dyDescent="0.25">
      <c r="A739">
        <v>2</v>
      </c>
      <c r="B739">
        <v>8</v>
      </c>
      <c r="C739">
        <v>0</v>
      </c>
      <c r="D739">
        <v>122</v>
      </c>
      <c r="E739" t="str">
        <f t="shared" si="11"/>
        <v>BookingSupportPerson::create(['support_role' =&gt; 2, 'booking_id' =&gt;122, 'support_person_id'=&gt;8 , 'support_type' =&gt;0]);</v>
      </c>
    </row>
    <row r="740" spans="1:5" x14ac:dyDescent="0.25">
      <c r="A740">
        <v>2</v>
      </c>
      <c r="B740">
        <v>6</v>
      </c>
      <c r="C740">
        <v>1</v>
      </c>
      <c r="D740">
        <v>123</v>
      </c>
      <c r="E740" t="str">
        <f t="shared" si="11"/>
        <v>BookingSupportPerson::create(['support_role' =&gt; 2, 'booking_id' =&gt;123, 'support_person_id'=&gt;6 , 'support_type' =&gt;1]);</v>
      </c>
    </row>
    <row r="741" spans="1:5" x14ac:dyDescent="0.25">
      <c r="A741">
        <v>2</v>
      </c>
      <c r="B741">
        <v>8</v>
      </c>
      <c r="C741">
        <v>0</v>
      </c>
      <c r="D741">
        <v>124</v>
      </c>
      <c r="E741" t="str">
        <f t="shared" si="11"/>
        <v>BookingSupportPerson::create(['support_role' =&gt; 2, 'booking_id' =&gt;124, 'support_person_id'=&gt;8 , 'support_type' =&gt;0]);</v>
      </c>
    </row>
    <row r="742" spans="1:5" x14ac:dyDescent="0.25">
      <c r="A742">
        <v>2</v>
      </c>
      <c r="B742">
        <v>8</v>
      </c>
      <c r="C742">
        <v>0</v>
      </c>
      <c r="D742">
        <v>125</v>
      </c>
      <c r="E742" t="str">
        <f t="shared" si="11"/>
        <v>BookingSupportPerson::create(['support_role' =&gt; 2, 'booking_id' =&gt;125, 'support_person_id'=&gt;8 , 'support_type' =&gt;0]);</v>
      </c>
    </row>
    <row r="743" spans="1:5" x14ac:dyDescent="0.25">
      <c r="A743">
        <v>2</v>
      </c>
      <c r="B743">
        <v>12</v>
      </c>
      <c r="C743">
        <v>1</v>
      </c>
      <c r="D743">
        <v>126</v>
      </c>
      <c r="E743" t="str">
        <f t="shared" si="11"/>
        <v>BookingSupportPerson::create(['support_role' =&gt; 2, 'booking_id' =&gt;126, 'support_person_id'=&gt;12 , 'support_type' =&gt;1]);</v>
      </c>
    </row>
    <row r="744" spans="1:5" x14ac:dyDescent="0.25">
      <c r="A744">
        <v>2</v>
      </c>
      <c r="B744">
        <v>3</v>
      </c>
      <c r="C744">
        <v>1</v>
      </c>
      <c r="D744">
        <v>127</v>
      </c>
      <c r="E744" t="str">
        <f t="shared" si="11"/>
        <v>BookingSupportPerson::create(['support_role' =&gt; 2, 'booking_id' =&gt;127, 'support_person_id'=&gt;3 , 'support_type' =&gt;1]);</v>
      </c>
    </row>
    <row r="745" spans="1:5" x14ac:dyDescent="0.25">
      <c r="A745">
        <v>2</v>
      </c>
      <c r="B745">
        <v>5</v>
      </c>
      <c r="C745">
        <v>1</v>
      </c>
      <c r="D745">
        <v>128</v>
      </c>
      <c r="E745" t="str">
        <f t="shared" si="11"/>
        <v>BookingSupportPerson::create(['support_role' =&gt; 2, 'booking_id' =&gt;128, 'support_person_id'=&gt;5 , 'support_type' =&gt;1]);</v>
      </c>
    </row>
    <row r="746" spans="1:5" x14ac:dyDescent="0.25">
      <c r="A746">
        <v>2</v>
      </c>
      <c r="B746">
        <v>8</v>
      </c>
      <c r="C746">
        <v>0</v>
      </c>
      <c r="D746">
        <v>129</v>
      </c>
      <c r="E746" t="str">
        <f t="shared" si="11"/>
        <v>BookingSupportPerson::create(['support_role' =&gt; 2, 'booking_id' =&gt;129, 'support_person_id'=&gt;8 , 'support_type' =&gt;0]);</v>
      </c>
    </row>
    <row r="747" spans="1:5" x14ac:dyDescent="0.25">
      <c r="A747">
        <v>2</v>
      </c>
      <c r="B747">
        <v>1</v>
      </c>
      <c r="C747">
        <v>0</v>
      </c>
      <c r="D747">
        <v>130</v>
      </c>
      <c r="E747" t="str">
        <f t="shared" si="11"/>
        <v>BookingSupportPerson::create(['support_role' =&gt; 2, 'booking_id' =&gt;130, 'support_person_id'=&gt;1 , 'support_type' =&gt;0]);</v>
      </c>
    </row>
    <row r="748" spans="1:5" x14ac:dyDescent="0.25">
      <c r="A748">
        <v>2</v>
      </c>
      <c r="B748">
        <v>1</v>
      </c>
      <c r="C748">
        <v>1</v>
      </c>
      <c r="D748">
        <v>131</v>
      </c>
      <c r="E748" t="str">
        <f t="shared" si="11"/>
        <v>BookingSupportPerson::create(['support_role' =&gt; 2, 'booking_id' =&gt;131, 'support_person_id'=&gt;1 , 'support_type' =&gt;1]);</v>
      </c>
    </row>
    <row r="749" spans="1:5" x14ac:dyDescent="0.25">
      <c r="A749">
        <v>2</v>
      </c>
      <c r="B749">
        <v>8</v>
      </c>
      <c r="C749">
        <v>1</v>
      </c>
      <c r="D749">
        <v>132</v>
      </c>
      <c r="E749" t="str">
        <f t="shared" si="11"/>
        <v>BookingSupportPerson::create(['support_role' =&gt; 2, 'booking_id' =&gt;132, 'support_person_id'=&gt;8 , 'support_type' =&gt;1]);</v>
      </c>
    </row>
    <row r="750" spans="1:5" x14ac:dyDescent="0.25">
      <c r="A750">
        <v>2</v>
      </c>
      <c r="B750">
        <v>6</v>
      </c>
      <c r="C750">
        <v>1</v>
      </c>
      <c r="D750">
        <v>133</v>
      </c>
      <c r="E750" t="str">
        <f t="shared" si="11"/>
        <v>BookingSupportPerson::create(['support_role' =&gt; 2, 'booking_id' =&gt;133, 'support_person_id'=&gt;6 , 'support_type' =&gt;1]);</v>
      </c>
    </row>
    <row r="751" spans="1:5" x14ac:dyDescent="0.25">
      <c r="A751">
        <v>2</v>
      </c>
      <c r="B751">
        <v>8</v>
      </c>
      <c r="C751">
        <v>1</v>
      </c>
      <c r="D751">
        <v>134</v>
      </c>
      <c r="E751" t="str">
        <f t="shared" si="11"/>
        <v>BookingSupportPerson::create(['support_role' =&gt; 2, 'booking_id' =&gt;134, 'support_person_id'=&gt;8 , 'support_type' =&gt;1]);</v>
      </c>
    </row>
    <row r="752" spans="1:5" x14ac:dyDescent="0.25">
      <c r="A752">
        <v>2</v>
      </c>
      <c r="B752">
        <v>8</v>
      </c>
      <c r="C752">
        <v>0</v>
      </c>
      <c r="D752">
        <v>135</v>
      </c>
      <c r="E752" t="str">
        <f t="shared" si="11"/>
        <v>BookingSupportPerson::create(['support_role' =&gt; 2, 'booking_id' =&gt;135, 'support_person_id'=&gt;8 , 'support_type' =&gt;0]);</v>
      </c>
    </row>
    <row r="753" spans="1:5" x14ac:dyDescent="0.25">
      <c r="A753">
        <v>2</v>
      </c>
      <c r="B753">
        <v>8</v>
      </c>
      <c r="C753">
        <v>1</v>
      </c>
      <c r="D753">
        <v>136</v>
      </c>
      <c r="E753" t="str">
        <f t="shared" si="11"/>
        <v>BookingSupportPerson::create(['support_role' =&gt; 2, 'booking_id' =&gt;136, 'support_person_id'=&gt;8 , 'support_type' =&gt;1]);</v>
      </c>
    </row>
    <row r="754" spans="1:5" x14ac:dyDescent="0.25">
      <c r="A754">
        <v>2</v>
      </c>
      <c r="B754">
        <v>8</v>
      </c>
      <c r="C754">
        <v>0</v>
      </c>
      <c r="D754">
        <v>137</v>
      </c>
      <c r="E754" t="str">
        <f t="shared" si="11"/>
        <v>BookingSupportPerson::create(['support_role' =&gt; 2, 'booking_id' =&gt;137, 'support_person_id'=&gt;8 , 'support_type' =&gt;0]);</v>
      </c>
    </row>
    <row r="755" spans="1:5" x14ac:dyDescent="0.25">
      <c r="A755">
        <v>2</v>
      </c>
      <c r="B755">
        <v>6</v>
      </c>
      <c r="C755">
        <v>1</v>
      </c>
      <c r="D755">
        <v>138</v>
      </c>
      <c r="E755" t="str">
        <f t="shared" si="11"/>
        <v>BookingSupportPerson::create(['support_role' =&gt; 2, 'booking_id' =&gt;138, 'support_person_id'=&gt;6 , 'support_type' =&gt;1]);</v>
      </c>
    </row>
    <row r="756" spans="1:5" x14ac:dyDescent="0.25">
      <c r="A756">
        <v>2</v>
      </c>
      <c r="B756">
        <v>8</v>
      </c>
      <c r="C756">
        <v>1</v>
      </c>
      <c r="D756">
        <v>139</v>
      </c>
      <c r="E756" t="str">
        <f t="shared" si="11"/>
        <v>BookingSupportPerson::create(['support_role' =&gt; 2, 'booking_id' =&gt;139, 'support_person_id'=&gt;8 , 'support_type' =&gt;1]);</v>
      </c>
    </row>
    <row r="757" spans="1:5" x14ac:dyDescent="0.25">
      <c r="A757">
        <v>2</v>
      </c>
      <c r="B757">
        <v>8</v>
      </c>
      <c r="C757">
        <v>1</v>
      </c>
      <c r="D757">
        <v>140</v>
      </c>
      <c r="E757" t="str">
        <f t="shared" si="11"/>
        <v>BookingSupportPerson::create(['support_role' =&gt; 2, 'booking_id' =&gt;140, 'support_person_id'=&gt;8 , 'support_type' =&gt;1]);</v>
      </c>
    </row>
    <row r="758" spans="1:5" x14ac:dyDescent="0.25">
      <c r="A758">
        <v>2</v>
      </c>
      <c r="B758">
        <v>8</v>
      </c>
      <c r="C758">
        <v>0</v>
      </c>
      <c r="D758">
        <v>141</v>
      </c>
      <c r="E758" t="str">
        <f t="shared" si="11"/>
        <v>BookingSupportPerson::create(['support_role' =&gt; 2, 'booking_id' =&gt;141, 'support_person_id'=&gt;8 , 'support_type' =&gt;0]);</v>
      </c>
    </row>
    <row r="759" spans="1:5" x14ac:dyDescent="0.25">
      <c r="A759">
        <v>2</v>
      </c>
      <c r="B759">
        <v>8</v>
      </c>
      <c r="C759">
        <v>1</v>
      </c>
      <c r="D759">
        <v>142</v>
      </c>
      <c r="E759" t="str">
        <f t="shared" si="11"/>
        <v>BookingSupportPerson::create(['support_role' =&gt; 2, 'booking_id' =&gt;142, 'support_person_id'=&gt;8 , 'support_type' =&gt;1]);</v>
      </c>
    </row>
    <row r="760" spans="1:5" x14ac:dyDescent="0.25">
      <c r="A760">
        <v>2</v>
      </c>
      <c r="B760">
        <v>11</v>
      </c>
      <c r="C760">
        <v>1</v>
      </c>
      <c r="D760">
        <v>143</v>
      </c>
      <c r="E760" t="str">
        <f t="shared" si="11"/>
        <v>BookingSupportPerson::create(['support_role' =&gt; 2, 'booking_id' =&gt;143, 'support_person_id'=&gt;11 , 'support_type' =&gt;1]);</v>
      </c>
    </row>
    <row r="761" spans="1:5" x14ac:dyDescent="0.25">
      <c r="A761">
        <v>2</v>
      </c>
      <c r="B761">
        <v>8</v>
      </c>
      <c r="C761">
        <v>0</v>
      </c>
      <c r="D761">
        <v>144</v>
      </c>
      <c r="E761" t="str">
        <f t="shared" si="11"/>
        <v>BookingSupportPerson::create(['support_role' =&gt; 2, 'booking_id' =&gt;144, 'support_person_id'=&gt;8 , 'support_type' =&gt;0]);</v>
      </c>
    </row>
    <row r="762" spans="1:5" x14ac:dyDescent="0.25">
      <c r="A762">
        <v>2</v>
      </c>
      <c r="B762">
        <v>6</v>
      </c>
      <c r="C762">
        <v>1</v>
      </c>
      <c r="D762">
        <v>145</v>
      </c>
      <c r="E762" t="str">
        <f t="shared" si="11"/>
        <v>BookingSupportPerson::create(['support_role' =&gt; 2, 'booking_id' =&gt;145, 'support_person_id'=&gt;6 , 'support_type' =&gt;1]);</v>
      </c>
    </row>
    <row r="763" spans="1:5" x14ac:dyDescent="0.25">
      <c r="A763">
        <v>2</v>
      </c>
      <c r="B763">
        <v>5</v>
      </c>
      <c r="C763">
        <v>1</v>
      </c>
      <c r="D763">
        <v>146</v>
      </c>
      <c r="E763" t="str">
        <f t="shared" si="11"/>
        <v>BookingSupportPerson::create(['support_role' =&gt; 2, 'booking_id' =&gt;146, 'support_person_id'=&gt;5 , 'support_type' =&gt;1]);</v>
      </c>
    </row>
    <row r="764" spans="1:5" x14ac:dyDescent="0.25">
      <c r="A764">
        <v>2</v>
      </c>
      <c r="B764">
        <v>6</v>
      </c>
      <c r="C764">
        <v>1</v>
      </c>
      <c r="D764">
        <v>147</v>
      </c>
      <c r="E764" t="str">
        <f t="shared" si="11"/>
        <v>BookingSupportPerson::create(['support_role' =&gt; 2, 'booking_id' =&gt;147, 'support_person_id'=&gt;6 , 'support_type' =&gt;1]);</v>
      </c>
    </row>
    <row r="765" spans="1:5" x14ac:dyDescent="0.25">
      <c r="A765">
        <v>2</v>
      </c>
      <c r="B765">
        <v>8</v>
      </c>
      <c r="C765">
        <v>0</v>
      </c>
      <c r="D765">
        <v>148</v>
      </c>
      <c r="E765" t="str">
        <f t="shared" si="11"/>
        <v>BookingSupportPerson::create(['support_role' =&gt; 2, 'booking_id' =&gt;148, 'support_person_id'=&gt;8 , 'support_type' =&gt;0]);</v>
      </c>
    </row>
    <row r="766" spans="1:5" x14ac:dyDescent="0.25">
      <c r="A766">
        <v>2</v>
      </c>
      <c r="B766">
        <v>8</v>
      </c>
      <c r="C766">
        <v>0</v>
      </c>
      <c r="D766">
        <v>149</v>
      </c>
      <c r="E766" t="str">
        <f t="shared" si="11"/>
        <v>BookingSupportPerson::create(['support_role' =&gt; 2, 'booking_id' =&gt;149, 'support_person_id'=&gt;8 , 'support_type' =&gt;0]);</v>
      </c>
    </row>
    <row r="767" spans="1:5" x14ac:dyDescent="0.25">
      <c r="A767">
        <v>2</v>
      </c>
      <c r="B767">
        <v>8</v>
      </c>
      <c r="C767">
        <v>0</v>
      </c>
      <c r="D767">
        <v>150</v>
      </c>
      <c r="E767" t="str">
        <f t="shared" si="11"/>
        <v>BookingSupportPerson::create(['support_role' =&gt; 2, 'booking_id' =&gt;150, 'support_person_id'=&gt;8 , 'support_type' =&gt;0]);</v>
      </c>
    </row>
    <row r="768" spans="1:5" x14ac:dyDescent="0.25">
      <c r="A768">
        <v>2</v>
      </c>
      <c r="B768">
        <v>12</v>
      </c>
      <c r="C768">
        <v>1</v>
      </c>
      <c r="D768">
        <v>151</v>
      </c>
      <c r="E768" t="str">
        <f t="shared" si="11"/>
        <v>BookingSupportPerson::create(['support_role' =&gt; 2, 'booking_id' =&gt;151, 'support_person_id'=&gt;12 , 'support_type' =&gt;1]);</v>
      </c>
    </row>
    <row r="769" spans="1:5" x14ac:dyDescent="0.25">
      <c r="A769">
        <v>2</v>
      </c>
      <c r="B769">
        <v>11</v>
      </c>
      <c r="C769">
        <v>1</v>
      </c>
      <c r="D769">
        <v>152</v>
      </c>
      <c r="E769" t="str">
        <f t="shared" si="11"/>
        <v>BookingSupportPerson::create(['support_role' =&gt; 2, 'booking_id' =&gt;152, 'support_person_id'=&gt;11 , 'support_type' =&gt;1]);</v>
      </c>
    </row>
    <row r="770" spans="1:5" x14ac:dyDescent="0.25">
      <c r="A770">
        <v>2</v>
      </c>
      <c r="B770">
        <v>5</v>
      </c>
      <c r="C770">
        <v>0</v>
      </c>
      <c r="D770">
        <v>153</v>
      </c>
      <c r="E770" t="str">
        <f t="shared" si="11"/>
        <v>BookingSupportPerson::create(['support_role' =&gt; 2, 'booking_id' =&gt;153, 'support_person_id'=&gt;5 , 'support_type' =&gt;0]);</v>
      </c>
    </row>
    <row r="771" spans="1:5" x14ac:dyDescent="0.25">
      <c r="A771">
        <v>2</v>
      </c>
      <c r="B771">
        <v>1</v>
      </c>
      <c r="C771">
        <v>1</v>
      </c>
      <c r="D771">
        <v>154</v>
      </c>
      <c r="E771" t="str">
        <f t="shared" si="11"/>
        <v>BookingSupportPerson::create(['support_role' =&gt; 2, 'booking_id' =&gt;154, 'support_person_id'=&gt;1 , 'support_type' =&gt;1]);</v>
      </c>
    </row>
    <row r="772" spans="1:5" x14ac:dyDescent="0.25">
      <c r="A772">
        <v>2</v>
      </c>
      <c r="B772">
        <v>5</v>
      </c>
      <c r="C772">
        <v>0</v>
      </c>
      <c r="D772">
        <v>155</v>
      </c>
      <c r="E772" t="str">
        <f t="shared" ref="E772:E835" si="12">CONCATENATE($A$1,A772,", 'booking_id' =&gt;",D772,", 'support_person_id'=&gt;",B772," , 'support_type' =&gt;",C772,"]);")</f>
        <v>BookingSupportPerson::create(['support_role' =&gt; 2, 'booking_id' =&gt;155, 'support_person_id'=&gt;5 , 'support_type' =&gt;0]);</v>
      </c>
    </row>
    <row r="773" spans="1:5" x14ac:dyDescent="0.25">
      <c r="A773">
        <v>2</v>
      </c>
      <c r="B773">
        <v>1</v>
      </c>
      <c r="C773">
        <v>1</v>
      </c>
      <c r="D773">
        <v>156</v>
      </c>
      <c r="E773" t="str">
        <f t="shared" si="12"/>
        <v>BookingSupportPerson::create(['support_role' =&gt; 2, 'booking_id' =&gt;156, 'support_person_id'=&gt;1 , 'support_type' =&gt;1]);</v>
      </c>
    </row>
    <row r="774" spans="1:5" x14ac:dyDescent="0.25">
      <c r="A774">
        <v>2</v>
      </c>
      <c r="B774">
        <v>12</v>
      </c>
      <c r="C774">
        <v>1</v>
      </c>
      <c r="D774">
        <v>157</v>
      </c>
      <c r="E774" t="str">
        <f t="shared" si="12"/>
        <v>BookingSupportPerson::create(['support_role' =&gt; 2, 'booking_id' =&gt;157, 'support_person_id'=&gt;12 , 'support_type' =&gt;1]);</v>
      </c>
    </row>
    <row r="775" spans="1:5" x14ac:dyDescent="0.25">
      <c r="A775">
        <v>2</v>
      </c>
      <c r="B775">
        <v>11</v>
      </c>
      <c r="C775">
        <v>1</v>
      </c>
      <c r="D775">
        <v>158</v>
      </c>
      <c r="E775" t="str">
        <f t="shared" si="12"/>
        <v>BookingSupportPerson::create(['support_role' =&gt; 2, 'booking_id' =&gt;158, 'support_person_id'=&gt;11 , 'support_type' =&gt;1]);</v>
      </c>
    </row>
    <row r="776" spans="1:5" x14ac:dyDescent="0.25">
      <c r="A776">
        <v>2</v>
      </c>
      <c r="B776">
        <v>12</v>
      </c>
      <c r="C776">
        <v>1</v>
      </c>
      <c r="D776">
        <v>159</v>
      </c>
      <c r="E776" t="str">
        <f t="shared" si="12"/>
        <v>BookingSupportPerson::create(['support_role' =&gt; 2, 'booking_id' =&gt;159, 'support_person_id'=&gt;12 , 'support_type' =&gt;1]);</v>
      </c>
    </row>
    <row r="777" spans="1:5" x14ac:dyDescent="0.25">
      <c r="A777">
        <v>2</v>
      </c>
      <c r="B777">
        <v>12</v>
      </c>
      <c r="C777">
        <v>1</v>
      </c>
      <c r="D777">
        <v>160</v>
      </c>
      <c r="E777" t="str">
        <f t="shared" si="12"/>
        <v>BookingSupportPerson::create(['support_role' =&gt; 2, 'booking_id' =&gt;160, 'support_person_id'=&gt;12 , 'support_type' =&gt;1]);</v>
      </c>
    </row>
    <row r="778" spans="1:5" x14ac:dyDescent="0.25">
      <c r="A778">
        <v>2</v>
      </c>
      <c r="B778">
        <v>11</v>
      </c>
      <c r="C778">
        <v>0</v>
      </c>
      <c r="D778">
        <v>161</v>
      </c>
      <c r="E778" t="str">
        <f t="shared" si="12"/>
        <v>BookingSupportPerson::create(['support_role' =&gt; 2, 'booking_id' =&gt;161, 'support_person_id'=&gt;11 , 'support_type' =&gt;0]);</v>
      </c>
    </row>
    <row r="779" spans="1:5" x14ac:dyDescent="0.25">
      <c r="A779">
        <v>2</v>
      </c>
      <c r="B779">
        <v>5</v>
      </c>
      <c r="C779">
        <v>0</v>
      </c>
      <c r="D779">
        <v>162</v>
      </c>
      <c r="E779" t="str">
        <f t="shared" si="12"/>
        <v>BookingSupportPerson::create(['support_role' =&gt; 2, 'booking_id' =&gt;162, 'support_person_id'=&gt;5 , 'support_type' =&gt;0]);</v>
      </c>
    </row>
    <row r="780" spans="1:5" x14ac:dyDescent="0.25">
      <c r="A780">
        <v>2</v>
      </c>
      <c r="B780">
        <v>5</v>
      </c>
      <c r="C780">
        <v>0</v>
      </c>
      <c r="D780">
        <v>163</v>
      </c>
      <c r="E780" t="str">
        <f t="shared" si="12"/>
        <v>BookingSupportPerson::create(['support_role' =&gt; 2, 'booking_id' =&gt;163, 'support_person_id'=&gt;5 , 'support_type' =&gt;0]);</v>
      </c>
    </row>
    <row r="781" spans="1:5" x14ac:dyDescent="0.25">
      <c r="A781">
        <v>2</v>
      </c>
      <c r="B781">
        <v>1</v>
      </c>
      <c r="C781">
        <v>1</v>
      </c>
      <c r="D781">
        <v>164</v>
      </c>
      <c r="E781" t="str">
        <f t="shared" si="12"/>
        <v>BookingSupportPerson::create(['support_role' =&gt; 2, 'booking_id' =&gt;164, 'support_person_id'=&gt;1 , 'support_type' =&gt;1]);</v>
      </c>
    </row>
    <row r="782" spans="1:5" x14ac:dyDescent="0.25">
      <c r="A782">
        <v>2</v>
      </c>
      <c r="B782">
        <v>11</v>
      </c>
      <c r="C782">
        <v>1</v>
      </c>
      <c r="D782">
        <v>165</v>
      </c>
      <c r="E782" t="str">
        <f t="shared" si="12"/>
        <v>BookingSupportPerson::create(['support_role' =&gt; 2, 'booking_id' =&gt;165, 'support_person_id'=&gt;11 , 'support_type' =&gt;1]);</v>
      </c>
    </row>
    <row r="783" spans="1:5" x14ac:dyDescent="0.25">
      <c r="A783">
        <v>2</v>
      </c>
      <c r="B783">
        <v>1</v>
      </c>
      <c r="C783">
        <v>1</v>
      </c>
      <c r="D783">
        <v>166</v>
      </c>
      <c r="E783" t="str">
        <f t="shared" si="12"/>
        <v>BookingSupportPerson::create(['support_role' =&gt; 2, 'booking_id' =&gt;166, 'support_person_id'=&gt;1 , 'support_type' =&gt;1]);</v>
      </c>
    </row>
    <row r="784" spans="1:5" x14ac:dyDescent="0.25">
      <c r="A784">
        <v>2</v>
      </c>
      <c r="B784">
        <v>5</v>
      </c>
      <c r="C784">
        <v>0</v>
      </c>
      <c r="D784">
        <v>167</v>
      </c>
      <c r="E784" t="str">
        <f t="shared" si="12"/>
        <v>BookingSupportPerson::create(['support_role' =&gt; 2, 'booking_id' =&gt;167, 'support_person_id'=&gt;5 , 'support_type' =&gt;0]);</v>
      </c>
    </row>
    <row r="785" spans="1:5" x14ac:dyDescent="0.25">
      <c r="A785">
        <v>2</v>
      </c>
      <c r="B785">
        <v>5</v>
      </c>
      <c r="C785">
        <v>0</v>
      </c>
      <c r="D785">
        <v>168</v>
      </c>
      <c r="E785" t="str">
        <f t="shared" si="12"/>
        <v>BookingSupportPerson::create(['support_role' =&gt; 2, 'booking_id' =&gt;168, 'support_person_id'=&gt;5 , 'support_type' =&gt;0]);</v>
      </c>
    </row>
    <row r="786" spans="1:5" x14ac:dyDescent="0.25">
      <c r="A786">
        <v>2</v>
      </c>
      <c r="B786">
        <v>12</v>
      </c>
      <c r="C786">
        <v>1</v>
      </c>
      <c r="D786">
        <v>169</v>
      </c>
      <c r="E786" t="str">
        <f t="shared" si="12"/>
        <v>BookingSupportPerson::create(['support_role' =&gt; 2, 'booking_id' =&gt;169, 'support_person_id'=&gt;12 , 'support_type' =&gt;1]);</v>
      </c>
    </row>
    <row r="787" spans="1:5" x14ac:dyDescent="0.25">
      <c r="A787">
        <v>2</v>
      </c>
      <c r="B787">
        <v>11</v>
      </c>
      <c r="C787">
        <v>1</v>
      </c>
      <c r="D787">
        <v>170</v>
      </c>
      <c r="E787" t="str">
        <f t="shared" si="12"/>
        <v>BookingSupportPerson::create(['support_role' =&gt; 2, 'booking_id' =&gt;170, 'support_person_id'=&gt;11 , 'support_type' =&gt;1]);</v>
      </c>
    </row>
    <row r="788" spans="1:5" x14ac:dyDescent="0.25">
      <c r="A788">
        <v>2</v>
      </c>
      <c r="B788">
        <v>11</v>
      </c>
      <c r="C788">
        <v>1</v>
      </c>
      <c r="D788">
        <v>171</v>
      </c>
      <c r="E788" t="str">
        <f t="shared" si="12"/>
        <v>BookingSupportPerson::create(['support_role' =&gt; 2, 'booking_id' =&gt;171, 'support_person_id'=&gt;11 , 'support_type' =&gt;1]);</v>
      </c>
    </row>
    <row r="789" spans="1:5" x14ac:dyDescent="0.25">
      <c r="A789">
        <v>2</v>
      </c>
      <c r="B789">
        <v>12</v>
      </c>
      <c r="C789">
        <v>1</v>
      </c>
      <c r="D789">
        <v>172</v>
      </c>
      <c r="E789" t="str">
        <f t="shared" si="12"/>
        <v>BookingSupportPerson::create(['support_role' =&gt; 2, 'booking_id' =&gt;172, 'support_person_id'=&gt;12 , 'support_type' =&gt;1]);</v>
      </c>
    </row>
    <row r="790" spans="1:5" x14ac:dyDescent="0.25">
      <c r="A790">
        <v>2</v>
      </c>
      <c r="B790">
        <v>5</v>
      </c>
      <c r="C790">
        <v>1</v>
      </c>
      <c r="D790">
        <v>173</v>
      </c>
      <c r="E790" t="str">
        <f t="shared" si="12"/>
        <v>BookingSupportPerson::create(['support_role' =&gt; 2, 'booking_id' =&gt;173, 'support_person_id'=&gt;5 , 'support_type' =&gt;1]);</v>
      </c>
    </row>
    <row r="791" spans="1:5" x14ac:dyDescent="0.25">
      <c r="A791">
        <v>2</v>
      </c>
      <c r="B791">
        <v>11</v>
      </c>
      <c r="C791">
        <v>1</v>
      </c>
      <c r="D791">
        <v>174</v>
      </c>
      <c r="E791" t="str">
        <f t="shared" si="12"/>
        <v>BookingSupportPerson::create(['support_role' =&gt; 2, 'booking_id' =&gt;174, 'support_person_id'=&gt;11 , 'support_type' =&gt;1]);</v>
      </c>
    </row>
    <row r="792" spans="1:5" x14ac:dyDescent="0.25">
      <c r="A792">
        <v>2</v>
      </c>
      <c r="B792">
        <v>5</v>
      </c>
      <c r="C792">
        <v>0</v>
      </c>
      <c r="D792">
        <v>175</v>
      </c>
      <c r="E792" t="str">
        <f t="shared" si="12"/>
        <v>BookingSupportPerson::create(['support_role' =&gt; 2, 'booking_id' =&gt;175, 'support_person_id'=&gt;5 , 'support_type' =&gt;0]);</v>
      </c>
    </row>
    <row r="793" spans="1:5" x14ac:dyDescent="0.25">
      <c r="A793">
        <v>2</v>
      </c>
      <c r="B793">
        <v>1</v>
      </c>
      <c r="C793">
        <v>1</v>
      </c>
      <c r="D793">
        <v>176</v>
      </c>
      <c r="E793" t="str">
        <f t="shared" si="12"/>
        <v>BookingSupportPerson::create(['support_role' =&gt; 2, 'booking_id' =&gt;176, 'support_person_id'=&gt;1 , 'support_type' =&gt;1]);</v>
      </c>
    </row>
    <row r="794" spans="1:5" x14ac:dyDescent="0.25">
      <c r="A794">
        <v>2</v>
      </c>
      <c r="B794">
        <v>5</v>
      </c>
      <c r="C794">
        <v>0</v>
      </c>
      <c r="D794">
        <v>177</v>
      </c>
      <c r="E794" t="str">
        <f t="shared" si="12"/>
        <v>BookingSupportPerson::create(['support_role' =&gt; 2, 'booking_id' =&gt;177, 'support_person_id'=&gt;5 , 'support_type' =&gt;0]);</v>
      </c>
    </row>
    <row r="795" spans="1:5" x14ac:dyDescent="0.25">
      <c r="A795">
        <v>2</v>
      </c>
      <c r="B795">
        <v>11</v>
      </c>
      <c r="C795">
        <v>1</v>
      </c>
      <c r="D795">
        <v>178</v>
      </c>
      <c r="E795" t="str">
        <f t="shared" si="12"/>
        <v>BookingSupportPerson::create(['support_role' =&gt; 2, 'booking_id' =&gt;178, 'support_person_id'=&gt;11 , 'support_type' =&gt;1]);</v>
      </c>
    </row>
    <row r="796" spans="1:5" x14ac:dyDescent="0.25">
      <c r="A796">
        <v>2</v>
      </c>
      <c r="B796">
        <v>5</v>
      </c>
      <c r="C796">
        <v>0</v>
      </c>
      <c r="D796">
        <v>179</v>
      </c>
      <c r="E796" t="str">
        <f t="shared" si="12"/>
        <v>BookingSupportPerson::create(['support_role' =&gt; 2, 'booking_id' =&gt;179, 'support_person_id'=&gt;5 , 'support_type' =&gt;0]);</v>
      </c>
    </row>
    <row r="797" spans="1:5" x14ac:dyDescent="0.25">
      <c r="A797">
        <v>2</v>
      </c>
      <c r="B797">
        <v>5</v>
      </c>
      <c r="C797">
        <v>0</v>
      </c>
      <c r="D797">
        <v>180</v>
      </c>
      <c r="E797" t="str">
        <f t="shared" si="12"/>
        <v>BookingSupportPerson::create(['support_role' =&gt; 2, 'booking_id' =&gt;180, 'support_person_id'=&gt;5 , 'support_type' =&gt;0]);</v>
      </c>
    </row>
    <row r="798" spans="1:5" x14ac:dyDescent="0.25">
      <c r="A798">
        <v>2</v>
      </c>
      <c r="B798">
        <v>1</v>
      </c>
      <c r="C798">
        <v>1</v>
      </c>
      <c r="D798">
        <v>181</v>
      </c>
      <c r="E798" t="str">
        <f t="shared" si="12"/>
        <v>BookingSupportPerson::create(['support_role' =&gt; 2, 'booking_id' =&gt;181, 'support_person_id'=&gt;1 , 'support_type' =&gt;1]);</v>
      </c>
    </row>
    <row r="799" spans="1:5" x14ac:dyDescent="0.25">
      <c r="A799">
        <v>2</v>
      </c>
      <c r="B799">
        <v>5</v>
      </c>
      <c r="C799">
        <v>0</v>
      </c>
      <c r="D799">
        <v>182</v>
      </c>
      <c r="E799" t="str">
        <f t="shared" si="12"/>
        <v>BookingSupportPerson::create(['support_role' =&gt; 2, 'booking_id' =&gt;182, 'support_person_id'=&gt;5 , 'support_type' =&gt;0]);</v>
      </c>
    </row>
    <row r="800" spans="1:5" x14ac:dyDescent="0.25">
      <c r="A800">
        <v>2</v>
      </c>
      <c r="B800">
        <v>5</v>
      </c>
      <c r="C800">
        <v>0</v>
      </c>
      <c r="D800">
        <v>183</v>
      </c>
      <c r="E800" t="str">
        <f t="shared" si="12"/>
        <v>BookingSupportPerson::create(['support_role' =&gt; 2, 'booking_id' =&gt;183, 'support_person_id'=&gt;5 , 'support_type' =&gt;0]);</v>
      </c>
    </row>
    <row r="801" spans="1:5" x14ac:dyDescent="0.25">
      <c r="A801">
        <v>2</v>
      </c>
      <c r="B801">
        <v>5</v>
      </c>
      <c r="C801">
        <v>0</v>
      </c>
      <c r="D801">
        <v>184</v>
      </c>
      <c r="E801" t="str">
        <f t="shared" si="12"/>
        <v>BookingSupportPerson::create(['support_role' =&gt; 2, 'booking_id' =&gt;184, 'support_person_id'=&gt;5 , 'support_type' =&gt;0]);</v>
      </c>
    </row>
    <row r="802" spans="1:5" x14ac:dyDescent="0.25">
      <c r="A802">
        <v>2</v>
      </c>
      <c r="B802">
        <v>12</v>
      </c>
      <c r="C802">
        <v>1</v>
      </c>
      <c r="D802">
        <v>185</v>
      </c>
      <c r="E802" t="str">
        <f t="shared" si="12"/>
        <v>BookingSupportPerson::create(['support_role' =&gt; 2, 'booking_id' =&gt;185, 'support_person_id'=&gt;12 , 'support_type' =&gt;1]);</v>
      </c>
    </row>
    <row r="803" spans="1:5" x14ac:dyDescent="0.25">
      <c r="A803">
        <v>2</v>
      </c>
      <c r="B803">
        <v>5</v>
      </c>
      <c r="C803">
        <v>0</v>
      </c>
      <c r="D803">
        <v>186</v>
      </c>
      <c r="E803" t="str">
        <f t="shared" si="12"/>
        <v>BookingSupportPerson::create(['support_role' =&gt; 2, 'booking_id' =&gt;186, 'support_person_id'=&gt;5 , 'support_type' =&gt;0]);</v>
      </c>
    </row>
    <row r="804" spans="1:5" x14ac:dyDescent="0.25">
      <c r="A804">
        <v>2</v>
      </c>
      <c r="B804">
        <v>1</v>
      </c>
      <c r="C804">
        <v>1</v>
      </c>
      <c r="D804">
        <v>187</v>
      </c>
      <c r="E804" t="str">
        <f t="shared" si="12"/>
        <v>BookingSupportPerson::create(['support_role' =&gt; 2, 'booking_id' =&gt;187, 'support_person_id'=&gt;1 , 'support_type' =&gt;1]);</v>
      </c>
    </row>
    <row r="805" spans="1:5" x14ac:dyDescent="0.25">
      <c r="A805">
        <v>2</v>
      </c>
      <c r="B805">
        <v>12</v>
      </c>
      <c r="C805">
        <v>1</v>
      </c>
      <c r="D805">
        <v>188</v>
      </c>
      <c r="E805" t="str">
        <f t="shared" si="12"/>
        <v>BookingSupportPerson::create(['support_role' =&gt; 2, 'booking_id' =&gt;188, 'support_person_id'=&gt;12 , 'support_type' =&gt;1]);</v>
      </c>
    </row>
    <row r="806" spans="1:5" x14ac:dyDescent="0.25">
      <c r="A806">
        <v>2</v>
      </c>
      <c r="B806">
        <v>5</v>
      </c>
      <c r="C806">
        <v>0</v>
      </c>
      <c r="D806">
        <v>189</v>
      </c>
      <c r="E806" t="str">
        <f t="shared" si="12"/>
        <v>BookingSupportPerson::create(['support_role' =&gt; 2, 'booking_id' =&gt;189, 'support_person_id'=&gt;5 , 'support_type' =&gt;0]);</v>
      </c>
    </row>
    <row r="807" spans="1:5" x14ac:dyDescent="0.25">
      <c r="A807">
        <v>2</v>
      </c>
      <c r="B807">
        <v>5</v>
      </c>
      <c r="C807">
        <v>0</v>
      </c>
      <c r="D807">
        <v>190</v>
      </c>
      <c r="E807" t="str">
        <f t="shared" si="12"/>
        <v>BookingSupportPerson::create(['support_role' =&gt; 2, 'booking_id' =&gt;190, 'support_person_id'=&gt;5 , 'support_type' =&gt;0]);</v>
      </c>
    </row>
    <row r="808" spans="1:5" x14ac:dyDescent="0.25">
      <c r="A808">
        <v>2</v>
      </c>
      <c r="B808">
        <v>5</v>
      </c>
      <c r="C808">
        <v>0</v>
      </c>
      <c r="D808">
        <v>191</v>
      </c>
      <c r="E808" t="str">
        <f t="shared" si="12"/>
        <v>BookingSupportPerson::create(['support_role' =&gt; 2, 'booking_id' =&gt;191, 'support_person_id'=&gt;5 , 'support_type' =&gt;0]);</v>
      </c>
    </row>
    <row r="809" spans="1:5" x14ac:dyDescent="0.25">
      <c r="A809">
        <v>2</v>
      </c>
      <c r="B809">
        <v>5</v>
      </c>
      <c r="C809">
        <v>0</v>
      </c>
      <c r="D809">
        <v>192</v>
      </c>
      <c r="E809" t="str">
        <f t="shared" si="12"/>
        <v>BookingSupportPerson::create(['support_role' =&gt; 2, 'booking_id' =&gt;192, 'support_person_id'=&gt;5 , 'support_type' =&gt;0]);</v>
      </c>
    </row>
    <row r="810" spans="1:5" x14ac:dyDescent="0.25">
      <c r="A810">
        <v>2</v>
      </c>
      <c r="B810">
        <v>12</v>
      </c>
      <c r="C810">
        <v>1</v>
      </c>
      <c r="D810">
        <v>193</v>
      </c>
      <c r="E810" t="str">
        <f t="shared" si="12"/>
        <v>BookingSupportPerson::create(['support_role' =&gt; 2, 'booking_id' =&gt;193, 'support_person_id'=&gt;12 , 'support_type' =&gt;1]);</v>
      </c>
    </row>
    <row r="811" spans="1:5" x14ac:dyDescent="0.25">
      <c r="A811">
        <v>2</v>
      </c>
      <c r="B811">
        <v>12</v>
      </c>
      <c r="C811">
        <v>1</v>
      </c>
      <c r="D811">
        <v>194</v>
      </c>
      <c r="E811" t="str">
        <f t="shared" si="12"/>
        <v>BookingSupportPerson::create(['support_role' =&gt; 2, 'booking_id' =&gt;194, 'support_person_id'=&gt;12 , 'support_type' =&gt;1]);</v>
      </c>
    </row>
    <row r="812" spans="1:5" x14ac:dyDescent="0.25">
      <c r="A812">
        <v>2</v>
      </c>
      <c r="B812">
        <v>5</v>
      </c>
      <c r="C812">
        <v>0</v>
      </c>
      <c r="D812">
        <v>195</v>
      </c>
      <c r="E812" t="str">
        <f t="shared" si="12"/>
        <v>BookingSupportPerson::create(['support_role' =&gt; 2, 'booking_id' =&gt;195, 'support_person_id'=&gt;5 , 'support_type' =&gt;0]);</v>
      </c>
    </row>
    <row r="813" spans="1:5" x14ac:dyDescent="0.25">
      <c r="A813">
        <v>2</v>
      </c>
      <c r="B813">
        <v>5</v>
      </c>
      <c r="C813">
        <v>0</v>
      </c>
      <c r="D813">
        <v>196</v>
      </c>
      <c r="E813" t="str">
        <f t="shared" si="12"/>
        <v>BookingSupportPerson::create(['support_role' =&gt; 2, 'booking_id' =&gt;196, 'support_person_id'=&gt;5 , 'support_type' =&gt;0]);</v>
      </c>
    </row>
    <row r="814" spans="1:5" x14ac:dyDescent="0.25">
      <c r="A814">
        <v>2</v>
      </c>
      <c r="B814">
        <v>11</v>
      </c>
      <c r="C814">
        <v>1</v>
      </c>
      <c r="D814">
        <v>197</v>
      </c>
      <c r="E814" t="str">
        <f t="shared" si="12"/>
        <v>BookingSupportPerson::create(['support_role' =&gt; 2, 'booking_id' =&gt;197, 'support_person_id'=&gt;11 , 'support_type' =&gt;1]);</v>
      </c>
    </row>
    <row r="815" spans="1:5" x14ac:dyDescent="0.25">
      <c r="A815">
        <v>2</v>
      </c>
      <c r="B815">
        <v>5</v>
      </c>
      <c r="C815">
        <v>0</v>
      </c>
      <c r="D815">
        <v>198</v>
      </c>
      <c r="E815" t="str">
        <f t="shared" si="12"/>
        <v>BookingSupportPerson::create(['support_role' =&gt; 2, 'booking_id' =&gt;198, 'support_person_id'=&gt;5 , 'support_type' =&gt;0]);</v>
      </c>
    </row>
    <row r="816" spans="1:5" x14ac:dyDescent="0.25">
      <c r="A816">
        <v>2</v>
      </c>
      <c r="B816">
        <v>12</v>
      </c>
      <c r="C816">
        <v>1</v>
      </c>
      <c r="D816">
        <v>199</v>
      </c>
      <c r="E816" t="str">
        <f t="shared" si="12"/>
        <v>BookingSupportPerson::create(['support_role' =&gt; 2, 'booking_id' =&gt;199, 'support_person_id'=&gt;12 , 'support_type' =&gt;1]);</v>
      </c>
    </row>
    <row r="817" spans="1:5" x14ac:dyDescent="0.25">
      <c r="A817">
        <v>2</v>
      </c>
      <c r="B817">
        <v>5</v>
      </c>
      <c r="C817">
        <v>0</v>
      </c>
      <c r="D817">
        <v>200</v>
      </c>
      <c r="E817" t="str">
        <f t="shared" si="12"/>
        <v>BookingSupportPerson::create(['support_role' =&gt; 2, 'booking_id' =&gt;200, 'support_person_id'=&gt;5 , 'support_type' =&gt;0]);</v>
      </c>
    </row>
    <row r="818" spans="1:5" x14ac:dyDescent="0.25">
      <c r="A818">
        <v>2</v>
      </c>
      <c r="B818">
        <v>12</v>
      </c>
      <c r="C818">
        <v>1</v>
      </c>
      <c r="D818">
        <v>201</v>
      </c>
      <c r="E818" t="str">
        <f t="shared" si="12"/>
        <v>BookingSupportPerson::create(['support_role' =&gt; 2, 'booking_id' =&gt;201, 'support_person_id'=&gt;12 , 'support_type' =&gt;1]);</v>
      </c>
    </row>
    <row r="819" spans="1:5" x14ac:dyDescent="0.25">
      <c r="A819">
        <v>2</v>
      </c>
      <c r="B819">
        <v>12</v>
      </c>
      <c r="C819">
        <v>1</v>
      </c>
      <c r="D819">
        <v>202</v>
      </c>
      <c r="E819" t="str">
        <f t="shared" si="12"/>
        <v>BookingSupportPerson::create(['support_role' =&gt; 2, 'booking_id' =&gt;202, 'support_person_id'=&gt;12 , 'support_type' =&gt;1]);</v>
      </c>
    </row>
    <row r="820" spans="1:5" x14ac:dyDescent="0.25">
      <c r="A820">
        <v>2</v>
      </c>
      <c r="B820">
        <v>12</v>
      </c>
      <c r="C820">
        <v>1</v>
      </c>
      <c r="D820">
        <v>203</v>
      </c>
      <c r="E820" t="str">
        <f t="shared" si="12"/>
        <v>BookingSupportPerson::create(['support_role' =&gt; 2, 'booking_id' =&gt;203, 'support_person_id'=&gt;12 , 'support_type' =&gt;1]);</v>
      </c>
    </row>
    <row r="821" spans="1:5" x14ac:dyDescent="0.25">
      <c r="A821">
        <v>2</v>
      </c>
      <c r="B821">
        <v>5</v>
      </c>
      <c r="C821">
        <v>0</v>
      </c>
      <c r="D821">
        <v>204</v>
      </c>
      <c r="E821" t="str">
        <f t="shared" si="12"/>
        <v>BookingSupportPerson::create(['support_role' =&gt; 2, 'booking_id' =&gt;204, 'support_person_id'=&gt;5 , 'support_type' =&gt;0]);</v>
      </c>
    </row>
    <row r="822" spans="1:5" x14ac:dyDescent="0.25">
      <c r="A822">
        <v>2</v>
      </c>
      <c r="B822">
        <v>5</v>
      </c>
      <c r="C822">
        <v>0</v>
      </c>
      <c r="D822">
        <v>205</v>
      </c>
      <c r="E822" t="str">
        <f t="shared" si="12"/>
        <v>BookingSupportPerson::create(['support_role' =&gt; 2, 'booking_id' =&gt;205, 'support_person_id'=&gt;5 , 'support_type' =&gt;0]);</v>
      </c>
    </row>
    <row r="823" spans="1:5" x14ac:dyDescent="0.25">
      <c r="A823">
        <v>2</v>
      </c>
      <c r="B823">
        <v>5</v>
      </c>
      <c r="C823">
        <v>0</v>
      </c>
      <c r="D823">
        <v>206</v>
      </c>
      <c r="E823" t="str">
        <f t="shared" si="12"/>
        <v>BookingSupportPerson::create(['support_role' =&gt; 2, 'booking_id' =&gt;206, 'support_person_id'=&gt;5 , 'support_type' =&gt;0]);</v>
      </c>
    </row>
    <row r="824" spans="1:5" x14ac:dyDescent="0.25">
      <c r="A824">
        <v>2</v>
      </c>
      <c r="B824">
        <v>11</v>
      </c>
      <c r="C824">
        <v>1</v>
      </c>
      <c r="D824">
        <v>207</v>
      </c>
      <c r="E824" t="str">
        <f t="shared" si="12"/>
        <v>BookingSupportPerson::create(['support_role' =&gt; 2, 'booking_id' =&gt;207, 'support_person_id'=&gt;11 , 'support_type' =&gt;1]);</v>
      </c>
    </row>
    <row r="825" spans="1:5" x14ac:dyDescent="0.25">
      <c r="A825">
        <v>2</v>
      </c>
      <c r="B825">
        <v>12</v>
      </c>
      <c r="C825">
        <v>1</v>
      </c>
      <c r="D825">
        <v>208</v>
      </c>
      <c r="E825" t="str">
        <f t="shared" si="12"/>
        <v>BookingSupportPerson::create(['support_role' =&gt; 2, 'booking_id' =&gt;208, 'support_person_id'=&gt;12 , 'support_type' =&gt;1]);</v>
      </c>
    </row>
    <row r="826" spans="1:5" x14ac:dyDescent="0.25">
      <c r="A826">
        <v>2</v>
      </c>
      <c r="B826">
        <v>1</v>
      </c>
      <c r="C826">
        <v>1</v>
      </c>
      <c r="D826">
        <v>209</v>
      </c>
      <c r="E826" t="str">
        <f t="shared" si="12"/>
        <v>BookingSupportPerson::create(['support_role' =&gt; 2, 'booking_id' =&gt;209, 'support_person_id'=&gt;1 , 'support_type' =&gt;1]);</v>
      </c>
    </row>
    <row r="827" spans="1:5" x14ac:dyDescent="0.25">
      <c r="A827">
        <v>2</v>
      </c>
      <c r="B827">
        <v>5</v>
      </c>
      <c r="C827">
        <v>0</v>
      </c>
      <c r="D827">
        <v>210</v>
      </c>
      <c r="E827" t="str">
        <f t="shared" si="12"/>
        <v>BookingSupportPerson::create(['support_role' =&gt; 2, 'booking_id' =&gt;210, 'support_person_id'=&gt;5 , 'support_type' =&gt;0]);</v>
      </c>
    </row>
    <row r="828" spans="1:5" x14ac:dyDescent="0.25">
      <c r="A828">
        <v>2</v>
      </c>
      <c r="B828">
        <v>6</v>
      </c>
      <c r="C828">
        <v>1</v>
      </c>
      <c r="D828">
        <v>211</v>
      </c>
      <c r="E828" t="str">
        <f t="shared" si="12"/>
        <v>BookingSupportPerson::create(['support_role' =&gt; 2, 'booking_id' =&gt;211, 'support_person_id'=&gt;6 , 'support_type' =&gt;1]);</v>
      </c>
    </row>
    <row r="829" spans="1:5" x14ac:dyDescent="0.25">
      <c r="A829">
        <v>2</v>
      </c>
      <c r="B829">
        <v>5</v>
      </c>
      <c r="C829">
        <v>1</v>
      </c>
      <c r="D829">
        <v>212</v>
      </c>
      <c r="E829" t="str">
        <f t="shared" si="12"/>
        <v>BookingSupportPerson::create(['support_role' =&gt; 2, 'booking_id' =&gt;212, 'support_person_id'=&gt;5 , 'support_type' =&gt;1]);</v>
      </c>
    </row>
    <row r="830" spans="1:5" x14ac:dyDescent="0.25">
      <c r="A830">
        <v>2</v>
      </c>
      <c r="B830">
        <v>5</v>
      </c>
      <c r="C830">
        <v>0</v>
      </c>
      <c r="D830">
        <v>213</v>
      </c>
      <c r="E830" t="str">
        <f t="shared" si="12"/>
        <v>BookingSupportPerson::create(['support_role' =&gt; 2, 'booking_id' =&gt;213, 'support_person_id'=&gt;5 , 'support_type' =&gt;0]);</v>
      </c>
    </row>
    <row r="831" spans="1:5" x14ac:dyDescent="0.25">
      <c r="A831">
        <v>2</v>
      </c>
      <c r="B831">
        <v>5</v>
      </c>
      <c r="C831">
        <v>1</v>
      </c>
      <c r="D831">
        <v>214</v>
      </c>
      <c r="E831" t="str">
        <f t="shared" si="12"/>
        <v>BookingSupportPerson::create(['support_role' =&gt; 2, 'booking_id' =&gt;214, 'support_person_id'=&gt;5 , 'support_type' =&gt;1]);</v>
      </c>
    </row>
    <row r="832" spans="1:5" x14ac:dyDescent="0.25">
      <c r="A832">
        <v>2</v>
      </c>
      <c r="B832">
        <v>5</v>
      </c>
      <c r="C832">
        <v>1</v>
      </c>
      <c r="D832">
        <v>215</v>
      </c>
      <c r="E832" t="str">
        <f t="shared" si="12"/>
        <v>BookingSupportPerson::create(['support_role' =&gt; 2, 'booking_id' =&gt;215, 'support_person_id'=&gt;5 , 'support_type' =&gt;1]);</v>
      </c>
    </row>
    <row r="833" spans="1:5" x14ac:dyDescent="0.25">
      <c r="A833">
        <v>2</v>
      </c>
      <c r="B833">
        <v>2</v>
      </c>
      <c r="C833">
        <v>1</v>
      </c>
      <c r="D833">
        <v>216</v>
      </c>
      <c r="E833" t="str">
        <f t="shared" si="12"/>
        <v>BookingSupportPerson::create(['support_role' =&gt; 2, 'booking_id' =&gt;216, 'support_person_id'=&gt;2 , 'support_type' =&gt;1]);</v>
      </c>
    </row>
    <row r="834" spans="1:5" x14ac:dyDescent="0.25">
      <c r="A834">
        <v>2</v>
      </c>
      <c r="B834">
        <v>2</v>
      </c>
      <c r="C834">
        <v>1</v>
      </c>
      <c r="D834">
        <v>217</v>
      </c>
      <c r="E834" t="str">
        <f t="shared" si="12"/>
        <v>BookingSupportPerson::create(['support_role' =&gt; 2, 'booking_id' =&gt;217, 'support_person_id'=&gt;2 , 'support_type' =&gt;1]);</v>
      </c>
    </row>
    <row r="835" spans="1:5" x14ac:dyDescent="0.25">
      <c r="A835">
        <v>2</v>
      </c>
      <c r="B835">
        <v>11</v>
      </c>
      <c r="C835">
        <v>1</v>
      </c>
      <c r="D835">
        <v>218</v>
      </c>
      <c r="E835" t="str">
        <f t="shared" si="12"/>
        <v>BookingSupportPerson::create(['support_role' =&gt; 2, 'booking_id' =&gt;218, 'support_person_id'=&gt;11 , 'support_type' =&gt;1]);</v>
      </c>
    </row>
    <row r="836" spans="1:5" x14ac:dyDescent="0.25">
      <c r="A836">
        <v>2</v>
      </c>
      <c r="B836">
        <v>11</v>
      </c>
      <c r="C836">
        <v>1</v>
      </c>
      <c r="D836">
        <v>219</v>
      </c>
      <c r="E836" t="str">
        <f t="shared" ref="E836:E899" si="13">CONCATENATE($A$1,A836,", 'booking_id' =&gt;",D836,", 'support_person_id'=&gt;",B836," , 'support_type' =&gt;",C836,"]);")</f>
        <v>BookingSupportPerson::create(['support_role' =&gt; 2, 'booking_id' =&gt;219, 'support_person_id'=&gt;11 , 'support_type' =&gt;1]);</v>
      </c>
    </row>
    <row r="837" spans="1:5" x14ac:dyDescent="0.25">
      <c r="A837">
        <v>2</v>
      </c>
      <c r="B837">
        <v>12</v>
      </c>
      <c r="C837">
        <v>1</v>
      </c>
      <c r="D837">
        <v>220</v>
      </c>
      <c r="E837" t="str">
        <f t="shared" si="13"/>
        <v>BookingSupportPerson::create(['support_role' =&gt; 2, 'booking_id' =&gt;220, 'support_person_id'=&gt;12 , 'support_type' =&gt;1]);</v>
      </c>
    </row>
    <row r="838" spans="1:5" x14ac:dyDescent="0.25">
      <c r="A838">
        <v>2</v>
      </c>
      <c r="B838">
        <v>5</v>
      </c>
      <c r="C838">
        <v>1</v>
      </c>
      <c r="D838">
        <v>221</v>
      </c>
      <c r="E838" t="str">
        <f t="shared" si="13"/>
        <v>BookingSupportPerson::create(['support_role' =&gt; 2, 'booking_id' =&gt;221, 'support_person_id'=&gt;5 , 'support_type' =&gt;1]);</v>
      </c>
    </row>
    <row r="839" spans="1:5" x14ac:dyDescent="0.25">
      <c r="A839">
        <v>2</v>
      </c>
      <c r="B839">
        <v>5</v>
      </c>
      <c r="C839">
        <v>1</v>
      </c>
      <c r="D839">
        <v>222</v>
      </c>
      <c r="E839" t="str">
        <f t="shared" si="13"/>
        <v>BookingSupportPerson::create(['support_role' =&gt; 2, 'booking_id' =&gt;222, 'support_person_id'=&gt;5 , 'support_type' =&gt;1]);</v>
      </c>
    </row>
    <row r="840" spans="1:5" x14ac:dyDescent="0.25">
      <c r="A840">
        <v>2</v>
      </c>
      <c r="B840">
        <v>5</v>
      </c>
      <c r="C840">
        <v>1</v>
      </c>
      <c r="D840">
        <v>223</v>
      </c>
      <c r="E840" t="str">
        <f t="shared" si="13"/>
        <v>BookingSupportPerson::create(['support_role' =&gt; 2, 'booking_id' =&gt;223, 'support_person_id'=&gt;5 , 'support_type' =&gt;1]);</v>
      </c>
    </row>
    <row r="841" spans="1:5" x14ac:dyDescent="0.25">
      <c r="A841">
        <v>2</v>
      </c>
      <c r="B841">
        <v>1</v>
      </c>
      <c r="C841">
        <v>1</v>
      </c>
      <c r="D841">
        <v>224</v>
      </c>
      <c r="E841" t="str">
        <f t="shared" si="13"/>
        <v>BookingSupportPerson::create(['support_role' =&gt; 2, 'booking_id' =&gt;224, 'support_person_id'=&gt;1 , 'support_type' =&gt;1]);</v>
      </c>
    </row>
    <row r="842" spans="1:5" x14ac:dyDescent="0.25">
      <c r="A842">
        <v>2</v>
      </c>
      <c r="B842">
        <v>1</v>
      </c>
      <c r="C842">
        <v>1</v>
      </c>
      <c r="D842">
        <v>225</v>
      </c>
      <c r="E842" t="str">
        <f t="shared" si="13"/>
        <v>BookingSupportPerson::create(['support_role' =&gt; 2, 'booking_id' =&gt;225, 'support_person_id'=&gt;1 , 'support_type' =&gt;1]);</v>
      </c>
    </row>
    <row r="843" spans="1:5" x14ac:dyDescent="0.25">
      <c r="A843">
        <v>2</v>
      </c>
      <c r="B843">
        <v>1</v>
      </c>
      <c r="C843">
        <v>1</v>
      </c>
      <c r="D843">
        <v>226</v>
      </c>
      <c r="E843" t="str">
        <f t="shared" si="13"/>
        <v>BookingSupportPerson::create(['support_role' =&gt; 2, 'booking_id' =&gt;226, 'support_person_id'=&gt;1 , 'support_type' =&gt;1]);</v>
      </c>
    </row>
    <row r="844" spans="1:5" x14ac:dyDescent="0.25">
      <c r="A844">
        <v>2</v>
      </c>
      <c r="B844">
        <v>12</v>
      </c>
      <c r="C844">
        <v>1</v>
      </c>
      <c r="D844">
        <v>227</v>
      </c>
      <c r="E844" t="str">
        <f t="shared" si="13"/>
        <v>BookingSupportPerson::create(['support_role' =&gt; 2, 'booking_id' =&gt;227, 'support_person_id'=&gt;12 , 'support_type' =&gt;1]);</v>
      </c>
    </row>
    <row r="845" spans="1:5" x14ac:dyDescent="0.25">
      <c r="A845">
        <v>2</v>
      </c>
      <c r="B845">
        <v>12</v>
      </c>
      <c r="C845">
        <v>1</v>
      </c>
      <c r="D845">
        <v>228</v>
      </c>
      <c r="E845" t="str">
        <f t="shared" si="13"/>
        <v>BookingSupportPerson::create(['support_role' =&gt; 2, 'booking_id' =&gt;228, 'support_person_id'=&gt;12 , 'support_type' =&gt;1]);</v>
      </c>
    </row>
    <row r="846" spans="1:5" x14ac:dyDescent="0.25">
      <c r="A846">
        <v>2</v>
      </c>
      <c r="B846">
        <v>1</v>
      </c>
      <c r="C846">
        <v>1</v>
      </c>
      <c r="D846">
        <v>229</v>
      </c>
      <c r="E846" t="str">
        <f t="shared" si="13"/>
        <v>BookingSupportPerson::create(['support_role' =&gt; 2, 'booking_id' =&gt;229, 'support_person_id'=&gt;1 , 'support_type' =&gt;1]);</v>
      </c>
    </row>
    <row r="847" spans="1:5" x14ac:dyDescent="0.25">
      <c r="A847">
        <v>2</v>
      </c>
      <c r="B847">
        <v>1</v>
      </c>
      <c r="C847">
        <v>1</v>
      </c>
      <c r="D847">
        <v>230</v>
      </c>
      <c r="E847" t="str">
        <f t="shared" si="13"/>
        <v>BookingSupportPerson::create(['support_role' =&gt; 2, 'booking_id' =&gt;230, 'support_person_id'=&gt;1 , 'support_type' =&gt;1]);</v>
      </c>
    </row>
    <row r="848" spans="1:5" x14ac:dyDescent="0.25">
      <c r="A848">
        <v>2</v>
      </c>
      <c r="B848">
        <v>1</v>
      </c>
      <c r="C848">
        <v>1</v>
      </c>
      <c r="D848">
        <v>231</v>
      </c>
      <c r="E848" t="str">
        <f t="shared" si="13"/>
        <v>BookingSupportPerson::create(['support_role' =&gt; 2, 'booking_id' =&gt;231, 'support_person_id'=&gt;1 , 'support_type' =&gt;1]);</v>
      </c>
    </row>
    <row r="849" spans="1:5" x14ac:dyDescent="0.25">
      <c r="A849">
        <v>2</v>
      </c>
      <c r="B849">
        <v>12</v>
      </c>
      <c r="C849">
        <v>1</v>
      </c>
      <c r="D849">
        <v>232</v>
      </c>
      <c r="E849" t="str">
        <f t="shared" si="13"/>
        <v>BookingSupportPerson::create(['support_role' =&gt; 2, 'booking_id' =&gt;232, 'support_person_id'=&gt;12 , 'support_type' =&gt;1]);</v>
      </c>
    </row>
    <row r="850" spans="1:5" x14ac:dyDescent="0.25">
      <c r="A850">
        <v>2</v>
      </c>
      <c r="B850">
        <v>12</v>
      </c>
      <c r="C850">
        <v>1</v>
      </c>
      <c r="D850">
        <v>233</v>
      </c>
      <c r="E850" t="str">
        <f t="shared" si="13"/>
        <v>BookingSupportPerson::create(['support_role' =&gt; 2, 'booking_id' =&gt;233, 'support_person_id'=&gt;12 , 'support_type' =&gt;1]);</v>
      </c>
    </row>
    <row r="851" spans="1:5" x14ac:dyDescent="0.25">
      <c r="A851">
        <v>2</v>
      </c>
      <c r="B851">
        <v>12</v>
      </c>
      <c r="C851">
        <v>1</v>
      </c>
      <c r="D851">
        <v>234</v>
      </c>
      <c r="E851" t="str">
        <f t="shared" si="13"/>
        <v>BookingSupportPerson::create(['support_role' =&gt; 2, 'booking_id' =&gt;234, 'support_person_id'=&gt;12 , 'support_type' =&gt;1]);</v>
      </c>
    </row>
    <row r="852" spans="1:5" x14ac:dyDescent="0.25">
      <c r="A852">
        <v>2</v>
      </c>
      <c r="B852">
        <v>1</v>
      </c>
      <c r="C852">
        <v>1</v>
      </c>
      <c r="D852">
        <v>235</v>
      </c>
      <c r="E852" t="str">
        <f t="shared" si="13"/>
        <v>BookingSupportPerson::create(['support_role' =&gt; 2, 'booking_id' =&gt;235, 'support_person_id'=&gt;1 , 'support_type' =&gt;1]);</v>
      </c>
    </row>
    <row r="853" spans="1:5" x14ac:dyDescent="0.25">
      <c r="A853">
        <v>2</v>
      </c>
      <c r="B853">
        <v>5</v>
      </c>
      <c r="C853">
        <v>0</v>
      </c>
      <c r="D853">
        <v>236</v>
      </c>
      <c r="E853" t="str">
        <f t="shared" si="13"/>
        <v>BookingSupportPerson::create(['support_role' =&gt; 2, 'booking_id' =&gt;236, 'support_person_id'=&gt;5 , 'support_type' =&gt;0]);</v>
      </c>
    </row>
    <row r="854" spans="1:5" x14ac:dyDescent="0.25">
      <c r="A854">
        <v>2</v>
      </c>
      <c r="B854">
        <v>11</v>
      </c>
      <c r="C854">
        <v>0</v>
      </c>
      <c r="D854">
        <v>237</v>
      </c>
      <c r="E854" t="str">
        <f t="shared" si="13"/>
        <v>BookingSupportPerson::create(['support_role' =&gt; 2, 'booking_id' =&gt;237, 'support_person_id'=&gt;11 , 'support_type' =&gt;0]);</v>
      </c>
    </row>
    <row r="855" spans="1:5" x14ac:dyDescent="0.25">
      <c r="A855">
        <v>2</v>
      </c>
      <c r="B855">
        <v>12</v>
      </c>
      <c r="C855">
        <v>1</v>
      </c>
      <c r="D855">
        <v>238</v>
      </c>
      <c r="E855" t="str">
        <f t="shared" si="13"/>
        <v>BookingSupportPerson::create(['support_role' =&gt; 2, 'booking_id' =&gt;238, 'support_person_id'=&gt;12 , 'support_type' =&gt;1]);</v>
      </c>
    </row>
    <row r="856" spans="1:5" x14ac:dyDescent="0.25">
      <c r="A856">
        <v>2</v>
      </c>
      <c r="B856">
        <v>12</v>
      </c>
      <c r="C856">
        <v>1</v>
      </c>
      <c r="D856">
        <v>239</v>
      </c>
      <c r="E856" t="str">
        <f t="shared" si="13"/>
        <v>BookingSupportPerson::create(['support_role' =&gt; 2, 'booking_id' =&gt;239, 'support_person_id'=&gt;12 , 'support_type' =&gt;1]);</v>
      </c>
    </row>
    <row r="857" spans="1:5" x14ac:dyDescent="0.25">
      <c r="A857">
        <v>2</v>
      </c>
      <c r="B857">
        <v>11</v>
      </c>
      <c r="C857">
        <v>0</v>
      </c>
      <c r="D857">
        <v>240</v>
      </c>
      <c r="E857" t="str">
        <f t="shared" si="13"/>
        <v>BookingSupportPerson::create(['support_role' =&gt; 2, 'booking_id' =&gt;240, 'support_person_id'=&gt;11 , 'support_type' =&gt;0]);</v>
      </c>
    </row>
    <row r="858" spans="1:5" x14ac:dyDescent="0.25">
      <c r="A858">
        <v>2</v>
      </c>
      <c r="B858">
        <v>11</v>
      </c>
      <c r="C858">
        <v>0</v>
      </c>
      <c r="D858">
        <v>241</v>
      </c>
      <c r="E858" t="str">
        <f t="shared" si="13"/>
        <v>BookingSupportPerson::create(['support_role' =&gt; 2, 'booking_id' =&gt;241, 'support_person_id'=&gt;11 , 'support_type' =&gt;0]);</v>
      </c>
    </row>
    <row r="859" spans="1:5" x14ac:dyDescent="0.25">
      <c r="A859">
        <v>2</v>
      </c>
      <c r="B859">
        <v>11</v>
      </c>
      <c r="C859">
        <v>0</v>
      </c>
      <c r="D859">
        <v>242</v>
      </c>
      <c r="E859" t="str">
        <f t="shared" si="13"/>
        <v>BookingSupportPerson::create(['support_role' =&gt; 2, 'booking_id' =&gt;242, 'support_person_id'=&gt;11 , 'support_type' =&gt;0]);</v>
      </c>
    </row>
    <row r="860" spans="1:5" x14ac:dyDescent="0.25">
      <c r="A860">
        <v>2</v>
      </c>
      <c r="B860">
        <v>12</v>
      </c>
      <c r="C860">
        <v>1</v>
      </c>
      <c r="D860">
        <v>243</v>
      </c>
      <c r="E860" t="str">
        <f t="shared" si="13"/>
        <v>BookingSupportPerson::create(['support_role' =&gt; 2, 'booking_id' =&gt;243, 'support_person_id'=&gt;12 , 'support_type' =&gt;1]);</v>
      </c>
    </row>
    <row r="861" spans="1:5" x14ac:dyDescent="0.25">
      <c r="A861">
        <v>2</v>
      </c>
      <c r="B861">
        <v>8</v>
      </c>
      <c r="C861">
        <v>1</v>
      </c>
      <c r="D861">
        <v>244</v>
      </c>
      <c r="E861" t="str">
        <f t="shared" si="13"/>
        <v>BookingSupportPerson::create(['support_role' =&gt; 2, 'booking_id' =&gt;244, 'support_person_id'=&gt;8 , 'support_type' =&gt;1]);</v>
      </c>
    </row>
    <row r="862" spans="1:5" x14ac:dyDescent="0.25">
      <c r="A862">
        <v>2</v>
      </c>
      <c r="B862">
        <v>5</v>
      </c>
      <c r="C862">
        <v>0</v>
      </c>
      <c r="D862">
        <v>245</v>
      </c>
      <c r="E862" t="str">
        <f t="shared" si="13"/>
        <v>BookingSupportPerson::create(['support_role' =&gt; 2, 'booking_id' =&gt;245, 'support_person_id'=&gt;5 , 'support_type' =&gt;0]);</v>
      </c>
    </row>
    <row r="863" spans="1:5" x14ac:dyDescent="0.25">
      <c r="A863">
        <v>2</v>
      </c>
      <c r="B863">
        <v>5</v>
      </c>
      <c r="C863">
        <v>1</v>
      </c>
      <c r="D863">
        <v>246</v>
      </c>
      <c r="E863" t="str">
        <f t="shared" si="13"/>
        <v>BookingSupportPerson::create(['support_role' =&gt; 2, 'booking_id' =&gt;246, 'support_person_id'=&gt;5 , 'support_type' =&gt;1]);</v>
      </c>
    </row>
    <row r="864" spans="1:5" x14ac:dyDescent="0.25">
      <c r="A864">
        <v>2</v>
      </c>
      <c r="B864">
        <v>11</v>
      </c>
      <c r="C864">
        <v>0</v>
      </c>
      <c r="D864">
        <v>247</v>
      </c>
      <c r="E864" t="str">
        <f t="shared" si="13"/>
        <v>BookingSupportPerson::create(['support_role' =&gt; 2, 'booking_id' =&gt;247, 'support_person_id'=&gt;11 , 'support_type' =&gt;0]);</v>
      </c>
    </row>
    <row r="865" spans="1:5" x14ac:dyDescent="0.25">
      <c r="A865">
        <v>2</v>
      </c>
      <c r="B865">
        <v>11</v>
      </c>
      <c r="C865">
        <v>0</v>
      </c>
      <c r="D865">
        <v>248</v>
      </c>
      <c r="E865" t="str">
        <f t="shared" si="13"/>
        <v>BookingSupportPerson::create(['support_role' =&gt; 2, 'booking_id' =&gt;248, 'support_person_id'=&gt;11 , 'support_type' =&gt;0]);</v>
      </c>
    </row>
    <row r="866" spans="1:5" x14ac:dyDescent="0.25">
      <c r="A866">
        <v>2</v>
      </c>
      <c r="B866">
        <v>11</v>
      </c>
      <c r="C866">
        <v>0</v>
      </c>
      <c r="D866">
        <v>249</v>
      </c>
      <c r="E866" t="str">
        <f t="shared" si="13"/>
        <v>BookingSupportPerson::create(['support_role' =&gt; 2, 'booking_id' =&gt;249, 'support_person_id'=&gt;11 , 'support_type' =&gt;0]);</v>
      </c>
    </row>
    <row r="867" spans="1:5" x14ac:dyDescent="0.25">
      <c r="A867">
        <v>2</v>
      </c>
      <c r="B867">
        <v>11</v>
      </c>
      <c r="C867">
        <v>0</v>
      </c>
      <c r="D867">
        <v>250</v>
      </c>
      <c r="E867" t="str">
        <f t="shared" si="13"/>
        <v>BookingSupportPerson::create(['support_role' =&gt; 2, 'booking_id' =&gt;250, 'support_person_id'=&gt;11 , 'support_type' =&gt;0]);</v>
      </c>
    </row>
    <row r="868" spans="1:5" x14ac:dyDescent="0.25">
      <c r="A868">
        <v>2</v>
      </c>
      <c r="B868">
        <v>5</v>
      </c>
      <c r="C868">
        <v>1</v>
      </c>
      <c r="D868">
        <v>251</v>
      </c>
      <c r="E868" t="str">
        <f t="shared" si="13"/>
        <v>BookingSupportPerson::create(['support_role' =&gt; 2, 'booking_id' =&gt;251, 'support_person_id'=&gt;5 , 'support_type' =&gt;1]);</v>
      </c>
    </row>
    <row r="869" spans="1:5" x14ac:dyDescent="0.25">
      <c r="A869">
        <v>2</v>
      </c>
      <c r="B869">
        <v>11</v>
      </c>
      <c r="C869">
        <v>0</v>
      </c>
      <c r="D869">
        <v>252</v>
      </c>
      <c r="E869" t="str">
        <f t="shared" si="13"/>
        <v>BookingSupportPerson::create(['support_role' =&gt; 2, 'booking_id' =&gt;252, 'support_person_id'=&gt;11 , 'support_type' =&gt;0]);</v>
      </c>
    </row>
    <row r="870" spans="1:5" x14ac:dyDescent="0.25">
      <c r="A870">
        <v>2</v>
      </c>
      <c r="B870">
        <v>11</v>
      </c>
      <c r="C870">
        <v>1</v>
      </c>
      <c r="D870">
        <v>253</v>
      </c>
      <c r="E870" t="str">
        <f t="shared" si="13"/>
        <v>BookingSupportPerson::create(['support_role' =&gt; 2, 'booking_id' =&gt;253, 'support_person_id'=&gt;11 , 'support_type' =&gt;1]);</v>
      </c>
    </row>
    <row r="871" spans="1:5" x14ac:dyDescent="0.25">
      <c r="A871">
        <v>2</v>
      </c>
      <c r="B871">
        <v>12</v>
      </c>
      <c r="C871">
        <v>1</v>
      </c>
      <c r="D871">
        <v>254</v>
      </c>
      <c r="E871" t="str">
        <f t="shared" si="13"/>
        <v>BookingSupportPerson::create(['support_role' =&gt; 2, 'booking_id' =&gt;254, 'support_person_id'=&gt;12 , 'support_type' =&gt;1]);</v>
      </c>
    </row>
    <row r="872" spans="1:5" x14ac:dyDescent="0.25">
      <c r="A872">
        <v>2</v>
      </c>
      <c r="B872">
        <v>12</v>
      </c>
      <c r="C872">
        <v>1</v>
      </c>
      <c r="D872">
        <v>255</v>
      </c>
      <c r="E872" t="str">
        <f t="shared" si="13"/>
        <v>BookingSupportPerson::create(['support_role' =&gt; 2, 'booking_id' =&gt;255, 'support_person_id'=&gt;12 , 'support_type' =&gt;1]);</v>
      </c>
    </row>
    <row r="873" spans="1:5" x14ac:dyDescent="0.25">
      <c r="A873">
        <v>2</v>
      </c>
      <c r="B873">
        <v>11</v>
      </c>
      <c r="C873">
        <v>1</v>
      </c>
      <c r="D873">
        <v>256</v>
      </c>
      <c r="E873" t="str">
        <f t="shared" si="13"/>
        <v>BookingSupportPerson::create(['support_role' =&gt; 2, 'booking_id' =&gt;256, 'support_person_id'=&gt;11 , 'support_type' =&gt;1]);</v>
      </c>
    </row>
    <row r="874" spans="1:5" x14ac:dyDescent="0.25">
      <c r="A874">
        <v>2</v>
      </c>
      <c r="B874">
        <v>11</v>
      </c>
      <c r="C874">
        <v>0</v>
      </c>
      <c r="D874">
        <v>257</v>
      </c>
      <c r="E874" t="str">
        <f t="shared" si="13"/>
        <v>BookingSupportPerson::create(['support_role' =&gt; 2, 'booking_id' =&gt;257, 'support_person_id'=&gt;11 , 'support_type' =&gt;0]);</v>
      </c>
    </row>
    <row r="875" spans="1:5" x14ac:dyDescent="0.25">
      <c r="A875">
        <v>2</v>
      </c>
      <c r="B875">
        <v>5</v>
      </c>
      <c r="C875">
        <v>1</v>
      </c>
      <c r="D875">
        <v>258</v>
      </c>
      <c r="E875" t="str">
        <f t="shared" si="13"/>
        <v>BookingSupportPerson::create(['support_role' =&gt; 2, 'booking_id' =&gt;258, 'support_person_id'=&gt;5 , 'support_type' =&gt;1]);</v>
      </c>
    </row>
    <row r="876" spans="1:5" x14ac:dyDescent="0.25">
      <c r="A876">
        <v>2</v>
      </c>
      <c r="B876">
        <v>12</v>
      </c>
      <c r="C876">
        <v>1</v>
      </c>
      <c r="D876">
        <v>259</v>
      </c>
      <c r="E876" t="str">
        <f t="shared" si="13"/>
        <v>BookingSupportPerson::create(['support_role' =&gt; 2, 'booking_id' =&gt;259, 'support_person_id'=&gt;12 , 'support_type' =&gt;1]);</v>
      </c>
    </row>
    <row r="877" spans="1:5" x14ac:dyDescent="0.25">
      <c r="A877">
        <v>2</v>
      </c>
      <c r="B877">
        <v>11</v>
      </c>
      <c r="C877">
        <v>0</v>
      </c>
      <c r="D877">
        <v>260</v>
      </c>
      <c r="E877" t="str">
        <f t="shared" si="13"/>
        <v>BookingSupportPerson::create(['support_role' =&gt; 2, 'booking_id' =&gt;260, 'support_person_id'=&gt;11 , 'support_type' =&gt;0]);</v>
      </c>
    </row>
    <row r="878" spans="1:5" x14ac:dyDescent="0.25">
      <c r="A878">
        <v>2</v>
      </c>
      <c r="B878">
        <v>11</v>
      </c>
      <c r="C878">
        <v>0</v>
      </c>
      <c r="D878">
        <v>261</v>
      </c>
      <c r="E878" t="str">
        <f t="shared" si="13"/>
        <v>BookingSupportPerson::create(['support_role' =&gt; 2, 'booking_id' =&gt;261, 'support_person_id'=&gt;11 , 'support_type' =&gt;0]);</v>
      </c>
    </row>
    <row r="879" spans="1:5" x14ac:dyDescent="0.25">
      <c r="A879">
        <v>2</v>
      </c>
      <c r="B879">
        <v>8</v>
      </c>
      <c r="C879">
        <v>1</v>
      </c>
      <c r="D879">
        <v>262</v>
      </c>
      <c r="E879" t="str">
        <f t="shared" si="13"/>
        <v>BookingSupportPerson::create(['support_role' =&gt; 2, 'booking_id' =&gt;262, 'support_person_id'=&gt;8 , 'support_type' =&gt;1]);</v>
      </c>
    </row>
    <row r="880" spans="1:5" x14ac:dyDescent="0.25">
      <c r="A880">
        <v>2</v>
      </c>
      <c r="B880">
        <v>11</v>
      </c>
      <c r="C880">
        <v>0</v>
      </c>
      <c r="D880">
        <v>263</v>
      </c>
      <c r="E880" t="str">
        <f t="shared" si="13"/>
        <v>BookingSupportPerson::create(['support_role' =&gt; 2, 'booking_id' =&gt;263, 'support_person_id'=&gt;11 , 'support_type' =&gt;0]);</v>
      </c>
    </row>
    <row r="881" spans="1:5" x14ac:dyDescent="0.25">
      <c r="A881">
        <v>2</v>
      </c>
      <c r="B881">
        <v>5</v>
      </c>
      <c r="C881">
        <v>1</v>
      </c>
      <c r="D881">
        <v>264</v>
      </c>
      <c r="E881" t="str">
        <f t="shared" si="13"/>
        <v>BookingSupportPerson::create(['support_role' =&gt; 2, 'booking_id' =&gt;264, 'support_person_id'=&gt;5 , 'support_type' =&gt;1]);</v>
      </c>
    </row>
    <row r="882" spans="1:5" x14ac:dyDescent="0.25">
      <c r="A882">
        <v>2</v>
      </c>
      <c r="B882">
        <v>11</v>
      </c>
      <c r="C882">
        <v>0</v>
      </c>
      <c r="D882">
        <v>265</v>
      </c>
      <c r="E882" t="str">
        <f t="shared" si="13"/>
        <v>BookingSupportPerson::create(['support_role' =&gt; 2, 'booking_id' =&gt;265, 'support_person_id'=&gt;11 , 'support_type' =&gt;0]);</v>
      </c>
    </row>
    <row r="883" spans="1:5" x14ac:dyDescent="0.25">
      <c r="A883">
        <v>2</v>
      </c>
      <c r="B883">
        <v>1</v>
      </c>
      <c r="C883">
        <v>1</v>
      </c>
      <c r="D883">
        <v>266</v>
      </c>
      <c r="E883" t="str">
        <f t="shared" si="13"/>
        <v>BookingSupportPerson::create(['support_role' =&gt; 2, 'booking_id' =&gt;266, 'support_person_id'=&gt;1 , 'support_type' =&gt;1]);</v>
      </c>
    </row>
    <row r="884" spans="1:5" x14ac:dyDescent="0.25">
      <c r="A884">
        <v>2</v>
      </c>
      <c r="B884">
        <v>8</v>
      </c>
      <c r="C884">
        <v>1</v>
      </c>
      <c r="D884">
        <v>267</v>
      </c>
      <c r="E884" t="str">
        <f t="shared" si="13"/>
        <v>BookingSupportPerson::create(['support_role' =&gt; 2, 'booking_id' =&gt;267, 'support_person_id'=&gt;8 , 'support_type' =&gt;1]);</v>
      </c>
    </row>
    <row r="885" spans="1:5" x14ac:dyDescent="0.25">
      <c r="A885">
        <v>2</v>
      </c>
      <c r="B885">
        <v>1</v>
      </c>
      <c r="C885">
        <v>1</v>
      </c>
      <c r="D885">
        <v>268</v>
      </c>
      <c r="E885" t="str">
        <f t="shared" si="13"/>
        <v>BookingSupportPerson::create(['support_role' =&gt; 2, 'booking_id' =&gt;268, 'support_person_id'=&gt;1 , 'support_type' =&gt;1]);</v>
      </c>
    </row>
    <row r="886" spans="1:5" x14ac:dyDescent="0.25">
      <c r="A886">
        <v>2</v>
      </c>
      <c r="B886">
        <v>12</v>
      </c>
      <c r="C886">
        <v>1</v>
      </c>
      <c r="D886">
        <v>269</v>
      </c>
      <c r="E886" t="str">
        <f t="shared" si="13"/>
        <v>BookingSupportPerson::create(['support_role' =&gt; 2, 'booking_id' =&gt;269, 'support_person_id'=&gt;12 , 'support_type' =&gt;1]);</v>
      </c>
    </row>
    <row r="887" spans="1:5" x14ac:dyDescent="0.25">
      <c r="A887">
        <v>2</v>
      </c>
      <c r="B887">
        <v>5</v>
      </c>
      <c r="C887">
        <v>1</v>
      </c>
      <c r="D887">
        <v>270</v>
      </c>
      <c r="E887" t="str">
        <f t="shared" si="13"/>
        <v>BookingSupportPerson::create(['support_role' =&gt; 2, 'booking_id' =&gt;270, 'support_person_id'=&gt;5 , 'support_type' =&gt;1]);</v>
      </c>
    </row>
    <row r="888" spans="1:5" x14ac:dyDescent="0.25">
      <c r="A888">
        <v>2</v>
      </c>
      <c r="B888">
        <v>12</v>
      </c>
      <c r="C888">
        <v>1</v>
      </c>
      <c r="D888">
        <v>271</v>
      </c>
      <c r="E888" t="str">
        <f t="shared" si="13"/>
        <v>BookingSupportPerson::create(['support_role' =&gt; 2, 'booking_id' =&gt;271, 'support_person_id'=&gt;12 , 'support_type' =&gt;1]);</v>
      </c>
    </row>
    <row r="889" spans="1:5" x14ac:dyDescent="0.25">
      <c r="A889">
        <v>2</v>
      </c>
      <c r="B889">
        <v>11</v>
      </c>
      <c r="C889">
        <v>1</v>
      </c>
      <c r="D889">
        <v>272</v>
      </c>
      <c r="E889" t="str">
        <f t="shared" si="13"/>
        <v>BookingSupportPerson::create(['support_role' =&gt; 2, 'booking_id' =&gt;272, 'support_person_id'=&gt;11 , 'support_type' =&gt;1]);</v>
      </c>
    </row>
    <row r="890" spans="1:5" x14ac:dyDescent="0.25">
      <c r="A890">
        <v>2</v>
      </c>
      <c r="B890">
        <v>5</v>
      </c>
      <c r="C890">
        <v>1</v>
      </c>
      <c r="D890">
        <v>273</v>
      </c>
      <c r="E890" t="str">
        <f t="shared" si="13"/>
        <v>BookingSupportPerson::create(['support_role' =&gt; 2, 'booking_id' =&gt;273, 'support_person_id'=&gt;5 , 'support_type' =&gt;1]);</v>
      </c>
    </row>
    <row r="891" spans="1:5" x14ac:dyDescent="0.25">
      <c r="A891">
        <v>2</v>
      </c>
      <c r="B891">
        <v>8</v>
      </c>
      <c r="C891">
        <v>1</v>
      </c>
      <c r="D891">
        <v>274</v>
      </c>
      <c r="E891" t="str">
        <f t="shared" si="13"/>
        <v>BookingSupportPerson::create(['support_role' =&gt; 2, 'booking_id' =&gt;274, 'support_person_id'=&gt;8 , 'support_type' =&gt;1]);</v>
      </c>
    </row>
    <row r="892" spans="1:5" x14ac:dyDescent="0.25">
      <c r="A892">
        <v>2</v>
      </c>
      <c r="B892">
        <v>12</v>
      </c>
      <c r="C892">
        <v>1</v>
      </c>
      <c r="D892">
        <v>275</v>
      </c>
      <c r="E892" t="str">
        <f t="shared" si="13"/>
        <v>BookingSupportPerson::create(['support_role' =&gt; 2, 'booking_id' =&gt;275, 'support_person_id'=&gt;12 , 'support_type' =&gt;1]);</v>
      </c>
    </row>
    <row r="893" spans="1:5" x14ac:dyDescent="0.25">
      <c r="A893">
        <v>2</v>
      </c>
      <c r="B893">
        <v>12</v>
      </c>
      <c r="C893">
        <v>1</v>
      </c>
      <c r="D893">
        <v>276</v>
      </c>
      <c r="E893" t="str">
        <f t="shared" si="13"/>
        <v>BookingSupportPerson::create(['support_role' =&gt; 2, 'booking_id' =&gt;276, 'support_person_id'=&gt;12 , 'support_type' =&gt;1]);</v>
      </c>
    </row>
    <row r="894" spans="1:5" x14ac:dyDescent="0.25">
      <c r="A894">
        <v>2</v>
      </c>
      <c r="B894">
        <v>5</v>
      </c>
      <c r="C894">
        <v>1</v>
      </c>
      <c r="D894">
        <v>277</v>
      </c>
      <c r="E894" t="str">
        <f t="shared" si="13"/>
        <v>BookingSupportPerson::create(['support_role' =&gt; 2, 'booking_id' =&gt;277, 'support_person_id'=&gt;5 , 'support_type' =&gt;1]);</v>
      </c>
    </row>
    <row r="895" spans="1:5" x14ac:dyDescent="0.25">
      <c r="A895">
        <v>2</v>
      </c>
      <c r="B895">
        <v>11</v>
      </c>
      <c r="C895">
        <v>0</v>
      </c>
      <c r="D895">
        <v>278</v>
      </c>
      <c r="E895" t="str">
        <f t="shared" si="13"/>
        <v>BookingSupportPerson::create(['support_role' =&gt; 2, 'booking_id' =&gt;278, 'support_person_id'=&gt;11 , 'support_type' =&gt;0]);</v>
      </c>
    </row>
    <row r="896" spans="1:5" x14ac:dyDescent="0.25">
      <c r="A896">
        <v>2</v>
      </c>
      <c r="B896">
        <v>11</v>
      </c>
      <c r="C896">
        <v>0</v>
      </c>
      <c r="D896">
        <v>279</v>
      </c>
      <c r="E896" t="str">
        <f t="shared" si="13"/>
        <v>BookingSupportPerson::create(['support_role' =&gt; 2, 'booking_id' =&gt;279, 'support_person_id'=&gt;11 , 'support_type' =&gt;0]);</v>
      </c>
    </row>
    <row r="897" spans="1:5" x14ac:dyDescent="0.25">
      <c r="A897">
        <v>2</v>
      </c>
      <c r="B897">
        <v>12</v>
      </c>
      <c r="C897">
        <v>1</v>
      </c>
      <c r="D897">
        <v>280</v>
      </c>
      <c r="E897" t="str">
        <f t="shared" si="13"/>
        <v>BookingSupportPerson::create(['support_role' =&gt; 2, 'booking_id' =&gt;280, 'support_person_id'=&gt;12 , 'support_type' =&gt;1]);</v>
      </c>
    </row>
    <row r="898" spans="1:5" x14ac:dyDescent="0.25">
      <c r="A898">
        <v>2</v>
      </c>
      <c r="B898">
        <v>12</v>
      </c>
      <c r="C898">
        <v>1</v>
      </c>
      <c r="D898">
        <v>281</v>
      </c>
      <c r="E898" t="str">
        <f t="shared" si="13"/>
        <v>BookingSupportPerson::create(['support_role' =&gt; 2, 'booking_id' =&gt;281, 'support_person_id'=&gt;12 , 'support_type' =&gt;1]);</v>
      </c>
    </row>
    <row r="899" spans="1:5" x14ac:dyDescent="0.25">
      <c r="A899">
        <v>2</v>
      </c>
      <c r="B899">
        <v>8</v>
      </c>
      <c r="C899">
        <v>1</v>
      </c>
      <c r="D899">
        <v>282</v>
      </c>
      <c r="E899" t="str">
        <f t="shared" si="13"/>
        <v>BookingSupportPerson::create(['support_role' =&gt; 2, 'booking_id' =&gt;282, 'support_person_id'=&gt;8 , 'support_type' =&gt;1]);</v>
      </c>
    </row>
    <row r="900" spans="1:5" x14ac:dyDescent="0.25">
      <c r="A900">
        <v>2</v>
      </c>
      <c r="B900">
        <v>11</v>
      </c>
      <c r="C900">
        <v>0</v>
      </c>
      <c r="D900">
        <v>283</v>
      </c>
      <c r="E900" t="str">
        <f t="shared" ref="E900:E963" si="14">CONCATENATE($A$1,A900,", 'booking_id' =&gt;",D900,", 'support_person_id'=&gt;",B900," , 'support_type' =&gt;",C900,"]);")</f>
        <v>BookingSupportPerson::create(['support_role' =&gt; 2, 'booking_id' =&gt;283, 'support_person_id'=&gt;11 , 'support_type' =&gt;0]);</v>
      </c>
    </row>
    <row r="901" spans="1:5" x14ac:dyDescent="0.25">
      <c r="A901">
        <v>2</v>
      </c>
      <c r="B901">
        <v>8</v>
      </c>
      <c r="C901">
        <v>1</v>
      </c>
      <c r="D901">
        <v>284</v>
      </c>
      <c r="E901" t="str">
        <f t="shared" si="14"/>
        <v>BookingSupportPerson::create(['support_role' =&gt; 2, 'booking_id' =&gt;284, 'support_person_id'=&gt;8 , 'support_type' =&gt;1]);</v>
      </c>
    </row>
    <row r="902" spans="1:5" x14ac:dyDescent="0.25">
      <c r="A902">
        <v>2</v>
      </c>
      <c r="B902">
        <v>12</v>
      </c>
      <c r="C902">
        <v>1</v>
      </c>
      <c r="D902">
        <v>285</v>
      </c>
      <c r="E902" t="str">
        <f t="shared" si="14"/>
        <v>BookingSupportPerson::create(['support_role' =&gt; 2, 'booking_id' =&gt;285, 'support_person_id'=&gt;12 , 'support_type' =&gt;1]);</v>
      </c>
    </row>
    <row r="903" spans="1:5" x14ac:dyDescent="0.25">
      <c r="A903">
        <v>2</v>
      </c>
      <c r="B903">
        <v>12</v>
      </c>
      <c r="C903">
        <v>1</v>
      </c>
      <c r="D903">
        <v>286</v>
      </c>
      <c r="E903" t="str">
        <f t="shared" si="14"/>
        <v>BookingSupportPerson::create(['support_role' =&gt; 2, 'booking_id' =&gt;286, 'support_person_id'=&gt;12 , 'support_type' =&gt;1]);</v>
      </c>
    </row>
    <row r="904" spans="1:5" x14ac:dyDescent="0.25">
      <c r="A904">
        <v>2</v>
      </c>
      <c r="B904">
        <v>11</v>
      </c>
      <c r="C904">
        <v>1</v>
      </c>
      <c r="D904">
        <v>287</v>
      </c>
      <c r="E904" t="str">
        <f t="shared" si="14"/>
        <v>BookingSupportPerson::create(['support_role' =&gt; 2, 'booking_id' =&gt;287, 'support_person_id'=&gt;11 , 'support_type' =&gt;1]);</v>
      </c>
    </row>
    <row r="905" spans="1:5" x14ac:dyDescent="0.25">
      <c r="A905">
        <v>2</v>
      </c>
      <c r="B905">
        <v>11</v>
      </c>
      <c r="C905">
        <v>0</v>
      </c>
      <c r="D905">
        <v>288</v>
      </c>
      <c r="E905" t="str">
        <f t="shared" si="14"/>
        <v>BookingSupportPerson::create(['support_role' =&gt; 2, 'booking_id' =&gt;288, 'support_person_id'=&gt;11 , 'support_type' =&gt;0]);</v>
      </c>
    </row>
    <row r="906" spans="1:5" x14ac:dyDescent="0.25">
      <c r="A906">
        <v>2</v>
      </c>
      <c r="B906">
        <v>5</v>
      </c>
      <c r="C906">
        <v>1</v>
      </c>
      <c r="D906">
        <v>289</v>
      </c>
      <c r="E906" t="str">
        <f t="shared" si="14"/>
        <v>BookingSupportPerson::create(['support_role' =&gt; 2, 'booking_id' =&gt;289, 'support_person_id'=&gt;5 , 'support_type' =&gt;1]);</v>
      </c>
    </row>
    <row r="907" spans="1:5" x14ac:dyDescent="0.25">
      <c r="A907">
        <v>2</v>
      </c>
      <c r="B907">
        <v>5</v>
      </c>
      <c r="C907">
        <v>1</v>
      </c>
      <c r="D907">
        <v>290</v>
      </c>
      <c r="E907" t="str">
        <f t="shared" si="14"/>
        <v>BookingSupportPerson::create(['support_role' =&gt; 2, 'booking_id' =&gt;290, 'support_person_id'=&gt;5 , 'support_type' =&gt;1]);</v>
      </c>
    </row>
    <row r="908" spans="1:5" x14ac:dyDescent="0.25">
      <c r="A908">
        <v>2</v>
      </c>
      <c r="B908">
        <v>11</v>
      </c>
      <c r="C908">
        <v>0</v>
      </c>
      <c r="D908">
        <v>291</v>
      </c>
      <c r="E908" t="str">
        <f t="shared" si="14"/>
        <v>BookingSupportPerson::create(['support_role' =&gt; 2, 'booking_id' =&gt;291, 'support_person_id'=&gt;11 , 'support_type' =&gt;0]);</v>
      </c>
    </row>
    <row r="909" spans="1:5" x14ac:dyDescent="0.25">
      <c r="A909">
        <v>2</v>
      </c>
      <c r="B909">
        <v>11</v>
      </c>
      <c r="C909">
        <v>1</v>
      </c>
      <c r="D909">
        <v>292</v>
      </c>
      <c r="E909" t="str">
        <f t="shared" si="14"/>
        <v>BookingSupportPerson::create(['support_role' =&gt; 2, 'booking_id' =&gt;292, 'support_person_id'=&gt;11 , 'support_type' =&gt;1]);</v>
      </c>
    </row>
    <row r="910" spans="1:5" x14ac:dyDescent="0.25">
      <c r="A910">
        <v>2</v>
      </c>
      <c r="B910">
        <v>12</v>
      </c>
      <c r="C910">
        <v>1</v>
      </c>
      <c r="D910">
        <v>293</v>
      </c>
      <c r="E910" t="str">
        <f t="shared" si="14"/>
        <v>BookingSupportPerson::create(['support_role' =&gt; 2, 'booking_id' =&gt;293, 'support_person_id'=&gt;12 , 'support_type' =&gt;1]);</v>
      </c>
    </row>
    <row r="911" spans="1:5" x14ac:dyDescent="0.25">
      <c r="A911">
        <v>2</v>
      </c>
      <c r="B911">
        <v>8</v>
      </c>
      <c r="C911">
        <v>1</v>
      </c>
      <c r="D911">
        <v>294</v>
      </c>
      <c r="E911" t="str">
        <f t="shared" si="14"/>
        <v>BookingSupportPerson::create(['support_role' =&gt; 2, 'booking_id' =&gt;294, 'support_person_id'=&gt;8 , 'support_type' =&gt;1]);</v>
      </c>
    </row>
    <row r="912" spans="1:5" x14ac:dyDescent="0.25">
      <c r="A912">
        <v>2</v>
      </c>
      <c r="B912">
        <v>12</v>
      </c>
      <c r="C912">
        <v>1</v>
      </c>
      <c r="D912">
        <v>295</v>
      </c>
      <c r="E912" t="str">
        <f t="shared" si="14"/>
        <v>BookingSupportPerson::create(['support_role' =&gt; 2, 'booking_id' =&gt;295, 'support_person_id'=&gt;12 , 'support_type' =&gt;1]);</v>
      </c>
    </row>
    <row r="913" spans="1:5" x14ac:dyDescent="0.25">
      <c r="A913">
        <v>2</v>
      </c>
      <c r="B913">
        <v>11</v>
      </c>
      <c r="C913">
        <v>0</v>
      </c>
      <c r="D913">
        <v>296</v>
      </c>
      <c r="E913" t="str">
        <f t="shared" si="14"/>
        <v>BookingSupportPerson::create(['support_role' =&gt; 2, 'booking_id' =&gt;296, 'support_person_id'=&gt;11 , 'support_type' =&gt;0]);</v>
      </c>
    </row>
    <row r="914" spans="1:5" x14ac:dyDescent="0.25">
      <c r="A914">
        <v>2</v>
      </c>
      <c r="B914">
        <v>12</v>
      </c>
      <c r="C914">
        <v>1</v>
      </c>
      <c r="D914">
        <v>297</v>
      </c>
      <c r="E914" t="str">
        <f t="shared" si="14"/>
        <v>BookingSupportPerson::create(['support_role' =&gt; 2, 'booking_id' =&gt;297, 'support_person_id'=&gt;12 , 'support_type' =&gt;1]);</v>
      </c>
    </row>
    <row r="915" spans="1:5" x14ac:dyDescent="0.25">
      <c r="A915">
        <v>2</v>
      </c>
      <c r="B915">
        <v>12</v>
      </c>
      <c r="C915">
        <v>1</v>
      </c>
      <c r="D915">
        <v>298</v>
      </c>
      <c r="E915" t="str">
        <f t="shared" si="14"/>
        <v>BookingSupportPerson::create(['support_role' =&gt; 2, 'booking_id' =&gt;298, 'support_person_id'=&gt;12 , 'support_type' =&gt;1]);</v>
      </c>
    </row>
    <row r="916" spans="1:5" x14ac:dyDescent="0.25">
      <c r="A916">
        <v>2</v>
      </c>
      <c r="B916">
        <v>11</v>
      </c>
      <c r="C916">
        <v>1</v>
      </c>
      <c r="D916">
        <v>299</v>
      </c>
      <c r="E916" t="str">
        <f t="shared" si="14"/>
        <v>BookingSupportPerson::create(['support_role' =&gt; 2, 'booking_id' =&gt;299, 'support_person_id'=&gt;11 , 'support_type' =&gt;1]);</v>
      </c>
    </row>
    <row r="917" spans="1:5" x14ac:dyDescent="0.25">
      <c r="A917">
        <v>2</v>
      </c>
      <c r="B917">
        <v>11</v>
      </c>
      <c r="C917">
        <v>1</v>
      </c>
      <c r="D917">
        <v>300</v>
      </c>
      <c r="E917" t="str">
        <f t="shared" si="14"/>
        <v>BookingSupportPerson::create(['support_role' =&gt; 2, 'booking_id' =&gt;300, 'support_person_id'=&gt;11 , 'support_type' =&gt;1]);</v>
      </c>
    </row>
    <row r="918" spans="1:5" x14ac:dyDescent="0.25">
      <c r="A918">
        <v>2</v>
      </c>
      <c r="B918">
        <v>12</v>
      </c>
      <c r="C918">
        <v>1</v>
      </c>
      <c r="D918">
        <v>301</v>
      </c>
      <c r="E918" t="str">
        <f t="shared" si="14"/>
        <v>BookingSupportPerson::create(['support_role' =&gt; 2, 'booking_id' =&gt;301, 'support_person_id'=&gt;12 , 'support_type' =&gt;1]);</v>
      </c>
    </row>
    <row r="919" spans="1:5" x14ac:dyDescent="0.25">
      <c r="A919">
        <v>2</v>
      </c>
      <c r="B919">
        <v>11</v>
      </c>
      <c r="C919">
        <v>1</v>
      </c>
      <c r="D919">
        <v>302</v>
      </c>
      <c r="E919" t="str">
        <f t="shared" si="14"/>
        <v>BookingSupportPerson::create(['support_role' =&gt; 2, 'booking_id' =&gt;302, 'support_person_id'=&gt;11 , 'support_type' =&gt;1]);</v>
      </c>
    </row>
    <row r="920" spans="1:5" x14ac:dyDescent="0.25">
      <c r="A920">
        <v>2</v>
      </c>
      <c r="B920">
        <v>11</v>
      </c>
      <c r="C920">
        <v>0</v>
      </c>
      <c r="D920">
        <v>303</v>
      </c>
      <c r="E920" t="str">
        <f t="shared" si="14"/>
        <v>BookingSupportPerson::create(['support_role' =&gt; 2, 'booking_id' =&gt;303, 'support_person_id'=&gt;11 , 'support_type' =&gt;0]);</v>
      </c>
    </row>
    <row r="921" spans="1:5" x14ac:dyDescent="0.25">
      <c r="A921">
        <v>2</v>
      </c>
      <c r="B921">
        <v>11</v>
      </c>
      <c r="C921">
        <v>1</v>
      </c>
      <c r="D921">
        <v>304</v>
      </c>
      <c r="E921" t="str">
        <f t="shared" si="14"/>
        <v>BookingSupportPerson::create(['support_role' =&gt; 2, 'booking_id' =&gt;304, 'support_person_id'=&gt;11 , 'support_type' =&gt;1]);</v>
      </c>
    </row>
    <row r="922" spans="1:5" x14ac:dyDescent="0.25">
      <c r="A922">
        <v>2</v>
      </c>
      <c r="B922">
        <v>12</v>
      </c>
      <c r="C922">
        <v>1</v>
      </c>
      <c r="D922">
        <v>305</v>
      </c>
      <c r="E922" t="str">
        <f t="shared" si="14"/>
        <v>BookingSupportPerson::create(['support_role' =&gt; 2, 'booking_id' =&gt;305, 'support_person_id'=&gt;12 , 'support_type' =&gt;1]);</v>
      </c>
    </row>
    <row r="923" spans="1:5" x14ac:dyDescent="0.25">
      <c r="A923">
        <v>2</v>
      </c>
      <c r="B923">
        <v>12</v>
      </c>
      <c r="C923">
        <v>1</v>
      </c>
      <c r="D923">
        <v>306</v>
      </c>
      <c r="E923" t="str">
        <f t="shared" si="14"/>
        <v>BookingSupportPerson::create(['support_role' =&gt; 2, 'booking_id' =&gt;306, 'support_person_id'=&gt;12 , 'support_type' =&gt;1]);</v>
      </c>
    </row>
    <row r="924" spans="1:5" x14ac:dyDescent="0.25">
      <c r="A924">
        <v>2</v>
      </c>
      <c r="B924">
        <v>4</v>
      </c>
      <c r="C924">
        <v>1</v>
      </c>
      <c r="D924">
        <v>307</v>
      </c>
      <c r="E924" t="str">
        <f t="shared" si="14"/>
        <v>BookingSupportPerson::create(['support_role' =&gt; 2, 'booking_id' =&gt;307, 'support_person_id'=&gt;4 , 'support_type' =&gt;1]);</v>
      </c>
    </row>
    <row r="925" spans="1:5" x14ac:dyDescent="0.25">
      <c r="A925">
        <v>2</v>
      </c>
      <c r="B925">
        <v>4</v>
      </c>
      <c r="C925">
        <v>1</v>
      </c>
      <c r="D925">
        <v>308</v>
      </c>
      <c r="E925" t="str">
        <f t="shared" si="14"/>
        <v>BookingSupportPerson::create(['support_role' =&gt; 2, 'booking_id' =&gt;308, 'support_person_id'=&gt;4 , 'support_type' =&gt;1]);</v>
      </c>
    </row>
    <row r="926" spans="1:5" x14ac:dyDescent="0.25">
      <c r="A926">
        <v>2</v>
      </c>
      <c r="B926">
        <v>11</v>
      </c>
      <c r="C926">
        <v>1</v>
      </c>
      <c r="D926">
        <v>309</v>
      </c>
      <c r="E926" t="str">
        <f t="shared" si="14"/>
        <v>BookingSupportPerson::create(['support_role' =&gt; 2, 'booking_id' =&gt;309, 'support_person_id'=&gt;11 , 'support_type' =&gt;1]);</v>
      </c>
    </row>
    <row r="927" spans="1:5" x14ac:dyDescent="0.25">
      <c r="A927">
        <v>2</v>
      </c>
      <c r="B927">
        <v>12</v>
      </c>
      <c r="C927">
        <v>1</v>
      </c>
      <c r="D927">
        <v>310</v>
      </c>
      <c r="E927" t="str">
        <f t="shared" si="14"/>
        <v>BookingSupportPerson::create(['support_role' =&gt; 2, 'booking_id' =&gt;310, 'support_person_id'=&gt;12 , 'support_type' =&gt;1]);</v>
      </c>
    </row>
    <row r="928" spans="1:5" x14ac:dyDescent="0.25">
      <c r="A928">
        <v>2</v>
      </c>
      <c r="B928">
        <v>5</v>
      </c>
      <c r="C928">
        <v>1</v>
      </c>
      <c r="D928">
        <v>311</v>
      </c>
      <c r="E928" t="str">
        <f t="shared" si="14"/>
        <v>BookingSupportPerson::create(['support_role' =&gt; 2, 'booking_id' =&gt;311, 'support_person_id'=&gt;5 , 'support_type' =&gt;1]);</v>
      </c>
    </row>
    <row r="929" spans="1:5" x14ac:dyDescent="0.25">
      <c r="A929">
        <v>2</v>
      </c>
      <c r="B929">
        <v>12</v>
      </c>
      <c r="C929">
        <v>1</v>
      </c>
      <c r="D929">
        <v>312</v>
      </c>
      <c r="E929" t="str">
        <f t="shared" si="14"/>
        <v>BookingSupportPerson::create(['support_role' =&gt; 2, 'booking_id' =&gt;312, 'support_person_id'=&gt;12 , 'support_type' =&gt;1]);</v>
      </c>
    </row>
    <row r="930" spans="1:5" x14ac:dyDescent="0.25">
      <c r="A930">
        <v>2</v>
      </c>
      <c r="B930">
        <v>12</v>
      </c>
      <c r="C930">
        <v>1</v>
      </c>
      <c r="D930">
        <v>313</v>
      </c>
      <c r="E930" t="str">
        <f t="shared" si="14"/>
        <v>BookingSupportPerson::create(['support_role' =&gt; 2, 'booking_id' =&gt;313, 'support_person_id'=&gt;12 , 'support_type' =&gt;1]);</v>
      </c>
    </row>
    <row r="931" spans="1:5" x14ac:dyDescent="0.25">
      <c r="A931">
        <v>2</v>
      </c>
      <c r="B931">
        <v>12</v>
      </c>
      <c r="C931">
        <v>0</v>
      </c>
      <c r="D931">
        <v>314</v>
      </c>
      <c r="E931" t="str">
        <f t="shared" si="14"/>
        <v>BookingSupportPerson::create(['support_role' =&gt; 2, 'booking_id' =&gt;314, 'support_person_id'=&gt;12 , 'support_type' =&gt;0]);</v>
      </c>
    </row>
    <row r="932" spans="1:5" x14ac:dyDescent="0.25">
      <c r="A932">
        <v>2</v>
      </c>
      <c r="B932">
        <v>5</v>
      </c>
      <c r="C932">
        <v>1</v>
      </c>
      <c r="D932">
        <v>315</v>
      </c>
      <c r="E932" t="str">
        <f t="shared" si="14"/>
        <v>BookingSupportPerson::create(['support_role' =&gt; 2, 'booking_id' =&gt;315, 'support_person_id'=&gt;5 , 'support_type' =&gt;1]);</v>
      </c>
    </row>
    <row r="933" spans="1:5" x14ac:dyDescent="0.25">
      <c r="A933">
        <v>2</v>
      </c>
      <c r="B933">
        <v>5</v>
      </c>
      <c r="C933">
        <v>1</v>
      </c>
      <c r="D933">
        <v>316</v>
      </c>
      <c r="E933" t="str">
        <f t="shared" si="14"/>
        <v>BookingSupportPerson::create(['support_role' =&gt; 2, 'booking_id' =&gt;316, 'support_person_id'=&gt;5 , 'support_type' =&gt;1]);</v>
      </c>
    </row>
    <row r="934" spans="1:5" x14ac:dyDescent="0.25">
      <c r="A934">
        <v>2</v>
      </c>
      <c r="B934">
        <v>6</v>
      </c>
      <c r="C934">
        <v>0</v>
      </c>
      <c r="D934">
        <v>317</v>
      </c>
      <c r="E934" t="str">
        <f t="shared" si="14"/>
        <v>BookingSupportPerson::create(['support_role' =&gt; 2, 'booking_id' =&gt;317, 'support_person_id'=&gt;6 , 'support_type' =&gt;0]);</v>
      </c>
    </row>
    <row r="935" spans="1:5" x14ac:dyDescent="0.25">
      <c r="A935">
        <v>2</v>
      </c>
      <c r="B935">
        <v>5</v>
      </c>
      <c r="C935">
        <v>1</v>
      </c>
      <c r="D935">
        <v>318</v>
      </c>
      <c r="E935" t="str">
        <f t="shared" si="14"/>
        <v>BookingSupportPerson::create(['support_role' =&gt; 2, 'booking_id' =&gt;318, 'support_person_id'=&gt;5 , 'support_type' =&gt;1]);</v>
      </c>
    </row>
    <row r="936" spans="1:5" x14ac:dyDescent="0.25">
      <c r="A936">
        <v>3</v>
      </c>
      <c r="B936">
        <v>10</v>
      </c>
      <c r="C936">
        <v>0</v>
      </c>
      <c r="D936">
        <v>1</v>
      </c>
      <c r="E936" t="str">
        <f t="shared" si="14"/>
        <v>BookingSupportPerson::create(['support_role' =&gt; 3, 'booking_id' =&gt;1, 'support_person_id'=&gt;10 , 'support_type' =&gt;0]);</v>
      </c>
    </row>
    <row r="937" spans="1:5" x14ac:dyDescent="0.25">
      <c r="A937">
        <v>3</v>
      </c>
      <c r="B937">
        <v>15</v>
      </c>
      <c r="C937">
        <v>0</v>
      </c>
      <c r="D937">
        <v>4</v>
      </c>
      <c r="E937" t="str">
        <f t="shared" si="14"/>
        <v>BookingSupportPerson::create(['support_role' =&gt; 3, 'booking_id' =&gt;4, 'support_person_id'=&gt;15 , 'support_type' =&gt;0]);</v>
      </c>
    </row>
    <row r="938" spans="1:5" x14ac:dyDescent="0.25">
      <c r="A938">
        <v>3</v>
      </c>
      <c r="B938">
        <v>10</v>
      </c>
      <c r="C938">
        <v>0</v>
      </c>
      <c r="D938">
        <v>6</v>
      </c>
      <c r="E938" t="str">
        <f t="shared" si="14"/>
        <v>BookingSupportPerson::create(['support_role' =&gt; 3, 'booking_id' =&gt;6, 'support_person_id'=&gt;10 , 'support_type' =&gt;0]);</v>
      </c>
    </row>
    <row r="939" spans="1:5" x14ac:dyDescent="0.25">
      <c r="A939">
        <v>3</v>
      </c>
      <c r="B939">
        <v>15</v>
      </c>
      <c r="C939">
        <v>0</v>
      </c>
      <c r="D939">
        <v>7</v>
      </c>
      <c r="E939" t="str">
        <f t="shared" si="14"/>
        <v>BookingSupportPerson::create(['support_role' =&gt; 3, 'booking_id' =&gt;7, 'support_person_id'=&gt;15 , 'support_type' =&gt;0]);</v>
      </c>
    </row>
    <row r="940" spans="1:5" x14ac:dyDescent="0.25">
      <c r="A940">
        <v>3</v>
      </c>
      <c r="B940">
        <v>10</v>
      </c>
      <c r="C940">
        <v>0</v>
      </c>
      <c r="D940">
        <v>8</v>
      </c>
      <c r="E940" t="str">
        <f t="shared" si="14"/>
        <v>BookingSupportPerson::create(['support_role' =&gt; 3, 'booking_id' =&gt;8, 'support_person_id'=&gt;10 , 'support_type' =&gt;0]);</v>
      </c>
    </row>
    <row r="941" spans="1:5" x14ac:dyDescent="0.25">
      <c r="A941">
        <v>3</v>
      </c>
      <c r="B941">
        <v>9</v>
      </c>
      <c r="C941">
        <v>1</v>
      </c>
      <c r="D941">
        <v>9</v>
      </c>
      <c r="E941" t="str">
        <f t="shared" si="14"/>
        <v>BookingSupportPerson::create(['support_role' =&gt; 3, 'booking_id' =&gt;9, 'support_person_id'=&gt;9 , 'support_type' =&gt;1]);</v>
      </c>
    </row>
    <row r="942" spans="1:5" x14ac:dyDescent="0.25">
      <c r="A942">
        <v>3</v>
      </c>
      <c r="B942">
        <v>7</v>
      </c>
      <c r="C942">
        <v>1</v>
      </c>
      <c r="D942">
        <v>10</v>
      </c>
      <c r="E942" t="str">
        <f t="shared" si="14"/>
        <v>BookingSupportPerson::create(['support_role' =&gt; 3, 'booking_id' =&gt;10, 'support_person_id'=&gt;7 , 'support_type' =&gt;1]);</v>
      </c>
    </row>
    <row r="943" spans="1:5" x14ac:dyDescent="0.25">
      <c r="A943">
        <v>3</v>
      </c>
      <c r="B943">
        <v>15</v>
      </c>
      <c r="C943">
        <v>1</v>
      </c>
      <c r="D943">
        <v>11</v>
      </c>
      <c r="E943" t="str">
        <f t="shared" si="14"/>
        <v>BookingSupportPerson::create(['support_role' =&gt; 3, 'booking_id' =&gt;11, 'support_person_id'=&gt;15 , 'support_type' =&gt;1]);</v>
      </c>
    </row>
    <row r="944" spans="1:5" x14ac:dyDescent="0.25">
      <c r="A944">
        <v>3</v>
      </c>
      <c r="B944">
        <v>15</v>
      </c>
      <c r="C944">
        <v>1</v>
      </c>
      <c r="D944">
        <v>12</v>
      </c>
      <c r="E944" t="str">
        <f t="shared" si="14"/>
        <v>BookingSupportPerson::create(['support_role' =&gt; 3, 'booking_id' =&gt;12, 'support_person_id'=&gt;15 , 'support_type' =&gt;1]);</v>
      </c>
    </row>
    <row r="945" spans="1:5" x14ac:dyDescent="0.25">
      <c r="A945">
        <v>3</v>
      </c>
      <c r="B945">
        <v>10</v>
      </c>
      <c r="C945">
        <v>0</v>
      </c>
      <c r="D945">
        <v>13</v>
      </c>
      <c r="E945" t="str">
        <f t="shared" si="14"/>
        <v>BookingSupportPerson::create(['support_role' =&gt; 3, 'booking_id' =&gt;13, 'support_person_id'=&gt;10 , 'support_type' =&gt;0]);</v>
      </c>
    </row>
    <row r="946" spans="1:5" x14ac:dyDescent="0.25">
      <c r="A946">
        <v>3</v>
      </c>
      <c r="B946">
        <v>7</v>
      </c>
      <c r="C946">
        <v>1</v>
      </c>
      <c r="D946">
        <v>14</v>
      </c>
      <c r="E946" t="str">
        <f t="shared" si="14"/>
        <v>BookingSupportPerson::create(['support_role' =&gt; 3, 'booking_id' =&gt;14, 'support_person_id'=&gt;7 , 'support_type' =&gt;1]);</v>
      </c>
    </row>
    <row r="947" spans="1:5" x14ac:dyDescent="0.25">
      <c r="A947">
        <v>3</v>
      </c>
      <c r="B947">
        <v>7</v>
      </c>
      <c r="C947">
        <v>0</v>
      </c>
      <c r="D947">
        <v>15</v>
      </c>
      <c r="E947" t="str">
        <f t="shared" si="14"/>
        <v>BookingSupportPerson::create(['support_role' =&gt; 3, 'booking_id' =&gt;15, 'support_person_id'=&gt;7 , 'support_type' =&gt;0]);</v>
      </c>
    </row>
    <row r="948" spans="1:5" x14ac:dyDescent="0.25">
      <c r="A948">
        <v>3</v>
      </c>
      <c r="B948">
        <v>9</v>
      </c>
      <c r="C948">
        <v>1</v>
      </c>
      <c r="D948">
        <v>16</v>
      </c>
      <c r="E948" t="str">
        <f t="shared" si="14"/>
        <v>BookingSupportPerson::create(['support_role' =&gt; 3, 'booking_id' =&gt;16, 'support_person_id'=&gt;9 , 'support_type' =&gt;1]);</v>
      </c>
    </row>
    <row r="949" spans="1:5" x14ac:dyDescent="0.25">
      <c r="A949">
        <v>3</v>
      </c>
      <c r="B949">
        <v>15</v>
      </c>
      <c r="C949">
        <v>1</v>
      </c>
      <c r="D949">
        <v>17</v>
      </c>
      <c r="E949" t="str">
        <f t="shared" si="14"/>
        <v>BookingSupportPerson::create(['support_role' =&gt; 3, 'booking_id' =&gt;17, 'support_person_id'=&gt;15 , 'support_type' =&gt;1]);</v>
      </c>
    </row>
    <row r="950" spans="1:5" x14ac:dyDescent="0.25">
      <c r="A950">
        <v>3</v>
      </c>
      <c r="B950">
        <v>7</v>
      </c>
      <c r="C950">
        <v>0</v>
      </c>
      <c r="D950">
        <v>18</v>
      </c>
      <c r="E950" t="str">
        <f t="shared" si="14"/>
        <v>BookingSupportPerson::create(['support_role' =&gt; 3, 'booking_id' =&gt;18, 'support_person_id'=&gt;7 , 'support_type' =&gt;0]);</v>
      </c>
    </row>
    <row r="951" spans="1:5" x14ac:dyDescent="0.25">
      <c r="A951">
        <v>3</v>
      </c>
      <c r="B951">
        <v>9</v>
      </c>
      <c r="C951">
        <v>0</v>
      </c>
      <c r="D951">
        <v>19</v>
      </c>
      <c r="E951" t="str">
        <f t="shared" si="14"/>
        <v>BookingSupportPerson::create(['support_role' =&gt; 3, 'booking_id' =&gt;19, 'support_person_id'=&gt;9 , 'support_type' =&gt;0]);</v>
      </c>
    </row>
    <row r="952" spans="1:5" x14ac:dyDescent="0.25">
      <c r="A952">
        <v>3</v>
      </c>
      <c r="B952">
        <v>15</v>
      </c>
      <c r="C952">
        <v>1</v>
      </c>
      <c r="D952">
        <v>20</v>
      </c>
      <c r="E952" t="str">
        <f t="shared" si="14"/>
        <v>BookingSupportPerson::create(['support_role' =&gt; 3, 'booking_id' =&gt;20, 'support_person_id'=&gt;15 , 'support_type' =&gt;1]);</v>
      </c>
    </row>
    <row r="953" spans="1:5" x14ac:dyDescent="0.25">
      <c r="A953">
        <v>3</v>
      </c>
      <c r="B953">
        <v>9</v>
      </c>
      <c r="C953">
        <v>0</v>
      </c>
      <c r="D953">
        <v>21</v>
      </c>
      <c r="E953" t="str">
        <f t="shared" si="14"/>
        <v>BookingSupportPerson::create(['support_role' =&gt; 3, 'booking_id' =&gt;21, 'support_person_id'=&gt;9 , 'support_type' =&gt;0]);</v>
      </c>
    </row>
    <row r="954" spans="1:5" x14ac:dyDescent="0.25">
      <c r="A954">
        <v>3</v>
      </c>
      <c r="B954">
        <v>15</v>
      </c>
      <c r="C954">
        <v>1</v>
      </c>
      <c r="D954">
        <v>22</v>
      </c>
      <c r="E954" t="str">
        <f t="shared" si="14"/>
        <v>BookingSupportPerson::create(['support_role' =&gt; 3, 'booking_id' =&gt;22, 'support_person_id'=&gt;15 , 'support_type' =&gt;1]);</v>
      </c>
    </row>
    <row r="955" spans="1:5" x14ac:dyDescent="0.25">
      <c r="A955">
        <v>3</v>
      </c>
      <c r="B955">
        <v>15</v>
      </c>
      <c r="C955">
        <v>1</v>
      </c>
      <c r="D955">
        <v>23</v>
      </c>
      <c r="E955" t="str">
        <f t="shared" si="14"/>
        <v>BookingSupportPerson::create(['support_role' =&gt; 3, 'booking_id' =&gt;23, 'support_person_id'=&gt;15 , 'support_type' =&gt;1]);</v>
      </c>
    </row>
    <row r="956" spans="1:5" x14ac:dyDescent="0.25">
      <c r="A956">
        <v>3</v>
      </c>
      <c r="B956">
        <v>13</v>
      </c>
      <c r="C956">
        <v>1</v>
      </c>
      <c r="D956">
        <v>24</v>
      </c>
      <c r="E956" t="str">
        <f t="shared" si="14"/>
        <v>BookingSupportPerson::create(['support_role' =&gt; 3, 'booking_id' =&gt;24, 'support_person_id'=&gt;13 , 'support_type' =&gt;1]);</v>
      </c>
    </row>
    <row r="957" spans="1:5" x14ac:dyDescent="0.25">
      <c r="A957">
        <v>3</v>
      </c>
      <c r="B957">
        <v>15</v>
      </c>
      <c r="C957">
        <v>1</v>
      </c>
      <c r="D957">
        <v>25</v>
      </c>
      <c r="E957" t="str">
        <f t="shared" si="14"/>
        <v>BookingSupportPerson::create(['support_role' =&gt; 3, 'booking_id' =&gt;25, 'support_person_id'=&gt;15 , 'support_type' =&gt;1]);</v>
      </c>
    </row>
    <row r="958" spans="1:5" x14ac:dyDescent="0.25">
      <c r="A958">
        <v>3</v>
      </c>
      <c r="B958">
        <v>15</v>
      </c>
      <c r="C958">
        <v>1</v>
      </c>
      <c r="D958">
        <v>26</v>
      </c>
      <c r="E958" t="str">
        <f t="shared" si="14"/>
        <v>BookingSupportPerson::create(['support_role' =&gt; 3, 'booking_id' =&gt;26, 'support_person_id'=&gt;15 , 'support_type' =&gt;1]);</v>
      </c>
    </row>
    <row r="959" spans="1:5" x14ac:dyDescent="0.25">
      <c r="A959">
        <v>3</v>
      </c>
      <c r="B959">
        <v>9</v>
      </c>
      <c r="C959">
        <v>1</v>
      </c>
      <c r="D959">
        <v>27</v>
      </c>
      <c r="E959" t="str">
        <f t="shared" si="14"/>
        <v>BookingSupportPerson::create(['support_role' =&gt; 3, 'booking_id' =&gt;27, 'support_person_id'=&gt;9 , 'support_type' =&gt;1]);</v>
      </c>
    </row>
    <row r="960" spans="1:5" x14ac:dyDescent="0.25">
      <c r="A960">
        <v>3</v>
      </c>
      <c r="B960">
        <v>13</v>
      </c>
      <c r="C960">
        <v>1</v>
      </c>
      <c r="D960">
        <v>28</v>
      </c>
      <c r="E960" t="str">
        <f t="shared" si="14"/>
        <v>BookingSupportPerson::create(['support_role' =&gt; 3, 'booking_id' =&gt;28, 'support_person_id'=&gt;13 , 'support_type' =&gt;1]);</v>
      </c>
    </row>
    <row r="961" spans="1:5" x14ac:dyDescent="0.25">
      <c r="A961">
        <v>3</v>
      </c>
      <c r="B961">
        <v>15</v>
      </c>
      <c r="C961">
        <v>0</v>
      </c>
      <c r="D961">
        <v>29</v>
      </c>
      <c r="E961" t="str">
        <f t="shared" si="14"/>
        <v>BookingSupportPerson::create(['support_role' =&gt; 3, 'booking_id' =&gt;29, 'support_person_id'=&gt;15 , 'support_type' =&gt;0]);</v>
      </c>
    </row>
    <row r="962" spans="1:5" x14ac:dyDescent="0.25">
      <c r="A962">
        <v>3</v>
      </c>
      <c r="B962">
        <v>9</v>
      </c>
      <c r="C962">
        <v>0</v>
      </c>
      <c r="D962">
        <v>30</v>
      </c>
      <c r="E962" t="str">
        <f t="shared" si="14"/>
        <v>BookingSupportPerson::create(['support_role' =&gt; 3, 'booking_id' =&gt;30, 'support_person_id'=&gt;9 , 'support_type' =&gt;0]);</v>
      </c>
    </row>
    <row r="963" spans="1:5" x14ac:dyDescent="0.25">
      <c r="A963">
        <v>3</v>
      </c>
      <c r="B963">
        <v>10</v>
      </c>
      <c r="C963">
        <v>0</v>
      </c>
      <c r="D963">
        <v>31</v>
      </c>
      <c r="E963" t="str">
        <f t="shared" si="14"/>
        <v>BookingSupportPerson::create(['support_role' =&gt; 3, 'booking_id' =&gt;31, 'support_person_id'=&gt;10 , 'support_type' =&gt;0]);</v>
      </c>
    </row>
    <row r="964" spans="1:5" x14ac:dyDescent="0.25">
      <c r="A964">
        <v>3</v>
      </c>
      <c r="B964">
        <v>10</v>
      </c>
      <c r="C964">
        <v>0</v>
      </c>
      <c r="D964">
        <v>32</v>
      </c>
      <c r="E964" t="str">
        <f t="shared" ref="E964:E1027" si="15">CONCATENATE($A$1,A964,", 'booking_id' =&gt;",D964,", 'support_person_id'=&gt;",B964," , 'support_type' =&gt;",C964,"]);")</f>
        <v>BookingSupportPerson::create(['support_role' =&gt; 3, 'booking_id' =&gt;32, 'support_person_id'=&gt;10 , 'support_type' =&gt;0]);</v>
      </c>
    </row>
    <row r="965" spans="1:5" x14ac:dyDescent="0.25">
      <c r="A965">
        <v>3</v>
      </c>
      <c r="B965">
        <v>10</v>
      </c>
      <c r="C965">
        <v>0</v>
      </c>
      <c r="D965">
        <v>33</v>
      </c>
      <c r="E965" t="str">
        <f t="shared" si="15"/>
        <v>BookingSupportPerson::create(['support_role' =&gt; 3, 'booking_id' =&gt;33, 'support_person_id'=&gt;10 , 'support_type' =&gt;0]);</v>
      </c>
    </row>
    <row r="966" spans="1:5" x14ac:dyDescent="0.25">
      <c r="A966">
        <v>3</v>
      </c>
      <c r="B966">
        <v>10</v>
      </c>
      <c r="C966">
        <v>0</v>
      </c>
      <c r="D966">
        <v>34</v>
      </c>
      <c r="E966" t="str">
        <f t="shared" si="15"/>
        <v>BookingSupportPerson::create(['support_role' =&gt; 3, 'booking_id' =&gt;34, 'support_person_id'=&gt;10 , 'support_type' =&gt;0]);</v>
      </c>
    </row>
    <row r="967" spans="1:5" x14ac:dyDescent="0.25">
      <c r="A967">
        <v>3</v>
      </c>
      <c r="B967">
        <v>7</v>
      </c>
      <c r="C967">
        <v>1</v>
      </c>
      <c r="D967">
        <v>35</v>
      </c>
      <c r="E967" t="str">
        <f t="shared" si="15"/>
        <v>BookingSupportPerson::create(['support_role' =&gt; 3, 'booking_id' =&gt;35, 'support_person_id'=&gt;7 , 'support_type' =&gt;1]);</v>
      </c>
    </row>
    <row r="968" spans="1:5" x14ac:dyDescent="0.25">
      <c r="A968">
        <v>3</v>
      </c>
      <c r="B968">
        <v>13</v>
      </c>
      <c r="C968">
        <v>1</v>
      </c>
      <c r="D968">
        <v>36</v>
      </c>
      <c r="E968" t="str">
        <f t="shared" si="15"/>
        <v>BookingSupportPerson::create(['support_role' =&gt; 3, 'booking_id' =&gt;36, 'support_person_id'=&gt;13 , 'support_type' =&gt;1]);</v>
      </c>
    </row>
    <row r="969" spans="1:5" x14ac:dyDescent="0.25">
      <c r="A969">
        <v>3</v>
      </c>
      <c r="B969">
        <v>7</v>
      </c>
      <c r="C969">
        <v>1</v>
      </c>
      <c r="D969">
        <v>37</v>
      </c>
      <c r="E969" t="str">
        <f t="shared" si="15"/>
        <v>BookingSupportPerson::create(['support_role' =&gt; 3, 'booking_id' =&gt;37, 'support_person_id'=&gt;7 , 'support_type' =&gt;1]);</v>
      </c>
    </row>
    <row r="970" spans="1:5" x14ac:dyDescent="0.25">
      <c r="A970">
        <v>3</v>
      </c>
      <c r="B970">
        <v>13</v>
      </c>
      <c r="C970">
        <v>0</v>
      </c>
      <c r="D970">
        <v>38</v>
      </c>
      <c r="E970" t="str">
        <f t="shared" si="15"/>
        <v>BookingSupportPerson::create(['support_role' =&gt; 3, 'booking_id' =&gt;38, 'support_person_id'=&gt;13 , 'support_type' =&gt;0]);</v>
      </c>
    </row>
    <row r="971" spans="1:5" x14ac:dyDescent="0.25">
      <c r="A971">
        <v>3</v>
      </c>
      <c r="B971">
        <v>7</v>
      </c>
      <c r="C971">
        <v>1</v>
      </c>
      <c r="D971">
        <v>39</v>
      </c>
      <c r="E971" t="str">
        <f t="shared" si="15"/>
        <v>BookingSupportPerson::create(['support_role' =&gt; 3, 'booking_id' =&gt;39, 'support_person_id'=&gt;7 , 'support_type' =&gt;1]);</v>
      </c>
    </row>
    <row r="972" spans="1:5" x14ac:dyDescent="0.25">
      <c r="A972">
        <v>3</v>
      </c>
      <c r="B972">
        <v>15</v>
      </c>
      <c r="C972">
        <v>1</v>
      </c>
      <c r="D972">
        <v>40</v>
      </c>
      <c r="E972" t="str">
        <f t="shared" si="15"/>
        <v>BookingSupportPerson::create(['support_role' =&gt; 3, 'booking_id' =&gt;40, 'support_person_id'=&gt;15 , 'support_type' =&gt;1]);</v>
      </c>
    </row>
    <row r="973" spans="1:5" x14ac:dyDescent="0.25">
      <c r="A973">
        <v>3</v>
      </c>
      <c r="B973">
        <v>13</v>
      </c>
      <c r="C973">
        <v>1</v>
      </c>
      <c r="D973">
        <v>41</v>
      </c>
      <c r="E973" t="str">
        <f t="shared" si="15"/>
        <v>BookingSupportPerson::create(['support_role' =&gt; 3, 'booking_id' =&gt;41, 'support_person_id'=&gt;13 , 'support_type' =&gt;1]);</v>
      </c>
    </row>
    <row r="974" spans="1:5" x14ac:dyDescent="0.25">
      <c r="A974">
        <v>3</v>
      </c>
      <c r="B974">
        <v>7</v>
      </c>
      <c r="C974">
        <v>0</v>
      </c>
      <c r="D974">
        <v>42</v>
      </c>
      <c r="E974" t="str">
        <f t="shared" si="15"/>
        <v>BookingSupportPerson::create(['support_role' =&gt; 3, 'booking_id' =&gt;42, 'support_person_id'=&gt;7 , 'support_type' =&gt;0]);</v>
      </c>
    </row>
    <row r="975" spans="1:5" x14ac:dyDescent="0.25">
      <c r="A975">
        <v>3</v>
      </c>
      <c r="B975">
        <v>7</v>
      </c>
      <c r="C975">
        <v>1</v>
      </c>
      <c r="D975">
        <v>43</v>
      </c>
      <c r="E975" t="str">
        <f t="shared" si="15"/>
        <v>BookingSupportPerson::create(['support_role' =&gt; 3, 'booking_id' =&gt;43, 'support_person_id'=&gt;7 , 'support_type' =&gt;1]);</v>
      </c>
    </row>
    <row r="976" spans="1:5" x14ac:dyDescent="0.25">
      <c r="A976">
        <v>3</v>
      </c>
      <c r="B976">
        <v>7</v>
      </c>
      <c r="C976">
        <v>0</v>
      </c>
      <c r="D976">
        <v>44</v>
      </c>
      <c r="E976" t="str">
        <f t="shared" si="15"/>
        <v>BookingSupportPerson::create(['support_role' =&gt; 3, 'booking_id' =&gt;44, 'support_person_id'=&gt;7 , 'support_type' =&gt;0]);</v>
      </c>
    </row>
    <row r="977" spans="1:5" x14ac:dyDescent="0.25">
      <c r="A977">
        <v>3</v>
      </c>
      <c r="B977">
        <v>15</v>
      </c>
      <c r="C977">
        <v>1</v>
      </c>
      <c r="D977">
        <v>45</v>
      </c>
      <c r="E977" t="str">
        <f t="shared" si="15"/>
        <v>BookingSupportPerson::create(['support_role' =&gt; 3, 'booking_id' =&gt;45, 'support_person_id'=&gt;15 , 'support_type' =&gt;1]);</v>
      </c>
    </row>
    <row r="978" spans="1:5" x14ac:dyDescent="0.25">
      <c r="A978">
        <v>3</v>
      </c>
      <c r="B978">
        <v>15</v>
      </c>
      <c r="C978">
        <v>0</v>
      </c>
      <c r="D978">
        <v>46</v>
      </c>
      <c r="E978" t="str">
        <f t="shared" si="15"/>
        <v>BookingSupportPerson::create(['support_role' =&gt; 3, 'booking_id' =&gt;46, 'support_person_id'=&gt;15 , 'support_type' =&gt;0]);</v>
      </c>
    </row>
    <row r="979" spans="1:5" x14ac:dyDescent="0.25">
      <c r="A979">
        <v>3</v>
      </c>
      <c r="B979">
        <v>13</v>
      </c>
      <c r="C979">
        <v>0</v>
      </c>
      <c r="D979">
        <v>47</v>
      </c>
      <c r="E979" t="str">
        <f t="shared" si="15"/>
        <v>BookingSupportPerson::create(['support_role' =&gt; 3, 'booking_id' =&gt;47, 'support_person_id'=&gt;13 , 'support_type' =&gt;0]);</v>
      </c>
    </row>
    <row r="980" spans="1:5" x14ac:dyDescent="0.25">
      <c r="A980">
        <v>3</v>
      </c>
      <c r="B980">
        <v>15</v>
      </c>
      <c r="C980">
        <v>1</v>
      </c>
      <c r="D980">
        <v>48</v>
      </c>
      <c r="E980" t="str">
        <f t="shared" si="15"/>
        <v>BookingSupportPerson::create(['support_role' =&gt; 3, 'booking_id' =&gt;48, 'support_person_id'=&gt;15 , 'support_type' =&gt;1]);</v>
      </c>
    </row>
    <row r="981" spans="1:5" x14ac:dyDescent="0.25">
      <c r="A981">
        <v>3</v>
      </c>
      <c r="B981">
        <v>13</v>
      </c>
      <c r="C981">
        <v>1</v>
      </c>
      <c r="D981">
        <v>49</v>
      </c>
      <c r="E981" t="str">
        <f t="shared" si="15"/>
        <v>BookingSupportPerson::create(['support_role' =&gt; 3, 'booking_id' =&gt;49, 'support_person_id'=&gt;13 , 'support_type' =&gt;1]);</v>
      </c>
    </row>
    <row r="982" spans="1:5" x14ac:dyDescent="0.25">
      <c r="A982">
        <v>3</v>
      </c>
      <c r="B982">
        <v>7</v>
      </c>
      <c r="C982">
        <v>1</v>
      </c>
      <c r="D982">
        <v>50</v>
      </c>
      <c r="E982" t="str">
        <f t="shared" si="15"/>
        <v>BookingSupportPerson::create(['support_role' =&gt; 3, 'booking_id' =&gt;50, 'support_person_id'=&gt;7 , 'support_type' =&gt;1]);</v>
      </c>
    </row>
    <row r="983" spans="1:5" x14ac:dyDescent="0.25">
      <c r="A983">
        <v>3</v>
      </c>
      <c r="B983">
        <v>13</v>
      </c>
      <c r="C983">
        <v>1</v>
      </c>
      <c r="D983">
        <v>51</v>
      </c>
      <c r="E983" t="str">
        <f t="shared" si="15"/>
        <v>BookingSupportPerson::create(['support_role' =&gt; 3, 'booking_id' =&gt;51, 'support_person_id'=&gt;13 , 'support_type' =&gt;1]);</v>
      </c>
    </row>
    <row r="984" spans="1:5" x14ac:dyDescent="0.25">
      <c r="A984">
        <v>3</v>
      </c>
      <c r="B984">
        <v>13</v>
      </c>
      <c r="C984">
        <v>1</v>
      </c>
      <c r="D984">
        <v>52</v>
      </c>
      <c r="E984" t="str">
        <f t="shared" si="15"/>
        <v>BookingSupportPerson::create(['support_role' =&gt; 3, 'booking_id' =&gt;52, 'support_person_id'=&gt;13 , 'support_type' =&gt;1]);</v>
      </c>
    </row>
    <row r="985" spans="1:5" x14ac:dyDescent="0.25">
      <c r="A985">
        <v>3</v>
      </c>
      <c r="B985">
        <v>7</v>
      </c>
      <c r="C985">
        <v>0</v>
      </c>
      <c r="D985">
        <v>53</v>
      </c>
      <c r="E985" t="str">
        <f t="shared" si="15"/>
        <v>BookingSupportPerson::create(['support_role' =&gt; 3, 'booking_id' =&gt;53, 'support_person_id'=&gt;7 , 'support_type' =&gt;0]);</v>
      </c>
    </row>
    <row r="986" spans="1:5" x14ac:dyDescent="0.25">
      <c r="A986">
        <v>3</v>
      </c>
      <c r="B986">
        <v>15</v>
      </c>
      <c r="C986">
        <v>1</v>
      </c>
      <c r="D986">
        <v>54</v>
      </c>
      <c r="E986" t="str">
        <f t="shared" si="15"/>
        <v>BookingSupportPerson::create(['support_role' =&gt; 3, 'booking_id' =&gt;54, 'support_person_id'=&gt;15 , 'support_type' =&gt;1]);</v>
      </c>
    </row>
    <row r="987" spans="1:5" x14ac:dyDescent="0.25">
      <c r="A987">
        <v>3</v>
      </c>
      <c r="B987">
        <v>13</v>
      </c>
      <c r="C987">
        <v>1</v>
      </c>
      <c r="D987">
        <v>55</v>
      </c>
      <c r="E987" t="str">
        <f t="shared" si="15"/>
        <v>BookingSupportPerson::create(['support_role' =&gt; 3, 'booking_id' =&gt;55, 'support_person_id'=&gt;13 , 'support_type' =&gt;1]);</v>
      </c>
    </row>
    <row r="988" spans="1:5" x14ac:dyDescent="0.25">
      <c r="A988">
        <v>3</v>
      </c>
      <c r="B988">
        <v>7</v>
      </c>
      <c r="C988">
        <v>1</v>
      </c>
      <c r="D988">
        <v>56</v>
      </c>
      <c r="E988" t="str">
        <f t="shared" si="15"/>
        <v>BookingSupportPerson::create(['support_role' =&gt; 3, 'booking_id' =&gt;56, 'support_person_id'=&gt;7 , 'support_type' =&gt;1]);</v>
      </c>
    </row>
    <row r="989" spans="1:5" x14ac:dyDescent="0.25">
      <c r="A989">
        <v>3</v>
      </c>
      <c r="B989">
        <v>7</v>
      </c>
      <c r="C989">
        <v>1</v>
      </c>
      <c r="D989">
        <v>57</v>
      </c>
      <c r="E989" t="str">
        <f t="shared" si="15"/>
        <v>BookingSupportPerson::create(['support_role' =&gt; 3, 'booking_id' =&gt;57, 'support_person_id'=&gt;7 , 'support_type' =&gt;1]);</v>
      </c>
    </row>
    <row r="990" spans="1:5" x14ac:dyDescent="0.25">
      <c r="A990">
        <v>3</v>
      </c>
      <c r="B990">
        <v>13</v>
      </c>
      <c r="C990">
        <v>1</v>
      </c>
      <c r="D990">
        <v>58</v>
      </c>
      <c r="E990" t="str">
        <f t="shared" si="15"/>
        <v>BookingSupportPerson::create(['support_role' =&gt; 3, 'booking_id' =&gt;58, 'support_person_id'=&gt;13 , 'support_type' =&gt;1]);</v>
      </c>
    </row>
    <row r="991" spans="1:5" x14ac:dyDescent="0.25">
      <c r="A991">
        <v>3</v>
      </c>
      <c r="B991">
        <v>15</v>
      </c>
      <c r="C991">
        <v>0</v>
      </c>
      <c r="D991">
        <v>59</v>
      </c>
      <c r="E991" t="str">
        <f t="shared" si="15"/>
        <v>BookingSupportPerson::create(['support_role' =&gt; 3, 'booking_id' =&gt;59, 'support_person_id'=&gt;15 , 'support_type' =&gt;0]);</v>
      </c>
    </row>
    <row r="992" spans="1:5" x14ac:dyDescent="0.25">
      <c r="A992">
        <v>3</v>
      </c>
      <c r="B992">
        <v>13</v>
      </c>
      <c r="C992">
        <v>0</v>
      </c>
      <c r="D992">
        <v>60</v>
      </c>
      <c r="E992" t="str">
        <f t="shared" si="15"/>
        <v>BookingSupportPerson::create(['support_role' =&gt; 3, 'booking_id' =&gt;60, 'support_person_id'=&gt;13 , 'support_type' =&gt;0]);</v>
      </c>
    </row>
    <row r="993" spans="1:5" x14ac:dyDescent="0.25">
      <c r="A993">
        <v>3</v>
      </c>
      <c r="B993">
        <v>7</v>
      </c>
      <c r="C993">
        <v>1</v>
      </c>
      <c r="D993">
        <v>61</v>
      </c>
      <c r="E993" t="str">
        <f t="shared" si="15"/>
        <v>BookingSupportPerson::create(['support_role' =&gt; 3, 'booking_id' =&gt;61, 'support_person_id'=&gt;7 , 'support_type' =&gt;1]);</v>
      </c>
    </row>
    <row r="994" spans="1:5" x14ac:dyDescent="0.25">
      <c r="A994">
        <v>3</v>
      </c>
      <c r="B994">
        <v>13</v>
      </c>
      <c r="C994">
        <v>0</v>
      </c>
      <c r="D994">
        <v>62</v>
      </c>
      <c r="E994" t="str">
        <f t="shared" si="15"/>
        <v>BookingSupportPerson::create(['support_role' =&gt; 3, 'booking_id' =&gt;62, 'support_person_id'=&gt;13 , 'support_type' =&gt;0]);</v>
      </c>
    </row>
    <row r="995" spans="1:5" x14ac:dyDescent="0.25">
      <c r="A995">
        <v>3</v>
      </c>
      <c r="B995">
        <v>7</v>
      </c>
      <c r="C995">
        <v>0</v>
      </c>
      <c r="D995">
        <v>63</v>
      </c>
      <c r="E995" t="str">
        <f t="shared" si="15"/>
        <v>BookingSupportPerson::create(['support_role' =&gt; 3, 'booking_id' =&gt;63, 'support_person_id'=&gt;7 , 'support_type' =&gt;0]);</v>
      </c>
    </row>
    <row r="996" spans="1:5" x14ac:dyDescent="0.25">
      <c r="A996">
        <v>3</v>
      </c>
      <c r="B996">
        <v>13</v>
      </c>
      <c r="C996">
        <v>1</v>
      </c>
      <c r="D996">
        <v>64</v>
      </c>
      <c r="E996" t="str">
        <f t="shared" si="15"/>
        <v>BookingSupportPerson::create(['support_role' =&gt; 3, 'booking_id' =&gt;64, 'support_person_id'=&gt;13 , 'support_type' =&gt;1]);</v>
      </c>
    </row>
    <row r="997" spans="1:5" x14ac:dyDescent="0.25">
      <c r="A997">
        <v>3</v>
      </c>
      <c r="B997">
        <v>13</v>
      </c>
      <c r="C997">
        <v>1</v>
      </c>
      <c r="D997">
        <v>65</v>
      </c>
      <c r="E997" t="str">
        <f t="shared" si="15"/>
        <v>BookingSupportPerson::create(['support_role' =&gt; 3, 'booking_id' =&gt;65, 'support_person_id'=&gt;13 , 'support_type' =&gt;1]);</v>
      </c>
    </row>
    <row r="998" spans="1:5" x14ac:dyDescent="0.25">
      <c r="A998">
        <v>3</v>
      </c>
      <c r="B998">
        <v>7</v>
      </c>
      <c r="C998">
        <v>1</v>
      </c>
      <c r="D998">
        <v>66</v>
      </c>
      <c r="E998" t="str">
        <f t="shared" si="15"/>
        <v>BookingSupportPerson::create(['support_role' =&gt; 3, 'booking_id' =&gt;66, 'support_person_id'=&gt;7 , 'support_type' =&gt;1]);</v>
      </c>
    </row>
    <row r="999" spans="1:5" x14ac:dyDescent="0.25">
      <c r="A999">
        <v>3</v>
      </c>
      <c r="B999">
        <v>15</v>
      </c>
      <c r="C999">
        <v>1</v>
      </c>
      <c r="D999">
        <v>67</v>
      </c>
      <c r="E999" t="str">
        <f t="shared" si="15"/>
        <v>BookingSupportPerson::create(['support_role' =&gt; 3, 'booking_id' =&gt;67, 'support_person_id'=&gt;15 , 'support_type' =&gt;1]);</v>
      </c>
    </row>
    <row r="1000" spans="1:5" x14ac:dyDescent="0.25">
      <c r="A1000">
        <v>3</v>
      </c>
      <c r="B1000">
        <v>13</v>
      </c>
      <c r="C1000">
        <v>1</v>
      </c>
      <c r="D1000">
        <v>68</v>
      </c>
      <c r="E1000" t="str">
        <f t="shared" si="15"/>
        <v>BookingSupportPerson::create(['support_role' =&gt; 3, 'booking_id' =&gt;68, 'support_person_id'=&gt;13 , 'support_type' =&gt;1]);</v>
      </c>
    </row>
    <row r="1001" spans="1:5" x14ac:dyDescent="0.25">
      <c r="A1001">
        <v>3</v>
      </c>
      <c r="B1001">
        <v>13</v>
      </c>
      <c r="C1001">
        <v>1</v>
      </c>
      <c r="D1001">
        <v>69</v>
      </c>
      <c r="E1001" t="str">
        <f t="shared" si="15"/>
        <v>BookingSupportPerson::create(['support_role' =&gt; 3, 'booking_id' =&gt;69, 'support_person_id'=&gt;13 , 'support_type' =&gt;1]);</v>
      </c>
    </row>
    <row r="1002" spans="1:5" x14ac:dyDescent="0.25">
      <c r="A1002">
        <v>3</v>
      </c>
      <c r="B1002">
        <v>13</v>
      </c>
      <c r="C1002">
        <v>1</v>
      </c>
      <c r="D1002">
        <v>70</v>
      </c>
      <c r="E1002" t="str">
        <f t="shared" si="15"/>
        <v>BookingSupportPerson::create(['support_role' =&gt; 3, 'booking_id' =&gt;70, 'support_person_id'=&gt;13 , 'support_type' =&gt;1]);</v>
      </c>
    </row>
    <row r="1003" spans="1:5" x14ac:dyDescent="0.25">
      <c r="A1003">
        <v>3</v>
      </c>
      <c r="B1003">
        <v>15</v>
      </c>
      <c r="C1003">
        <v>0</v>
      </c>
      <c r="D1003">
        <v>71</v>
      </c>
      <c r="E1003" t="str">
        <f t="shared" si="15"/>
        <v>BookingSupportPerson::create(['support_role' =&gt; 3, 'booking_id' =&gt;71, 'support_person_id'=&gt;15 , 'support_type' =&gt;0]);</v>
      </c>
    </row>
    <row r="1004" spans="1:5" x14ac:dyDescent="0.25">
      <c r="A1004">
        <v>3</v>
      </c>
      <c r="B1004">
        <v>15</v>
      </c>
      <c r="C1004">
        <v>0</v>
      </c>
      <c r="D1004">
        <v>72</v>
      </c>
      <c r="E1004" t="str">
        <f t="shared" si="15"/>
        <v>BookingSupportPerson::create(['support_role' =&gt; 3, 'booking_id' =&gt;72, 'support_person_id'=&gt;15 , 'support_type' =&gt;0]);</v>
      </c>
    </row>
    <row r="1005" spans="1:5" x14ac:dyDescent="0.25">
      <c r="A1005">
        <v>3</v>
      </c>
      <c r="B1005">
        <v>13</v>
      </c>
      <c r="C1005">
        <v>1</v>
      </c>
      <c r="D1005">
        <v>73</v>
      </c>
      <c r="E1005" t="str">
        <f t="shared" si="15"/>
        <v>BookingSupportPerson::create(['support_role' =&gt; 3, 'booking_id' =&gt;73, 'support_person_id'=&gt;13 , 'support_type' =&gt;1]);</v>
      </c>
    </row>
    <row r="1006" spans="1:5" x14ac:dyDescent="0.25">
      <c r="A1006">
        <v>3</v>
      </c>
      <c r="B1006">
        <v>13</v>
      </c>
      <c r="C1006">
        <v>1</v>
      </c>
      <c r="D1006">
        <v>74</v>
      </c>
      <c r="E1006" t="str">
        <f t="shared" si="15"/>
        <v>BookingSupportPerson::create(['support_role' =&gt; 3, 'booking_id' =&gt;74, 'support_person_id'=&gt;13 , 'support_type' =&gt;1]);</v>
      </c>
    </row>
    <row r="1007" spans="1:5" x14ac:dyDescent="0.25">
      <c r="A1007">
        <v>3</v>
      </c>
      <c r="B1007">
        <v>7</v>
      </c>
      <c r="C1007">
        <v>0</v>
      </c>
      <c r="D1007">
        <v>75</v>
      </c>
      <c r="E1007" t="str">
        <f t="shared" si="15"/>
        <v>BookingSupportPerson::create(['support_role' =&gt; 3, 'booking_id' =&gt;75, 'support_person_id'=&gt;7 , 'support_type' =&gt;0]);</v>
      </c>
    </row>
    <row r="1008" spans="1:5" x14ac:dyDescent="0.25">
      <c r="A1008">
        <v>3</v>
      </c>
      <c r="B1008">
        <v>7</v>
      </c>
      <c r="C1008">
        <v>0</v>
      </c>
      <c r="D1008">
        <v>76</v>
      </c>
      <c r="E1008" t="str">
        <f t="shared" si="15"/>
        <v>BookingSupportPerson::create(['support_role' =&gt; 3, 'booking_id' =&gt;76, 'support_person_id'=&gt;7 , 'support_type' =&gt;0]);</v>
      </c>
    </row>
    <row r="1009" spans="1:5" x14ac:dyDescent="0.25">
      <c r="A1009">
        <v>3</v>
      </c>
      <c r="B1009">
        <v>9</v>
      </c>
      <c r="C1009">
        <v>1</v>
      </c>
      <c r="D1009">
        <v>77</v>
      </c>
      <c r="E1009" t="str">
        <f t="shared" si="15"/>
        <v>BookingSupportPerson::create(['support_role' =&gt; 3, 'booking_id' =&gt;77, 'support_person_id'=&gt;9 , 'support_type' =&gt;1]);</v>
      </c>
    </row>
    <row r="1010" spans="1:5" x14ac:dyDescent="0.25">
      <c r="A1010">
        <v>3</v>
      </c>
      <c r="B1010">
        <v>13</v>
      </c>
      <c r="C1010">
        <v>1</v>
      </c>
      <c r="D1010">
        <v>78</v>
      </c>
      <c r="E1010" t="str">
        <f t="shared" si="15"/>
        <v>BookingSupportPerson::create(['support_role' =&gt; 3, 'booking_id' =&gt;78, 'support_person_id'=&gt;13 , 'support_type' =&gt;1]);</v>
      </c>
    </row>
    <row r="1011" spans="1:5" x14ac:dyDescent="0.25">
      <c r="A1011">
        <v>3</v>
      </c>
      <c r="B1011">
        <v>8</v>
      </c>
      <c r="C1011">
        <v>0</v>
      </c>
      <c r="D1011">
        <v>79</v>
      </c>
      <c r="E1011" t="str">
        <f t="shared" si="15"/>
        <v>BookingSupportPerson::create(['support_role' =&gt; 3, 'booking_id' =&gt;79, 'support_person_id'=&gt;8 , 'support_type' =&gt;0]);</v>
      </c>
    </row>
    <row r="1012" spans="1:5" x14ac:dyDescent="0.25">
      <c r="A1012">
        <v>3</v>
      </c>
      <c r="B1012">
        <v>7</v>
      </c>
      <c r="C1012">
        <v>1</v>
      </c>
      <c r="D1012">
        <v>80</v>
      </c>
      <c r="E1012" t="str">
        <f t="shared" si="15"/>
        <v>BookingSupportPerson::create(['support_role' =&gt; 3, 'booking_id' =&gt;80, 'support_person_id'=&gt;7 , 'support_type' =&gt;1]);</v>
      </c>
    </row>
    <row r="1013" spans="1:5" x14ac:dyDescent="0.25">
      <c r="A1013">
        <v>3</v>
      </c>
      <c r="B1013">
        <v>7</v>
      </c>
      <c r="C1013">
        <v>1</v>
      </c>
      <c r="D1013">
        <v>81</v>
      </c>
      <c r="E1013" t="str">
        <f t="shared" si="15"/>
        <v>BookingSupportPerson::create(['support_role' =&gt; 3, 'booking_id' =&gt;81, 'support_person_id'=&gt;7 , 'support_type' =&gt;1]);</v>
      </c>
    </row>
    <row r="1014" spans="1:5" x14ac:dyDescent="0.25">
      <c r="A1014">
        <v>3</v>
      </c>
      <c r="B1014">
        <v>7</v>
      </c>
      <c r="C1014">
        <v>1</v>
      </c>
      <c r="D1014">
        <v>82</v>
      </c>
      <c r="E1014" t="str">
        <f t="shared" si="15"/>
        <v>BookingSupportPerson::create(['support_role' =&gt; 3, 'booking_id' =&gt;82, 'support_person_id'=&gt;7 , 'support_type' =&gt;1]);</v>
      </c>
    </row>
    <row r="1015" spans="1:5" x14ac:dyDescent="0.25">
      <c r="A1015">
        <v>3</v>
      </c>
      <c r="B1015">
        <v>7</v>
      </c>
      <c r="C1015">
        <v>1</v>
      </c>
      <c r="D1015">
        <v>83</v>
      </c>
      <c r="E1015" t="str">
        <f t="shared" si="15"/>
        <v>BookingSupportPerson::create(['support_role' =&gt; 3, 'booking_id' =&gt;83, 'support_person_id'=&gt;7 , 'support_type' =&gt;1]);</v>
      </c>
    </row>
    <row r="1016" spans="1:5" x14ac:dyDescent="0.25">
      <c r="A1016">
        <v>3</v>
      </c>
      <c r="B1016">
        <v>7</v>
      </c>
      <c r="C1016">
        <v>1</v>
      </c>
      <c r="D1016">
        <v>84</v>
      </c>
      <c r="E1016" t="str">
        <f t="shared" si="15"/>
        <v>BookingSupportPerson::create(['support_role' =&gt; 3, 'booking_id' =&gt;84, 'support_person_id'=&gt;7 , 'support_type' =&gt;1]);</v>
      </c>
    </row>
    <row r="1017" spans="1:5" x14ac:dyDescent="0.25">
      <c r="A1017">
        <v>3</v>
      </c>
      <c r="B1017">
        <v>11</v>
      </c>
      <c r="C1017">
        <v>0</v>
      </c>
      <c r="D1017">
        <v>85</v>
      </c>
      <c r="E1017" t="str">
        <f t="shared" si="15"/>
        <v>BookingSupportPerson::create(['support_role' =&gt; 3, 'booking_id' =&gt;85, 'support_person_id'=&gt;11 , 'support_type' =&gt;0]);</v>
      </c>
    </row>
    <row r="1018" spans="1:5" x14ac:dyDescent="0.25">
      <c r="A1018">
        <v>3</v>
      </c>
      <c r="B1018">
        <v>7</v>
      </c>
      <c r="C1018">
        <v>1</v>
      </c>
      <c r="D1018">
        <v>86</v>
      </c>
      <c r="E1018" t="str">
        <f t="shared" si="15"/>
        <v>BookingSupportPerson::create(['support_role' =&gt; 3, 'booking_id' =&gt;86, 'support_person_id'=&gt;7 , 'support_type' =&gt;1]);</v>
      </c>
    </row>
    <row r="1019" spans="1:5" x14ac:dyDescent="0.25">
      <c r="A1019">
        <v>3</v>
      </c>
      <c r="B1019">
        <v>11</v>
      </c>
      <c r="C1019">
        <v>0</v>
      </c>
      <c r="D1019">
        <v>87</v>
      </c>
      <c r="E1019" t="str">
        <f t="shared" si="15"/>
        <v>BookingSupportPerson::create(['support_role' =&gt; 3, 'booking_id' =&gt;87, 'support_person_id'=&gt;11 , 'support_type' =&gt;0]);</v>
      </c>
    </row>
    <row r="1020" spans="1:5" x14ac:dyDescent="0.25">
      <c r="A1020">
        <v>3</v>
      </c>
      <c r="B1020">
        <v>13</v>
      </c>
      <c r="C1020">
        <v>1</v>
      </c>
      <c r="D1020">
        <v>88</v>
      </c>
      <c r="E1020" t="str">
        <f t="shared" si="15"/>
        <v>BookingSupportPerson::create(['support_role' =&gt; 3, 'booking_id' =&gt;88, 'support_person_id'=&gt;13 , 'support_type' =&gt;1]);</v>
      </c>
    </row>
    <row r="1021" spans="1:5" x14ac:dyDescent="0.25">
      <c r="A1021">
        <v>3</v>
      </c>
      <c r="B1021">
        <v>1</v>
      </c>
      <c r="C1021">
        <v>0</v>
      </c>
      <c r="D1021">
        <v>89</v>
      </c>
      <c r="E1021" t="str">
        <f t="shared" si="15"/>
        <v>BookingSupportPerson::create(['support_role' =&gt; 3, 'booking_id' =&gt;89, 'support_person_id'=&gt;1 , 'support_type' =&gt;0]);</v>
      </c>
    </row>
    <row r="1022" spans="1:5" x14ac:dyDescent="0.25">
      <c r="A1022">
        <v>3</v>
      </c>
      <c r="B1022">
        <v>1</v>
      </c>
      <c r="C1022">
        <v>0</v>
      </c>
      <c r="D1022">
        <v>90</v>
      </c>
      <c r="E1022" t="str">
        <f t="shared" si="15"/>
        <v>BookingSupportPerson::create(['support_role' =&gt; 3, 'booking_id' =&gt;90, 'support_person_id'=&gt;1 , 'support_type' =&gt;0]);</v>
      </c>
    </row>
    <row r="1023" spans="1:5" x14ac:dyDescent="0.25">
      <c r="A1023">
        <v>3</v>
      </c>
      <c r="B1023">
        <v>1</v>
      </c>
      <c r="C1023">
        <v>1</v>
      </c>
      <c r="D1023">
        <v>91</v>
      </c>
      <c r="E1023" t="str">
        <f t="shared" si="15"/>
        <v>BookingSupportPerson::create(['support_role' =&gt; 3, 'booking_id' =&gt;91, 'support_person_id'=&gt;1 , 'support_type' =&gt;1]);</v>
      </c>
    </row>
    <row r="1024" spans="1:5" x14ac:dyDescent="0.25">
      <c r="A1024">
        <v>3</v>
      </c>
      <c r="B1024">
        <v>1</v>
      </c>
      <c r="C1024">
        <v>1</v>
      </c>
      <c r="D1024">
        <v>92</v>
      </c>
      <c r="E1024" t="str">
        <f t="shared" si="15"/>
        <v>BookingSupportPerson::create(['support_role' =&gt; 3, 'booking_id' =&gt;92, 'support_person_id'=&gt;1 , 'support_type' =&gt;1]);</v>
      </c>
    </row>
    <row r="1025" spans="1:5" x14ac:dyDescent="0.25">
      <c r="A1025">
        <v>3</v>
      </c>
      <c r="B1025">
        <v>15</v>
      </c>
      <c r="C1025">
        <v>1</v>
      </c>
      <c r="D1025">
        <v>93</v>
      </c>
      <c r="E1025" t="str">
        <f t="shared" si="15"/>
        <v>BookingSupportPerson::create(['support_role' =&gt; 3, 'booking_id' =&gt;93, 'support_person_id'=&gt;15 , 'support_type' =&gt;1]);</v>
      </c>
    </row>
    <row r="1026" spans="1:5" x14ac:dyDescent="0.25">
      <c r="A1026">
        <v>3</v>
      </c>
      <c r="B1026">
        <v>13</v>
      </c>
      <c r="C1026">
        <v>1</v>
      </c>
      <c r="D1026">
        <v>94</v>
      </c>
      <c r="E1026" t="str">
        <f t="shared" si="15"/>
        <v>BookingSupportPerson::create(['support_role' =&gt; 3, 'booking_id' =&gt;94, 'support_person_id'=&gt;13 , 'support_type' =&gt;1]);</v>
      </c>
    </row>
    <row r="1027" spans="1:5" x14ac:dyDescent="0.25">
      <c r="A1027">
        <v>3</v>
      </c>
      <c r="B1027">
        <v>10</v>
      </c>
      <c r="C1027">
        <v>0</v>
      </c>
      <c r="D1027">
        <v>100</v>
      </c>
      <c r="E1027" t="str">
        <f t="shared" si="15"/>
        <v>BookingSupportPerson::create(['support_role' =&gt; 3, 'booking_id' =&gt;100, 'support_person_id'=&gt;10 , 'support_type' =&gt;0]);</v>
      </c>
    </row>
    <row r="1028" spans="1:5" x14ac:dyDescent="0.25">
      <c r="A1028">
        <v>3</v>
      </c>
      <c r="B1028">
        <v>15</v>
      </c>
      <c r="C1028">
        <v>0</v>
      </c>
      <c r="D1028">
        <v>101</v>
      </c>
      <c r="E1028" t="str">
        <f t="shared" ref="E1028:E1091" si="16">CONCATENATE($A$1,A1028,", 'booking_id' =&gt;",D1028,", 'support_person_id'=&gt;",B1028," , 'support_type' =&gt;",C1028,"]);")</f>
        <v>BookingSupportPerson::create(['support_role' =&gt; 3, 'booking_id' =&gt;101, 'support_person_id'=&gt;15 , 'support_type' =&gt;0]);</v>
      </c>
    </row>
    <row r="1029" spans="1:5" x14ac:dyDescent="0.25">
      <c r="A1029">
        <v>3</v>
      </c>
      <c r="B1029">
        <v>7</v>
      </c>
      <c r="C1029">
        <v>0</v>
      </c>
      <c r="D1029">
        <v>102</v>
      </c>
      <c r="E1029" t="str">
        <f t="shared" si="16"/>
        <v>BookingSupportPerson::create(['support_role' =&gt; 3, 'booking_id' =&gt;102, 'support_person_id'=&gt;7 , 'support_type' =&gt;0]);</v>
      </c>
    </row>
    <row r="1030" spans="1:5" x14ac:dyDescent="0.25">
      <c r="A1030">
        <v>3</v>
      </c>
      <c r="B1030">
        <v>15</v>
      </c>
      <c r="C1030">
        <v>0</v>
      </c>
      <c r="D1030">
        <v>103</v>
      </c>
      <c r="E1030" t="str">
        <f t="shared" si="16"/>
        <v>BookingSupportPerson::create(['support_role' =&gt; 3, 'booking_id' =&gt;103, 'support_person_id'=&gt;15 , 'support_type' =&gt;0]);</v>
      </c>
    </row>
    <row r="1031" spans="1:5" x14ac:dyDescent="0.25">
      <c r="A1031">
        <v>3</v>
      </c>
      <c r="B1031">
        <v>10</v>
      </c>
      <c r="C1031">
        <v>0</v>
      </c>
      <c r="D1031">
        <v>104</v>
      </c>
      <c r="E1031" t="str">
        <f t="shared" si="16"/>
        <v>BookingSupportPerson::create(['support_role' =&gt; 3, 'booking_id' =&gt;104, 'support_person_id'=&gt;10 , 'support_type' =&gt;0]);</v>
      </c>
    </row>
    <row r="1032" spans="1:5" x14ac:dyDescent="0.25">
      <c r="A1032">
        <v>3</v>
      </c>
      <c r="B1032">
        <v>15</v>
      </c>
      <c r="C1032">
        <v>0</v>
      </c>
      <c r="D1032">
        <v>105</v>
      </c>
      <c r="E1032" t="str">
        <f t="shared" si="16"/>
        <v>BookingSupportPerson::create(['support_role' =&gt; 3, 'booking_id' =&gt;105, 'support_person_id'=&gt;15 , 'support_type' =&gt;0]);</v>
      </c>
    </row>
    <row r="1033" spans="1:5" x14ac:dyDescent="0.25">
      <c r="A1033">
        <v>3</v>
      </c>
      <c r="B1033">
        <v>10</v>
      </c>
      <c r="C1033">
        <v>0</v>
      </c>
      <c r="D1033">
        <v>106</v>
      </c>
      <c r="E1033" t="str">
        <f t="shared" si="16"/>
        <v>BookingSupportPerson::create(['support_role' =&gt; 3, 'booking_id' =&gt;106, 'support_person_id'=&gt;10 , 'support_type' =&gt;0]);</v>
      </c>
    </row>
    <row r="1034" spans="1:5" x14ac:dyDescent="0.25">
      <c r="A1034">
        <v>3</v>
      </c>
      <c r="B1034">
        <v>15</v>
      </c>
      <c r="C1034">
        <v>0</v>
      </c>
      <c r="D1034">
        <v>107</v>
      </c>
      <c r="E1034" t="str">
        <f t="shared" si="16"/>
        <v>BookingSupportPerson::create(['support_role' =&gt; 3, 'booking_id' =&gt;107, 'support_person_id'=&gt;15 , 'support_type' =&gt;0]);</v>
      </c>
    </row>
    <row r="1035" spans="1:5" x14ac:dyDescent="0.25">
      <c r="A1035">
        <v>3</v>
      </c>
      <c r="B1035">
        <v>10</v>
      </c>
      <c r="C1035">
        <v>1</v>
      </c>
      <c r="D1035">
        <v>108</v>
      </c>
      <c r="E1035" t="str">
        <f t="shared" si="16"/>
        <v>BookingSupportPerson::create(['support_role' =&gt; 3, 'booking_id' =&gt;108, 'support_person_id'=&gt;10 , 'support_type' =&gt;1]);</v>
      </c>
    </row>
    <row r="1036" spans="1:5" x14ac:dyDescent="0.25">
      <c r="A1036">
        <v>3</v>
      </c>
      <c r="B1036">
        <v>7</v>
      </c>
      <c r="C1036">
        <v>0</v>
      </c>
      <c r="D1036">
        <v>109</v>
      </c>
      <c r="E1036" t="str">
        <f t="shared" si="16"/>
        <v>BookingSupportPerson::create(['support_role' =&gt; 3, 'booking_id' =&gt;109, 'support_person_id'=&gt;7 , 'support_type' =&gt;0]);</v>
      </c>
    </row>
    <row r="1037" spans="1:5" x14ac:dyDescent="0.25">
      <c r="A1037">
        <v>3</v>
      </c>
      <c r="B1037">
        <v>7</v>
      </c>
      <c r="C1037">
        <v>1</v>
      </c>
      <c r="D1037">
        <v>110</v>
      </c>
      <c r="E1037" t="str">
        <f t="shared" si="16"/>
        <v>BookingSupportPerson::create(['support_role' =&gt; 3, 'booking_id' =&gt;110, 'support_person_id'=&gt;7 , 'support_type' =&gt;1]);</v>
      </c>
    </row>
    <row r="1038" spans="1:5" x14ac:dyDescent="0.25">
      <c r="A1038">
        <v>3</v>
      </c>
      <c r="B1038">
        <v>9</v>
      </c>
      <c r="C1038">
        <v>1</v>
      </c>
      <c r="D1038">
        <v>111</v>
      </c>
      <c r="E1038" t="str">
        <f t="shared" si="16"/>
        <v>BookingSupportPerson::create(['support_role' =&gt; 3, 'booking_id' =&gt;111, 'support_person_id'=&gt;9 , 'support_type' =&gt;1]);</v>
      </c>
    </row>
    <row r="1039" spans="1:5" x14ac:dyDescent="0.25">
      <c r="A1039">
        <v>3</v>
      </c>
      <c r="B1039">
        <v>15</v>
      </c>
      <c r="C1039">
        <v>1</v>
      </c>
      <c r="D1039">
        <v>112</v>
      </c>
      <c r="E1039" t="str">
        <f t="shared" si="16"/>
        <v>BookingSupportPerson::create(['support_role' =&gt; 3, 'booking_id' =&gt;112, 'support_person_id'=&gt;15 , 'support_type' =&gt;1]);</v>
      </c>
    </row>
    <row r="1040" spans="1:5" x14ac:dyDescent="0.25">
      <c r="A1040">
        <v>3</v>
      </c>
      <c r="B1040">
        <v>15</v>
      </c>
      <c r="C1040">
        <v>1</v>
      </c>
      <c r="D1040">
        <v>113</v>
      </c>
      <c r="E1040" t="str">
        <f t="shared" si="16"/>
        <v>BookingSupportPerson::create(['support_role' =&gt; 3, 'booking_id' =&gt;113, 'support_person_id'=&gt;15 , 'support_type' =&gt;1]);</v>
      </c>
    </row>
    <row r="1041" spans="1:5" x14ac:dyDescent="0.25">
      <c r="A1041">
        <v>3</v>
      </c>
      <c r="B1041">
        <v>10</v>
      </c>
      <c r="C1041">
        <v>1</v>
      </c>
      <c r="D1041">
        <v>114</v>
      </c>
      <c r="E1041" t="str">
        <f t="shared" si="16"/>
        <v>BookingSupportPerson::create(['support_role' =&gt; 3, 'booking_id' =&gt;114, 'support_person_id'=&gt;10 , 'support_type' =&gt;1]);</v>
      </c>
    </row>
    <row r="1042" spans="1:5" x14ac:dyDescent="0.25">
      <c r="A1042">
        <v>3</v>
      </c>
      <c r="B1042">
        <v>7</v>
      </c>
      <c r="C1042">
        <v>1</v>
      </c>
      <c r="D1042">
        <v>115</v>
      </c>
      <c r="E1042" t="str">
        <f t="shared" si="16"/>
        <v>BookingSupportPerson::create(['support_role' =&gt; 3, 'booking_id' =&gt;115, 'support_person_id'=&gt;7 , 'support_type' =&gt;1]);</v>
      </c>
    </row>
    <row r="1043" spans="1:5" x14ac:dyDescent="0.25">
      <c r="A1043">
        <v>3</v>
      </c>
      <c r="B1043">
        <v>9</v>
      </c>
      <c r="C1043">
        <v>0</v>
      </c>
      <c r="D1043">
        <v>116</v>
      </c>
      <c r="E1043" t="str">
        <f t="shared" si="16"/>
        <v>BookingSupportPerson::create(['support_role' =&gt; 3, 'booking_id' =&gt;116, 'support_person_id'=&gt;9 , 'support_type' =&gt;0]);</v>
      </c>
    </row>
    <row r="1044" spans="1:5" x14ac:dyDescent="0.25">
      <c r="A1044">
        <v>3</v>
      </c>
      <c r="B1044">
        <v>10</v>
      </c>
      <c r="C1044">
        <v>1</v>
      </c>
      <c r="D1044">
        <v>117</v>
      </c>
      <c r="E1044" t="str">
        <f t="shared" si="16"/>
        <v>BookingSupportPerson::create(['support_role' =&gt; 3, 'booking_id' =&gt;117, 'support_person_id'=&gt;10 , 'support_type' =&gt;1]);</v>
      </c>
    </row>
    <row r="1045" spans="1:5" x14ac:dyDescent="0.25">
      <c r="A1045">
        <v>3</v>
      </c>
      <c r="B1045">
        <v>10</v>
      </c>
      <c r="C1045">
        <v>0</v>
      </c>
      <c r="D1045">
        <v>118</v>
      </c>
      <c r="E1045" t="str">
        <f t="shared" si="16"/>
        <v>BookingSupportPerson::create(['support_role' =&gt; 3, 'booking_id' =&gt;118, 'support_person_id'=&gt;10 , 'support_type' =&gt;0]);</v>
      </c>
    </row>
    <row r="1046" spans="1:5" x14ac:dyDescent="0.25">
      <c r="A1046">
        <v>3</v>
      </c>
      <c r="B1046">
        <v>13</v>
      </c>
      <c r="C1046">
        <v>1</v>
      </c>
      <c r="D1046">
        <v>119</v>
      </c>
      <c r="E1046" t="str">
        <f t="shared" si="16"/>
        <v>BookingSupportPerson::create(['support_role' =&gt; 3, 'booking_id' =&gt;119, 'support_person_id'=&gt;13 , 'support_type' =&gt;1]);</v>
      </c>
    </row>
    <row r="1047" spans="1:5" x14ac:dyDescent="0.25">
      <c r="A1047">
        <v>3</v>
      </c>
      <c r="B1047">
        <v>15</v>
      </c>
      <c r="C1047">
        <v>1</v>
      </c>
      <c r="D1047">
        <v>120</v>
      </c>
      <c r="E1047" t="str">
        <f t="shared" si="16"/>
        <v>BookingSupportPerson::create(['support_role' =&gt; 3, 'booking_id' =&gt;120, 'support_person_id'=&gt;15 , 'support_type' =&gt;1]);</v>
      </c>
    </row>
    <row r="1048" spans="1:5" x14ac:dyDescent="0.25">
      <c r="A1048">
        <v>3</v>
      </c>
      <c r="B1048">
        <v>15</v>
      </c>
      <c r="C1048">
        <v>1</v>
      </c>
      <c r="D1048">
        <v>121</v>
      </c>
      <c r="E1048" t="str">
        <f t="shared" si="16"/>
        <v>BookingSupportPerson::create(['support_role' =&gt; 3, 'booking_id' =&gt;121, 'support_person_id'=&gt;15 , 'support_type' =&gt;1]);</v>
      </c>
    </row>
    <row r="1049" spans="1:5" x14ac:dyDescent="0.25">
      <c r="A1049">
        <v>3</v>
      </c>
      <c r="B1049">
        <v>10</v>
      </c>
      <c r="C1049">
        <v>1</v>
      </c>
      <c r="D1049">
        <v>122</v>
      </c>
      <c r="E1049" t="str">
        <f t="shared" si="16"/>
        <v>BookingSupportPerson::create(['support_role' =&gt; 3, 'booking_id' =&gt;122, 'support_person_id'=&gt;10 , 'support_type' =&gt;1]);</v>
      </c>
    </row>
    <row r="1050" spans="1:5" x14ac:dyDescent="0.25">
      <c r="A1050">
        <v>3</v>
      </c>
      <c r="B1050">
        <v>13</v>
      </c>
      <c r="C1050">
        <v>0</v>
      </c>
      <c r="D1050">
        <v>123</v>
      </c>
      <c r="E1050" t="str">
        <f t="shared" si="16"/>
        <v>BookingSupportPerson::create(['support_role' =&gt; 3, 'booking_id' =&gt;123, 'support_person_id'=&gt;13 , 'support_type' =&gt;0]);</v>
      </c>
    </row>
    <row r="1051" spans="1:5" x14ac:dyDescent="0.25">
      <c r="A1051">
        <v>3</v>
      </c>
      <c r="B1051">
        <v>13</v>
      </c>
      <c r="C1051">
        <v>1</v>
      </c>
      <c r="D1051">
        <v>124</v>
      </c>
      <c r="E1051" t="str">
        <f t="shared" si="16"/>
        <v>BookingSupportPerson::create(['support_role' =&gt; 3, 'booking_id' =&gt;124, 'support_person_id'=&gt;13 , 'support_type' =&gt;1]);</v>
      </c>
    </row>
    <row r="1052" spans="1:5" x14ac:dyDescent="0.25">
      <c r="A1052">
        <v>3</v>
      </c>
      <c r="B1052">
        <v>10</v>
      </c>
      <c r="C1052">
        <v>0</v>
      </c>
      <c r="D1052">
        <v>125</v>
      </c>
      <c r="E1052" t="str">
        <f t="shared" si="16"/>
        <v>BookingSupportPerson::create(['support_role' =&gt; 3, 'booking_id' =&gt;125, 'support_person_id'=&gt;10 , 'support_type' =&gt;0]);</v>
      </c>
    </row>
    <row r="1053" spans="1:5" x14ac:dyDescent="0.25">
      <c r="A1053">
        <v>3</v>
      </c>
      <c r="B1053">
        <v>13</v>
      </c>
      <c r="C1053">
        <v>1</v>
      </c>
      <c r="D1053">
        <v>126</v>
      </c>
      <c r="E1053" t="str">
        <f t="shared" si="16"/>
        <v>BookingSupportPerson::create(['support_role' =&gt; 3, 'booking_id' =&gt;126, 'support_person_id'=&gt;13 , 'support_type' =&gt;1]);</v>
      </c>
    </row>
    <row r="1054" spans="1:5" x14ac:dyDescent="0.25">
      <c r="A1054">
        <v>3</v>
      </c>
      <c r="B1054">
        <v>7</v>
      </c>
      <c r="C1054">
        <v>1</v>
      </c>
      <c r="D1054">
        <v>127</v>
      </c>
      <c r="E1054" t="str">
        <f t="shared" si="16"/>
        <v>BookingSupportPerson::create(['support_role' =&gt; 3, 'booking_id' =&gt;127, 'support_person_id'=&gt;7 , 'support_type' =&gt;1]);</v>
      </c>
    </row>
    <row r="1055" spans="1:5" x14ac:dyDescent="0.25">
      <c r="A1055">
        <v>3</v>
      </c>
      <c r="B1055">
        <v>15</v>
      </c>
      <c r="C1055">
        <v>1</v>
      </c>
      <c r="D1055">
        <v>128</v>
      </c>
      <c r="E1055" t="str">
        <f t="shared" si="16"/>
        <v>BookingSupportPerson::create(['support_role' =&gt; 3, 'booking_id' =&gt;128, 'support_person_id'=&gt;15 , 'support_type' =&gt;1]);</v>
      </c>
    </row>
    <row r="1056" spans="1:5" x14ac:dyDescent="0.25">
      <c r="A1056">
        <v>3</v>
      </c>
      <c r="B1056">
        <v>9</v>
      </c>
      <c r="C1056">
        <v>1</v>
      </c>
      <c r="D1056">
        <v>129</v>
      </c>
      <c r="E1056" t="str">
        <f t="shared" si="16"/>
        <v>BookingSupportPerson::create(['support_role' =&gt; 3, 'booking_id' =&gt;129, 'support_person_id'=&gt;9 , 'support_type' =&gt;1]);</v>
      </c>
    </row>
    <row r="1057" spans="1:5" x14ac:dyDescent="0.25">
      <c r="A1057">
        <v>3</v>
      </c>
      <c r="B1057">
        <v>10</v>
      </c>
      <c r="C1057">
        <v>0</v>
      </c>
      <c r="D1057">
        <v>130</v>
      </c>
      <c r="E1057" t="str">
        <f t="shared" si="16"/>
        <v>BookingSupportPerson::create(['support_role' =&gt; 3, 'booking_id' =&gt;130, 'support_person_id'=&gt;10 , 'support_type' =&gt;0]);</v>
      </c>
    </row>
    <row r="1058" spans="1:5" x14ac:dyDescent="0.25">
      <c r="A1058">
        <v>3</v>
      </c>
      <c r="B1058">
        <v>15</v>
      </c>
      <c r="C1058">
        <v>1</v>
      </c>
      <c r="D1058">
        <v>131</v>
      </c>
      <c r="E1058" t="str">
        <f t="shared" si="16"/>
        <v>BookingSupportPerson::create(['support_role' =&gt; 3, 'booking_id' =&gt;131, 'support_person_id'=&gt;15 , 'support_type' =&gt;1]);</v>
      </c>
    </row>
    <row r="1059" spans="1:5" x14ac:dyDescent="0.25">
      <c r="A1059">
        <v>3</v>
      </c>
      <c r="B1059">
        <v>10</v>
      </c>
      <c r="C1059">
        <v>1</v>
      </c>
      <c r="D1059">
        <v>132</v>
      </c>
      <c r="E1059" t="str">
        <f t="shared" si="16"/>
        <v>BookingSupportPerson::create(['support_role' =&gt; 3, 'booking_id' =&gt;132, 'support_person_id'=&gt;10 , 'support_type' =&gt;1]);</v>
      </c>
    </row>
    <row r="1060" spans="1:5" x14ac:dyDescent="0.25">
      <c r="A1060">
        <v>3</v>
      </c>
      <c r="B1060">
        <v>13</v>
      </c>
      <c r="C1060">
        <v>0</v>
      </c>
      <c r="D1060">
        <v>133</v>
      </c>
      <c r="E1060" t="str">
        <f t="shared" si="16"/>
        <v>BookingSupportPerson::create(['support_role' =&gt; 3, 'booking_id' =&gt;133, 'support_person_id'=&gt;13 , 'support_type' =&gt;0]);</v>
      </c>
    </row>
    <row r="1061" spans="1:5" x14ac:dyDescent="0.25">
      <c r="A1061">
        <v>3</v>
      </c>
      <c r="B1061">
        <v>13</v>
      </c>
      <c r="C1061">
        <v>1</v>
      </c>
      <c r="D1061">
        <v>134</v>
      </c>
      <c r="E1061" t="str">
        <f t="shared" si="16"/>
        <v>BookingSupportPerson::create(['support_role' =&gt; 3, 'booking_id' =&gt;134, 'support_person_id'=&gt;13 , 'support_type' =&gt;1]);</v>
      </c>
    </row>
    <row r="1062" spans="1:5" x14ac:dyDescent="0.25">
      <c r="A1062">
        <v>3</v>
      </c>
      <c r="B1062">
        <v>9</v>
      </c>
      <c r="C1062">
        <v>1</v>
      </c>
      <c r="D1062">
        <v>135</v>
      </c>
      <c r="E1062" t="str">
        <f t="shared" si="16"/>
        <v>BookingSupportPerson::create(['support_role' =&gt; 3, 'booking_id' =&gt;135, 'support_person_id'=&gt;9 , 'support_type' =&gt;1]);</v>
      </c>
    </row>
    <row r="1063" spans="1:5" x14ac:dyDescent="0.25">
      <c r="A1063">
        <v>3</v>
      </c>
      <c r="B1063">
        <v>15</v>
      </c>
      <c r="C1063">
        <v>1</v>
      </c>
      <c r="D1063">
        <v>136</v>
      </c>
      <c r="E1063" t="str">
        <f t="shared" si="16"/>
        <v>BookingSupportPerson::create(['support_role' =&gt; 3, 'booking_id' =&gt;136, 'support_person_id'=&gt;15 , 'support_type' =&gt;1]);</v>
      </c>
    </row>
    <row r="1064" spans="1:5" x14ac:dyDescent="0.25">
      <c r="A1064">
        <v>3</v>
      </c>
      <c r="B1064">
        <v>10</v>
      </c>
      <c r="C1064">
        <v>0</v>
      </c>
      <c r="D1064">
        <v>137</v>
      </c>
      <c r="E1064" t="str">
        <f t="shared" si="16"/>
        <v>BookingSupportPerson::create(['support_role' =&gt; 3, 'booking_id' =&gt;137, 'support_person_id'=&gt;10 , 'support_type' =&gt;0]);</v>
      </c>
    </row>
    <row r="1065" spans="1:5" x14ac:dyDescent="0.25">
      <c r="A1065">
        <v>3</v>
      </c>
      <c r="B1065">
        <v>7</v>
      </c>
      <c r="C1065">
        <v>0</v>
      </c>
      <c r="D1065">
        <v>138</v>
      </c>
      <c r="E1065" t="str">
        <f t="shared" si="16"/>
        <v>BookingSupportPerson::create(['support_role' =&gt; 3, 'booking_id' =&gt;138, 'support_person_id'=&gt;7 , 'support_type' =&gt;0]);</v>
      </c>
    </row>
    <row r="1066" spans="1:5" x14ac:dyDescent="0.25">
      <c r="A1066">
        <v>3</v>
      </c>
      <c r="B1066">
        <v>10</v>
      </c>
      <c r="C1066">
        <v>0</v>
      </c>
      <c r="D1066">
        <v>139</v>
      </c>
      <c r="E1066" t="str">
        <f t="shared" si="16"/>
        <v>BookingSupportPerson::create(['support_role' =&gt; 3, 'booking_id' =&gt;139, 'support_person_id'=&gt;10 , 'support_type' =&gt;0]);</v>
      </c>
    </row>
    <row r="1067" spans="1:5" x14ac:dyDescent="0.25">
      <c r="A1067">
        <v>3</v>
      </c>
      <c r="B1067">
        <v>7</v>
      </c>
      <c r="C1067">
        <v>1</v>
      </c>
      <c r="D1067">
        <v>140</v>
      </c>
      <c r="E1067" t="str">
        <f t="shared" si="16"/>
        <v>BookingSupportPerson::create(['support_role' =&gt; 3, 'booking_id' =&gt;140, 'support_person_id'=&gt;7 , 'support_type' =&gt;1]);</v>
      </c>
    </row>
    <row r="1068" spans="1:5" x14ac:dyDescent="0.25">
      <c r="A1068">
        <v>3</v>
      </c>
      <c r="B1068">
        <v>7</v>
      </c>
      <c r="C1068">
        <v>1</v>
      </c>
      <c r="D1068">
        <v>141</v>
      </c>
      <c r="E1068" t="str">
        <f t="shared" si="16"/>
        <v>BookingSupportPerson::create(['support_role' =&gt; 3, 'booking_id' =&gt;141, 'support_person_id'=&gt;7 , 'support_type' =&gt;1]);</v>
      </c>
    </row>
    <row r="1069" spans="1:5" x14ac:dyDescent="0.25">
      <c r="A1069">
        <v>3</v>
      </c>
      <c r="B1069">
        <v>15</v>
      </c>
      <c r="C1069">
        <v>1</v>
      </c>
      <c r="D1069">
        <v>142</v>
      </c>
      <c r="E1069" t="str">
        <f t="shared" si="16"/>
        <v>BookingSupportPerson::create(['support_role' =&gt; 3, 'booking_id' =&gt;142, 'support_person_id'=&gt;15 , 'support_type' =&gt;1]);</v>
      </c>
    </row>
    <row r="1070" spans="1:5" x14ac:dyDescent="0.25">
      <c r="A1070">
        <v>3</v>
      </c>
      <c r="B1070">
        <v>10</v>
      </c>
      <c r="C1070">
        <v>1</v>
      </c>
      <c r="D1070">
        <v>143</v>
      </c>
      <c r="E1070" t="str">
        <f t="shared" si="16"/>
        <v>BookingSupportPerson::create(['support_role' =&gt; 3, 'booking_id' =&gt;143, 'support_person_id'=&gt;10 , 'support_type' =&gt;1]);</v>
      </c>
    </row>
    <row r="1071" spans="1:5" x14ac:dyDescent="0.25">
      <c r="A1071">
        <v>3</v>
      </c>
      <c r="B1071">
        <v>10</v>
      </c>
      <c r="C1071">
        <v>0</v>
      </c>
      <c r="D1071">
        <v>144</v>
      </c>
      <c r="E1071" t="str">
        <f t="shared" si="16"/>
        <v>BookingSupportPerson::create(['support_role' =&gt; 3, 'booking_id' =&gt;144, 'support_person_id'=&gt;10 , 'support_type' =&gt;0]);</v>
      </c>
    </row>
    <row r="1072" spans="1:5" x14ac:dyDescent="0.25">
      <c r="A1072">
        <v>3</v>
      </c>
      <c r="B1072">
        <v>13</v>
      </c>
      <c r="C1072">
        <v>1</v>
      </c>
      <c r="D1072">
        <v>145</v>
      </c>
      <c r="E1072" t="str">
        <f t="shared" si="16"/>
        <v>BookingSupportPerson::create(['support_role' =&gt; 3, 'booking_id' =&gt;145, 'support_person_id'=&gt;13 , 'support_type' =&gt;1]);</v>
      </c>
    </row>
    <row r="1073" spans="1:5" x14ac:dyDescent="0.25">
      <c r="A1073">
        <v>3</v>
      </c>
      <c r="B1073">
        <v>15</v>
      </c>
      <c r="C1073">
        <v>1</v>
      </c>
      <c r="D1073">
        <v>146</v>
      </c>
      <c r="E1073" t="str">
        <f t="shared" si="16"/>
        <v>BookingSupportPerson::create(['support_role' =&gt; 3, 'booking_id' =&gt;146, 'support_person_id'=&gt;15 , 'support_type' =&gt;1]);</v>
      </c>
    </row>
    <row r="1074" spans="1:5" x14ac:dyDescent="0.25">
      <c r="A1074">
        <v>3</v>
      </c>
      <c r="B1074">
        <v>15</v>
      </c>
      <c r="C1074">
        <v>1</v>
      </c>
      <c r="D1074">
        <v>147</v>
      </c>
      <c r="E1074" t="str">
        <f t="shared" si="16"/>
        <v>BookingSupportPerson::create(['support_role' =&gt; 3, 'booking_id' =&gt;147, 'support_person_id'=&gt;15 , 'support_type' =&gt;1]);</v>
      </c>
    </row>
    <row r="1075" spans="1:5" x14ac:dyDescent="0.25">
      <c r="A1075">
        <v>3</v>
      </c>
      <c r="B1075">
        <v>10</v>
      </c>
      <c r="C1075">
        <v>1</v>
      </c>
      <c r="D1075">
        <v>148</v>
      </c>
      <c r="E1075" t="str">
        <f t="shared" si="16"/>
        <v>BookingSupportPerson::create(['support_role' =&gt; 3, 'booking_id' =&gt;148, 'support_person_id'=&gt;10 , 'support_type' =&gt;1]);</v>
      </c>
    </row>
    <row r="1076" spans="1:5" x14ac:dyDescent="0.25">
      <c r="A1076">
        <v>3</v>
      </c>
      <c r="B1076">
        <v>15</v>
      </c>
      <c r="C1076">
        <v>0</v>
      </c>
      <c r="D1076">
        <v>149</v>
      </c>
      <c r="E1076" t="str">
        <f t="shared" si="16"/>
        <v>BookingSupportPerson::create(['support_role' =&gt; 3, 'booking_id' =&gt;149, 'support_person_id'=&gt;15 , 'support_type' =&gt;0]);</v>
      </c>
    </row>
    <row r="1077" spans="1:5" x14ac:dyDescent="0.25">
      <c r="A1077">
        <v>3</v>
      </c>
      <c r="B1077">
        <v>13</v>
      </c>
      <c r="C1077">
        <v>1</v>
      </c>
      <c r="D1077">
        <v>150</v>
      </c>
      <c r="E1077" t="str">
        <f t="shared" si="16"/>
        <v>BookingSupportPerson::create(['support_role' =&gt; 3, 'booking_id' =&gt;150, 'support_person_id'=&gt;13 , 'support_type' =&gt;1]);</v>
      </c>
    </row>
    <row r="1078" spans="1:5" x14ac:dyDescent="0.25">
      <c r="A1078">
        <v>3</v>
      </c>
      <c r="B1078">
        <v>10</v>
      </c>
      <c r="C1078">
        <v>1</v>
      </c>
      <c r="D1078">
        <v>151</v>
      </c>
      <c r="E1078" t="str">
        <f t="shared" si="16"/>
        <v>BookingSupportPerson::create(['support_role' =&gt; 3, 'booking_id' =&gt;151, 'support_person_id'=&gt;10 , 'support_type' =&gt;1]);</v>
      </c>
    </row>
    <row r="1079" spans="1:5" x14ac:dyDescent="0.25">
      <c r="A1079">
        <v>3</v>
      </c>
      <c r="B1079">
        <v>13</v>
      </c>
      <c r="C1079">
        <v>1</v>
      </c>
      <c r="D1079">
        <v>152</v>
      </c>
      <c r="E1079" t="str">
        <f t="shared" si="16"/>
        <v>BookingSupportPerson::create(['support_role' =&gt; 3, 'booking_id' =&gt;152, 'support_person_id'=&gt;13 , 'support_type' =&gt;1]);</v>
      </c>
    </row>
    <row r="1080" spans="1:5" x14ac:dyDescent="0.25">
      <c r="A1080">
        <v>3</v>
      </c>
      <c r="B1080">
        <v>15</v>
      </c>
      <c r="C1080">
        <v>1</v>
      </c>
      <c r="D1080">
        <v>153</v>
      </c>
      <c r="E1080" t="str">
        <f t="shared" si="16"/>
        <v>BookingSupportPerson::create(['support_role' =&gt; 3, 'booking_id' =&gt;153, 'support_person_id'=&gt;15 , 'support_type' =&gt;1]);</v>
      </c>
    </row>
    <row r="1081" spans="1:5" x14ac:dyDescent="0.25">
      <c r="A1081">
        <v>3</v>
      </c>
      <c r="B1081">
        <v>15</v>
      </c>
      <c r="C1081">
        <v>1</v>
      </c>
      <c r="D1081">
        <v>154</v>
      </c>
      <c r="E1081" t="str">
        <f t="shared" si="16"/>
        <v>BookingSupportPerson::create(['support_role' =&gt; 3, 'booking_id' =&gt;154, 'support_person_id'=&gt;15 , 'support_type' =&gt;1]);</v>
      </c>
    </row>
    <row r="1082" spans="1:5" x14ac:dyDescent="0.25">
      <c r="A1082">
        <v>3</v>
      </c>
      <c r="B1082">
        <v>7</v>
      </c>
      <c r="C1082">
        <v>0</v>
      </c>
      <c r="D1082">
        <v>155</v>
      </c>
      <c r="E1082" t="str">
        <f t="shared" si="16"/>
        <v>BookingSupportPerson::create(['support_role' =&gt; 3, 'booking_id' =&gt;155, 'support_person_id'=&gt;7 , 'support_type' =&gt;0]);</v>
      </c>
    </row>
    <row r="1083" spans="1:5" x14ac:dyDescent="0.25">
      <c r="A1083">
        <v>3</v>
      </c>
      <c r="B1083">
        <v>7</v>
      </c>
      <c r="C1083">
        <v>1</v>
      </c>
      <c r="D1083">
        <v>156</v>
      </c>
      <c r="E1083" t="str">
        <f t="shared" si="16"/>
        <v>BookingSupportPerson::create(['support_role' =&gt; 3, 'booking_id' =&gt;156, 'support_person_id'=&gt;7 , 'support_type' =&gt;1]);</v>
      </c>
    </row>
    <row r="1084" spans="1:5" x14ac:dyDescent="0.25">
      <c r="A1084">
        <v>3</v>
      </c>
      <c r="B1084">
        <v>15</v>
      </c>
      <c r="C1084">
        <v>1</v>
      </c>
      <c r="D1084">
        <v>157</v>
      </c>
      <c r="E1084" t="str">
        <f t="shared" si="16"/>
        <v>BookingSupportPerson::create(['support_role' =&gt; 3, 'booking_id' =&gt;157, 'support_person_id'=&gt;15 , 'support_type' =&gt;1]);</v>
      </c>
    </row>
    <row r="1085" spans="1:5" x14ac:dyDescent="0.25">
      <c r="A1085">
        <v>3</v>
      </c>
      <c r="B1085">
        <v>10</v>
      </c>
      <c r="C1085">
        <v>1</v>
      </c>
      <c r="D1085">
        <v>158</v>
      </c>
      <c r="E1085" t="str">
        <f t="shared" si="16"/>
        <v>BookingSupportPerson::create(['support_role' =&gt; 3, 'booking_id' =&gt;158, 'support_person_id'=&gt;10 , 'support_type' =&gt;1]);</v>
      </c>
    </row>
    <row r="1086" spans="1:5" x14ac:dyDescent="0.25">
      <c r="A1086">
        <v>3</v>
      </c>
      <c r="B1086">
        <v>10</v>
      </c>
      <c r="C1086">
        <v>1</v>
      </c>
      <c r="D1086">
        <v>159</v>
      </c>
      <c r="E1086" t="str">
        <f t="shared" si="16"/>
        <v>BookingSupportPerson::create(['support_role' =&gt; 3, 'booking_id' =&gt;159, 'support_person_id'=&gt;10 , 'support_type' =&gt;1]);</v>
      </c>
    </row>
    <row r="1087" spans="1:5" x14ac:dyDescent="0.25">
      <c r="A1087">
        <v>3</v>
      </c>
      <c r="B1087">
        <v>15</v>
      </c>
      <c r="C1087">
        <v>1</v>
      </c>
      <c r="D1087">
        <v>160</v>
      </c>
      <c r="E1087" t="str">
        <f t="shared" si="16"/>
        <v>BookingSupportPerson::create(['support_role' =&gt; 3, 'booking_id' =&gt;160, 'support_person_id'=&gt;15 , 'support_type' =&gt;1]);</v>
      </c>
    </row>
    <row r="1088" spans="1:5" x14ac:dyDescent="0.25">
      <c r="A1088">
        <v>3</v>
      </c>
      <c r="B1088">
        <v>7</v>
      </c>
      <c r="C1088">
        <v>0</v>
      </c>
      <c r="D1088">
        <v>161</v>
      </c>
      <c r="E1088" t="str">
        <f t="shared" si="16"/>
        <v>BookingSupportPerson::create(['support_role' =&gt; 3, 'booking_id' =&gt;161, 'support_person_id'=&gt;7 , 'support_type' =&gt;0]);</v>
      </c>
    </row>
    <row r="1089" spans="1:5" x14ac:dyDescent="0.25">
      <c r="A1089">
        <v>3</v>
      </c>
      <c r="B1089">
        <v>10</v>
      </c>
      <c r="C1089">
        <v>1</v>
      </c>
      <c r="D1089">
        <v>162</v>
      </c>
      <c r="E1089" t="str">
        <f t="shared" si="16"/>
        <v>BookingSupportPerson::create(['support_role' =&gt; 3, 'booking_id' =&gt;162, 'support_person_id'=&gt;10 , 'support_type' =&gt;1]);</v>
      </c>
    </row>
    <row r="1090" spans="1:5" x14ac:dyDescent="0.25">
      <c r="A1090">
        <v>3</v>
      </c>
      <c r="B1090">
        <v>13</v>
      </c>
      <c r="C1090">
        <v>1</v>
      </c>
      <c r="D1090">
        <v>163</v>
      </c>
      <c r="E1090" t="str">
        <f t="shared" si="16"/>
        <v>BookingSupportPerson::create(['support_role' =&gt; 3, 'booking_id' =&gt;163, 'support_person_id'=&gt;13 , 'support_type' =&gt;1]);</v>
      </c>
    </row>
    <row r="1091" spans="1:5" x14ac:dyDescent="0.25">
      <c r="A1091">
        <v>3</v>
      </c>
      <c r="B1091">
        <v>15</v>
      </c>
      <c r="C1091">
        <v>1</v>
      </c>
      <c r="D1091">
        <v>164</v>
      </c>
      <c r="E1091" t="str">
        <f t="shared" si="16"/>
        <v>BookingSupportPerson::create(['support_role' =&gt; 3, 'booking_id' =&gt;164, 'support_person_id'=&gt;15 , 'support_type' =&gt;1]);</v>
      </c>
    </row>
    <row r="1092" spans="1:5" x14ac:dyDescent="0.25">
      <c r="A1092">
        <v>3</v>
      </c>
      <c r="B1092">
        <v>10</v>
      </c>
      <c r="C1092">
        <v>1</v>
      </c>
      <c r="D1092">
        <v>165</v>
      </c>
      <c r="E1092" t="str">
        <f t="shared" ref="E1092:E1155" si="17">CONCATENATE($A$1,A1092,", 'booking_id' =&gt;",D1092,", 'support_person_id'=&gt;",B1092," , 'support_type' =&gt;",C1092,"]);")</f>
        <v>BookingSupportPerson::create(['support_role' =&gt; 3, 'booking_id' =&gt;165, 'support_person_id'=&gt;10 , 'support_type' =&gt;1]);</v>
      </c>
    </row>
    <row r="1093" spans="1:5" x14ac:dyDescent="0.25">
      <c r="A1093">
        <v>3</v>
      </c>
      <c r="B1093">
        <v>15</v>
      </c>
      <c r="C1093">
        <v>1</v>
      </c>
      <c r="D1093">
        <v>166</v>
      </c>
      <c r="E1093" t="str">
        <f t="shared" si="17"/>
        <v>BookingSupportPerson::create(['support_role' =&gt; 3, 'booking_id' =&gt;166, 'support_person_id'=&gt;15 , 'support_type' =&gt;1]);</v>
      </c>
    </row>
    <row r="1094" spans="1:5" x14ac:dyDescent="0.25">
      <c r="A1094">
        <v>3</v>
      </c>
      <c r="B1094">
        <v>10</v>
      </c>
      <c r="C1094">
        <v>0</v>
      </c>
      <c r="D1094">
        <v>167</v>
      </c>
      <c r="E1094" t="str">
        <f t="shared" si="17"/>
        <v>BookingSupportPerson::create(['support_role' =&gt; 3, 'booking_id' =&gt;167, 'support_person_id'=&gt;10 , 'support_type' =&gt;0]);</v>
      </c>
    </row>
    <row r="1095" spans="1:5" x14ac:dyDescent="0.25">
      <c r="A1095">
        <v>3</v>
      </c>
      <c r="B1095">
        <v>9</v>
      </c>
      <c r="C1095">
        <v>0</v>
      </c>
      <c r="D1095">
        <v>168</v>
      </c>
      <c r="E1095" t="str">
        <f t="shared" si="17"/>
        <v>BookingSupportPerson::create(['support_role' =&gt; 3, 'booking_id' =&gt;168, 'support_person_id'=&gt;9 , 'support_type' =&gt;0]);</v>
      </c>
    </row>
    <row r="1096" spans="1:5" x14ac:dyDescent="0.25">
      <c r="A1096">
        <v>3</v>
      </c>
      <c r="B1096">
        <v>13</v>
      </c>
      <c r="C1096">
        <v>1</v>
      </c>
      <c r="D1096">
        <v>169</v>
      </c>
      <c r="E1096" t="str">
        <f t="shared" si="17"/>
        <v>BookingSupportPerson::create(['support_role' =&gt; 3, 'booking_id' =&gt;169, 'support_person_id'=&gt;13 , 'support_type' =&gt;1]);</v>
      </c>
    </row>
    <row r="1097" spans="1:5" x14ac:dyDescent="0.25">
      <c r="A1097">
        <v>3</v>
      </c>
      <c r="B1097">
        <v>13</v>
      </c>
      <c r="C1097">
        <v>1</v>
      </c>
      <c r="D1097">
        <v>170</v>
      </c>
      <c r="E1097" t="str">
        <f t="shared" si="17"/>
        <v>BookingSupportPerson::create(['support_role' =&gt; 3, 'booking_id' =&gt;170, 'support_person_id'=&gt;13 , 'support_type' =&gt;1]);</v>
      </c>
    </row>
    <row r="1098" spans="1:5" x14ac:dyDescent="0.25">
      <c r="A1098">
        <v>3</v>
      </c>
      <c r="B1098">
        <v>10</v>
      </c>
      <c r="C1098">
        <v>1</v>
      </c>
      <c r="D1098">
        <v>171</v>
      </c>
      <c r="E1098" t="str">
        <f t="shared" si="17"/>
        <v>BookingSupportPerson::create(['support_role' =&gt; 3, 'booking_id' =&gt;171, 'support_person_id'=&gt;10 , 'support_type' =&gt;1]);</v>
      </c>
    </row>
    <row r="1099" spans="1:5" x14ac:dyDescent="0.25">
      <c r="A1099">
        <v>3</v>
      </c>
      <c r="B1099">
        <v>13</v>
      </c>
      <c r="C1099">
        <v>1</v>
      </c>
      <c r="D1099">
        <v>172</v>
      </c>
      <c r="E1099" t="str">
        <f t="shared" si="17"/>
        <v>BookingSupportPerson::create(['support_role' =&gt; 3, 'booking_id' =&gt;172, 'support_person_id'=&gt;13 , 'support_type' =&gt;1]);</v>
      </c>
    </row>
    <row r="1100" spans="1:5" x14ac:dyDescent="0.25">
      <c r="A1100">
        <v>3</v>
      </c>
      <c r="B1100">
        <v>10</v>
      </c>
      <c r="C1100">
        <v>1</v>
      </c>
      <c r="D1100">
        <v>173</v>
      </c>
      <c r="E1100" t="str">
        <f t="shared" si="17"/>
        <v>BookingSupportPerson::create(['support_role' =&gt; 3, 'booking_id' =&gt;173, 'support_person_id'=&gt;10 , 'support_type' =&gt;1]);</v>
      </c>
    </row>
    <row r="1101" spans="1:5" x14ac:dyDescent="0.25">
      <c r="A1101">
        <v>3</v>
      </c>
      <c r="B1101">
        <v>7</v>
      </c>
      <c r="C1101">
        <v>0</v>
      </c>
      <c r="D1101">
        <v>174</v>
      </c>
      <c r="E1101" t="str">
        <f t="shared" si="17"/>
        <v>BookingSupportPerson::create(['support_role' =&gt; 3, 'booking_id' =&gt;174, 'support_person_id'=&gt;7 , 'support_type' =&gt;0]);</v>
      </c>
    </row>
    <row r="1102" spans="1:5" x14ac:dyDescent="0.25">
      <c r="A1102">
        <v>3</v>
      </c>
      <c r="B1102">
        <v>15</v>
      </c>
      <c r="C1102">
        <v>0</v>
      </c>
      <c r="D1102">
        <v>175</v>
      </c>
      <c r="E1102" t="str">
        <f t="shared" si="17"/>
        <v>BookingSupportPerson::create(['support_role' =&gt; 3, 'booking_id' =&gt;175, 'support_person_id'=&gt;15 , 'support_type' =&gt;0]);</v>
      </c>
    </row>
    <row r="1103" spans="1:5" x14ac:dyDescent="0.25">
      <c r="A1103">
        <v>3</v>
      </c>
      <c r="B1103">
        <v>15</v>
      </c>
      <c r="C1103">
        <v>0</v>
      </c>
      <c r="D1103">
        <v>176</v>
      </c>
      <c r="E1103" t="str">
        <f t="shared" si="17"/>
        <v>BookingSupportPerson::create(['support_role' =&gt; 3, 'booking_id' =&gt;176, 'support_person_id'=&gt;15 , 'support_type' =&gt;0]);</v>
      </c>
    </row>
    <row r="1104" spans="1:5" x14ac:dyDescent="0.25">
      <c r="A1104">
        <v>3</v>
      </c>
      <c r="B1104">
        <v>10</v>
      </c>
      <c r="C1104">
        <v>1</v>
      </c>
      <c r="D1104">
        <v>177</v>
      </c>
      <c r="E1104" t="str">
        <f t="shared" si="17"/>
        <v>BookingSupportPerson::create(['support_role' =&gt; 3, 'booking_id' =&gt;177, 'support_person_id'=&gt;10 , 'support_type' =&gt;1]);</v>
      </c>
    </row>
    <row r="1105" spans="1:5" x14ac:dyDescent="0.25">
      <c r="A1105">
        <v>3</v>
      </c>
      <c r="B1105">
        <v>13</v>
      </c>
      <c r="C1105">
        <v>1</v>
      </c>
      <c r="D1105">
        <v>178</v>
      </c>
      <c r="E1105" t="str">
        <f t="shared" si="17"/>
        <v>BookingSupportPerson::create(['support_role' =&gt; 3, 'booking_id' =&gt;178, 'support_person_id'=&gt;13 , 'support_type' =&gt;1]);</v>
      </c>
    </row>
    <row r="1106" spans="1:5" x14ac:dyDescent="0.25">
      <c r="A1106">
        <v>3</v>
      </c>
      <c r="B1106">
        <v>10</v>
      </c>
      <c r="C1106">
        <v>1</v>
      </c>
      <c r="D1106">
        <v>179</v>
      </c>
      <c r="E1106" t="str">
        <f t="shared" si="17"/>
        <v>BookingSupportPerson::create(['support_role' =&gt; 3, 'booking_id' =&gt;179, 'support_person_id'=&gt;10 , 'support_type' =&gt;1]);</v>
      </c>
    </row>
    <row r="1107" spans="1:5" x14ac:dyDescent="0.25">
      <c r="A1107">
        <v>3</v>
      </c>
      <c r="B1107">
        <v>7</v>
      </c>
      <c r="C1107">
        <v>0</v>
      </c>
      <c r="D1107">
        <v>180</v>
      </c>
      <c r="E1107" t="str">
        <f t="shared" si="17"/>
        <v>BookingSupportPerson::create(['support_role' =&gt; 3, 'booking_id' =&gt;180, 'support_person_id'=&gt;7 , 'support_type' =&gt;0]);</v>
      </c>
    </row>
    <row r="1108" spans="1:5" x14ac:dyDescent="0.25">
      <c r="A1108">
        <v>3</v>
      </c>
      <c r="B1108">
        <v>10</v>
      </c>
      <c r="C1108">
        <v>1</v>
      </c>
      <c r="D1108">
        <v>181</v>
      </c>
      <c r="E1108" t="str">
        <f t="shared" si="17"/>
        <v>BookingSupportPerson::create(['support_role' =&gt; 3, 'booking_id' =&gt;181, 'support_person_id'=&gt;10 , 'support_type' =&gt;1]);</v>
      </c>
    </row>
    <row r="1109" spans="1:5" x14ac:dyDescent="0.25">
      <c r="A1109">
        <v>3</v>
      </c>
      <c r="B1109">
        <v>10</v>
      </c>
      <c r="C1109">
        <v>1</v>
      </c>
      <c r="D1109">
        <v>182</v>
      </c>
      <c r="E1109" t="str">
        <f t="shared" si="17"/>
        <v>BookingSupportPerson::create(['support_role' =&gt; 3, 'booking_id' =&gt;182, 'support_person_id'=&gt;10 , 'support_type' =&gt;1]);</v>
      </c>
    </row>
    <row r="1110" spans="1:5" x14ac:dyDescent="0.25">
      <c r="A1110">
        <v>3</v>
      </c>
      <c r="B1110">
        <v>15</v>
      </c>
      <c r="C1110">
        <v>0</v>
      </c>
      <c r="D1110">
        <v>183</v>
      </c>
      <c r="E1110" t="str">
        <f t="shared" si="17"/>
        <v>BookingSupportPerson::create(['support_role' =&gt; 3, 'booking_id' =&gt;183, 'support_person_id'=&gt;15 , 'support_type' =&gt;0]);</v>
      </c>
    </row>
    <row r="1111" spans="1:5" x14ac:dyDescent="0.25">
      <c r="A1111">
        <v>3</v>
      </c>
      <c r="B1111">
        <v>7</v>
      </c>
      <c r="C1111">
        <v>1</v>
      </c>
      <c r="D1111">
        <v>184</v>
      </c>
      <c r="E1111" t="str">
        <f t="shared" si="17"/>
        <v>BookingSupportPerson::create(['support_role' =&gt; 3, 'booking_id' =&gt;184, 'support_person_id'=&gt;7 , 'support_type' =&gt;1]);</v>
      </c>
    </row>
    <row r="1112" spans="1:5" x14ac:dyDescent="0.25">
      <c r="A1112">
        <v>3</v>
      </c>
      <c r="B1112">
        <v>7</v>
      </c>
      <c r="C1112">
        <v>0</v>
      </c>
      <c r="D1112">
        <v>185</v>
      </c>
      <c r="E1112" t="str">
        <f t="shared" si="17"/>
        <v>BookingSupportPerson::create(['support_role' =&gt; 3, 'booking_id' =&gt;185, 'support_person_id'=&gt;7 , 'support_type' =&gt;0]);</v>
      </c>
    </row>
    <row r="1113" spans="1:5" x14ac:dyDescent="0.25">
      <c r="A1113">
        <v>3</v>
      </c>
      <c r="B1113">
        <v>10</v>
      </c>
      <c r="C1113">
        <v>0</v>
      </c>
      <c r="D1113">
        <v>186</v>
      </c>
      <c r="E1113" t="str">
        <f t="shared" si="17"/>
        <v>BookingSupportPerson::create(['support_role' =&gt; 3, 'booking_id' =&gt;186, 'support_person_id'=&gt;10 , 'support_type' =&gt;0]);</v>
      </c>
    </row>
    <row r="1114" spans="1:5" x14ac:dyDescent="0.25">
      <c r="A1114">
        <v>3</v>
      </c>
      <c r="B1114">
        <v>10</v>
      </c>
      <c r="C1114">
        <v>0</v>
      </c>
      <c r="D1114">
        <v>187</v>
      </c>
      <c r="E1114" t="str">
        <f t="shared" si="17"/>
        <v>BookingSupportPerson::create(['support_role' =&gt; 3, 'booking_id' =&gt;187, 'support_person_id'=&gt;10 , 'support_type' =&gt;0]);</v>
      </c>
    </row>
    <row r="1115" spans="1:5" x14ac:dyDescent="0.25">
      <c r="A1115">
        <v>3</v>
      </c>
      <c r="B1115">
        <v>15</v>
      </c>
      <c r="C1115">
        <v>1</v>
      </c>
      <c r="D1115">
        <v>188</v>
      </c>
      <c r="E1115" t="str">
        <f t="shared" si="17"/>
        <v>BookingSupportPerson::create(['support_role' =&gt; 3, 'booking_id' =&gt;188, 'support_person_id'=&gt;15 , 'support_type' =&gt;1]);</v>
      </c>
    </row>
    <row r="1116" spans="1:5" x14ac:dyDescent="0.25">
      <c r="A1116">
        <v>3</v>
      </c>
      <c r="B1116">
        <v>7</v>
      </c>
      <c r="C1116">
        <v>0</v>
      </c>
      <c r="D1116">
        <v>189</v>
      </c>
      <c r="E1116" t="str">
        <f t="shared" si="17"/>
        <v>BookingSupportPerson::create(['support_role' =&gt; 3, 'booking_id' =&gt;189, 'support_person_id'=&gt;7 , 'support_type' =&gt;0]);</v>
      </c>
    </row>
    <row r="1117" spans="1:5" x14ac:dyDescent="0.25">
      <c r="A1117">
        <v>3</v>
      </c>
      <c r="B1117">
        <v>10</v>
      </c>
      <c r="C1117">
        <v>0</v>
      </c>
      <c r="D1117">
        <v>190</v>
      </c>
      <c r="E1117" t="str">
        <f t="shared" si="17"/>
        <v>BookingSupportPerson::create(['support_role' =&gt; 3, 'booking_id' =&gt;190, 'support_person_id'=&gt;10 , 'support_type' =&gt;0]);</v>
      </c>
    </row>
    <row r="1118" spans="1:5" x14ac:dyDescent="0.25">
      <c r="A1118">
        <v>3</v>
      </c>
      <c r="B1118">
        <v>7</v>
      </c>
      <c r="C1118">
        <v>1</v>
      </c>
      <c r="D1118">
        <v>191</v>
      </c>
      <c r="E1118" t="str">
        <f t="shared" si="17"/>
        <v>BookingSupportPerson::create(['support_role' =&gt; 3, 'booking_id' =&gt;191, 'support_person_id'=&gt;7 , 'support_type' =&gt;1]);</v>
      </c>
    </row>
    <row r="1119" spans="1:5" x14ac:dyDescent="0.25">
      <c r="A1119">
        <v>3</v>
      </c>
      <c r="B1119">
        <v>10</v>
      </c>
      <c r="C1119">
        <v>0</v>
      </c>
      <c r="D1119">
        <v>192</v>
      </c>
      <c r="E1119" t="str">
        <f t="shared" si="17"/>
        <v>BookingSupportPerson::create(['support_role' =&gt; 3, 'booking_id' =&gt;192, 'support_person_id'=&gt;10 , 'support_type' =&gt;0]);</v>
      </c>
    </row>
    <row r="1120" spans="1:5" x14ac:dyDescent="0.25">
      <c r="A1120">
        <v>3</v>
      </c>
      <c r="B1120">
        <v>13</v>
      </c>
      <c r="C1120">
        <v>1</v>
      </c>
      <c r="D1120">
        <v>193</v>
      </c>
      <c r="E1120" t="str">
        <f t="shared" si="17"/>
        <v>BookingSupportPerson::create(['support_role' =&gt; 3, 'booking_id' =&gt;193, 'support_person_id'=&gt;13 , 'support_type' =&gt;1]);</v>
      </c>
    </row>
    <row r="1121" spans="1:5" x14ac:dyDescent="0.25">
      <c r="A1121">
        <v>3</v>
      </c>
      <c r="B1121">
        <v>9</v>
      </c>
      <c r="C1121">
        <v>0</v>
      </c>
      <c r="D1121">
        <v>194</v>
      </c>
      <c r="E1121" t="str">
        <f t="shared" si="17"/>
        <v>BookingSupportPerson::create(['support_role' =&gt; 3, 'booking_id' =&gt;194, 'support_person_id'=&gt;9 , 'support_type' =&gt;0]);</v>
      </c>
    </row>
    <row r="1122" spans="1:5" x14ac:dyDescent="0.25">
      <c r="A1122">
        <v>3</v>
      </c>
      <c r="B1122">
        <v>7</v>
      </c>
      <c r="C1122">
        <v>0</v>
      </c>
      <c r="D1122">
        <v>195</v>
      </c>
      <c r="E1122" t="str">
        <f t="shared" si="17"/>
        <v>BookingSupportPerson::create(['support_role' =&gt; 3, 'booking_id' =&gt;195, 'support_person_id'=&gt;7 , 'support_type' =&gt;0]);</v>
      </c>
    </row>
    <row r="1123" spans="1:5" x14ac:dyDescent="0.25">
      <c r="A1123">
        <v>3</v>
      </c>
      <c r="B1123">
        <v>13</v>
      </c>
      <c r="C1123">
        <v>0</v>
      </c>
      <c r="D1123">
        <v>196</v>
      </c>
      <c r="E1123" t="str">
        <f t="shared" si="17"/>
        <v>BookingSupportPerson::create(['support_role' =&gt; 3, 'booking_id' =&gt;196, 'support_person_id'=&gt;13 , 'support_type' =&gt;0]);</v>
      </c>
    </row>
    <row r="1124" spans="1:5" x14ac:dyDescent="0.25">
      <c r="A1124">
        <v>3</v>
      </c>
      <c r="B1124">
        <v>15</v>
      </c>
      <c r="C1124">
        <v>0</v>
      </c>
      <c r="D1124">
        <v>197</v>
      </c>
      <c r="E1124" t="str">
        <f t="shared" si="17"/>
        <v>BookingSupportPerson::create(['support_role' =&gt; 3, 'booking_id' =&gt;197, 'support_person_id'=&gt;15 , 'support_type' =&gt;0]);</v>
      </c>
    </row>
    <row r="1125" spans="1:5" x14ac:dyDescent="0.25">
      <c r="A1125">
        <v>3</v>
      </c>
      <c r="B1125">
        <v>13</v>
      </c>
      <c r="C1125">
        <v>1</v>
      </c>
      <c r="D1125">
        <v>198</v>
      </c>
      <c r="E1125" t="str">
        <f t="shared" si="17"/>
        <v>BookingSupportPerson::create(['support_role' =&gt; 3, 'booking_id' =&gt;198, 'support_person_id'=&gt;13 , 'support_type' =&gt;1]);</v>
      </c>
    </row>
    <row r="1126" spans="1:5" x14ac:dyDescent="0.25">
      <c r="A1126">
        <v>3</v>
      </c>
      <c r="B1126">
        <v>15</v>
      </c>
      <c r="C1126">
        <v>1</v>
      </c>
      <c r="D1126">
        <v>199</v>
      </c>
      <c r="E1126" t="str">
        <f t="shared" si="17"/>
        <v>BookingSupportPerson::create(['support_role' =&gt; 3, 'booking_id' =&gt;199, 'support_person_id'=&gt;15 , 'support_type' =&gt;1]);</v>
      </c>
    </row>
    <row r="1127" spans="1:5" x14ac:dyDescent="0.25">
      <c r="A1127">
        <v>3</v>
      </c>
      <c r="B1127">
        <v>15</v>
      </c>
      <c r="C1127">
        <v>1</v>
      </c>
      <c r="D1127">
        <v>200</v>
      </c>
      <c r="E1127" t="str">
        <f t="shared" si="17"/>
        <v>BookingSupportPerson::create(['support_role' =&gt; 3, 'booking_id' =&gt;200, 'support_person_id'=&gt;15 , 'support_type' =&gt;1]);</v>
      </c>
    </row>
    <row r="1128" spans="1:5" x14ac:dyDescent="0.25">
      <c r="A1128">
        <v>3</v>
      </c>
      <c r="B1128">
        <v>13</v>
      </c>
      <c r="C1128">
        <v>1</v>
      </c>
      <c r="D1128">
        <v>201</v>
      </c>
      <c r="E1128" t="str">
        <f t="shared" si="17"/>
        <v>BookingSupportPerson::create(['support_role' =&gt; 3, 'booking_id' =&gt;201, 'support_person_id'=&gt;13 , 'support_type' =&gt;1]);</v>
      </c>
    </row>
    <row r="1129" spans="1:5" x14ac:dyDescent="0.25">
      <c r="A1129">
        <v>3</v>
      </c>
      <c r="B1129">
        <v>7</v>
      </c>
      <c r="C1129">
        <v>1</v>
      </c>
      <c r="D1129">
        <v>202</v>
      </c>
      <c r="E1129" t="str">
        <f t="shared" si="17"/>
        <v>BookingSupportPerson::create(['support_role' =&gt; 3, 'booking_id' =&gt;202, 'support_person_id'=&gt;7 , 'support_type' =&gt;1]);</v>
      </c>
    </row>
    <row r="1130" spans="1:5" x14ac:dyDescent="0.25">
      <c r="A1130">
        <v>3</v>
      </c>
      <c r="B1130">
        <v>15</v>
      </c>
      <c r="C1130">
        <v>1</v>
      </c>
      <c r="D1130">
        <v>203</v>
      </c>
      <c r="E1130" t="str">
        <f t="shared" si="17"/>
        <v>BookingSupportPerson::create(['support_role' =&gt; 3, 'booking_id' =&gt;203, 'support_person_id'=&gt;15 , 'support_type' =&gt;1]);</v>
      </c>
    </row>
    <row r="1131" spans="1:5" x14ac:dyDescent="0.25">
      <c r="A1131">
        <v>3</v>
      </c>
      <c r="B1131">
        <v>8</v>
      </c>
      <c r="C1131">
        <v>0</v>
      </c>
      <c r="D1131">
        <v>204</v>
      </c>
      <c r="E1131" t="str">
        <f t="shared" si="17"/>
        <v>BookingSupportPerson::create(['support_role' =&gt; 3, 'booking_id' =&gt;204, 'support_person_id'=&gt;8 , 'support_type' =&gt;0]);</v>
      </c>
    </row>
    <row r="1132" spans="1:5" x14ac:dyDescent="0.25">
      <c r="A1132">
        <v>3</v>
      </c>
      <c r="B1132">
        <v>13</v>
      </c>
      <c r="C1132">
        <v>1</v>
      </c>
      <c r="D1132">
        <v>205</v>
      </c>
      <c r="E1132" t="str">
        <f t="shared" si="17"/>
        <v>BookingSupportPerson::create(['support_role' =&gt; 3, 'booking_id' =&gt;205, 'support_person_id'=&gt;13 , 'support_type' =&gt;1]);</v>
      </c>
    </row>
    <row r="1133" spans="1:5" x14ac:dyDescent="0.25">
      <c r="A1133">
        <v>3</v>
      </c>
      <c r="B1133">
        <v>15</v>
      </c>
      <c r="C1133">
        <v>0</v>
      </c>
      <c r="D1133">
        <v>206</v>
      </c>
      <c r="E1133" t="str">
        <f t="shared" si="17"/>
        <v>BookingSupportPerson::create(['support_role' =&gt; 3, 'booking_id' =&gt;206, 'support_person_id'=&gt;15 , 'support_type' =&gt;0]);</v>
      </c>
    </row>
    <row r="1134" spans="1:5" x14ac:dyDescent="0.25">
      <c r="A1134">
        <v>3</v>
      </c>
      <c r="B1134">
        <v>15</v>
      </c>
      <c r="C1134">
        <v>1</v>
      </c>
      <c r="D1134">
        <v>207</v>
      </c>
      <c r="E1134" t="str">
        <f t="shared" si="17"/>
        <v>BookingSupportPerson::create(['support_role' =&gt; 3, 'booking_id' =&gt;207, 'support_person_id'=&gt;15 , 'support_type' =&gt;1]);</v>
      </c>
    </row>
    <row r="1135" spans="1:5" x14ac:dyDescent="0.25">
      <c r="A1135">
        <v>3</v>
      </c>
      <c r="B1135">
        <v>15</v>
      </c>
      <c r="C1135">
        <v>1</v>
      </c>
      <c r="D1135">
        <v>208</v>
      </c>
      <c r="E1135" t="str">
        <f t="shared" si="17"/>
        <v>BookingSupportPerson::create(['support_role' =&gt; 3, 'booking_id' =&gt;208, 'support_person_id'=&gt;15 , 'support_type' =&gt;1]);</v>
      </c>
    </row>
    <row r="1136" spans="1:5" x14ac:dyDescent="0.25">
      <c r="A1136">
        <v>3</v>
      </c>
      <c r="B1136">
        <v>13</v>
      </c>
      <c r="C1136">
        <v>1</v>
      </c>
      <c r="D1136">
        <v>209</v>
      </c>
      <c r="E1136" t="str">
        <f t="shared" si="17"/>
        <v>BookingSupportPerson::create(['support_role' =&gt; 3, 'booking_id' =&gt;209, 'support_person_id'=&gt;13 , 'support_type' =&gt;1]);</v>
      </c>
    </row>
    <row r="1137" spans="1:5" x14ac:dyDescent="0.25">
      <c r="A1137">
        <v>3</v>
      </c>
      <c r="B1137">
        <v>13</v>
      </c>
      <c r="C1137">
        <v>1</v>
      </c>
      <c r="D1137">
        <v>210</v>
      </c>
      <c r="E1137" t="str">
        <f t="shared" si="17"/>
        <v>BookingSupportPerson::create(['support_role' =&gt; 3, 'booking_id' =&gt;210, 'support_person_id'=&gt;13 , 'support_type' =&gt;1]);</v>
      </c>
    </row>
    <row r="1138" spans="1:5" x14ac:dyDescent="0.25">
      <c r="A1138">
        <v>3</v>
      </c>
      <c r="B1138">
        <v>15</v>
      </c>
      <c r="C1138">
        <v>1</v>
      </c>
      <c r="D1138">
        <v>211</v>
      </c>
      <c r="E1138" t="str">
        <f t="shared" si="17"/>
        <v>BookingSupportPerson::create(['support_role' =&gt; 3, 'booking_id' =&gt;211, 'support_person_id'=&gt;15 , 'support_type' =&gt;1]);</v>
      </c>
    </row>
    <row r="1139" spans="1:5" x14ac:dyDescent="0.25">
      <c r="A1139">
        <v>3</v>
      </c>
      <c r="B1139">
        <v>15</v>
      </c>
      <c r="C1139">
        <v>1</v>
      </c>
      <c r="D1139">
        <v>212</v>
      </c>
      <c r="E1139" t="str">
        <f t="shared" si="17"/>
        <v>BookingSupportPerson::create(['support_role' =&gt; 3, 'booking_id' =&gt;212, 'support_person_id'=&gt;15 , 'support_type' =&gt;1]);</v>
      </c>
    </row>
    <row r="1140" spans="1:5" x14ac:dyDescent="0.25">
      <c r="A1140">
        <v>3</v>
      </c>
      <c r="B1140">
        <v>13</v>
      </c>
      <c r="C1140">
        <v>1</v>
      </c>
      <c r="D1140">
        <v>213</v>
      </c>
      <c r="E1140" t="str">
        <f t="shared" si="17"/>
        <v>BookingSupportPerson::create(['support_role' =&gt; 3, 'booking_id' =&gt;213, 'support_person_id'=&gt;13 , 'support_type' =&gt;1]);</v>
      </c>
    </row>
    <row r="1141" spans="1:5" x14ac:dyDescent="0.25">
      <c r="A1141">
        <v>3</v>
      </c>
      <c r="B1141">
        <v>13</v>
      </c>
      <c r="C1141">
        <v>1</v>
      </c>
      <c r="D1141">
        <v>214</v>
      </c>
      <c r="E1141" t="str">
        <f t="shared" si="17"/>
        <v>BookingSupportPerson::create(['support_role' =&gt; 3, 'booking_id' =&gt;214, 'support_person_id'=&gt;13 , 'support_type' =&gt;1]);</v>
      </c>
    </row>
    <row r="1142" spans="1:5" x14ac:dyDescent="0.25">
      <c r="A1142">
        <v>3</v>
      </c>
      <c r="B1142">
        <v>15</v>
      </c>
      <c r="C1142">
        <v>1</v>
      </c>
      <c r="D1142">
        <v>215</v>
      </c>
      <c r="E1142" t="str">
        <f t="shared" si="17"/>
        <v>BookingSupportPerson::create(['support_role' =&gt; 3, 'booking_id' =&gt;215, 'support_person_id'=&gt;15 , 'support_type' =&gt;1]);</v>
      </c>
    </row>
    <row r="1143" spans="1:5" x14ac:dyDescent="0.25">
      <c r="A1143">
        <v>3</v>
      </c>
      <c r="B1143">
        <v>15</v>
      </c>
      <c r="C1143">
        <v>1</v>
      </c>
      <c r="D1143">
        <v>216</v>
      </c>
      <c r="E1143" t="str">
        <f t="shared" si="17"/>
        <v>BookingSupportPerson::create(['support_role' =&gt; 3, 'booking_id' =&gt;216, 'support_person_id'=&gt;15 , 'support_type' =&gt;1]);</v>
      </c>
    </row>
    <row r="1144" spans="1:5" x14ac:dyDescent="0.25">
      <c r="A1144">
        <v>3</v>
      </c>
      <c r="B1144">
        <v>7</v>
      </c>
      <c r="C1144">
        <v>0</v>
      </c>
      <c r="D1144">
        <v>217</v>
      </c>
      <c r="E1144" t="str">
        <f t="shared" si="17"/>
        <v>BookingSupportPerson::create(['support_role' =&gt; 3, 'booking_id' =&gt;217, 'support_person_id'=&gt;7 , 'support_type' =&gt;0]);</v>
      </c>
    </row>
    <row r="1145" spans="1:5" x14ac:dyDescent="0.25">
      <c r="A1145">
        <v>3</v>
      </c>
      <c r="B1145">
        <v>8</v>
      </c>
      <c r="C1145">
        <v>1</v>
      </c>
      <c r="D1145">
        <v>218</v>
      </c>
      <c r="E1145" t="str">
        <f t="shared" si="17"/>
        <v>BookingSupportPerson::create(['support_role' =&gt; 3, 'booking_id' =&gt;218, 'support_person_id'=&gt;8 , 'support_type' =&gt;1]);</v>
      </c>
    </row>
    <row r="1146" spans="1:5" x14ac:dyDescent="0.25">
      <c r="A1146">
        <v>3</v>
      </c>
      <c r="B1146">
        <v>7</v>
      </c>
      <c r="C1146">
        <v>1</v>
      </c>
      <c r="D1146">
        <v>219</v>
      </c>
      <c r="E1146" t="str">
        <f t="shared" si="17"/>
        <v>BookingSupportPerson::create(['support_role' =&gt; 3, 'booking_id' =&gt;219, 'support_person_id'=&gt;7 , 'support_type' =&gt;1]);</v>
      </c>
    </row>
    <row r="1147" spans="1:5" x14ac:dyDescent="0.25">
      <c r="A1147">
        <v>3</v>
      </c>
      <c r="B1147">
        <v>8</v>
      </c>
      <c r="C1147">
        <v>1</v>
      </c>
      <c r="D1147">
        <v>220</v>
      </c>
      <c r="E1147" t="str">
        <f t="shared" si="17"/>
        <v>BookingSupportPerson::create(['support_role' =&gt; 3, 'booking_id' =&gt;220, 'support_person_id'=&gt;8 , 'support_type' =&gt;1]);</v>
      </c>
    </row>
    <row r="1148" spans="1:5" x14ac:dyDescent="0.25">
      <c r="A1148">
        <v>3</v>
      </c>
      <c r="B1148">
        <v>13</v>
      </c>
      <c r="C1148">
        <v>1</v>
      </c>
      <c r="D1148">
        <v>221</v>
      </c>
      <c r="E1148" t="str">
        <f t="shared" si="17"/>
        <v>BookingSupportPerson::create(['support_role' =&gt; 3, 'booking_id' =&gt;221, 'support_person_id'=&gt;13 , 'support_type' =&gt;1]);</v>
      </c>
    </row>
    <row r="1149" spans="1:5" x14ac:dyDescent="0.25">
      <c r="A1149">
        <v>3</v>
      </c>
      <c r="B1149">
        <v>7</v>
      </c>
      <c r="C1149">
        <v>1</v>
      </c>
      <c r="D1149">
        <v>222</v>
      </c>
      <c r="E1149" t="str">
        <f t="shared" si="17"/>
        <v>BookingSupportPerson::create(['support_role' =&gt; 3, 'booking_id' =&gt;222, 'support_person_id'=&gt;7 , 'support_type' =&gt;1]);</v>
      </c>
    </row>
    <row r="1150" spans="1:5" x14ac:dyDescent="0.25">
      <c r="A1150">
        <v>3</v>
      </c>
      <c r="B1150">
        <v>5</v>
      </c>
      <c r="C1150">
        <v>1</v>
      </c>
      <c r="D1150">
        <v>223</v>
      </c>
      <c r="E1150" t="str">
        <f t="shared" si="17"/>
        <v>BookingSupportPerson::create(['support_role' =&gt; 3, 'booking_id' =&gt;223, 'support_person_id'=&gt;5 , 'support_type' =&gt;1]);</v>
      </c>
    </row>
    <row r="1151" spans="1:5" x14ac:dyDescent="0.25">
      <c r="A1151">
        <v>3</v>
      </c>
      <c r="B1151">
        <v>13</v>
      </c>
      <c r="C1151">
        <v>1</v>
      </c>
      <c r="D1151">
        <v>224</v>
      </c>
      <c r="E1151" t="str">
        <f t="shared" si="17"/>
        <v>BookingSupportPerson::create(['support_role' =&gt; 3, 'booking_id' =&gt;224, 'support_person_id'=&gt;13 , 'support_type' =&gt;1]);</v>
      </c>
    </row>
    <row r="1152" spans="1:5" x14ac:dyDescent="0.25">
      <c r="A1152">
        <v>3</v>
      </c>
      <c r="B1152">
        <v>7</v>
      </c>
      <c r="C1152">
        <v>1</v>
      </c>
      <c r="D1152">
        <v>225</v>
      </c>
      <c r="E1152" t="str">
        <f t="shared" si="17"/>
        <v>BookingSupportPerson::create(['support_role' =&gt; 3, 'booking_id' =&gt;225, 'support_person_id'=&gt;7 , 'support_type' =&gt;1]);</v>
      </c>
    </row>
    <row r="1153" spans="1:5" x14ac:dyDescent="0.25">
      <c r="A1153">
        <v>3</v>
      </c>
      <c r="B1153">
        <v>8</v>
      </c>
      <c r="C1153">
        <v>1</v>
      </c>
      <c r="D1153">
        <v>226</v>
      </c>
      <c r="E1153" t="str">
        <f t="shared" si="17"/>
        <v>BookingSupportPerson::create(['support_role' =&gt; 3, 'booking_id' =&gt;226, 'support_person_id'=&gt;8 , 'support_type' =&gt;1]);</v>
      </c>
    </row>
    <row r="1154" spans="1:5" x14ac:dyDescent="0.25">
      <c r="A1154">
        <v>3</v>
      </c>
      <c r="B1154">
        <v>5</v>
      </c>
      <c r="C1154">
        <v>1</v>
      </c>
      <c r="D1154">
        <v>227</v>
      </c>
      <c r="E1154" t="str">
        <f t="shared" si="17"/>
        <v>BookingSupportPerson::create(['support_role' =&gt; 3, 'booking_id' =&gt;227, 'support_person_id'=&gt;5 , 'support_type' =&gt;1]);</v>
      </c>
    </row>
    <row r="1155" spans="1:5" x14ac:dyDescent="0.25">
      <c r="A1155">
        <v>3</v>
      </c>
      <c r="B1155">
        <v>13</v>
      </c>
      <c r="C1155">
        <v>0</v>
      </c>
      <c r="D1155">
        <v>228</v>
      </c>
      <c r="E1155" t="str">
        <f t="shared" si="17"/>
        <v>BookingSupportPerson::create(['support_role' =&gt; 3, 'booking_id' =&gt;228, 'support_person_id'=&gt;13 , 'support_type' =&gt;0]);</v>
      </c>
    </row>
    <row r="1156" spans="1:5" x14ac:dyDescent="0.25">
      <c r="A1156">
        <v>3</v>
      </c>
      <c r="B1156">
        <v>8</v>
      </c>
      <c r="C1156">
        <v>1</v>
      </c>
      <c r="D1156">
        <v>229</v>
      </c>
      <c r="E1156" t="str">
        <f t="shared" ref="E1156:E1219" si="18">CONCATENATE($A$1,A1156,", 'booking_id' =&gt;",D1156,", 'support_person_id'=&gt;",B1156," , 'support_type' =&gt;",C1156,"]);")</f>
        <v>BookingSupportPerson::create(['support_role' =&gt; 3, 'booking_id' =&gt;229, 'support_person_id'=&gt;8 , 'support_type' =&gt;1]);</v>
      </c>
    </row>
    <row r="1157" spans="1:5" x14ac:dyDescent="0.25">
      <c r="A1157">
        <v>3</v>
      </c>
      <c r="B1157">
        <v>5</v>
      </c>
      <c r="C1157">
        <v>1</v>
      </c>
      <c r="D1157">
        <v>230</v>
      </c>
      <c r="E1157" t="str">
        <f t="shared" si="18"/>
        <v>BookingSupportPerson::create(['support_role' =&gt; 3, 'booking_id' =&gt;230, 'support_person_id'=&gt;5 , 'support_type' =&gt;1]);</v>
      </c>
    </row>
    <row r="1158" spans="1:5" x14ac:dyDescent="0.25">
      <c r="A1158">
        <v>3</v>
      </c>
      <c r="B1158">
        <v>8</v>
      </c>
      <c r="C1158">
        <v>1</v>
      </c>
      <c r="D1158">
        <v>231</v>
      </c>
      <c r="E1158" t="str">
        <f t="shared" si="18"/>
        <v>BookingSupportPerson::create(['support_role' =&gt; 3, 'booking_id' =&gt;231, 'support_person_id'=&gt;8 , 'support_type' =&gt;1]);</v>
      </c>
    </row>
    <row r="1159" spans="1:5" x14ac:dyDescent="0.25">
      <c r="A1159">
        <v>3</v>
      </c>
      <c r="B1159">
        <v>11</v>
      </c>
      <c r="C1159">
        <v>0</v>
      </c>
      <c r="D1159">
        <v>232</v>
      </c>
      <c r="E1159" t="str">
        <f t="shared" si="18"/>
        <v>BookingSupportPerson::create(['support_role' =&gt; 3, 'booking_id' =&gt;232, 'support_person_id'=&gt;11 , 'support_type' =&gt;0]);</v>
      </c>
    </row>
    <row r="1160" spans="1:5" x14ac:dyDescent="0.25">
      <c r="A1160">
        <v>3</v>
      </c>
      <c r="B1160">
        <v>8</v>
      </c>
      <c r="C1160">
        <v>1</v>
      </c>
      <c r="D1160">
        <v>233</v>
      </c>
      <c r="E1160" t="str">
        <f t="shared" si="18"/>
        <v>BookingSupportPerson::create(['support_role' =&gt; 3, 'booking_id' =&gt;233, 'support_person_id'=&gt;8 , 'support_type' =&gt;1]);</v>
      </c>
    </row>
    <row r="1161" spans="1:5" x14ac:dyDescent="0.25">
      <c r="A1161">
        <v>3</v>
      </c>
      <c r="B1161">
        <v>13</v>
      </c>
      <c r="C1161">
        <v>1</v>
      </c>
      <c r="D1161">
        <v>234</v>
      </c>
      <c r="E1161" t="str">
        <f t="shared" si="18"/>
        <v>BookingSupportPerson::create(['support_role' =&gt; 3, 'booking_id' =&gt;234, 'support_person_id'=&gt;13 , 'support_type' =&gt;1]);</v>
      </c>
    </row>
    <row r="1162" spans="1:5" x14ac:dyDescent="0.25">
      <c r="A1162">
        <v>3</v>
      </c>
      <c r="B1162">
        <v>8</v>
      </c>
      <c r="C1162">
        <v>1</v>
      </c>
      <c r="D1162">
        <v>235</v>
      </c>
      <c r="E1162" t="str">
        <f t="shared" si="18"/>
        <v>BookingSupportPerson::create(['support_role' =&gt; 3, 'booking_id' =&gt;235, 'support_person_id'=&gt;8 , 'support_type' =&gt;1]);</v>
      </c>
    </row>
    <row r="1163" spans="1:5" x14ac:dyDescent="0.25">
      <c r="A1163">
        <v>3</v>
      </c>
      <c r="B1163">
        <v>8</v>
      </c>
      <c r="C1163">
        <v>0</v>
      </c>
      <c r="D1163">
        <v>236</v>
      </c>
      <c r="E1163" t="str">
        <f t="shared" si="18"/>
        <v>BookingSupportPerson::create(['support_role' =&gt; 3, 'booking_id' =&gt;236, 'support_person_id'=&gt;8 , 'support_type' =&gt;0]);</v>
      </c>
    </row>
    <row r="1164" spans="1:5" x14ac:dyDescent="0.25">
      <c r="A1164">
        <v>3</v>
      </c>
      <c r="B1164">
        <v>8</v>
      </c>
      <c r="C1164">
        <v>1</v>
      </c>
      <c r="D1164">
        <v>237</v>
      </c>
      <c r="E1164" t="str">
        <f t="shared" si="18"/>
        <v>BookingSupportPerson::create(['support_role' =&gt; 3, 'booking_id' =&gt;237, 'support_person_id'=&gt;8 , 'support_type' =&gt;1]);</v>
      </c>
    </row>
    <row r="1165" spans="1:5" x14ac:dyDescent="0.25">
      <c r="A1165">
        <v>3</v>
      </c>
      <c r="B1165">
        <v>8</v>
      </c>
      <c r="C1165">
        <v>1</v>
      </c>
      <c r="D1165">
        <v>238</v>
      </c>
      <c r="E1165" t="str">
        <f t="shared" si="18"/>
        <v>BookingSupportPerson::create(['support_role' =&gt; 3, 'booking_id' =&gt;238, 'support_person_id'=&gt;8 , 'support_type' =&gt;1]);</v>
      </c>
    </row>
    <row r="1166" spans="1:5" x14ac:dyDescent="0.25">
      <c r="A1166">
        <v>3</v>
      </c>
      <c r="B1166">
        <v>13</v>
      </c>
      <c r="C1166">
        <v>1</v>
      </c>
      <c r="D1166">
        <v>239</v>
      </c>
      <c r="E1166" t="str">
        <f t="shared" si="18"/>
        <v>BookingSupportPerson::create(['support_role' =&gt; 3, 'booking_id' =&gt;239, 'support_person_id'=&gt;13 , 'support_type' =&gt;1]);</v>
      </c>
    </row>
    <row r="1167" spans="1:5" x14ac:dyDescent="0.25">
      <c r="A1167">
        <v>3</v>
      </c>
      <c r="B1167">
        <v>13</v>
      </c>
      <c r="C1167">
        <v>1</v>
      </c>
      <c r="D1167">
        <v>240</v>
      </c>
      <c r="E1167" t="str">
        <f t="shared" si="18"/>
        <v>BookingSupportPerson::create(['support_role' =&gt; 3, 'booking_id' =&gt;240, 'support_person_id'=&gt;13 , 'support_type' =&gt;1]);</v>
      </c>
    </row>
    <row r="1168" spans="1:5" x14ac:dyDescent="0.25">
      <c r="A1168">
        <v>3</v>
      </c>
      <c r="B1168">
        <v>8</v>
      </c>
      <c r="C1168">
        <v>0</v>
      </c>
      <c r="D1168">
        <v>241</v>
      </c>
      <c r="E1168" t="str">
        <f t="shared" si="18"/>
        <v>BookingSupportPerson::create(['support_role' =&gt; 3, 'booking_id' =&gt;241, 'support_person_id'=&gt;8 , 'support_type' =&gt;0]);</v>
      </c>
    </row>
    <row r="1169" spans="1:5" x14ac:dyDescent="0.25">
      <c r="A1169">
        <v>3</v>
      </c>
      <c r="B1169">
        <v>13</v>
      </c>
      <c r="C1169">
        <v>1</v>
      </c>
      <c r="D1169">
        <v>242</v>
      </c>
      <c r="E1169" t="str">
        <f t="shared" si="18"/>
        <v>BookingSupportPerson::create(['support_role' =&gt; 3, 'booking_id' =&gt;242, 'support_person_id'=&gt;13 , 'support_type' =&gt;1]);</v>
      </c>
    </row>
    <row r="1170" spans="1:5" x14ac:dyDescent="0.25">
      <c r="A1170">
        <v>3</v>
      </c>
      <c r="B1170">
        <v>13</v>
      </c>
      <c r="C1170">
        <v>1</v>
      </c>
      <c r="D1170">
        <v>243</v>
      </c>
      <c r="E1170" t="str">
        <f t="shared" si="18"/>
        <v>BookingSupportPerson::create(['support_role' =&gt; 3, 'booking_id' =&gt;243, 'support_person_id'=&gt;13 , 'support_type' =&gt;1]);</v>
      </c>
    </row>
    <row r="1171" spans="1:5" x14ac:dyDescent="0.25">
      <c r="A1171">
        <v>3</v>
      </c>
      <c r="B1171">
        <v>13</v>
      </c>
      <c r="C1171">
        <v>1</v>
      </c>
      <c r="D1171">
        <v>244</v>
      </c>
      <c r="E1171" t="str">
        <f t="shared" si="18"/>
        <v>BookingSupportPerson::create(['support_role' =&gt; 3, 'booking_id' =&gt;244, 'support_person_id'=&gt;13 , 'support_type' =&gt;1]);</v>
      </c>
    </row>
    <row r="1172" spans="1:5" x14ac:dyDescent="0.25">
      <c r="A1172">
        <v>3</v>
      </c>
      <c r="B1172">
        <v>8</v>
      </c>
      <c r="C1172">
        <v>1</v>
      </c>
      <c r="D1172">
        <v>245</v>
      </c>
      <c r="E1172" t="str">
        <f t="shared" si="18"/>
        <v>BookingSupportPerson::create(['support_role' =&gt; 3, 'booking_id' =&gt;245, 'support_person_id'=&gt;8 , 'support_type' =&gt;1]);</v>
      </c>
    </row>
    <row r="1173" spans="1:5" x14ac:dyDescent="0.25">
      <c r="A1173">
        <v>3</v>
      </c>
      <c r="B1173">
        <v>8</v>
      </c>
      <c r="C1173">
        <v>0</v>
      </c>
      <c r="D1173">
        <v>246</v>
      </c>
      <c r="E1173" t="str">
        <f t="shared" si="18"/>
        <v>BookingSupportPerson::create(['support_role' =&gt; 3, 'booking_id' =&gt;246, 'support_person_id'=&gt;8 , 'support_type' =&gt;0]);</v>
      </c>
    </row>
    <row r="1174" spans="1:5" x14ac:dyDescent="0.25">
      <c r="A1174">
        <v>3</v>
      </c>
      <c r="B1174">
        <v>13</v>
      </c>
      <c r="C1174">
        <v>1</v>
      </c>
      <c r="D1174">
        <v>247</v>
      </c>
      <c r="E1174" t="str">
        <f t="shared" si="18"/>
        <v>BookingSupportPerson::create(['support_role' =&gt; 3, 'booking_id' =&gt;247, 'support_person_id'=&gt;13 , 'support_type' =&gt;1]);</v>
      </c>
    </row>
    <row r="1175" spans="1:5" x14ac:dyDescent="0.25">
      <c r="A1175">
        <v>3</v>
      </c>
      <c r="B1175">
        <v>8</v>
      </c>
      <c r="C1175">
        <v>0</v>
      </c>
      <c r="D1175">
        <v>248</v>
      </c>
      <c r="E1175" t="str">
        <f t="shared" si="18"/>
        <v>BookingSupportPerson::create(['support_role' =&gt; 3, 'booking_id' =&gt;248, 'support_person_id'=&gt;8 , 'support_type' =&gt;0]);</v>
      </c>
    </row>
    <row r="1176" spans="1:5" x14ac:dyDescent="0.25">
      <c r="A1176">
        <v>3</v>
      </c>
      <c r="B1176">
        <v>8</v>
      </c>
      <c r="C1176">
        <v>1</v>
      </c>
      <c r="D1176">
        <v>249</v>
      </c>
      <c r="E1176" t="str">
        <f t="shared" si="18"/>
        <v>BookingSupportPerson::create(['support_role' =&gt; 3, 'booking_id' =&gt;249, 'support_person_id'=&gt;8 , 'support_type' =&gt;1]);</v>
      </c>
    </row>
    <row r="1177" spans="1:5" x14ac:dyDescent="0.25">
      <c r="A1177">
        <v>3</v>
      </c>
      <c r="B1177">
        <v>15</v>
      </c>
      <c r="C1177">
        <v>1</v>
      </c>
      <c r="D1177">
        <v>250</v>
      </c>
      <c r="E1177" t="str">
        <f t="shared" si="18"/>
        <v>BookingSupportPerson::create(['support_role' =&gt; 3, 'booking_id' =&gt;250, 'support_person_id'=&gt;15 , 'support_type' =&gt;1]);</v>
      </c>
    </row>
    <row r="1178" spans="1:5" x14ac:dyDescent="0.25">
      <c r="A1178">
        <v>3</v>
      </c>
      <c r="B1178">
        <v>8</v>
      </c>
      <c r="C1178">
        <v>1</v>
      </c>
      <c r="D1178">
        <v>251</v>
      </c>
      <c r="E1178" t="str">
        <f t="shared" si="18"/>
        <v>BookingSupportPerson::create(['support_role' =&gt; 3, 'booking_id' =&gt;251, 'support_person_id'=&gt;8 , 'support_type' =&gt;1]);</v>
      </c>
    </row>
    <row r="1179" spans="1:5" x14ac:dyDescent="0.25">
      <c r="A1179">
        <v>3</v>
      </c>
      <c r="B1179">
        <v>8</v>
      </c>
      <c r="C1179">
        <v>0</v>
      </c>
      <c r="D1179">
        <v>252</v>
      </c>
      <c r="E1179" t="str">
        <f t="shared" si="18"/>
        <v>BookingSupportPerson::create(['support_role' =&gt; 3, 'booking_id' =&gt;252, 'support_person_id'=&gt;8 , 'support_type' =&gt;0]);</v>
      </c>
    </row>
    <row r="1180" spans="1:5" x14ac:dyDescent="0.25">
      <c r="A1180">
        <v>3</v>
      </c>
      <c r="B1180">
        <v>8</v>
      </c>
      <c r="C1180">
        <v>0</v>
      </c>
      <c r="D1180">
        <v>253</v>
      </c>
      <c r="E1180" t="str">
        <f t="shared" si="18"/>
        <v>BookingSupportPerson::create(['support_role' =&gt; 3, 'booking_id' =&gt;253, 'support_person_id'=&gt;8 , 'support_type' =&gt;0]);</v>
      </c>
    </row>
    <row r="1181" spans="1:5" x14ac:dyDescent="0.25">
      <c r="A1181">
        <v>3</v>
      </c>
      <c r="B1181">
        <v>8</v>
      </c>
      <c r="C1181">
        <v>0</v>
      </c>
      <c r="D1181">
        <v>254</v>
      </c>
      <c r="E1181" t="str">
        <f t="shared" si="18"/>
        <v>BookingSupportPerson::create(['support_role' =&gt; 3, 'booking_id' =&gt;254, 'support_person_id'=&gt;8 , 'support_type' =&gt;0]);</v>
      </c>
    </row>
    <row r="1182" spans="1:5" x14ac:dyDescent="0.25">
      <c r="A1182">
        <v>3</v>
      </c>
      <c r="B1182">
        <v>13</v>
      </c>
      <c r="C1182">
        <v>1</v>
      </c>
      <c r="D1182">
        <v>255</v>
      </c>
      <c r="E1182" t="str">
        <f t="shared" si="18"/>
        <v>BookingSupportPerson::create(['support_role' =&gt; 3, 'booking_id' =&gt;255, 'support_person_id'=&gt;13 , 'support_type' =&gt;1]);</v>
      </c>
    </row>
    <row r="1183" spans="1:5" x14ac:dyDescent="0.25">
      <c r="A1183">
        <v>3</v>
      </c>
      <c r="B1183">
        <v>13</v>
      </c>
      <c r="C1183">
        <v>1</v>
      </c>
      <c r="D1183">
        <v>256</v>
      </c>
      <c r="E1183" t="str">
        <f t="shared" si="18"/>
        <v>BookingSupportPerson::create(['support_role' =&gt; 3, 'booking_id' =&gt;256, 'support_person_id'=&gt;13 , 'support_type' =&gt;1]);</v>
      </c>
    </row>
    <row r="1184" spans="1:5" x14ac:dyDescent="0.25">
      <c r="A1184">
        <v>3</v>
      </c>
      <c r="B1184">
        <v>13</v>
      </c>
      <c r="C1184">
        <v>1</v>
      </c>
      <c r="D1184">
        <v>257</v>
      </c>
      <c r="E1184" t="str">
        <f t="shared" si="18"/>
        <v>BookingSupportPerson::create(['support_role' =&gt; 3, 'booking_id' =&gt;257, 'support_person_id'=&gt;13 , 'support_type' =&gt;1]);</v>
      </c>
    </row>
    <row r="1185" spans="1:5" x14ac:dyDescent="0.25">
      <c r="A1185">
        <v>3</v>
      </c>
      <c r="B1185">
        <v>8</v>
      </c>
      <c r="C1185">
        <v>0</v>
      </c>
      <c r="D1185">
        <v>258</v>
      </c>
      <c r="E1185" t="str">
        <f t="shared" si="18"/>
        <v>BookingSupportPerson::create(['support_role' =&gt; 3, 'booking_id' =&gt;258, 'support_person_id'=&gt;8 , 'support_type' =&gt;0]);</v>
      </c>
    </row>
    <row r="1186" spans="1:5" x14ac:dyDescent="0.25">
      <c r="A1186">
        <v>3</v>
      </c>
      <c r="B1186">
        <v>8</v>
      </c>
      <c r="C1186">
        <v>0</v>
      </c>
      <c r="D1186">
        <v>259</v>
      </c>
      <c r="E1186" t="str">
        <f t="shared" si="18"/>
        <v>BookingSupportPerson::create(['support_role' =&gt; 3, 'booking_id' =&gt;259, 'support_person_id'=&gt;8 , 'support_type' =&gt;0]);</v>
      </c>
    </row>
    <row r="1187" spans="1:5" x14ac:dyDescent="0.25">
      <c r="A1187">
        <v>3</v>
      </c>
      <c r="B1187">
        <v>8</v>
      </c>
      <c r="C1187">
        <v>0</v>
      </c>
      <c r="D1187">
        <v>260</v>
      </c>
      <c r="E1187" t="str">
        <f t="shared" si="18"/>
        <v>BookingSupportPerson::create(['support_role' =&gt; 3, 'booking_id' =&gt;260, 'support_person_id'=&gt;8 , 'support_type' =&gt;0]);</v>
      </c>
    </row>
    <row r="1188" spans="1:5" x14ac:dyDescent="0.25">
      <c r="A1188">
        <v>3</v>
      </c>
      <c r="B1188">
        <v>15</v>
      </c>
      <c r="C1188">
        <v>1</v>
      </c>
      <c r="D1188">
        <v>261</v>
      </c>
      <c r="E1188" t="str">
        <f t="shared" si="18"/>
        <v>BookingSupportPerson::create(['support_role' =&gt; 3, 'booking_id' =&gt;261, 'support_person_id'=&gt;15 , 'support_type' =&gt;1]);</v>
      </c>
    </row>
    <row r="1189" spans="1:5" x14ac:dyDescent="0.25">
      <c r="A1189">
        <v>3</v>
      </c>
      <c r="B1189">
        <v>15</v>
      </c>
      <c r="C1189">
        <v>1</v>
      </c>
      <c r="D1189">
        <v>262</v>
      </c>
      <c r="E1189" t="str">
        <f t="shared" si="18"/>
        <v>BookingSupportPerson::create(['support_role' =&gt; 3, 'booking_id' =&gt;262, 'support_person_id'=&gt;15 , 'support_type' =&gt;1]);</v>
      </c>
    </row>
    <row r="1190" spans="1:5" x14ac:dyDescent="0.25">
      <c r="A1190">
        <v>3</v>
      </c>
      <c r="B1190">
        <v>15</v>
      </c>
      <c r="C1190">
        <v>1</v>
      </c>
      <c r="D1190">
        <v>263</v>
      </c>
      <c r="E1190" t="str">
        <f t="shared" si="18"/>
        <v>BookingSupportPerson::create(['support_role' =&gt; 3, 'booking_id' =&gt;263, 'support_person_id'=&gt;15 , 'support_type' =&gt;1]);</v>
      </c>
    </row>
    <row r="1191" spans="1:5" x14ac:dyDescent="0.25">
      <c r="A1191">
        <v>3</v>
      </c>
      <c r="B1191">
        <v>8</v>
      </c>
      <c r="C1191">
        <v>1</v>
      </c>
      <c r="D1191">
        <v>264</v>
      </c>
      <c r="E1191" t="str">
        <f t="shared" si="18"/>
        <v>BookingSupportPerson::create(['support_role' =&gt; 3, 'booking_id' =&gt;264, 'support_person_id'=&gt;8 , 'support_type' =&gt;1]);</v>
      </c>
    </row>
    <row r="1192" spans="1:5" x14ac:dyDescent="0.25">
      <c r="A1192">
        <v>3</v>
      </c>
      <c r="B1192">
        <v>8</v>
      </c>
      <c r="C1192">
        <v>0</v>
      </c>
      <c r="D1192">
        <v>265</v>
      </c>
      <c r="E1192" t="str">
        <f t="shared" si="18"/>
        <v>BookingSupportPerson::create(['support_role' =&gt; 3, 'booking_id' =&gt;265, 'support_person_id'=&gt;8 , 'support_type' =&gt;0]);</v>
      </c>
    </row>
    <row r="1193" spans="1:5" x14ac:dyDescent="0.25">
      <c r="A1193">
        <v>3</v>
      </c>
      <c r="B1193">
        <v>8</v>
      </c>
      <c r="C1193">
        <v>0</v>
      </c>
      <c r="D1193">
        <v>266</v>
      </c>
      <c r="E1193" t="str">
        <f t="shared" si="18"/>
        <v>BookingSupportPerson::create(['support_role' =&gt; 3, 'booking_id' =&gt;266, 'support_person_id'=&gt;8 , 'support_type' =&gt;0]);</v>
      </c>
    </row>
    <row r="1194" spans="1:5" x14ac:dyDescent="0.25">
      <c r="A1194">
        <v>3</v>
      </c>
      <c r="B1194">
        <v>11</v>
      </c>
      <c r="C1194">
        <v>0</v>
      </c>
      <c r="D1194">
        <v>267</v>
      </c>
      <c r="E1194" t="str">
        <f t="shared" si="18"/>
        <v>BookingSupportPerson::create(['support_role' =&gt; 3, 'booking_id' =&gt;267, 'support_person_id'=&gt;11 , 'support_type' =&gt;0]);</v>
      </c>
    </row>
    <row r="1195" spans="1:5" x14ac:dyDescent="0.25">
      <c r="A1195">
        <v>3</v>
      </c>
      <c r="B1195">
        <v>11</v>
      </c>
      <c r="C1195">
        <v>0</v>
      </c>
      <c r="D1195">
        <v>268</v>
      </c>
      <c r="E1195" t="str">
        <f t="shared" si="18"/>
        <v>BookingSupportPerson::create(['support_role' =&gt; 3, 'booking_id' =&gt;268, 'support_person_id'=&gt;11 , 'support_type' =&gt;0]);</v>
      </c>
    </row>
    <row r="1196" spans="1:5" x14ac:dyDescent="0.25">
      <c r="A1196">
        <v>3</v>
      </c>
      <c r="B1196">
        <v>8</v>
      </c>
      <c r="C1196">
        <v>1</v>
      </c>
      <c r="D1196">
        <v>269</v>
      </c>
      <c r="E1196" t="str">
        <f t="shared" si="18"/>
        <v>BookingSupportPerson::create(['support_role' =&gt; 3, 'booking_id' =&gt;269, 'support_person_id'=&gt;8 , 'support_type' =&gt;1]);</v>
      </c>
    </row>
    <row r="1197" spans="1:5" x14ac:dyDescent="0.25">
      <c r="A1197">
        <v>3</v>
      </c>
      <c r="B1197">
        <v>10</v>
      </c>
      <c r="C1197">
        <v>1</v>
      </c>
      <c r="D1197">
        <v>270</v>
      </c>
      <c r="E1197" t="str">
        <f t="shared" si="18"/>
        <v>BookingSupportPerson::create(['support_role' =&gt; 3, 'booking_id' =&gt;270, 'support_person_id'=&gt;10 , 'support_type' =&gt;1]);</v>
      </c>
    </row>
    <row r="1198" spans="1:5" x14ac:dyDescent="0.25">
      <c r="A1198">
        <v>3</v>
      </c>
      <c r="B1198">
        <v>8</v>
      </c>
      <c r="C1198">
        <v>1</v>
      </c>
      <c r="D1198">
        <v>271</v>
      </c>
      <c r="E1198" t="str">
        <f t="shared" si="18"/>
        <v>BookingSupportPerson::create(['support_role' =&gt; 3, 'booking_id' =&gt;271, 'support_person_id'=&gt;8 , 'support_type' =&gt;1]);</v>
      </c>
    </row>
    <row r="1199" spans="1:5" x14ac:dyDescent="0.25">
      <c r="A1199">
        <v>3</v>
      </c>
      <c r="B1199">
        <v>7</v>
      </c>
      <c r="C1199">
        <v>0</v>
      </c>
      <c r="D1199">
        <v>370</v>
      </c>
      <c r="E1199" t="str">
        <f t="shared" si="18"/>
        <v>BookingSupportPerson::create(['support_role' =&gt; 3, 'booking_id' =&gt;370, 'support_person_id'=&gt;7 , 'support_type' =&gt;0]);</v>
      </c>
    </row>
    <row r="1200" spans="1:5" x14ac:dyDescent="0.25">
      <c r="A1200">
        <v>3</v>
      </c>
      <c r="B1200">
        <v>15</v>
      </c>
      <c r="C1200">
        <v>1</v>
      </c>
      <c r="D1200">
        <v>371</v>
      </c>
      <c r="E1200" t="str">
        <f t="shared" si="18"/>
        <v>BookingSupportPerson::create(['support_role' =&gt; 3, 'booking_id' =&gt;371, 'support_person_id'=&gt;15 , 'support_type' =&gt;1]);</v>
      </c>
    </row>
    <row r="1201" spans="1:5" x14ac:dyDescent="0.25">
      <c r="A1201">
        <v>3</v>
      </c>
      <c r="B1201">
        <v>10</v>
      </c>
      <c r="C1201">
        <v>1</v>
      </c>
      <c r="D1201">
        <v>372</v>
      </c>
      <c r="E1201" t="str">
        <f t="shared" si="18"/>
        <v>BookingSupportPerson::create(['support_role' =&gt; 3, 'booking_id' =&gt;372, 'support_person_id'=&gt;10 , 'support_type' =&gt;1]);</v>
      </c>
    </row>
    <row r="1202" spans="1:5" x14ac:dyDescent="0.25">
      <c r="A1202">
        <v>3</v>
      </c>
      <c r="B1202">
        <v>15</v>
      </c>
      <c r="C1202">
        <v>1</v>
      </c>
      <c r="D1202">
        <v>373</v>
      </c>
      <c r="E1202" t="str">
        <f t="shared" si="18"/>
        <v>BookingSupportPerson::create(['support_role' =&gt; 3, 'booking_id' =&gt;373, 'support_person_id'=&gt;15 , 'support_type' =&gt;1]);</v>
      </c>
    </row>
    <row r="1203" spans="1:5" x14ac:dyDescent="0.25">
      <c r="A1203">
        <v>3</v>
      </c>
      <c r="B1203">
        <v>10</v>
      </c>
      <c r="C1203">
        <v>1</v>
      </c>
      <c r="D1203">
        <v>374</v>
      </c>
      <c r="E1203" t="str">
        <f t="shared" si="18"/>
        <v>BookingSupportPerson::create(['support_role' =&gt; 3, 'booking_id' =&gt;374, 'support_person_id'=&gt;10 , 'support_type' =&gt;1]);</v>
      </c>
    </row>
    <row r="1204" spans="1:5" x14ac:dyDescent="0.25">
      <c r="A1204">
        <v>3</v>
      </c>
      <c r="B1204">
        <v>15</v>
      </c>
      <c r="C1204">
        <v>1</v>
      </c>
      <c r="D1204">
        <v>375</v>
      </c>
      <c r="E1204" t="str">
        <f t="shared" si="18"/>
        <v>BookingSupportPerson::create(['support_role' =&gt; 3, 'booking_id' =&gt;375, 'support_person_id'=&gt;15 , 'support_type' =&gt;1]);</v>
      </c>
    </row>
    <row r="1205" spans="1:5" x14ac:dyDescent="0.25">
      <c r="A1205">
        <v>3</v>
      </c>
      <c r="B1205">
        <v>10</v>
      </c>
      <c r="C1205">
        <v>1</v>
      </c>
      <c r="D1205">
        <v>376</v>
      </c>
      <c r="E1205" t="str">
        <f t="shared" si="18"/>
        <v>BookingSupportPerson::create(['support_role' =&gt; 3, 'booking_id' =&gt;376, 'support_person_id'=&gt;10 , 'support_type' =&gt;1]);</v>
      </c>
    </row>
    <row r="1206" spans="1:5" x14ac:dyDescent="0.25">
      <c r="A1206">
        <v>3</v>
      </c>
      <c r="B1206">
        <v>15</v>
      </c>
      <c r="C1206">
        <v>1</v>
      </c>
      <c r="D1206">
        <v>377</v>
      </c>
      <c r="E1206" t="str">
        <f t="shared" si="18"/>
        <v>BookingSupportPerson::create(['support_role' =&gt; 3, 'booking_id' =&gt;377, 'support_person_id'=&gt;15 , 'support_type' =&gt;1]);</v>
      </c>
    </row>
    <row r="1207" spans="1:5" x14ac:dyDescent="0.25">
      <c r="A1207">
        <v>3</v>
      </c>
      <c r="B1207">
        <v>10</v>
      </c>
      <c r="C1207">
        <v>1</v>
      </c>
      <c r="D1207">
        <v>378</v>
      </c>
      <c r="E1207" t="str">
        <f t="shared" si="18"/>
        <v>BookingSupportPerson::create(['support_role' =&gt; 3, 'booking_id' =&gt;378, 'support_person_id'=&gt;10 , 'support_type' =&gt;1]);</v>
      </c>
    </row>
    <row r="1208" spans="1:5" x14ac:dyDescent="0.25">
      <c r="A1208">
        <v>3</v>
      </c>
      <c r="B1208">
        <v>10</v>
      </c>
      <c r="C1208">
        <v>1</v>
      </c>
      <c r="D1208">
        <v>379</v>
      </c>
      <c r="E1208" t="str">
        <f t="shared" si="18"/>
        <v>BookingSupportPerson::create(['support_role' =&gt; 3, 'booking_id' =&gt;379, 'support_person_id'=&gt;10 , 'support_type' =&gt;1]);</v>
      </c>
    </row>
    <row r="1209" spans="1:5" x14ac:dyDescent="0.25">
      <c r="A1209">
        <v>3</v>
      </c>
      <c r="B1209">
        <v>9</v>
      </c>
      <c r="C1209">
        <v>1</v>
      </c>
      <c r="D1209">
        <v>380</v>
      </c>
      <c r="E1209" t="str">
        <f t="shared" si="18"/>
        <v>BookingSupportPerson::create(['support_role' =&gt; 3, 'booking_id' =&gt;380, 'support_person_id'=&gt;9 , 'support_type' =&gt;1]);</v>
      </c>
    </row>
    <row r="1210" spans="1:5" x14ac:dyDescent="0.25">
      <c r="A1210">
        <v>3</v>
      </c>
      <c r="B1210">
        <v>13</v>
      </c>
      <c r="C1210">
        <v>1</v>
      </c>
      <c r="D1210">
        <v>381</v>
      </c>
      <c r="E1210" t="str">
        <f t="shared" si="18"/>
        <v>BookingSupportPerson::create(['support_role' =&gt; 3, 'booking_id' =&gt;381, 'support_person_id'=&gt;13 , 'support_type' =&gt;1]);</v>
      </c>
    </row>
    <row r="1211" spans="1:5" x14ac:dyDescent="0.25">
      <c r="A1211">
        <v>3</v>
      </c>
      <c r="B1211">
        <v>10</v>
      </c>
      <c r="C1211">
        <v>1</v>
      </c>
      <c r="D1211">
        <v>382</v>
      </c>
      <c r="E1211" t="str">
        <f t="shared" si="18"/>
        <v>BookingSupportPerson::create(['support_role' =&gt; 3, 'booking_id' =&gt;382, 'support_person_id'=&gt;10 , 'support_type' =&gt;1]);</v>
      </c>
    </row>
    <row r="1212" spans="1:5" x14ac:dyDescent="0.25">
      <c r="A1212">
        <v>3</v>
      </c>
      <c r="B1212">
        <v>9</v>
      </c>
      <c r="C1212">
        <v>1</v>
      </c>
      <c r="D1212">
        <v>383</v>
      </c>
      <c r="E1212" t="str">
        <f t="shared" si="18"/>
        <v>BookingSupportPerson::create(['support_role' =&gt; 3, 'booking_id' =&gt;383, 'support_person_id'=&gt;9 , 'support_type' =&gt;1]);</v>
      </c>
    </row>
    <row r="1213" spans="1:5" x14ac:dyDescent="0.25">
      <c r="A1213">
        <v>3</v>
      </c>
      <c r="B1213">
        <v>15</v>
      </c>
      <c r="C1213">
        <v>1</v>
      </c>
      <c r="D1213">
        <v>384</v>
      </c>
      <c r="E1213" t="str">
        <f t="shared" si="18"/>
        <v>BookingSupportPerson::create(['support_role' =&gt; 3, 'booking_id' =&gt;384, 'support_person_id'=&gt;15 , 'support_type' =&gt;1]);</v>
      </c>
    </row>
    <row r="1214" spans="1:5" x14ac:dyDescent="0.25">
      <c r="A1214">
        <v>3</v>
      </c>
      <c r="B1214">
        <v>15</v>
      </c>
      <c r="C1214">
        <v>1</v>
      </c>
      <c r="D1214">
        <v>385</v>
      </c>
      <c r="E1214" t="str">
        <f t="shared" si="18"/>
        <v>BookingSupportPerson::create(['support_role' =&gt; 3, 'booking_id' =&gt;385, 'support_person_id'=&gt;15 , 'support_type' =&gt;1]);</v>
      </c>
    </row>
    <row r="1215" spans="1:5" x14ac:dyDescent="0.25">
      <c r="A1215">
        <v>3</v>
      </c>
      <c r="B1215">
        <v>10</v>
      </c>
      <c r="C1215">
        <v>1</v>
      </c>
      <c r="D1215">
        <v>386</v>
      </c>
      <c r="E1215" t="str">
        <f t="shared" si="18"/>
        <v>BookingSupportPerson::create(['support_role' =&gt; 3, 'booking_id' =&gt;386, 'support_person_id'=&gt;10 , 'support_type' =&gt;1]);</v>
      </c>
    </row>
    <row r="1216" spans="1:5" x14ac:dyDescent="0.25">
      <c r="A1216">
        <v>3</v>
      </c>
      <c r="B1216">
        <v>15</v>
      </c>
      <c r="C1216">
        <v>1</v>
      </c>
      <c r="D1216">
        <v>387</v>
      </c>
      <c r="E1216" t="str">
        <f t="shared" si="18"/>
        <v>BookingSupportPerson::create(['support_role' =&gt; 3, 'booking_id' =&gt;387, 'support_person_id'=&gt;15 , 'support_type' =&gt;1]);</v>
      </c>
    </row>
    <row r="1217" spans="1:5" x14ac:dyDescent="0.25">
      <c r="A1217">
        <v>3</v>
      </c>
      <c r="B1217">
        <v>10</v>
      </c>
      <c r="C1217">
        <v>1</v>
      </c>
      <c r="D1217">
        <v>388</v>
      </c>
      <c r="E1217" t="str">
        <f t="shared" si="18"/>
        <v>BookingSupportPerson::create(['support_role' =&gt; 3, 'booking_id' =&gt;388, 'support_person_id'=&gt;10 , 'support_type' =&gt;1]);</v>
      </c>
    </row>
    <row r="1218" spans="1:5" x14ac:dyDescent="0.25">
      <c r="A1218">
        <v>3</v>
      </c>
      <c r="B1218">
        <v>15</v>
      </c>
      <c r="C1218">
        <v>1</v>
      </c>
      <c r="D1218">
        <v>389</v>
      </c>
      <c r="E1218" t="str">
        <f t="shared" si="18"/>
        <v>BookingSupportPerson::create(['support_role' =&gt; 3, 'booking_id' =&gt;389, 'support_person_id'=&gt;15 , 'support_type' =&gt;1]);</v>
      </c>
    </row>
    <row r="1219" spans="1:5" x14ac:dyDescent="0.25">
      <c r="A1219">
        <v>3</v>
      </c>
      <c r="B1219">
        <v>15</v>
      </c>
      <c r="C1219">
        <v>1</v>
      </c>
      <c r="D1219">
        <v>390</v>
      </c>
      <c r="E1219" t="str">
        <f t="shared" si="18"/>
        <v>BookingSupportPerson::create(['support_role' =&gt; 3, 'booking_id' =&gt;390, 'support_person_id'=&gt;15 , 'support_type' =&gt;1]);</v>
      </c>
    </row>
    <row r="1220" spans="1:5" x14ac:dyDescent="0.25">
      <c r="A1220">
        <v>3</v>
      </c>
      <c r="B1220">
        <v>10</v>
      </c>
      <c r="C1220">
        <v>1</v>
      </c>
      <c r="D1220">
        <v>391</v>
      </c>
      <c r="E1220" t="str">
        <f t="shared" ref="E1220:E1283" si="19">CONCATENATE($A$1,A1220,", 'booking_id' =&gt;",D1220,", 'support_person_id'=&gt;",B1220," , 'support_type' =&gt;",C1220,"]);")</f>
        <v>BookingSupportPerson::create(['support_role' =&gt; 3, 'booking_id' =&gt;391, 'support_person_id'=&gt;10 , 'support_type' =&gt;1]);</v>
      </c>
    </row>
    <row r="1221" spans="1:5" x14ac:dyDescent="0.25">
      <c r="A1221">
        <v>3</v>
      </c>
      <c r="B1221">
        <v>15</v>
      </c>
      <c r="C1221">
        <v>1</v>
      </c>
      <c r="D1221">
        <v>392</v>
      </c>
      <c r="E1221" t="str">
        <f t="shared" si="19"/>
        <v>BookingSupportPerson::create(['support_role' =&gt; 3, 'booking_id' =&gt;392, 'support_person_id'=&gt;15 , 'support_type' =&gt;1]);</v>
      </c>
    </row>
    <row r="1222" spans="1:5" x14ac:dyDescent="0.25">
      <c r="A1222">
        <v>3</v>
      </c>
      <c r="B1222">
        <v>7</v>
      </c>
      <c r="C1222">
        <v>1</v>
      </c>
      <c r="D1222">
        <v>393</v>
      </c>
      <c r="E1222" t="str">
        <f t="shared" si="19"/>
        <v>BookingSupportPerson::create(['support_role' =&gt; 3, 'booking_id' =&gt;393, 'support_person_id'=&gt;7 , 'support_type' =&gt;1]);</v>
      </c>
    </row>
    <row r="1223" spans="1:5" x14ac:dyDescent="0.25">
      <c r="A1223">
        <v>3</v>
      </c>
      <c r="B1223">
        <v>10</v>
      </c>
      <c r="C1223">
        <v>1</v>
      </c>
      <c r="D1223">
        <v>394</v>
      </c>
      <c r="E1223" t="str">
        <f t="shared" si="19"/>
        <v>BookingSupportPerson::create(['support_role' =&gt; 3, 'booking_id' =&gt;394, 'support_person_id'=&gt;10 , 'support_type' =&gt;1]);</v>
      </c>
    </row>
    <row r="1224" spans="1:5" x14ac:dyDescent="0.25">
      <c r="A1224">
        <v>3</v>
      </c>
      <c r="B1224">
        <v>15</v>
      </c>
      <c r="C1224">
        <v>1</v>
      </c>
      <c r="D1224">
        <v>395</v>
      </c>
      <c r="E1224" t="str">
        <f t="shared" si="19"/>
        <v>BookingSupportPerson::create(['support_role' =&gt; 3, 'booking_id' =&gt;395, 'support_person_id'=&gt;15 , 'support_type' =&gt;1]);</v>
      </c>
    </row>
    <row r="1225" spans="1:5" x14ac:dyDescent="0.25">
      <c r="A1225">
        <v>3</v>
      </c>
      <c r="B1225">
        <v>15</v>
      </c>
      <c r="C1225">
        <v>0</v>
      </c>
      <c r="D1225">
        <v>396</v>
      </c>
      <c r="E1225" t="str">
        <f t="shared" si="19"/>
        <v>BookingSupportPerson::create(['support_role' =&gt; 3, 'booking_id' =&gt;396, 'support_person_id'=&gt;15 , 'support_type' =&gt;0]);</v>
      </c>
    </row>
    <row r="1226" spans="1:5" x14ac:dyDescent="0.25">
      <c r="A1226">
        <v>3</v>
      </c>
      <c r="B1226">
        <v>15</v>
      </c>
      <c r="C1226">
        <v>1</v>
      </c>
      <c r="D1226">
        <v>397</v>
      </c>
      <c r="E1226" t="str">
        <f t="shared" si="19"/>
        <v>BookingSupportPerson::create(['support_role' =&gt; 3, 'booking_id' =&gt;397, 'support_person_id'=&gt;15 , 'support_type' =&gt;1]);</v>
      </c>
    </row>
    <row r="1227" spans="1:5" x14ac:dyDescent="0.25">
      <c r="A1227">
        <v>3</v>
      </c>
      <c r="B1227">
        <v>9</v>
      </c>
      <c r="C1227">
        <v>0</v>
      </c>
      <c r="D1227">
        <v>398</v>
      </c>
      <c r="E1227" t="str">
        <f t="shared" si="19"/>
        <v>BookingSupportPerson::create(['support_role' =&gt; 3, 'booking_id' =&gt;398, 'support_person_id'=&gt;9 , 'support_type' =&gt;0]);</v>
      </c>
    </row>
    <row r="1228" spans="1:5" x14ac:dyDescent="0.25">
      <c r="A1228">
        <v>3</v>
      </c>
      <c r="B1228">
        <v>9</v>
      </c>
      <c r="C1228">
        <v>0</v>
      </c>
      <c r="D1228">
        <v>399</v>
      </c>
      <c r="E1228" t="str">
        <f t="shared" si="19"/>
        <v>BookingSupportPerson::create(['support_role' =&gt; 3, 'booking_id' =&gt;399, 'support_person_id'=&gt;9 , 'support_type' =&gt;0]);</v>
      </c>
    </row>
    <row r="1229" spans="1:5" x14ac:dyDescent="0.25">
      <c r="A1229">
        <v>3</v>
      </c>
      <c r="B1229">
        <v>15</v>
      </c>
      <c r="C1229">
        <v>1</v>
      </c>
      <c r="D1229">
        <v>400</v>
      </c>
      <c r="E1229" t="str">
        <f t="shared" si="19"/>
        <v>BookingSupportPerson::create(['support_role' =&gt; 3, 'booking_id' =&gt;400, 'support_person_id'=&gt;15 , 'support_type' =&gt;1]);</v>
      </c>
    </row>
    <row r="1230" spans="1:5" x14ac:dyDescent="0.25">
      <c r="A1230">
        <v>3</v>
      </c>
      <c r="B1230">
        <v>7</v>
      </c>
      <c r="C1230">
        <v>0</v>
      </c>
      <c r="D1230">
        <v>401</v>
      </c>
      <c r="E1230" t="str">
        <f t="shared" si="19"/>
        <v>BookingSupportPerson::create(['support_role' =&gt; 3, 'booking_id' =&gt;401, 'support_person_id'=&gt;7 , 'support_type' =&gt;0]);</v>
      </c>
    </row>
    <row r="1231" spans="1:5" x14ac:dyDescent="0.25">
      <c r="A1231">
        <v>3</v>
      </c>
      <c r="B1231">
        <v>13</v>
      </c>
      <c r="C1231">
        <v>1</v>
      </c>
      <c r="D1231">
        <v>402</v>
      </c>
      <c r="E1231" t="str">
        <f t="shared" si="19"/>
        <v>BookingSupportPerson::create(['support_role' =&gt; 3, 'booking_id' =&gt;402, 'support_person_id'=&gt;13 , 'support_type' =&gt;1]);</v>
      </c>
    </row>
    <row r="1232" spans="1:5" x14ac:dyDescent="0.25">
      <c r="A1232">
        <v>3</v>
      </c>
      <c r="B1232">
        <v>10</v>
      </c>
      <c r="C1232">
        <v>0</v>
      </c>
      <c r="D1232">
        <v>403</v>
      </c>
      <c r="E1232" t="str">
        <f t="shared" si="19"/>
        <v>BookingSupportPerson::create(['support_role' =&gt; 3, 'booking_id' =&gt;403, 'support_person_id'=&gt;10 , 'support_type' =&gt;0]);</v>
      </c>
    </row>
    <row r="1233" spans="1:5" x14ac:dyDescent="0.25">
      <c r="A1233">
        <v>3</v>
      </c>
      <c r="B1233">
        <v>10</v>
      </c>
      <c r="C1233">
        <v>0</v>
      </c>
      <c r="D1233">
        <v>404</v>
      </c>
      <c r="E1233" t="str">
        <f t="shared" si="19"/>
        <v>BookingSupportPerson::create(['support_role' =&gt; 3, 'booking_id' =&gt;404, 'support_person_id'=&gt;10 , 'support_type' =&gt;0]);</v>
      </c>
    </row>
    <row r="1234" spans="1:5" x14ac:dyDescent="0.25">
      <c r="A1234">
        <v>3</v>
      </c>
      <c r="B1234">
        <v>10</v>
      </c>
      <c r="C1234">
        <v>1</v>
      </c>
      <c r="D1234">
        <v>405</v>
      </c>
      <c r="E1234" t="str">
        <f t="shared" si="19"/>
        <v>BookingSupportPerson::create(['support_role' =&gt; 3, 'booking_id' =&gt;405, 'support_person_id'=&gt;10 , 'support_type' =&gt;1]);</v>
      </c>
    </row>
    <row r="1235" spans="1:5" x14ac:dyDescent="0.25">
      <c r="A1235">
        <v>3</v>
      </c>
      <c r="B1235">
        <v>15</v>
      </c>
      <c r="C1235">
        <v>1</v>
      </c>
      <c r="D1235">
        <v>406</v>
      </c>
      <c r="E1235" t="str">
        <f t="shared" si="19"/>
        <v>BookingSupportPerson::create(['support_role' =&gt; 3, 'booking_id' =&gt;406, 'support_person_id'=&gt;15 , 'support_type' =&gt;1]);</v>
      </c>
    </row>
    <row r="1236" spans="1:5" x14ac:dyDescent="0.25">
      <c r="A1236">
        <v>3</v>
      </c>
      <c r="B1236">
        <v>13</v>
      </c>
      <c r="C1236">
        <v>0</v>
      </c>
      <c r="D1236">
        <v>407</v>
      </c>
      <c r="E1236" t="str">
        <f t="shared" si="19"/>
        <v>BookingSupportPerson::create(['support_role' =&gt; 3, 'booking_id' =&gt;407, 'support_person_id'=&gt;13 , 'support_type' =&gt;0]);</v>
      </c>
    </row>
    <row r="1237" spans="1:5" x14ac:dyDescent="0.25">
      <c r="A1237">
        <v>3</v>
      </c>
      <c r="B1237">
        <v>7</v>
      </c>
      <c r="C1237">
        <v>0</v>
      </c>
      <c r="D1237">
        <v>408</v>
      </c>
      <c r="E1237" t="str">
        <f t="shared" si="19"/>
        <v>BookingSupportPerson::create(['support_role' =&gt; 3, 'booking_id' =&gt;408, 'support_person_id'=&gt;7 , 'support_type' =&gt;0]);</v>
      </c>
    </row>
    <row r="1238" spans="1:5" x14ac:dyDescent="0.25">
      <c r="A1238">
        <v>3</v>
      </c>
      <c r="B1238">
        <v>10</v>
      </c>
      <c r="C1238">
        <v>1</v>
      </c>
      <c r="D1238">
        <v>409</v>
      </c>
      <c r="E1238" t="str">
        <f t="shared" si="19"/>
        <v>BookingSupportPerson::create(['support_role' =&gt; 3, 'booking_id' =&gt;409, 'support_person_id'=&gt;10 , 'support_type' =&gt;1]);</v>
      </c>
    </row>
    <row r="1239" spans="1:5" x14ac:dyDescent="0.25">
      <c r="A1239">
        <v>3</v>
      </c>
      <c r="B1239">
        <v>10</v>
      </c>
      <c r="C1239">
        <v>0</v>
      </c>
      <c r="D1239">
        <v>410</v>
      </c>
      <c r="E1239" t="str">
        <f t="shared" si="19"/>
        <v>BookingSupportPerson::create(['support_role' =&gt; 3, 'booking_id' =&gt;410, 'support_person_id'=&gt;10 , 'support_type' =&gt;0]);</v>
      </c>
    </row>
    <row r="1240" spans="1:5" x14ac:dyDescent="0.25">
      <c r="A1240">
        <v>3</v>
      </c>
      <c r="B1240">
        <v>10</v>
      </c>
      <c r="C1240">
        <v>1</v>
      </c>
      <c r="D1240">
        <v>411</v>
      </c>
      <c r="E1240" t="str">
        <f t="shared" si="19"/>
        <v>BookingSupportPerson::create(['support_role' =&gt; 3, 'booking_id' =&gt;411, 'support_person_id'=&gt;10 , 'support_type' =&gt;1]);</v>
      </c>
    </row>
    <row r="1241" spans="1:5" x14ac:dyDescent="0.25">
      <c r="A1241">
        <v>3</v>
      </c>
      <c r="B1241">
        <v>10</v>
      </c>
      <c r="C1241">
        <v>0</v>
      </c>
      <c r="D1241">
        <v>412</v>
      </c>
      <c r="E1241" t="str">
        <f t="shared" si="19"/>
        <v>BookingSupportPerson::create(['support_role' =&gt; 3, 'booking_id' =&gt;412, 'support_person_id'=&gt;10 , 'support_type' =&gt;0]);</v>
      </c>
    </row>
    <row r="1242" spans="1:5" x14ac:dyDescent="0.25">
      <c r="A1242">
        <v>3</v>
      </c>
      <c r="B1242">
        <v>10</v>
      </c>
      <c r="C1242">
        <v>1</v>
      </c>
      <c r="D1242">
        <v>413</v>
      </c>
      <c r="E1242" t="str">
        <f t="shared" si="19"/>
        <v>BookingSupportPerson::create(['support_role' =&gt; 3, 'booking_id' =&gt;413, 'support_person_id'=&gt;10 , 'support_type' =&gt;1]);</v>
      </c>
    </row>
    <row r="1243" spans="1:5" x14ac:dyDescent="0.25">
      <c r="A1243">
        <v>3</v>
      </c>
      <c r="B1243">
        <v>15</v>
      </c>
      <c r="C1243">
        <v>0</v>
      </c>
      <c r="D1243">
        <v>414</v>
      </c>
      <c r="E1243" t="str">
        <f t="shared" si="19"/>
        <v>BookingSupportPerson::create(['support_role' =&gt; 3, 'booking_id' =&gt;414, 'support_person_id'=&gt;15 , 'support_type' =&gt;0]);</v>
      </c>
    </row>
    <row r="1244" spans="1:5" x14ac:dyDescent="0.25">
      <c r="A1244">
        <v>3</v>
      </c>
      <c r="B1244">
        <v>10</v>
      </c>
      <c r="C1244">
        <v>1</v>
      </c>
      <c r="D1244">
        <v>415</v>
      </c>
      <c r="E1244" t="str">
        <f t="shared" si="19"/>
        <v>BookingSupportPerson::create(['support_role' =&gt; 3, 'booking_id' =&gt;415, 'support_person_id'=&gt;10 , 'support_type' =&gt;1]);</v>
      </c>
    </row>
    <row r="1245" spans="1:5" x14ac:dyDescent="0.25">
      <c r="A1245">
        <v>3</v>
      </c>
      <c r="B1245">
        <v>15</v>
      </c>
      <c r="C1245">
        <v>0</v>
      </c>
      <c r="D1245">
        <v>416</v>
      </c>
      <c r="E1245" t="str">
        <f t="shared" si="19"/>
        <v>BookingSupportPerson::create(['support_role' =&gt; 3, 'booking_id' =&gt;416, 'support_person_id'=&gt;15 , 'support_type' =&gt;0]);</v>
      </c>
    </row>
    <row r="1246" spans="1:5" x14ac:dyDescent="0.25">
      <c r="A1246">
        <v>3</v>
      </c>
      <c r="B1246">
        <v>10</v>
      </c>
      <c r="C1246">
        <v>1</v>
      </c>
      <c r="D1246">
        <v>417</v>
      </c>
      <c r="E1246" t="str">
        <f t="shared" si="19"/>
        <v>BookingSupportPerson::create(['support_role' =&gt; 3, 'booking_id' =&gt;417, 'support_person_id'=&gt;10 , 'support_type' =&gt;1]);</v>
      </c>
    </row>
    <row r="1247" spans="1:5" x14ac:dyDescent="0.25">
      <c r="A1247">
        <v>3</v>
      </c>
      <c r="B1247">
        <v>15</v>
      </c>
      <c r="C1247">
        <v>1</v>
      </c>
      <c r="D1247">
        <v>418</v>
      </c>
      <c r="E1247" t="str">
        <f t="shared" si="19"/>
        <v>BookingSupportPerson::create(['support_role' =&gt; 3, 'booking_id' =&gt;418, 'support_person_id'=&gt;15 , 'support_type' =&gt;1]);</v>
      </c>
    </row>
    <row r="1248" spans="1:5" x14ac:dyDescent="0.25">
      <c r="A1248">
        <v>3</v>
      </c>
      <c r="B1248">
        <v>10</v>
      </c>
      <c r="C1248">
        <v>1</v>
      </c>
      <c r="D1248">
        <v>419</v>
      </c>
      <c r="E1248" t="str">
        <f t="shared" si="19"/>
        <v>BookingSupportPerson::create(['support_role' =&gt; 3, 'booking_id' =&gt;419, 'support_person_id'=&gt;10 , 'support_type' =&gt;1]);</v>
      </c>
    </row>
    <row r="1249" spans="1:5" x14ac:dyDescent="0.25">
      <c r="A1249">
        <v>3</v>
      </c>
      <c r="B1249">
        <v>15</v>
      </c>
      <c r="C1249">
        <v>1</v>
      </c>
      <c r="D1249">
        <v>420</v>
      </c>
      <c r="E1249" t="str">
        <f t="shared" si="19"/>
        <v>BookingSupportPerson::create(['support_role' =&gt; 3, 'booking_id' =&gt;420, 'support_person_id'=&gt;15 , 'support_type' =&gt;1]);</v>
      </c>
    </row>
    <row r="1250" spans="1:5" x14ac:dyDescent="0.25">
      <c r="A1250">
        <v>3</v>
      </c>
      <c r="B1250">
        <v>13</v>
      </c>
      <c r="C1250">
        <v>1</v>
      </c>
      <c r="D1250">
        <v>421</v>
      </c>
      <c r="E1250" t="str">
        <f t="shared" si="19"/>
        <v>BookingSupportPerson::create(['support_role' =&gt; 3, 'booking_id' =&gt;421, 'support_person_id'=&gt;13 , 'support_type' =&gt;1]);</v>
      </c>
    </row>
    <row r="1251" spans="1:5" x14ac:dyDescent="0.25">
      <c r="A1251">
        <v>3</v>
      </c>
      <c r="B1251">
        <v>15</v>
      </c>
      <c r="C1251">
        <v>1</v>
      </c>
      <c r="D1251">
        <v>422</v>
      </c>
      <c r="E1251" t="str">
        <f t="shared" si="19"/>
        <v>BookingSupportPerson::create(['support_role' =&gt; 3, 'booking_id' =&gt;422, 'support_person_id'=&gt;15 , 'support_type' =&gt;1]);</v>
      </c>
    </row>
    <row r="1252" spans="1:5" x14ac:dyDescent="0.25">
      <c r="A1252">
        <v>3</v>
      </c>
      <c r="B1252">
        <v>10</v>
      </c>
      <c r="C1252">
        <v>0</v>
      </c>
      <c r="D1252">
        <v>423</v>
      </c>
      <c r="E1252" t="str">
        <f t="shared" si="19"/>
        <v>BookingSupportPerson::create(['support_role' =&gt; 3, 'booking_id' =&gt;423, 'support_person_id'=&gt;10 , 'support_type' =&gt;0]);</v>
      </c>
    </row>
    <row r="1253" spans="1:5" x14ac:dyDescent="0.25">
      <c r="A1253">
        <v>3</v>
      </c>
      <c r="B1253">
        <v>13</v>
      </c>
      <c r="C1253">
        <v>1</v>
      </c>
      <c r="D1253">
        <v>424</v>
      </c>
      <c r="E1253" t="str">
        <f t="shared" si="19"/>
        <v>BookingSupportPerson::create(['support_role' =&gt; 3, 'booking_id' =&gt;424, 'support_person_id'=&gt;13 , 'support_type' =&gt;1]);</v>
      </c>
    </row>
    <row r="1254" spans="1:5" x14ac:dyDescent="0.25">
      <c r="A1254">
        <v>3</v>
      </c>
      <c r="B1254">
        <v>15</v>
      </c>
      <c r="C1254">
        <v>1</v>
      </c>
      <c r="D1254">
        <v>425</v>
      </c>
      <c r="E1254" t="str">
        <f t="shared" si="19"/>
        <v>BookingSupportPerson::create(['support_role' =&gt; 3, 'booking_id' =&gt;425, 'support_person_id'=&gt;15 , 'support_type' =&gt;1]);</v>
      </c>
    </row>
    <row r="1255" spans="1:5" x14ac:dyDescent="0.25">
      <c r="A1255">
        <v>3</v>
      </c>
      <c r="B1255">
        <v>10</v>
      </c>
      <c r="C1255">
        <v>0</v>
      </c>
      <c r="D1255">
        <v>426</v>
      </c>
      <c r="E1255" t="str">
        <f t="shared" si="19"/>
        <v>BookingSupportPerson::create(['support_role' =&gt; 3, 'booking_id' =&gt;426, 'support_person_id'=&gt;10 , 'support_type' =&gt;0]);</v>
      </c>
    </row>
    <row r="1256" spans="1:5" x14ac:dyDescent="0.25">
      <c r="A1256">
        <v>3</v>
      </c>
      <c r="B1256">
        <v>7</v>
      </c>
      <c r="C1256">
        <v>0</v>
      </c>
      <c r="D1256">
        <v>427</v>
      </c>
      <c r="E1256" t="str">
        <f t="shared" si="19"/>
        <v>BookingSupportPerson::create(['support_role' =&gt; 3, 'booking_id' =&gt;427, 'support_person_id'=&gt;7 , 'support_type' =&gt;0]);</v>
      </c>
    </row>
    <row r="1257" spans="1:5" x14ac:dyDescent="0.25">
      <c r="A1257">
        <v>3</v>
      </c>
      <c r="B1257">
        <v>13</v>
      </c>
      <c r="C1257">
        <v>1</v>
      </c>
      <c r="D1257">
        <v>428</v>
      </c>
      <c r="E1257" t="str">
        <f t="shared" si="19"/>
        <v>BookingSupportPerson::create(['support_role' =&gt; 3, 'booking_id' =&gt;428, 'support_person_id'=&gt;13 , 'support_type' =&gt;1]);</v>
      </c>
    </row>
    <row r="1258" spans="1:5" x14ac:dyDescent="0.25">
      <c r="A1258">
        <v>3</v>
      </c>
      <c r="B1258">
        <v>13</v>
      </c>
      <c r="C1258">
        <v>1</v>
      </c>
      <c r="D1258">
        <v>429</v>
      </c>
      <c r="E1258" t="str">
        <f t="shared" si="19"/>
        <v>BookingSupportPerson::create(['support_role' =&gt; 3, 'booking_id' =&gt;429, 'support_person_id'=&gt;13 , 'support_type' =&gt;1]);</v>
      </c>
    </row>
    <row r="1259" spans="1:5" x14ac:dyDescent="0.25">
      <c r="A1259">
        <v>3</v>
      </c>
      <c r="B1259">
        <v>9</v>
      </c>
      <c r="C1259">
        <v>0</v>
      </c>
      <c r="D1259">
        <v>430</v>
      </c>
      <c r="E1259" t="str">
        <f t="shared" si="19"/>
        <v>BookingSupportPerson::create(['support_role' =&gt; 3, 'booking_id' =&gt;430, 'support_person_id'=&gt;9 , 'support_type' =&gt;0]);</v>
      </c>
    </row>
    <row r="1260" spans="1:5" x14ac:dyDescent="0.25">
      <c r="A1260">
        <v>3</v>
      </c>
      <c r="B1260">
        <v>13</v>
      </c>
      <c r="C1260">
        <v>1</v>
      </c>
      <c r="D1260">
        <v>431</v>
      </c>
      <c r="E1260" t="str">
        <f t="shared" si="19"/>
        <v>BookingSupportPerson::create(['support_role' =&gt; 3, 'booking_id' =&gt;431, 'support_person_id'=&gt;13 , 'support_type' =&gt;1]);</v>
      </c>
    </row>
    <row r="1261" spans="1:5" x14ac:dyDescent="0.25">
      <c r="A1261">
        <v>3</v>
      </c>
      <c r="B1261">
        <v>13</v>
      </c>
      <c r="C1261">
        <v>1</v>
      </c>
      <c r="D1261">
        <v>432</v>
      </c>
      <c r="E1261" t="str">
        <f t="shared" si="19"/>
        <v>BookingSupportPerson::create(['support_role' =&gt; 3, 'booking_id' =&gt;432, 'support_person_id'=&gt;13 , 'support_type' =&gt;1]);</v>
      </c>
    </row>
    <row r="1262" spans="1:5" x14ac:dyDescent="0.25">
      <c r="A1262">
        <v>3</v>
      </c>
      <c r="B1262">
        <v>13</v>
      </c>
      <c r="C1262">
        <v>1</v>
      </c>
      <c r="D1262">
        <v>433</v>
      </c>
      <c r="E1262" t="str">
        <f t="shared" si="19"/>
        <v>BookingSupportPerson::create(['support_role' =&gt; 3, 'booking_id' =&gt;433, 'support_person_id'=&gt;13 , 'support_type' =&gt;1]);</v>
      </c>
    </row>
    <row r="1263" spans="1:5" x14ac:dyDescent="0.25">
      <c r="A1263">
        <v>3</v>
      </c>
      <c r="B1263">
        <v>15</v>
      </c>
      <c r="C1263">
        <v>1</v>
      </c>
      <c r="D1263">
        <v>434</v>
      </c>
      <c r="E1263" t="str">
        <f t="shared" si="19"/>
        <v>BookingSupportPerson::create(['support_role' =&gt; 3, 'booking_id' =&gt;434, 'support_person_id'=&gt;15 , 'support_type' =&gt;1]);</v>
      </c>
    </row>
    <row r="1264" spans="1:5" x14ac:dyDescent="0.25">
      <c r="A1264">
        <v>3</v>
      </c>
      <c r="B1264">
        <v>13</v>
      </c>
      <c r="C1264">
        <v>1</v>
      </c>
      <c r="D1264">
        <v>435</v>
      </c>
      <c r="E1264" t="str">
        <f t="shared" si="19"/>
        <v>BookingSupportPerson::create(['support_role' =&gt; 3, 'booking_id' =&gt;435, 'support_person_id'=&gt;13 , 'support_type' =&gt;1]);</v>
      </c>
    </row>
    <row r="1265" spans="1:5" x14ac:dyDescent="0.25">
      <c r="A1265">
        <v>3</v>
      </c>
      <c r="B1265">
        <v>15</v>
      </c>
      <c r="C1265">
        <v>1</v>
      </c>
      <c r="D1265">
        <v>436</v>
      </c>
      <c r="E1265" t="str">
        <f t="shared" si="19"/>
        <v>BookingSupportPerson::create(['support_role' =&gt; 3, 'booking_id' =&gt;436, 'support_person_id'=&gt;15 , 'support_type' =&gt;1]);</v>
      </c>
    </row>
    <row r="1266" spans="1:5" x14ac:dyDescent="0.25">
      <c r="A1266">
        <v>3</v>
      </c>
      <c r="B1266">
        <v>7</v>
      </c>
      <c r="C1266">
        <v>1</v>
      </c>
      <c r="D1266">
        <v>437</v>
      </c>
      <c r="E1266" t="str">
        <f t="shared" si="19"/>
        <v>BookingSupportPerson::create(['support_role' =&gt; 3, 'booking_id' =&gt;437, 'support_person_id'=&gt;7 , 'support_type' =&gt;1]);</v>
      </c>
    </row>
    <row r="1267" spans="1:5" x14ac:dyDescent="0.25">
      <c r="A1267">
        <v>3</v>
      </c>
      <c r="B1267">
        <v>7</v>
      </c>
      <c r="C1267">
        <v>0</v>
      </c>
      <c r="D1267">
        <v>438</v>
      </c>
      <c r="E1267" t="str">
        <f t="shared" si="19"/>
        <v>BookingSupportPerson::create(['support_role' =&gt; 3, 'booking_id' =&gt;438, 'support_person_id'=&gt;7 , 'support_type' =&gt;0]);</v>
      </c>
    </row>
    <row r="1268" spans="1:5" x14ac:dyDescent="0.25">
      <c r="A1268">
        <v>3</v>
      </c>
      <c r="B1268">
        <v>7</v>
      </c>
      <c r="C1268">
        <v>1</v>
      </c>
      <c r="D1268">
        <v>439</v>
      </c>
      <c r="E1268" t="str">
        <f t="shared" si="19"/>
        <v>BookingSupportPerson::create(['support_role' =&gt; 3, 'booking_id' =&gt;439, 'support_person_id'=&gt;7 , 'support_type' =&gt;1]);</v>
      </c>
    </row>
    <row r="1269" spans="1:5" x14ac:dyDescent="0.25">
      <c r="A1269">
        <v>3</v>
      </c>
      <c r="B1269">
        <v>13</v>
      </c>
      <c r="C1269">
        <v>1</v>
      </c>
      <c r="D1269">
        <v>440</v>
      </c>
      <c r="E1269" t="str">
        <f t="shared" si="19"/>
        <v>BookingSupportPerson::create(['support_role' =&gt; 3, 'booking_id' =&gt;440, 'support_person_id'=&gt;13 , 'support_type' =&gt;1]);</v>
      </c>
    </row>
    <row r="1270" spans="1:5" x14ac:dyDescent="0.25">
      <c r="A1270">
        <v>3</v>
      </c>
      <c r="B1270">
        <v>9</v>
      </c>
      <c r="C1270">
        <v>1</v>
      </c>
      <c r="D1270">
        <v>441</v>
      </c>
      <c r="E1270" t="str">
        <f t="shared" si="19"/>
        <v>BookingSupportPerson::create(['support_role' =&gt; 3, 'booking_id' =&gt;441, 'support_person_id'=&gt;9 , 'support_type' =&gt;1]);</v>
      </c>
    </row>
    <row r="1271" spans="1:5" x14ac:dyDescent="0.25">
      <c r="A1271">
        <v>3</v>
      </c>
      <c r="B1271">
        <v>13</v>
      </c>
      <c r="C1271">
        <v>1</v>
      </c>
      <c r="D1271">
        <v>442</v>
      </c>
      <c r="E1271" t="str">
        <f t="shared" si="19"/>
        <v>BookingSupportPerson::create(['support_role' =&gt; 3, 'booking_id' =&gt;442, 'support_person_id'=&gt;13 , 'support_type' =&gt;1]);</v>
      </c>
    </row>
    <row r="1272" spans="1:5" x14ac:dyDescent="0.25">
      <c r="A1272">
        <v>3</v>
      </c>
      <c r="B1272">
        <v>15</v>
      </c>
      <c r="C1272">
        <v>0</v>
      </c>
      <c r="D1272">
        <v>443</v>
      </c>
      <c r="E1272" t="str">
        <f t="shared" si="19"/>
        <v>BookingSupportPerson::create(['support_role' =&gt; 3, 'booking_id' =&gt;443, 'support_person_id'=&gt;15 , 'support_type' =&gt;0]);</v>
      </c>
    </row>
    <row r="1273" spans="1:5" x14ac:dyDescent="0.25">
      <c r="A1273">
        <v>3</v>
      </c>
      <c r="B1273">
        <v>15</v>
      </c>
      <c r="C1273">
        <v>0</v>
      </c>
      <c r="D1273">
        <v>444</v>
      </c>
      <c r="E1273" t="str">
        <f t="shared" si="19"/>
        <v>BookingSupportPerson::create(['support_role' =&gt; 3, 'booking_id' =&gt;444, 'support_person_id'=&gt;15 , 'support_type' =&gt;0]);</v>
      </c>
    </row>
    <row r="1274" spans="1:5" x14ac:dyDescent="0.25">
      <c r="A1274">
        <v>3</v>
      </c>
      <c r="B1274">
        <v>15</v>
      </c>
      <c r="C1274">
        <v>0</v>
      </c>
      <c r="D1274">
        <v>445</v>
      </c>
      <c r="E1274" t="str">
        <f t="shared" si="19"/>
        <v>BookingSupportPerson::create(['support_role' =&gt; 3, 'booking_id' =&gt;445, 'support_person_id'=&gt;15 , 'support_type' =&gt;0]);</v>
      </c>
    </row>
    <row r="1275" spans="1:5" x14ac:dyDescent="0.25">
      <c r="A1275">
        <v>3</v>
      </c>
      <c r="B1275">
        <v>7</v>
      </c>
      <c r="C1275">
        <v>1</v>
      </c>
      <c r="D1275">
        <v>446</v>
      </c>
      <c r="E1275" t="str">
        <f t="shared" si="19"/>
        <v>BookingSupportPerson::create(['support_role' =&gt; 3, 'booking_id' =&gt;446, 'support_person_id'=&gt;7 , 'support_type' =&gt;1]);</v>
      </c>
    </row>
    <row r="1276" spans="1:5" x14ac:dyDescent="0.25">
      <c r="A1276">
        <v>3</v>
      </c>
      <c r="B1276">
        <v>7</v>
      </c>
      <c r="C1276">
        <v>1</v>
      </c>
      <c r="D1276">
        <v>447</v>
      </c>
      <c r="E1276" t="str">
        <f t="shared" si="19"/>
        <v>BookingSupportPerson::create(['support_role' =&gt; 3, 'booking_id' =&gt;447, 'support_person_id'=&gt;7 , 'support_type' =&gt;1]);</v>
      </c>
    </row>
    <row r="1277" spans="1:5" x14ac:dyDescent="0.25">
      <c r="A1277">
        <v>3</v>
      </c>
      <c r="B1277">
        <v>7</v>
      </c>
      <c r="C1277">
        <v>1</v>
      </c>
      <c r="D1277">
        <v>448</v>
      </c>
      <c r="E1277" t="str">
        <f t="shared" si="19"/>
        <v>BookingSupportPerson::create(['support_role' =&gt; 3, 'booking_id' =&gt;448, 'support_person_id'=&gt;7 , 'support_type' =&gt;1]);</v>
      </c>
    </row>
    <row r="1278" spans="1:5" x14ac:dyDescent="0.25">
      <c r="A1278">
        <v>3</v>
      </c>
      <c r="B1278">
        <v>7</v>
      </c>
      <c r="C1278">
        <v>1</v>
      </c>
      <c r="D1278">
        <v>449</v>
      </c>
      <c r="E1278" t="str">
        <f t="shared" si="19"/>
        <v>BookingSupportPerson::create(['support_role' =&gt; 3, 'booking_id' =&gt;449, 'support_person_id'=&gt;7 , 'support_type' =&gt;1]);</v>
      </c>
    </row>
    <row r="1279" spans="1:5" x14ac:dyDescent="0.25">
      <c r="A1279">
        <v>3</v>
      </c>
      <c r="B1279">
        <v>7</v>
      </c>
      <c r="C1279">
        <v>1</v>
      </c>
      <c r="D1279">
        <v>450</v>
      </c>
      <c r="E1279" t="str">
        <f t="shared" si="19"/>
        <v>BookingSupportPerson::create(['support_role' =&gt; 3, 'booking_id' =&gt;450, 'support_person_id'=&gt;7 , 'support_type' =&gt;1]);</v>
      </c>
    </row>
    <row r="1280" spans="1:5" x14ac:dyDescent="0.25">
      <c r="A1280">
        <v>3</v>
      </c>
      <c r="B1280">
        <v>7</v>
      </c>
      <c r="C1280">
        <v>1</v>
      </c>
      <c r="D1280">
        <v>451</v>
      </c>
      <c r="E1280" t="str">
        <f t="shared" si="19"/>
        <v>BookingSupportPerson::create(['support_role' =&gt; 3, 'booking_id' =&gt;451, 'support_person_id'=&gt;7 , 'support_type' =&gt;1]);</v>
      </c>
    </row>
    <row r="1281" spans="1:5" x14ac:dyDescent="0.25">
      <c r="A1281">
        <v>3</v>
      </c>
      <c r="B1281">
        <v>7</v>
      </c>
      <c r="C1281">
        <v>1</v>
      </c>
      <c r="D1281">
        <v>452</v>
      </c>
      <c r="E1281" t="str">
        <f t="shared" si="19"/>
        <v>BookingSupportPerson::create(['support_role' =&gt; 3, 'booking_id' =&gt;452, 'support_person_id'=&gt;7 , 'support_type' =&gt;1]);</v>
      </c>
    </row>
    <row r="1282" spans="1:5" x14ac:dyDescent="0.25">
      <c r="A1282">
        <v>3</v>
      </c>
      <c r="B1282">
        <v>7</v>
      </c>
      <c r="C1282">
        <v>1</v>
      </c>
      <c r="D1282">
        <v>453</v>
      </c>
      <c r="E1282" t="str">
        <f t="shared" si="19"/>
        <v>BookingSupportPerson::create(['support_role' =&gt; 3, 'booking_id' =&gt;453, 'support_person_id'=&gt;7 , 'support_type' =&gt;1]);</v>
      </c>
    </row>
    <row r="1283" spans="1:5" x14ac:dyDescent="0.25">
      <c r="A1283">
        <v>3</v>
      </c>
      <c r="B1283">
        <v>5</v>
      </c>
      <c r="C1283">
        <v>1</v>
      </c>
      <c r="D1283">
        <v>454</v>
      </c>
      <c r="E1283" t="str">
        <f t="shared" si="19"/>
        <v>BookingSupportPerson::create(['support_role' =&gt; 3, 'booking_id' =&gt;454, 'support_person_id'=&gt;5 , 'support_type' =&gt;1]);</v>
      </c>
    </row>
    <row r="1284" spans="1:5" x14ac:dyDescent="0.25">
      <c r="A1284">
        <v>3</v>
      </c>
      <c r="B1284">
        <v>5</v>
      </c>
      <c r="C1284">
        <v>1</v>
      </c>
      <c r="D1284">
        <v>455</v>
      </c>
      <c r="E1284" t="str">
        <f t="shared" ref="E1284:E1347" si="20">CONCATENATE($A$1,A1284,", 'booking_id' =&gt;",D1284,", 'support_person_id'=&gt;",B1284," , 'support_type' =&gt;",C1284,"]);")</f>
        <v>BookingSupportPerson::create(['support_role' =&gt; 3, 'booking_id' =&gt;455, 'support_person_id'=&gt;5 , 'support_type' =&gt;1]);</v>
      </c>
    </row>
    <row r="1285" spans="1:5" x14ac:dyDescent="0.25">
      <c r="A1285">
        <v>3</v>
      </c>
      <c r="B1285">
        <v>13</v>
      </c>
      <c r="C1285">
        <v>1</v>
      </c>
      <c r="D1285">
        <v>456</v>
      </c>
      <c r="E1285" t="str">
        <f t="shared" si="20"/>
        <v>BookingSupportPerson::create(['support_role' =&gt; 3, 'booking_id' =&gt;456, 'support_person_id'=&gt;13 , 'support_type' =&gt;1]);</v>
      </c>
    </row>
    <row r="1286" spans="1:5" x14ac:dyDescent="0.25">
      <c r="A1286">
        <v>3</v>
      </c>
      <c r="B1286">
        <v>13</v>
      </c>
      <c r="C1286">
        <v>1</v>
      </c>
      <c r="D1286">
        <v>457</v>
      </c>
      <c r="E1286" t="str">
        <f t="shared" si="20"/>
        <v>BookingSupportPerson::create(['support_role' =&gt; 3, 'booking_id' =&gt;457, 'support_person_id'=&gt;13 , 'support_type' =&gt;1]);</v>
      </c>
    </row>
    <row r="1287" spans="1:5" x14ac:dyDescent="0.25">
      <c r="A1287">
        <v>3</v>
      </c>
      <c r="B1287">
        <v>13</v>
      </c>
      <c r="C1287">
        <v>1</v>
      </c>
      <c r="D1287">
        <v>458</v>
      </c>
      <c r="E1287" t="str">
        <f t="shared" si="20"/>
        <v>BookingSupportPerson::create(['support_role' =&gt; 3, 'booking_id' =&gt;458, 'support_person_id'=&gt;13 , 'support_type' =&gt;1]);</v>
      </c>
    </row>
    <row r="1288" spans="1:5" x14ac:dyDescent="0.25">
      <c r="A1288">
        <v>3</v>
      </c>
      <c r="B1288">
        <v>8</v>
      </c>
      <c r="C1288">
        <v>1</v>
      </c>
      <c r="D1288">
        <v>459</v>
      </c>
      <c r="E1288" t="str">
        <f t="shared" si="20"/>
        <v>BookingSupportPerson::create(['support_role' =&gt; 3, 'booking_id' =&gt;459, 'support_person_id'=&gt;8 , 'support_type' =&gt;1]);</v>
      </c>
    </row>
    <row r="1289" spans="1:5" x14ac:dyDescent="0.25">
      <c r="A1289">
        <v>3</v>
      </c>
      <c r="B1289">
        <v>8</v>
      </c>
      <c r="C1289">
        <v>1</v>
      </c>
      <c r="D1289">
        <v>460</v>
      </c>
      <c r="E1289" t="str">
        <f t="shared" si="20"/>
        <v>BookingSupportPerson::create(['support_role' =&gt; 3, 'booking_id' =&gt;460, 'support_person_id'=&gt;8 , 'support_type' =&gt;1]);</v>
      </c>
    </row>
    <row r="1290" spans="1:5" x14ac:dyDescent="0.25">
      <c r="A1290">
        <v>3</v>
      </c>
      <c r="B1290">
        <v>8</v>
      </c>
      <c r="C1290">
        <v>1</v>
      </c>
      <c r="D1290">
        <v>461</v>
      </c>
      <c r="E1290" t="str">
        <f t="shared" si="20"/>
        <v>BookingSupportPerson::create(['support_role' =&gt; 3, 'booking_id' =&gt;461, 'support_person_id'=&gt;8 , 'support_type' =&gt;1]);</v>
      </c>
    </row>
    <row r="1291" spans="1:5" x14ac:dyDescent="0.25">
      <c r="A1291">
        <v>3</v>
      </c>
      <c r="B1291">
        <v>1</v>
      </c>
      <c r="C1291">
        <v>1</v>
      </c>
      <c r="D1291">
        <v>462</v>
      </c>
      <c r="E1291" t="str">
        <f t="shared" si="20"/>
        <v>BookingSupportPerson::create(['support_role' =&gt; 3, 'booking_id' =&gt;462, 'support_person_id'=&gt;1 , 'support_type' =&gt;1]);</v>
      </c>
    </row>
    <row r="1292" spans="1:5" x14ac:dyDescent="0.25">
      <c r="A1292">
        <v>3</v>
      </c>
      <c r="B1292">
        <v>1</v>
      </c>
      <c r="C1292">
        <v>1</v>
      </c>
      <c r="D1292">
        <v>463</v>
      </c>
      <c r="E1292" t="str">
        <f t="shared" si="20"/>
        <v>BookingSupportPerson::create(['support_role' =&gt; 3, 'booking_id' =&gt;463, 'support_person_id'=&gt;1 , 'support_type' =&gt;1]);</v>
      </c>
    </row>
    <row r="1293" spans="1:5" x14ac:dyDescent="0.25">
      <c r="A1293">
        <v>3</v>
      </c>
      <c r="B1293">
        <v>7</v>
      </c>
      <c r="C1293">
        <v>1</v>
      </c>
      <c r="D1293">
        <v>464</v>
      </c>
      <c r="E1293" t="str">
        <f t="shared" si="20"/>
        <v>BookingSupportPerson::create(['support_role' =&gt; 3, 'booking_id' =&gt;464, 'support_person_id'=&gt;7 , 'support_type' =&gt;1]);</v>
      </c>
    </row>
    <row r="1294" spans="1:5" x14ac:dyDescent="0.25">
      <c r="A1294">
        <v>3</v>
      </c>
      <c r="B1294">
        <v>9</v>
      </c>
      <c r="C1294">
        <v>1</v>
      </c>
      <c r="D1294">
        <v>465</v>
      </c>
      <c r="E1294" t="str">
        <f t="shared" si="20"/>
        <v>BookingSupportPerson::create(['support_role' =&gt; 3, 'booking_id' =&gt;465, 'support_person_id'=&gt;9 , 'support_type' =&gt;1]);</v>
      </c>
    </row>
    <row r="1295" spans="1:5" x14ac:dyDescent="0.25">
      <c r="A1295">
        <v>3</v>
      </c>
      <c r="B1295">
        <v>9</v>
      </c>
      <c r="C1295">
        <v>1</v>
      </c>
      <c r="D1295">
        <v>466</v>
      </c>
      <c r="E1295" t="str">
        <f t="shared" si="20"/>
        <v>BookingSupportPerson::create(['support_role' =&gt; 3, 'booking_id' =&gt;466, 'support_person_id'=&gt;9 , 'support_type' =&gt;1]);</v>
      </c>
    </row>
    <row r="1296" spans="1:5" x14ac:dyDescent="0.25">
      <c r="A1296">
        <v>3</v>
      </c>
      <c r="B1296">
        <v>9</v>
      </c>
      <c r="C1296">
        <v>1</v>
      </c>
      <c r="D1296">
        <v>467</v>
      </c>
      <c r="E1296" t="str">
        <f t="shared" si="20"/>
        <v>BookingSupportPerson::create(['support_role' =&gt; 3, 'booking_id' =&gt;467, 'support_person_id'=&gt;9 , 'support_type' =&gt;1]);</v>
      </c>
    </row>
    <row r="1297" spans="1:5" x14ac:dyDescent="0.25">
      <c r="A1297">
        <v>3</v>
      </c>
      <c r="B1297">
        <v>7</v>
      </c>
      <c r="C1297">
        <v>1</v>
      </c>
      <c r="D1297">
        <v>468</v>
      </c>
      <c r="E1297" t="str">
        <f t="shared" si="20"/>
        <v>BookingSupportPerson::create(['support_role' =&gt; 3, 'booking_id' =&gt;468, 'support_person_id'=&gt;7 , 'support_type' =&gt;1]);</v>
      </c>
    </row>
    <row r="1298" spans="1:5" x14ac:dyDescent="0.25">
      <c r="A1298">
        <v>3</v>
      </c>
      <c r="B1298">
        <v>13</v>
      </c>
      <c r="C1298">
        <v>1</v>
      </c>
      <c r="D1298">
        <v>469</v>
      </c>
      <c r="E1298" t="str">
        <f t="shared" si="20"/>
        <v>BookingSupportPerson::create(['support_role' =&gt; 3, 'booking_id' =&gt;469, 'support_person_id'=&gt;13 , 'support_type' =&gt;1]);</v>
      </c>
    </row>
    <row r="1299" spans="1:5" x14ac:dyDescent="0.25">
      <c r="A1299">
        <v>3</v>
      </c>
      <c r="B1299">
        <v>13</v>
      </c>
      <c r="C1299">
        <v>1</v>
      </c>
      <c r="D1299">
        <v>470</v>
      </c>
      <c r="E1299" t="str">
        <f t="shared" si="20"/>
        <v>BookingSupportPerson::create(['support_role' =&gt; 3, 'booking_id' =&gt;470, 'support_person_id'=&gt;13 , 'support_type' =&gt;1]);</v>
      </c>
    </row>
    <row r="1300" spans="1:5" x14ac:dyDescent="0.25">
      <c r="A1300">
        <v>3</v>
      </c>
      <c r="B1300">
        <v>13</v>
      </c>
      <c r="C1300">
        <v>1</v>
      </c>
      <c r="D1300">
        <v>471</v>
      </c>
      <c r="E1300" t="str">
        <f t="shared" si="20"/>
        <v>BookingSupportPerson::create(['support_role' =&gt; 3, 'booking_id' =&gt;471, 'support_person_id'=&gt;13 , 'support_type' =&gt;1]);</v>
      </c>
    </row>
    <row r="1301" spans="1:5" x14ac:dyDescent="0.25">
      <c r="A1301">
        <v>3</v>
      </c>
      <c r="B1301">
        <v>7</v>
      </c>
      <c r="C1301">
        <v>1</v>
      </c>
      <c r="D1301">
        <v>472</v>
      </c>
      <c r="E1301" t="str">
        <f t="shared" si="20"/>
        <v>BookingSupportPerson::create(['support_role' =&gt; 3, 'booking_id' =&gt;472, 'support_person_id'=&gt;7 , 'support_type' =&gt;1]);</v>
      </c>
    </row>
    <row r="1302" spans="1:5" x14ac:dyDescent="0.25">
      <c r="A1302">
        <v>3</v>
      </c>
      <c r="B1302">
        <v>7</v>
      </c>
      <c r="C1302">
        <v>1</v>
      </c>
      <c r="D1302">
        <v>473</v>
      </c>
      <c r="E1302" t="str">
        <f t="shared" si="20"/>
        <v>BookingSupportPerson::create(['support_role' =&gt; 3, 'booking_id' =&gt;473, 'support_person_id'=&gt;7 , 'support_type' =&gt;1]);</v>
      </c>
    </row>
    <row r="1303" spans="1:5" x14ac:dyDescent="0.25">
      <c r="A1303">
        <v>3</v>
      </c>
      <c r="B1303">
        <v>15</v>
      </c>
      <c r="C1303">
        <v>1</v>
      </c>
      <c r="D1303">
        <v>474</v>
      </c>
      <c r="E1303" t="str">
        <f t="shared" si="20"/>
        <v>BookingSupportPerson::create(['support_role' =&gt; 3, 'booking_id' =&gt;474, 'support_person_id'=&gt;15 , 'support_type' =&gt;1]);</v>
      </c>
    </row>
    <row r="1304" spans="1:5" x14ac:dyDescent="0.25">
      <c r="A1304">
        <v>3</v>
      </c>
      <c r="B1304">
        <v>15</v>
      </c>
      <c r="C1304">
        <v>1</v>
      </c>
      <c r="D1304">
        <v>475</v>
      </c>
      <c r="E1304" t="str">
        <f t="shared" si="20"/>
        <v>BookingSupportPerson::create(['support_role' =&gt; 3, 'booking_id' =&gt;475, 'support_person_id'=&gt;15 , 'support_type' =&gt;1]);</v>
      </c>
    </row>
    <row r="1305" spans="1:5" x14ac:dyDescent="0.25">
      <c r="A1305">
        <v>3</v>
      </c>
      <c r="B1305">
        <v>11</v>
      </c>
      <c r="C1305">
        <v>1</v>
      </c>
      <c r="D1305">
        <v>476</v>
      </c>
      <c r="E1305" t="str">
        <f t="shared" si="20"/>
        <v>BookingSupportPerson::create(['support_role' =&gt; 3, 'booking_id' =&gt;476, 'support_person_id'=&gt;11 , 'support_type' =&gt;1]);</v>
      </c>
    </row>
    <row r="1306" spans="1:5" x14ac:dyDescent="0.25">
      <c r="A1306">
        <v>3</v>
      </c>
      <c r="B1306">
        <v>7</v>
      </c>
      <c r="C1306">
        <v>1</v>
      </c>
      <c r="D1306">
        <v>477</v>
      </c>
      <c r="E1306" t="str">
        <f t="shared" si="20"/>
        <v>BookingSupportPerson::create(['support_role' =&gt; 3, 'booking_id' =&gt;477, 'support_person_id'=&gt;7 , 'support_type' =&gt;1]);</v>
      </c>
    </row>
    <row r="1307" spans="1:5" x14ac:dyDescent="0.25">
      <c r="A1307">
        <v>3</v>
      </c>
      <c r="B1307">
        <v>13</v>
      </c>
      <c r="C1307">
        <v>1</v>
      </c>
      <c r="D1307">
        <v>478</v>
      </c>
      <c r="E1307" t="str">
        <f t="shared" si="20"/>
        <v>BookingSupportPerson::create(['support_role' =&gt; 3, 'booking_id' =&gt;478, 'support_person_id'=&gt;13 , 'support_type' =&gt;1]);</v>
      </c>
    </row>
    <row r="1308" spans="1:5" x14ac:dyDescent="0.25">
      <c r="A1308">
        <v>3</v>
      </c>
      <c r="B1308">
        <v>13</v>
      </c>
      <c r="C1308">
        <v>1</v>
      </c>
      <c r="D1308">
        <v>479</v>
      </c>
      <c r="E1308" t="str">
        <f t="shared" si="20"/>
        <v>BookingSupportPerson::create(['support_role' =&gt; 3, 'booking_id' =&gt;479, 'support_person_id'=&gt;13 , 'support_type' =&gt;1]);</v>
      </c>
    </row>
    <row r="1309" spans="1:5" x14ac:dyDescent="0.25">
      <c r="A1309">
        <v>3</v>
      </c>
      <c r="B1309">
        <v>13</v>
      </c>
      <c r="C1309">
        <v>1</v>
      </c>
      <c r="D1309">
        <v>480</v>
      </c>
      <c r="E1309" t="str">
        <f t="shared" si="20"/>
        <v>BookingSupportPerson::create(['support_role' =&gt; 3, 'booking_id' =&gt;480, 'support_person_id'=&gt;13 , 'support_type' =&gt;1]);</v>
      </c>
    </row>
    <row r="1310" spans="1:5" x14ac:dyDescent="0.25">
      <c r="A1310">
        <v>3</v>
      </c>
      <c r="B1310">
        <v>7</v>
      </c>
      <c r="C1310">
        <v>1</v>
      </c>
      <c r="D1310">
        <v>481</v>
      </c>
      <c r="E1310" t="str">
        <f t="shared" si="20"/>
        <v>BookingSupportPerson::create(['support_role' =&gt; 3, 'booking_id' =&gt;481, 'support_person_id'=&gt;7 , 'support_type' =&gt;1]);</v>
      </c>
    </row>
    <row r="1311" spans="1:5" x14ac:dyDescent="0.25">
      <c r="A1311">
        <v>3</v>
      </c>
      <c r="B1311">
        <v>8</v>
      </c>
      <c r="C1311">
        <v>1</v>
      </c>
      <c r="D1311">
        <v>482</v>
      </c>
      <c r="E1311" t="str">
        <f t="shared" si="20"/>
        <v>BookingSupportPerson::create(['support_role' =&gt; 3, 'booking_id' =&gt;482, 'support_person_id'=&gt;8 , 'support_type' =&gt;1]);</v>
      </c>
    </row>
    <row r="1312" spans="1:5" x14ac:dyDescent="0.25">
      <c r="A1312">
        <v>3</v>
      </c>
      <c r="B1312">
        <v>8</v>
      </c>
      <c r="C1312">
        <v>1</v>
      </c>
      <c r="D1312">
        <v>483</v>
      </c>
      <c r="E1312" t="str">
        <f t="shared" si="20"/>
        <v>BookingSupportPerson::create(['support_role' =&gt; 3, 'booking_id' =&gt;483, 'support_person_id'=&gt;8 , 'support_type' =&gt;1]);</v>
      </c>
    </row>
    <row r="1313" spans="1:5" x14ac:dyDescent="0.25">
      <c r="A1313">
        <v>3</v>
      </c>
      <c r="B1313">
        <v>8</v>
      </c>
      <c r="C1313">
        <v>1</v>
      </c>
      <c r="D1313">
        <v>484</v>
      </c>
      <c r="E1313" t="str">
        <f t="shared" si="20"/>
        <v>BookingSupportPerson::create(['support_role' =&gt; 3, 'booking_id' =&gt;484, 'support_person_id'=&gt;8 , 'support_type' =&gt;1]);</v>
      </c>
    </row>
    <row r="1314" spans="1:5" x14ac:dyDescent="0.25">
      <c r="A1314">
        <v>3</v>
      </c>
      <c r="B1314">
        <v>1</v>
      </c>
      <c r="C1314">
        <v>1</v>
      </c>
      <c r="D1314">
        <v>485</v>
      </c>
      <c r="E1314" t="str">
        <f t="shared" si="20"/>
        <v>BookingSupportPerson::create(['support_role' =&gt; 3, 'booking_id' =&gt;485, 'support_person_id'=&gt;1 , 'support_type' =&gt;1]);</v>
      </c>
    </row>
    <row r="1315" spans="1:5" x14ac:dyDescent="0.25">
      <c r="A1315">
        <v>3</v>
      </c>
      <c r="B1315">
        <v>9</v>
      </c>
      <c r="C1315">
        <v>1</v>
      </c>
      <c r="D1315">
        <v>486</v>
      </c>
      <c r="E1315" t="str">
        <f t="shared" si="20"/>
        <v>BookingSupportPerson::create(['support_role' =&gt; 3, 'booking_id' =&gt;486, 'support_person_id'=&gt;9 , 'support_type' =&gt;1]);</v>
      </c>
    </row>
    <row r="1316" spans="1:5" x14ac:dyDescent="0.25">
      <c r="A1316">
        <v>3</v>
      </c>
      <c r="B1316">
        <v>9</v>
      </c>
      <c r="C1316">
        <v>1</v>
      </c>
      <c r="D1316">
        <v>487</v>
      </c>
      <c r="E1316" t="str">
        <f t="shared" si="20"/>
        <v>BookingSupportPerson::create(['support_role' =&gt; 3, 'booking_id' =&gt;487, 'support_person_id'=&gt;9 , 'support_type' =&gt;1]);</v>
      </c>
    </row>
    <row r="1317" spans="1:5" x14ac:dyDescent="0.25">
      <c r="A1317">
        <v>3</v>
      </c>
      <c r="B1317">
        <v>7</v>
      </c>
      <c r="C1317">
        <v>1</v>
      </c>
      <c r="D1317">
        <v>488</v>
      </c>
      <c r="E1317" t="str">
        <f t="shared" si="20"/>
        <v>BookingSupportPerson::create(['support_role' =&gt; 3, 'booking_id' =&gt;488, 'support_person_id'=&gt;7 , 'support_type' =&gt;1]);</v>
      </c>
    </row>
    <row r="1318" spans="1:5" x14ac:dyDescent="0.25">
      <c r="A1318">
        <v>3</v>
      </c>
      <c r="B1318">
        <v>7</v>
      </c>
      <c r="C1318">
        <v>1</v>
      </c>
      <c r="D1318">
        <v>489</v>
      </c>
      <c r="E1318" t="str">
        <f t="shared" si="20"/>
        <v>BookingSupportPerson::create(['support_role' =&gt; 3, 'booking_id' =&gt;489, 'support_person_id'=&gt;7 , 'support_type' =&gt;1]);</v>
      </c>
    </row>
    <row r="1319" spans="1:5" x14ac:dyDescent="0.25">
      <c r="A1319">
        <v>3</v>
      </c>
      <c r="B1319">
        <v>5</v>
      </c>
      <c r="C1319">
        <v>1</v>
      </c>
      <c r="D1319">
        <v>490</v>
      </c>
      <c r="E1319" t="str">
        <f t="shared" si="20"/>
        <v>BookingSupportPerson::create(['support_role' =&gt; 3, 'booking_id' =&gt;490, 'support_person_id'=&gt;5 , 'support_type' =&gt;1]);</v>
      </c>
    </row>
    <row r="1320" spans="1:5" x14ac:dyDescent="0.25">
      <c r="A1320">
        <v>3</v>
      </c>
      <c r="B1320">
        <v>5</v>
      </c>
      <c r="C1320">
        <v>1</v>
      </c>
      <c r="D1320">
        <v>491</v>
      </c>
      <c r="E1320" t="str">
        <f t="shared" si="20"/>
        <v>BookingSupportPerson::create(['support_role' =&gt; 3, 'booking_id' =&gt;491, 'support_person_id'=&gt;5 , 'support_type' =&gt;1]);</v>
      </c>
    </row>
    <row r="1321" spans="1:5" x14ac:dyDescent="0.25">
      <c r="A1321">
        <v>3</v>
      </c>
      <c r="B1321">
        <v>5</v>
      </c>
      <c r="C1321">
        <v>1</v>
      </c>
      <c r="D1321">
        <v>492</v>
      </c>
      <c r="E1321" t="str">
        <f t="shared" si="20"/>
        <v>BookingSupportPerson::create(['support_role' =&gt; 3, 'booking_id' =&gt;492, 'support_person_id'=&gt;5 , 'support_type' =&gt;1]);</v>
      </c>
    </row>
    <row r="1322" spans="1:5" x14ac:dyDescent="0.25">
      <c r="A1322">
        <v>3</v>
      </c>
      <c r="B1322">
        <v>13</v>
      </c>
      <c r="C1322">
        <v>1</v>
      </c>
      <c r="D1322">
        <v>493</v>
      </c>
      <c r="E1322" t="str">
        <f t="shared" si="20"/>
        <v>BookingSupportPerson::create(['support_role' =&gt; 3, 'booking_id' =&gt;493, 'support_person_id'=&gt;13 , 'support_type' =&gt;1]);</v>
      </c>
    </row>
    <row r="1323" spans="1:5" x14ac:dyDescent="0.25">
      <c r="A1323">
        <v>3</v>
      </c>
      <c r="B1323">
        <v>13</v>
      </c>
      <c r="C1323">
        <v>1</v>
      </c>
      <c r="D1323">
        <v>494</v>
      </c>
      <c r="E1323" t="str">
        <f t="shared" si="20"/>
        <v>BookingSupportPerson::create(['support_role' =&gt; 3, 'booking_id' =&gt;494, 'support_person_id'=&gt;13 , 'support_type' =&gt;1]);</v>
      </c>
    </row>
    <row r="1324" spans="1:5" x14ac:dyDescent="0.25">
      <c r="A1324">
        <v>3</v>
      </c>
      <c r="B1324">
        <v>13</v>
      </c>
      <c r="C1324">
        <v>1</v>
      </c>
      <c r="D1324">
        <v>495</v>
      </c>
      <c r="E1324" t="str">
        <f t="shared" si="20"/>
        <v>BookingSupportPerson::create(['support_role' =&gt; 3, 'booking_id' =&gt;495, 'support_person_id'=&gt;13 , 'support_type' =&gt;1]);</v>
      </c>
    </row>
    <row r="1325" spans="1:5" x14ac:dyDescent="0.25">
      <c r="A1325">
        <v>3</v>
      </c>
      <c r="B1325">
        <v>5</v>
      </c>
      <c r="C1325">
        <v>1</v>
      </c>
      <c r="D1325">
        <v>496</v>
      </c>
      <c r="E1325" t="str">
        <f t="shared" si="20"/>
        <v>BookingSupportPerson::create(['support_role' =&gt; 3, 'booking_id' =&gt;496, 'support_person_id'=&gt;5 , 'support_type' =&gt;1]);</v>
      </c>
    </row>
    <row r="1326" spans="1:5" x14ac:dyDescent="0.25">
      <c r="A1326">
        <v>3</v>
      </c>
      <c r="B1326">
        <v>1</v>
      </c>
      <c r="C1326">
        <v>1</v>
      </c>
      <c r="D1326">
        <v>497</v>
      </c>
      <c r="E1326" t="str">
        <f t="shared" si="20"/>
        <v>BookingSupportPerson::create(['support_role' =&gt; 3, 'booking_id' =&gt;497, 'support_person_id'=&gt;1 , 'support_type' =&gt;1]);</v>
      </c>
    </row>
    <row r="1327" spans="1:5" x14ac:dyDescent="0.25">
      <c r="A1327">
        <v>3</v>
      </c>
      <c r="B1327">
        <v>1</v>
      </c>
      <c r="C1327">
        <v>1</v>
      </c>
      <c r="D1327">
        <v>498</v>
      </c>
      <c r="E1327" t="str">
        <f t="shared" si="20"/>
        <v>BookingSupportPerson::create(['support_role' =&gt; 3, 'booking_id' =&gt;498, 'support_person_id'=&gt;1 , 'support_type' =&gt;1]);</v>
      </c>
    </row>
    <row r="1328" spans="1:5" x14ac:dyDescent="0.25">
      <c r="A1328">
        <v>3</v>
      </c>
      <c r="B1328">
        <v>13</v>
      </c>
      <c r="C1328">
        <v>1</v>
      </c>
      <c r="D1328">
        <v>499</v>
      </c>
      <c r="E1328" t="str">
        <f t="shared" si="20"/>
        <v>BookingSupportPerson::create(['support_role' =&gt; 3, 'booking_id' =&gt;499, 'support_person_id'=&gt;13 , 'support_type' =&gt;1]);</v>
      </c>
    </row>
    <row r="1329" spans="1:5" x14ac:dyDescent="0.25">
      <c r="A1329">
        <v>3</v>
      </c>
      <c r="B1329">
        <v>10</v>
      </c>
      <c r="C1329">
        <v>0</v>
      </c>
      <c r="D1329">
        <v>500</v>
      </c>
      <c r="E1329" t="str">
        <f t="shared" si="20"/>
        <v>BookingSupportPerson::create(['support_role' =&gt; 3, 'booking_id' =&gt;500, 'support_person_id'=&gt;10 , 'support_type' =&gt;0]);</v>
      </c>
    </row>
    <row r="1330" spans="1:5" x14ac:dyDescent="0.25">
      <c r="A1330">
        <v>3</v>
      </c>
      <c r="B1330">
        <v>1</v>
      </c>
      <c r="C1330">
        <v>1</v>
      </c>
      <c r="D1330">
        <v>501</v>
      </c>
      <c r="E1330" t="str">
        <f t="shared" si="20"/>
        <v>BookingSupportPerson::create(['support_role' =&gt; 3, 'booking_id' =&gt;501, 'support_person_id'=&gt;1 , 'support_type' =&gt;1]);</v>
      </c>
    </row>
    <row r="1331" spans="1:5" x14ac:dyDescent="0.25">
      <c r="A1331">
        <v>3</v>
      </c>
      <c r="B1331">
        <v>1</v>
      </c>
      <c r="C1331">
        <v>1</v>
      </c>
      <c r="D1331">
        <v>502</v>
      </c>
      <c r="E1331" t="str">
        <f t="shared" si="20"/>
        <v>BookingSupportPerson::create(['support_role' =&gt; 3, 'booking_id' =&gt;502, 'support_person_id'=&gt;1 , 'support_type' =&gt;1]);</v>
      </c>
    </row>
    <row r="1332" spans="1:5" x14ac:dyDescent="0.25">
      <c r="A1332">
        <v>3</v>
      </c>
      <c r="B1332">
        <v>10</v>
      </c>
      <c r="C1332">
        <v>0</v>
      </c>
      <c r="D1332">
        <v>503</v>
      </c>
      <c r="E1332" t="str">
        <f t="shared" si="20"/>
        <v>BookingSupportPerson::create(['support_role' =&gt; 3, 'booking_id' =&gt;503, 'support_person_id'=&gt;10 , 'support_type' =&gt;0]);</v>
      </c>
    </row>
    <row r="1333" spans="1:5" x14ac:dyDescent="0.25">
      <c r="A1333">
        <v>3</v>
      </c>
      <c r="B1333">
        <v>13</v>
      </c>
      <c r="C1333">
        <v>1</v>
      </c>
      <c r="D1333">
        <v>504</v>
      </c>
      <c r="E1333" t="str">
        <f t="shared" si="20"/>
        <v>BookingSupportPerson::create(['support_role' =&gt; 3, 'booking_id' =&gt;504, 'support_person_id'=&gt;13 , 'support_type' =&gt;1]);</v>
      </c>
    </row>
    <row r="1334" spans="1:5" x14ac:dyDescent="0.25">
      <c r="A1334">
        <v>3</v>
      </c>
      <c r="B1334">
        <v>13</v>
      </c>
      <c r="C1334">
        <v>1</v>
      </c>
      <c r="D1334">
        <v>505</v>
      </c>
      <c r="E1334" t="str">
        <f t="shared" si="20"/>
        <v>BookingSupportPerson::create(['support_role' =&gt; 3, 'booking_id' =&gt;505, 'support_person_id'=&gt;13 , 'support_type' =&gt;1]);</v>
      </c>
    </row>
    <row r="1335" spans="1:5" x14ac:dyDescent="0.25">
      <c r="A1335">
        <v>3</v>
      </c>
      <c r="B1335">
        <v>13</v>
      </c>
      <c r="C1335">
        <v>1</v>
      </c>
      <c r="D1335">
        <v>506</v>
      </c>
      <c r="E1335" t="str">
        <f t="shared" si="20"/>
        <v>BookingSupportPerson::create(['support_role' =&gt; 3, 'booking_id' =&gt;506, 'support_person_id'=&gt;13 , 'support_type' =&gt;1]);</v>
      </c>
    </row>
    <row r="1336" spans="1:5" x14ac:dyDescent="0.25">
      <c r="A1336">
        <v>3</v>
      </c>
      <c r="B1336">
        <v>8</v>
      </c>
      <c r="C1336">
        <v>1</v>
      </c>
      <c r="D1336">
        <v>507</v>
      </c>
      <c r="E1336" t="str">
        <f t="shared" si="20"/>
        <v>BookingSupportPerson::create(['support_role' =&gt; 3, 'booking_id' =&gt;507, 'support_person_id'=&gt;8 , 'support_type' =&gt;1]);</v>
      </c>
    </row>
    <row r="1337" spans="1:5" x14ac:dyDescent="0.25">
      <c r="A1337">
        <v>3</v>
      </c>
      <c r="B1337">
        <v>8</v>
      </c>
      <c r="C1337">
        <v>1</v>
      </c>
      <c r="D1337">
        <v>508</v>
      </c>
      <c r="E1337" t="str">
        <f t="shared" si="20"/>
        <v>BookingSupportPerson::create(['support_role' =&gt; 3, 'booking_id' =&gt;508, 'support_person_id'=&gt;8 , 'support_type' =&gt;1]);</v>
      </c>
    </row>
    <row r="1338" spans="1:5" x14ac:dyDescent="0.25">
      <c r="A1338">
        <v>3</v>
      </c>
      <c r="B1338">
        <v>8</v>
      </c>
      <c r="C1338">
        <v>1</v>
      </c>
      <c r="D1338">
        <v>509</v>
      </c>
      <c r="E1338" t="str">
        <f t="shared" si="20"/>
        <v>BookingSupportPerson::create(['support_role' =&gt; 3, 'booking_id' =&gt;509, 'support_person_id'=&gt;8 , 'support_type' =&gt;1]);</v>
      </c>
    </row>
    <row r="1339" spans="1:5" x14ac:dyDescent="0.25">
      <c r="A1339">
        <v>3</v>
      </c>
      <c r="B1339">
        <v>1</v>
      </c>
      <c r="C1339">
        <v>0</v>
      </c>
      <c r="D1339">
        <v>510</v>
      </c>
      <c r="E1339" t="str">
        <f t="shared" si="20"/>
        <v>BookingSupportPerson::create(['support_role' =&gt; 3, 'booking_id' =&gt;510, 'support_person_id'=&gt;1 , 'support_type' =&gt;0]);</v>
      </c>
    </row>
    <row r="1340" spans="1:5" x14ac:dyDescent="0.25">
      <c r="A1340">
        <v>3</v>
      </c>
      <c r="B1340">
        <v>1</v>
      </c>
      <c r="C1340">
        <v>1</v>
      </c>
      <c r="D1340">
        <v>511</v>
      </c>
      <c r="E1340" t="str">
        <f t="shared" si="20"/>
        <v>BookingSupportPerson::create(['support_role' =&gt; 3, 'booking_id' =&gt;511, 'support_person_id'=&gt;1 , 'support_type' =&gt;1]);</v>
      </c>
    </row>
    <row r="1341" spans="1:5" x14ac:dyDescent="0.25">
      <c r="A1341">
        <v>3</v>
      </c>
      <c r="B1341">
        <v>13</v>
      </c>
      <c r="C1341">
        <v>1</v>
      </c>
      <c r="D1341">
        <v>512</v>
      </c>
      <c r="E1341" t="str">
        <f t="shared" si="20"/>
        <v>BookingSupportPerson::create(['support_role' =&gt; 3, 'booking_id' =&gt;512, 'support_person_id'=&gt;13 , 'support_type' =&gt;1]);</v>
      </c>
    </row>
    <row r="1342" spans="1:5" x14ac:dyDescent="0.25">
      <c r="A1342">
        <v>3</v>
      </c>
      <c r="B1342">
        <v>8</v>
      </c>
      <c r="C1342">
        <v>1</v>
      </c>
      <c r="D1342">
        <v>513</v>
      </c>
      <c r="E1342" t="str">
        <f t="shared" si="20"/>
        <v>BookingSupportPerson::create(['support_role' =&gt; 3, 'booking_id' =&gt;513, 'support_person_id'=&gt;8 , 'support_type' =&gt;1]);</v>
      </c>
    </row>
    <row r="1343" spans="1:5" x14ac:dyDescent="0.25">
      <c r="A1343">
        <v>3</v>
      </c>
      <c r="B1343">
        <v>8</v>
      </c>
      <c r="C1343">
        <v>1</v>
      </c>
      <c r="D1343">
        <v>514</v>
      </c>
      <c r="E1343" t="str">
        <f t="shared" si="20"/>
        <v>BookingSupportPerson::create(['support_role' =&gt; 3, 'booking_id' =&gt;514, 'support_person_id'=&gt;8 , 'support_type' =&gt;1]);</v>
      </c>
    </row>
    <row r="1344" spans="1:5" x14ac:dyDescent="0.25">
      <c r="A1344">
        <v>3</v>
      </c>
      <c r="B1344">
        <v>8</v>
      </c>
      <c r="C1344">
        <v>1</v>
      </c>
      <c r="D1344">
        <v>515</v>
      </c>
      <c r="E1344" t="str">
        <f t="shared" si="20"/>
        <v>BookingSupportPerson::create(['support_role' =&gt; 3, 'booking_id' =&gt;515, 'support_person_id'=&gt;8 , 'support_type' =&gt;1]);</v>
      </c>
    </row>
    <row r="1345" spans="1:5" x14ac:dyDescent="0.25">
      <c r="A1345">
        <v>3</v>
      </c>
      <c r="B1345">
        <v>13</v>
      </c>
      <c r="C1345">
        <v>1</v>
      </c>
      <c r="D1345">
        <v>516</v>
      </c>
      <c r="E1345" t="str">
        <f t="shared" si="20"/>
        <v>BookingSupportPerson::create(['support_role' =&gt; 3, 'booking_id' =&gt;516, 'support_person_id'=&gt;13 , 'support_type' =&gt;1]);</v>
      </c>
    </row>
    <row r="1346" spans="1:5" x14ac:dyDescent="0.25">
      <c r="A1346">
        <v>3</v>
      </c>
      <c r="B1346">
        <v>13</v>
      </c>
      <c r="C1346">
        <v>1</v>
      </c>
      <c r="D1346">
        <v>517</v>
      </c>
      <c r="E1346" t="str">
        <f t="shared" si="20"/>
        <v>BookingSupportPerson::create(['support_role' =&gt; 3, 'booking_id' =&gt;517, 'support_person_id'=&gt;13 , 'support_type' =&gt;1]);</v>
      </c>
    </row>
    <row r="1347" spans="1:5" x14ac:dyDescent="0.25">
      <c r="A1347">
        <v>3</v>
      </c>
      <c r="B1347">
        <v>13</v>
      </c>
      <c r="C1347">
        <v>1</v>
      </c>
      <c r="D1347">
        <v>518</v>
      </c>
      <c r="E1347" t="str">
        <f t="shared" si="20"/>
        <v>BookingSupportPerson::create(['support_role' =&gt; 3, 'booking_id' =&gt;518, 'support_person_id'=&gt;13 , 'support_type' =&gt;1]);</v>
      </c>
    </row>
    <row r="1348" spans="1:5" x14ac:dyDescent="0.25">
      <c r="A1348">
        <v>3</v>
      </c>
      <c r="B1348">
        <v>13</v>
      </c>
      <c r="C1348">
        <v>1</v>
      </c>
      <c r="D1348">
        <v>519</v>
      </c>
      <c r="E1348" t="str">
        <f t="shared" ref="E1348:E1411" si="21">CONCATENATE($A$1,A1348,", 'booking_id' =&gt;",D1348,", 'support_person_id'=&gt;",B1348," , 'support_type' =&gt;",C1348,"]);")</f>
        <v>BookingSupportPerson::create(['support_role' =&gt; 3, 'booking_id' =&gt;519, 'support_person_id'=&gt;13 , 'support_type' =&gt;1]);</v>
      </c>
    </row>
    <row r="1349" spans="1:5" x14ac:dyDescent="0.25">
      <c r="A1349">
        <v>3</v>
      </c>
      <c r="B1349">
        <v>15</v>
      </c>
      <c r="C1349">
        <v>1</v>
      </c>
      <c r="D1349">
        <v>520</v>
      </c>
      <c r="E1349" t="str">
        <f t="shared" si="21"/>
        <v>BookingSupportPerson::create(['support_role' =&gt; 3, 'booking_id' =&gt;520, 'support_person_id'=&gt;15 , 'support_type' =&gt;1]);</v>
      </c>
    </row>
    <row r="1350" spans="1:5" x14ac:dyDescent="0.25">
      <c r="A1350">
        <v>3</v>
      </c>
      <c r="B1350">
        <v>15</v>
      </c>
      <c r="C1350">
        <v>1</v>
      </c>
      <c r="D1350">
        <v>521</v>
      </c>
      <c r="E1350" t="str">
        <f t="shared" si="21"/>
        <v>BookingSupportPerson::create(['support_role' =&gt; 3, 'booking_id' =&gt;521, 'support_person_id'=&gt;15 , 'support_type' =&gt;1]);</v>
      </c>
    </row>
    <row r="1351" spans="1:5" x14ac:dyDescent="0.25">
      <c r="A1351">
        <v>3</v>
      </c>
      <c r="B1351">
        <v>10</v>
      </c>
      <c r="C1351">
        <v>1</v>
      </c>
      <c r="D1351">
        <v>522</v>
      </c>
      <c r="E1351" t="str">
        <f t="shared" si="21"/>
        <v>BookingSupportPerson::create(['support_role' =&gt; 3, 'booking_id' =&gt;522, 'support_person_id'=&gt;10 , 'support_type' =&gt;1]);</v>
      </c>
    </row>
    <row r="1352" spans="1:5" x14ac:dyDescent="0.25">
      <c r="A1352">
        <v>3</v>
      </c>
      <c r="B1352">
        <v>5</v>
      </c>
      <c r="C1352">
        <v>1</v>
      </c>
      <c r="D1352">
        <v>523</v>
      </c>
      <c r="E1352" t="str">
        <f t="shared" si="21"/>
        <v>BookingSupportPerson::create(['support_role' =&gt; 3, 'booking_id' =&gt;523, 'support_person_id'=&gt;5 , 'support_type' =&gt;1]);</v>
      </c>
    </row>
    <row r="1353" spans="1:5" x14ac:dyDescent="0.25">
      <c r="A1353">
        <v>3</v>
      </c>
      <c r="B1353">
        <v>15</v>
      </c>
      <c r="C1353">
        <v>1</v>
      </c>
      <c r="D1353">
        <v>524</v>
      </c>
      <c r="E1353" t="str">
        <f t="shared" si="21"/>
        <v>BookingSupportPerson::create(['support_role' =&gt; 3, 'booking_id' =&gt;524, 'support_person_id'=&gt;15 , 'support_type' =&gt;1]);</v>
      </c>
    </row>
    <row r="1354" spans="1:5" x14ac:dyDescent="0.25">
      <c r="A1354">
        <v>3</v>
      </c>
      <c r="B1354">
        <v>13</v>
      </c>
      <c r="C1354">
        <v>1</v>
      </c>
      <c r="D1354">
        <v>525</v>
      </c>
      <c r="E1354" t="str">
        <f t="shared" si="21"/>
        <v>BookingSupportPerson::create(['support_role' =&gt; 3, 'booking_id' =&gt;525, 'support_person_id'=&gt;13 , 'support_type' =&gt;1]);</v>
      </c>
    </row>
    <row r="1355" spans="1:5" x14ac:dyDescent="0.25">
      <c r="A1355">
        <v>3</v>
      </c>
      <c r="B1355">
        <v>13</v>
      </c>
      <c r="C1355">
        <v>1</v>
      </c>
      <c r="D1355">
        <v>526</v>
      </c>
      <c r="E1355" t="str">
        <f t="shared" si="21"/>
        <v>BookingSupportPerson::create(['support_role' =&gt; 3, 'booking_id' =&gt;526, 'support_person_id'=&gt;13 , 'support_type' =&gt;1]);</v>
      </c>
    </row>
    <row r="1356" spans="1:5" x14ac:dyDescent="0.25">
      <c r="A1356">
        <v>3</v>
      </c>
      <c r="B1356">
        <v>10</v>
      </c>
      <c r="C1356">
        <v>1</v>
      </c>
      <c r="D1356">
        <v>527</v>
      </c>
      <c r="E1356" t="str">
        <f t="shared" si="21"/>
        <v>BookingSupportPerson::create(['support_role' =&gt; 3, 'booking_id' =&gt;527, 'support_person_id'=&gt;10 , 'support_type' =&gt;1]);</v>
      </c>
    </row>
    <row r="1357" spans="1:5" x14ac:dyDescent="0.25">
      <c r="A1357">
        <v>3</v>
      </c>
      <c r="B1357">
        <v>10</v>
      </c>
      <c r="C1357">
        <v>1</v>
      </c>
      <c r="D1357">
        <v>528</v>
      </c>
      <c r="E1357" t="str">
        <f t="shared" si="21"/>
        <v>BookingSupportPerson::create(['support_role' =&gt; 3, 'booking_id' =&gt;528, 'support_person_id'=&gt;10 , 'support_type' =&gt;1]);</v>
      </c>
    </row>
    <row r="1358" spans="1:5" x14ac:dyDescent="0.25">
      <c r="A1358">
        <v>3</v>
      </c>
      <c r="B1358">
        <v>5</v>
      </c>
      <c r="C1358">
        <v>1</v>
      </c>
      <c r="D1358">
        <v>529</v>
      </c>
      <c r="E1358" t="str">
        <f t="shared" si="21"/>
        <v>BookingSupportPerson::create(['support_role' =&gt; 3, 'booking_id' =&gt;529, 'support_person_id'=&gt;5 , 'support_type' =&gt;1]);</v>
      </c>
    </row>
    <row r="1359" spans="1:5" x14ac:dyDescent="0.25">
      <c r="A1359">
        <v>3</v>
      </c>
      <c r="B1359">
        <v>5</v>
      </c>
      <c r="C1359">
        <v>1</v>
      </c>
      <c r="D1359">
        <v>530</v>
      </c>
      <c r="E1359" t="str">
        <f t="shared" si="21"/>
        <v>BookingSupportPerson::create(['support_role' =&gt; 3, 'booking_id' =&gt;530, 'support_person_id'=&gt;5 , 'support_type' =&gt;1]);</v>
      </c>
    </row>
    <row r="1360" spans="1:5" x14ac:dyDescent="0.25">
      <c r="A1360">
        <v>3</v>
      </c>
      <c r="B1360">
        <v>5</v>
      </c>
      <c r="C1360">
        <v>1</v>
      </c>
      <c r="D1360">
        <v>531</v>
      </c>
      <c r="E1360" t="str">
        <f t="shared" si="21"/>
        <v>BookingSupportPerson::create(['support_role' =&gt; 3, 'booking_id' =&gt;531, 'support_person_id'=&gt;5 , 'support_type' =&gt;1]);</v>
      </c>
    </row>
    <row r="1361" spans="1:5" x14ac:dyDescent="0.25">
      <c r="A1361">
        <v>3</v>
      </c>
      <c r="B1361">
        <v>10</v>
      </c>
      <c r="C1361">
        <v>1</v>
      </c>
      <c r="D1361">
        <v>541</v>
      </c>
      <c r="E1361" t="str">
        <f t="shared" si="21"/>
        <v>BookingSupportPerson::create(['support_role' =&gt; 3, 'booking_id' =&gt;541, 'support_person_id'=&gt;10 , 'support_type' =&gt;1]);</v>
      </c>
    </row>
    <row r="1362" spans="1:5" x14ac:dyDescent="0.25">
      <c r="A1362">
        <v>3</v>
      </c>
      <c r="B1362">
        <v>10</v>
      </c>
      <c r="C1362">
        <v>1</v>
      </c>
      <c r="D1362">
        <v>542</v>
      </c>
      <c r="E1362" t="str">
        <f t="shared" si="21"/>
        <v>BookingSupportPerson::create(['support_role' =&gt; 3, 'booking_id' =&gt;542, 'support_person_id'=&gt;10 , 'support_type' =&gt;1]);</v>
      </c>
    </row>
    <row r="1363" spans="1:5" x14ac:dyDescent="0.25">
      <c r="A1363">
        <v>3</v>
      </c>
      <c r="B1363">
        <v>10</v>
      </c>
      <c r="C1363">
        <v>1</v>
      </c>
      <c r="D1363">
        <v>543</v>
      </c>
      <c r="E1363" t="str">
        <f t="shared" si="21"/>
        <v>BookingSupportPerson::create(['support_role' =&gt; 3, 'booking_id' =&gt;543, 'support_person_id'=&gt;10 , 'support_type' =&gt;1]);</v>
      </c>
    </row>
    <row r="1364" spans="1:5" x14ac:dyDescent="0.25">
      <c r="A1364">
        <v>3</v>
      </c>
      <c r="B1364">
        <v>9</v>
      </c>
      <c r="C1364">
        <v>0</v>
      </c>
      <c r="D1364">
        <v>544</v>
      </c>
      <c r="E1364" t="str">
        <f t="shared" si="21"/>
        <v>BookingSupportPerson::create(['support_role' =&gt; 3, 'booking_id' =&gt;544, 'support_person_id'=&gt;9 , 'support_type' =&gt;0]);</v>
      </c>
    </row>
    <row r="1365" spans="1:5" x14ac:dyDescent="0.25">
      <c r="A1365">
        <v>3</v>
      </c>
      <c r="B1365">
        <v>10</v>
      </c>
      <c r="C1365">
        <v>1</v>
      </c>
      <c r="D1365">
        <v>545</v>
      </c>
      <c r="E1365" t="str">
        <f t="shared" si="21"/>
        <v>BookingSupportPerson::create(['support_role' =&gt; 3, 'booking_id' =&gt;545, 'support_person_id'=&gt;10 , 'support_type' =&gt;1]);</v>
      </c>
    </row>
    <row r="1366" spans="1:5" x14ac:dyDescent="0.25">
      <c r="A1366">
        <v>3</v>
      </c>
      <c r="B1366">
        <v>10</v>
      </c>
      <c r="C1366">
        <v>1</v>
      </c>
      <c r="D1366">
        <v>546</v>
      </c>
      <c r="E1366" t="str">
        <f t="shared" si="21"/>
        <v>BookingSupportPerson::create(['support_role' =&gt; 3, 'booking_id' =&gt;546, 'support_person_id'=&gt;10 , 'support_type' =&gt;1]);</v>
      </c>
    </row>
    <row r="1367" spans="1:5" x14ac:dyDescent="0.25">
      <c r="A1367">
        <v>3</v>
      </c>
      <c r="B1367">
        <v>10</v>
      </c>
      <c r="C1367">
        <v>1</v>
      </c>
      <c r="D1367">
        <v>547</v>
      </c>
      <c r="E1367" t="str">
        <f t="shared" si="21"/>
        <v>BookingSupportPerson::create(['support_role' =&gt; 3, 'booking_id' =&gt;547, 'support_person_id'=&gt;10 , 'support_type' =&gt;1]);</v>
      </c>
    </row>
    <row r="1368" spans="1:5" x14ac:dyDescent="0.25">
      <c r="A1368">
        <v>3</v>
      </c>
      <c r="B1368">
        <v>10</v>
      </c>
      <c r="C1368">
        <v>1</v>
      </c>
      <c r="D1368">
        <v>548</v>
      </c>
      <c r="E1368" t="str">
        <f t="shared" si="21"/>
        <v>BookingSupportPerson::create(['support_role' =&gt; 3, 'booking_id' =&gt;548, 'support_person_id'=&gt;10 , 'support_type' =&gt;1]);</v>
      </c>
    </row>
    <row r="1369" spans="1:5" x14ac:dyDescent="0.25">
      <c r="A1369">
        <v>3</v>
      </c>
      <c r="B1369">
        <v>15</v>
      </c>
      <c r="C1369">
        <v>1</v>
      </c>
      <c r="D1369">
        <v>549</v>
      </c>
      <c r="E1369" t="str">
        <f t="shared" si="21"/>
        <v>BookingSupportPerson::create(['support_role' =&gt; 3, 'booking_id' =&gt;549, 'support_person_id'=&gt;15 , 'support_type' =&gt;1]);</v>
      </c>
    </row>
    <row r="1370" spans="1:5" x14ac:dyDescent="0.25">
      <c r="A1370">
        <v>3</v>
      </c>
      <c r="B1370">
        <v>10</v>
      </c>
      <c r="C1370">
        <v>1</v>
      </c>
      <c r="D1370">
        <v>550</v>
      </c>
      <c r="E1370" t="str">
        <f t="shared" si="21"/>
        <v>BookingSupportPerson::create(['support_role' =&gt; 3, 'booking_id' =&gt;550, 'support_person_id'=&gt;10 , 'support_type' =&gt;1]);</v>
      </c>
    </row>
    <row r="1371" spans="1:5" x14ac:dyDescent="0.25">
      <c r="A1371">
        <v>3</v>
      </c>
      <c r="B1371">
        <v>15</v>
      </c>
      <c r="C1371">
        <v>1</v>
      </c>
      <c r="D1371">
        <v>551</v>
      </c>
      <c r="E1371" t="str">
        <f t="shared" si="21"/>
        <v>BookingSupportPerson::create(['support_role' =&gt; 3, 'booking_id' =&gt;551, 'support_person_id'=&gt;15 , 'support_type' =&gt;1]);</v>
      </c>
    </row>
    <row r="1372" spans="1:5" x14ac:dyDescent="0.25">
      <c r="A1372">
        <v>3</v>
      </c>
      <c r="B1372">
        <v>10</v>
      </c>
      <c r="C1372">
        <v>0</v>
      </c>
      <c r="D1372">
        <v>552</v>
      </c>
      <c r="E1372" t="str">
        <f t="shared" si="21"/>
        <v>BookingSupportPerson::create(['support_role' =&gt; 3, 'booking_id' =&gt;552, 'support_person_id'=&gt;10 , 'support_type' =&gt;0]);</v>
      </c>
    </row>
    <row r="1373" spans="1:5" x14ac:dyDescent="0.25">
      <c r="A1373">
        <v>3</v>
      </c>
      <c r="B1373">
        <v>10</v>
      </c>
      <c r="C1373">
        <v>0</v>
      </c>
      <c r="D1373">
        <v>553</v>
      </c>
      <c r="E1373" t="str">
        <f t="shared" si="21"/>
        <v>BookingSupportPerson::create(['support_role' =&gt; 3, 'booking_id' =&gt;553, 'support_person_id'=&gt;10 , 'support_type' =&gt;0]);</v>
      </c>
    </row>
    <row r="1374" spans="1:5" x14ac:dyDescent="0.25">
      <c r="A1374">
        <v>3</v>
      </c>
      <c r="B1374">
        <v>10</v>
      </c>
      <c r="C1374">
        <v>0</v>
      </c>
      <c r="D1374">
        <v>554</v>
      </c>
      <c r="E1374" t="str">
        <f t="shared" si="21"/>
        <v>BookingSupportPerson::create(['support_role' =&gt; 3, 'booking_id' =&gt;554, 'support_person_id'=&gt;10 , 'support_type' =&gt;0]);</v>
      </c>
    </row>
    <row r="1375" spans="1:5" x14ac:dyDescent="0.25">
      <c r="A1375">
        <v>3</v>
      </c>
      <c r="B1375">
        <v>10</v>
      </c>
      <c r="C1375">
        <v>0</v>
      </c>
      <c r="D1375">
        <v>555</v>
      </c>
      <c r="E1375" t="str">
        <f t="shared" si="21"/>
        <v>BookingSupportPerson::create(['support_role' =&gt; 3, 'booking_id' =&gt;555, 'support_person_id'=&gt;10 , 'support_type' =&gt;0]);</v>
      </c>
    </row>
    <row r="1376" spans="1:5" x14ac:dyDescent="0.25">
      <c r="A1376">
        <v>3</v>
      </c>
      <c r="B1376">
        <v>15</v>
      </c>
      <c r="C1376">
        <v>1</v>
      </c>
      <c r="D1376">
        <v>556</v>
      </c>
      <c r="E1376" t="str">
        <f t="shared" si="21"/>
        <v>BookingSupportPerson::create(['support_role' =&gt; 3, 'booking_id' =&gt;556, 'support_person_id'=&gt;15 , 'support_type' =&gt;1]);</v>
      </c>
    </row>
    <row r="1377" spans="1:5" x14ac:dyDescent="0.25">
      <c r="A1377">
        <v>3</v>
      </c>
      <c r="B1377">
        <v>13</v>
      </c>
      <c r="C1377">
        <v>1</v>
      </c>
      <c r="D1377">
        <v>557</v>
      </c>
      <c r="E1377" t="str">
        <f t="shared" si="21"/>
        <v>BookingSupportPerson::create(['support_role' =&gt; 3, 'booking_id' =&gt;557, 'support_person_id'=&gt;13 , 'support_type' =&gt;1]);</v>
      </c>
    </row>
    <row r="1378" spans="1:5" x14ac:dyDescent="0.25">
      <c r="A1378">
        <v>3</v>
      </c>
      <c r="B1378">
        <v>15</v>
      </c>
      <c r="C1378">
        <v>1</v>
      </c>
      <c r="D1378">
        <v>558</v>
      </c>
      <c r="E1378" t="str">
        <f t="shared" si="21"/>
        <v>BookingSupportPerson::create(['support_role' =&gt; 3, 'booking_id' =&gt;558, 'support_person_id'=&gt;15 , 'support_type' =&gt;1]);</v>
      </c>
    </row>
    <row r="1379" spans="1:5" x14ac:dyDescent="0.25">
      <c r="A1379">
        <v>3</v>
      </c>
      <c r="B1379">
        <v>13</v>
      </c>
      <c r="C1379">
        <v>1</v>
      </c>
      <c r="D1379">
        <v>559</v>
      </c>
      <c r="E1379" t="str">
        <f t="shared" si="21"/>
        <v>BookingSupportPerson::create(['support_role' =&gt; 3, 'booking_id' =&gt;559, 'support_person_id'=&gt;13 , 'support_type' =&gt;1]);</v>
      </c>
    </row>
    <row r="1380" spans="1:5" x14ac:dyDescent="0.25">
      <c r="A1380">
        <v>3</v>
      </c>
      <c r="B1380">
        <v>10</v>
      </c>
      <c r="C1380">
        <v>1</v>
      </c>
      <c r="D1380">
        <v>560</v>
      </c>
      <c r="E1380" t="str">
        <f t="shared" si="21"/>
        <v>BookingSupportPerson::create(['support_role' =&gt; 3, 'booking_id' =&gt;560, 'support_person_id'=&gt;10 , 'support_type' =&gt;1]);</v>
      </c>
    </row>
    <row r="1381" spans="1:5" x14ac:dyDescent="0.25">
      <c r="A1381">
        <v>3</v>
      </c>
      <c r="B1381">
        <v>15</v>
      </c>
      <c r="C1381">
        <v>1</v>
      </c>
      <c r="D1381">
        <v>561</v>
      </c>
      <c r="E1381" t="str">
        <f t="shared" si="21"/>
        <v>BookingSupportPerson::create(['support_role' =&gt; 3, 'booking_id' =&gt;561, 'support_person_id'=&gt;15 , 'support_type' =&gt;1]);</v>
      </c>
    </row>
    <row r="1382" spans="1:5" x14ac:dyDescent="0.25">
      <c r="A1382">
        <v>3</v>
      </c>
      <c r="B1382">
        <v>10</v>
      </c>
      <c r="C1382">
        <v>1</v>
      </c>
      <c r="D1382">
        <v>562</v>
      </c>
      <c r="E1382" t="str">
        <f t="shared" si="21"/>
        <v>BookingSupportPerson::create(['support_role' =&gt; 3, 'booking_id' =&gt;562, 'support_person_id'=&gt;10 , 'support_type' =&gt;1]);</v>
      </c>
    </row>
    <row r="1383" spans="1:5" x14ac:dyDescent="0.25">
      <c r="A1383">
        <v>3</v>
      </c>
      <c r="B1383">
        <v>15</v>
      </c>
      <c r="C1383">
        <v>1</v>
      </c>
      <c r="D1383">
        <v>563</v>
      </c>
      <c r="E1383" t="str">
        <f t="shared" si="21"/>
        <v>BookingSupportPerson::create(['support_role' =&gt; 3, 'booking_id' =&gt;563, 'support_person_id'=&gt;15 , 'support_type' =&gt;1]);</v>
      </c>
    </row>
    <row r="1384" spans="1:5" x14ac:dyDescent="0.25">
      <c r="A1384">
        <v>3</v>
      </c>
      <c r="B1384">
        <v>13</v>
      </c>
      <c r="C1384">
        <v>1</v>
      </c>
      <c r="D1384">
        <v>564</v>
      </c>
      <c r="E1384" t="str">
        <f t="shared" si="21"/>
        <v>BookingSupportPerson::create(['support_role' =&gt; 3, 'booking_id' =&gt;564, 'support_person_id'=&gt;13 , 'support_type' =&gt;1]);</v>
      </c>
    </row>
    <row r="1385" spans="1:5" x14ac:dyDescent="0.25">
      <c r="A1385">
        <v>3</v>
      </c>
      <c r="B1385">
        <v>7</v>
      </c>
      <c r="C1385">
        <v>1</v>
      </c>
      <c r="D1385">
        <v>565</v>
      </c>
      <c r="E1385" t="str">
        <f t="shared" si="21"/>
        <v>BookingSupportPerson::create(['support_role' =&gt; 3, 'booking_id' =&gt;565, 'support_person_id'=&gt;7 , 'support_type' =&gt;1]);</v>
      </c>
    </row>
    <row r="1386" spans="1:5" x14ac:dyDescent="0.25">
      <c r="A1386">
        <v>3</v>
      </c>
      <c r="B1386">
        <v>10</v>
      </c>
      <c r="C1386">
        <v>1</v>
      </c>
      <c r="D1386">
        <v>566</v>
      </c>
      <c r="E1386" t="str">
        <f t="shared" si="21"/>
        <v>BookingSupportPerson::create(['support_role' =&gt; 3, 'booking_id' =&gt;566, 'support_person_id'=&gt;10 , 'support_type' =&gt;1]);</v>
      </c>
    </row>
    <row r="1387" spans="1:5" x14ac:dyDescent="0.25">
      <c r="A1387">
        <v>3</v>
      </c>
      <c r="B1387">
        <v>15</v>
      </c>
      <c r="C1387">
        <v>1</v>
      </c>
      <c r="D1387">
        <v>567</v>
      </c>
      <c r="E1387" t="str">
        <f t="shared" si="21"/>
        <v>BookingSupportPerson::create(['support_role' =&gt; 3, 'booking_id' =&gt;567, 'support_person_id'=&gt;15 , 'support_type' =&gt;1]);</v>
      </c>
    </row>
    <row r="1388" spans="1:5" x14ac:dyDescent="0.25">
      <c r="A1388">
        <v>3</v>
      </c>
      <c r="B1388">
        <v>10</v>
      </c>
      <c r="C1388">
        <v>1</v>
      </c>
      <c r="D1388">
        <v>568</v>
      </c>
      <c r="E1388" t="str">
        <f t="shared" si="21"/>
        <v>BookingSupportPerson::create(['support_role' =&gt; 3, 'booking_id' =&gt;568, 'support_person_id'=&gt;10 , 'support_type' =&gt;1]);</v>
      </c>
    </row>
    <row r="1389" spans="1:5" x14ac:dyDescent="0.25">
      <c r="A1389">
        <v>3</v>
      </c>
      <c r="B1389">
        <v>9</v>
      </c>
      <c r="C1389">
        <v>1</v>
      </c>
      <c r="D1389">
        <v>569</v>
      </c>
      <c r="E1389" t="str">
        <f t="shared" si="21"/>
        <v>BookingSupportPerson::create(['support_role' =&gt; 3, 'booking_id' =&gt;569, 'support_person_id'=&gt;9 , 'support_type' =&gt;1]);</v>
      </c>
    </row>
    <row r="1390" spans="1:5" x14ac:dyDescent="0.25">
      <c r="A1390">
        <v>3</v>
      </c>
      <c r="B1390">
        <v>15</v>
      </c>
      <c r="C1390">
        <v>1</v>
      </c>
      <c r="D1390">
        <v>570</v>
      </c>
      <c r="E1390" t="str">
        <f t="shared" si="21"/>
        <v>BookingSupportPerson::create(['support_role' =&gt; 3, 'booking_id' =&gt;570, 'support_person_id'=&gt;15 , 'support_type' =&gt;1]);</v>
      </c>
    </row>
    <row r="1391" spans="1:5" x14ac:dyDescent="0.25">
      <c r="A1391">
        <v>3</v>
      </c>
      <c r="B1391">
        <v>15</v>
      </c>
      <c r="C1391">
        <v>1</v>
      </c>
      <c r="D1391">
        <v>571</v>
      </c>
      <c r="E1391" t="str">
        <f t="shared" si="21"/>
        <v>BookingSupportPerson::create(['support_role' =&gt; 3, 'booking_id' =&gt;571, 'support_person_id'=&gt;15 , 'support_type' =&gt;1]);</v>
      </c>
    </row>
    <row r="1392" spans="1:5" x14ac:dyDescent="0.25">
      <c r="A1392">
        <v>3</v>
      </c>
      <c r="B1392">
        <v>15</v>
      </c>
      <c r="C1392">
        <v>1</v>
      </c>
      <c r="D1392">
        <v>572</v>
      </c>
      <c r="E1392" t="str">
        <f t="shared" si="21"/>
        <v>BookingSupportPerson::create(['support_role' =&gt; 3, 'booking_id' =&gt;572, 'support_person_id'=&gt;15 , 'support_type' =&gt;1]);</v>
      </c>
    </row>
    <row r="1393" spans="1:5" x14ac:dyDescent="0.25">
      <c r="A1393">
        <v>3</v>
      </c>
      <c r="B1393">
        <v>7</v>
      </c>
      <c r="C1393">
        <v>1</v>
      </c>
      <c r="D1393">
        <v>573</v>
      </c>
      <c r="E1393" t="str">
        <f t="shared" si="21"/>
        <v>BookingSupportPerson::create(['support_role' =&gt; 3, 'booking_id' =&gt;573, 'support_person_id'=&gt;7 , 'support_type' =&gt;1]);</v>
      </c>
    </row>
    <row r="1394" spans="1:5" x14ac:dyDescent="0.25">
      <c r="A1394">
        <v>3</v>
      </c>
      <c r="B1394">
        <v>15</v>
      </c>
      <c r="C1394">
        <v>1</v>
      </c>
      <c r="D1394">
        <v>574</v>
      </c>
      <c r="E1394" t="str">
        <f t="shared" si="21"/>
        <v>BookingSupportPerson::create(['support_role' =&gt; 3, 'booking_id' =&gt;574, 'support_person_id'=&gt;15 , 'support_type' =&gt;1]);</v>
      </c>
    </row>
    <row r="1395" spans="1:5" x14ac:dyDescent="0.25">
      <c r="A1395">
        <v>3</v>
      </c>
      <c r="B1395">
        <v>15</v>
      </c>
      <c r="C1395">
        <v>1</v>
      </c>
      <c r="D1395">
        <v>575</v>
      </c>
      <c r="E1395" t="str">
        <f t="shared" si="21"/>
        <v>BookingSupportPerson::create(['support_role' =&gt; 3, 'booking_id' =&gt;575, 'support_person_id'=&gt;15 , 'support_type' =&gt;1]);</v>
      </c>
    </row>
    <row r="1396" spans="1:5" x14ac:dyDescent="0.25">
      <c r="A1396">
        <v>3</v>
      </c>
      <c r="B1396">
        <v>10</v>
      </c>
      <c r="C1396">
        <v>1</v>
      </c>
      <c r="D1396">
        <v>576</v>
      </c>
      <c r="E1396" t="str">
        <f t="shared" si="21"/>
        <v>BookingSupportPerson::create(['support_role' =&gt; 3, 'booking_id' =&gt;576, 'support_person_id'=&gt;10 , 'support_type' =&gt;1]);</v>
      </c>
    </row>
    <row r="1397" spans="1:5" x14ac:dyDescent="0.25">
      <c r="A1397">
        <v>3</v>
      </c>
      <c r="B1397">
        <v>15</v>
      </c>
      <c r="C1397">
        <v>1</v>
      </c>
      <c r="D1397">
        <v>577</v>
      </c>
      <c r="E1397" t="str">
        <f t="shared" si="21"/>
        <v>BookingSupportPerson::create(['support_role' =&gt; 3, 'booking_id' =&gt;577, 'support_person_id'=&gt;15 , 'support_type' =&gt;1]);</v>
      </c>
    </row>
    <row r="1398" spans="1:5" x14ac:dyDescent="0.25">
      <c r="A1398">
        <v>3</v>
      </c>
      <c r="B1398">
        <v>10</v>
      </c>
      <c r="C1398">
        <v>1</v>
      </c>
      <c r="D1398">
        <v>578</v>
      </c>
      <c r="E1398" t="str">
        <f t="shared" si="21"/>
        <v>BookingSupportPerson::create(['support_role' =&gt; 3, 'booking_id' =&gt;578, 'support_person_id'=&gt;10 , 'support_type' =&gt;1]);</v>
      </c>
    </row>
    <row r="1399" spans="1:5" x14ac:dyDescent="0.25">
      <c r="A1399">
        <v>3</v>
      </c>
      <c r="B1399">
        <v>15</v>
      </c>
      <c r="C1399">
        <v>1</v>
      </c>
      <c r="D1399">
        <v>579</v>
      </c>
      <c r="E1399" t="str">
        <f t="shared" si="21"/>
        <v>BookingSupportPerson::create(['support_role' =&gt; 3, 'booking_id' =&gt;579, 'support_person_id'=&gt;15 , 'support_type' =&gt;1]);</v>
      </c>
    </row>
    <row r="1400" spans="1:5" x14ac:dyDescent="0.25">
      <c r="A1400">
        <v>3</v>
      </c>
      <c r="B1400">
        <v>15</v>
      </c>
      <c r="C1400">
        <v>1</v>
      </c>
      <c r="D1400">
        <v>580</v>
      </c>
      <c r="E1400" t="str">
        <f t="shared" si="21"/>
        <v>BookingSupportPerson::create(['support_role' =&gt; 3, 'booking_id' =&gt;580, 'support_person_id'=&gt;15 , 'support_type' =&gt;1]);</v>
      </c>
    </row>
    <row r="1401" spans="1:5" x14ac:dyDescent="0.25">
      <c r="A1401">
        <v>3</v>
      </c>
      <c r="B1401">
        <v>7</v>
      </c>
      <c r="C1401">
        <v>1</v>
      </c>
      <c r="D1401">
        <v>581</v>
      </c>
      <c r="E1401" t="str">
        <f t="shared" si="21"/>
        <v>BookingSupportPerson::create(['support_role' =&gt; 3, 'booking_id' =&gt;581, 'support_person_id'=&gt;7 , 'support_type' =&gt;1]);</v>
      </c>
    </row>
    <row r="1402" spans="1:5" x14ac:dyDescent="0.25">
      <c r="A1402">
        <v>3</v>
      </c>
      <c r="B1402">
        <v>15</v>
      </c>
      <c r="C1402">
        <v>1</v>
      </c>
      <c r="D1402">
        <v>582</v>
      </c>
      <c r="E1402" t="str">
        <f t="shared" si="21"/>
        <v>BookingSupportPerson::create(['support_role' =&gt; 3, 'booking_id' =&gt;582, 'support_person_id'=&gt;15 , 'support_type' =&gt;1]);</v>
      </c>
    </row>
    <row r="1403" spans="1:5" x14ac:dyDescent="0.25">
      <c r="A1403">
        <v>3</v>
      </c>
      <c r="B1403">
        <v>13</v>
      </c>
      <c r="C1403">
        <v>1</v>
      </c>
      <c r="D1403">
        <v>583</v>
      </c>
      <c r="E1403" t="str">
        <f t="shared" si="21"/>
        <v>BookingSupportPerson::create(['support_role' =&gt; 3, 'booking_id' =&gt;583, 'support_person_id'=&gt;13 , 'support_type' =&gt;1]);</v>
      </c>
    </row>
    <row r="1404" spans="1:5" x14ac:dyDescent="0.25">
      <c r="A1404">
        <v>3</v>
      </c>
      <c r="B1404">
        <v>15</v>
      </c>
      <c r="C1404">
        <v>1</v>
      </c>
      <c r="D1404">
        <v>584</v>
      </c>
      <c r="E1404" t="str">
        <f t="shared" si="21"/>
        <v>BookingSupportPerson::create(['support_role' =&gt; 3, 'booking_id' =&gt;584, 'support_person_id'=&gt;15 , 'support_type' =&gt;1]);</v>
      </c>
    </row>
    <row r="1405" spans="1:5" x14ac:dyDescent="0.25">
      <c r="A1405">
        <v>3</v>
      </c>
      <c r="B1405">
        <v>13</v>
      </c>
      <c r="C1405">
        <v>1</v>
      </c>
      <c r="D1405">
        <v>585</v>
      </c>
      <c r="E1405" t="str">
        <f t="shared" si="21"/>
        <v>BookingSupportPerson::create(['support_role' =&gt; 3, 'booking_id' =&gt;585, 'support_person_id'=&gt;13 , 'support_type' =&gt;1]);</v>
      </c>
    </row>
    <row r="1406" spans="1:5" x14ac:dyDescent="0.25">
      <c r="A1406">
        <v>3</v>
      </c>
      <c r="B1406">
        <v>7</v>
      </c>
      <c r="C1406">
        <v>0</v>
      </c>
      <c r="D1406">
        <v>586</v>
      </c>
      <c r="E1406" t="str">
        <f t="shared" si="21"/>
        <v>BookingSupportPerson::create(['support_role' =&gt; 3, 'booking_id' =&gt;586, 'support_person_id'=&gt;7 , 'support_type' =&gt;0]);</v>
      </c>
    </row>
    <row r="1407" spans="1:5" x14ac:dyDescent="0.25">
      <c r="A1407">
        <v>3</v>
      </c>
      <c r="B1407">
        <v>15</v>
      </c>
      <c r="C1407">
        <v>1</v>
      </c>
      <c r="D1407">
        <v>587</v>
      </c>
      <c r="E1407" t="str">
        <f t="shared" si="21"/>
        <v>BookingSupportPerson::create(['support_role' =&gt; 3, 'booking_id' =&gt;587, 'support_person_id'=&gt;15 , 'support_type' =&gt;1]);</v>
      </c>
    </row>
    <row r="1408" spans="1:5" x14ac:dyDescent="0.25">
      <c r="A1408">
        <v>3</v>
      </c>
      <c r="B1408">
        <v>10</v>
      </c>
      <c r="C1408">
        <v>1</v>
      </c>
      <c r="D1408">
        <v>588</v>
      </c>
      <c r="E1408" t="str">
        <f t="shared" si="21"/>
        <v>BookingSupportPerson::create(['support_role' =&gt; 3, 'booking_id' =&gt;588, 'support_person_id'=&gt;10 , 'support_type' =&gt;1]);</v>
      </c>
    </row>
    <row r="1409" spans="1:5" x14ac:dyDescent="0.25">
      <c r="A1409">
        <v>3</v>
      </c>
      <c r="B1409">
        <v>10</v>
      </c>
      <c r="C1409">
        <v>1</v>
      </c>
      <c r="D1409">
        <v>589</v>
      </c>
      <c r="E1409" t="str">
        <f t="shared" si="21"/>
        <v>BookingSupportPerson::create(['support_role' =&gt; 3, 'booking_id' =&gt;589, 'support_person_id'=&gt;10 , 'support_type' =&gt;1]);</v>
      </c>
    </row>
    <row r="1410" spans="1:5" x14ac:dyDescent="0.25">
      <c r="A1410">
        <v>3</v>
      </c>
      <c r="B1410">
        <v>13</v>
      </c>
      <c r="C1410">
        <v>1</v>
      </c>
      <c r="D1410">
        <v>590</v>
      </c>
      <c r="E1410" t="str">
        <f t="shared" si="21"/>
        <v>BookingSupportPerson::create(['support_role' =&gt; 3, 'booking_id' =&gt;590, 'support_person_id'=&gt;13 , 'support_type' =&gt;1]);</v>
      </c>
    </row>
    <row r="1411" spans="1:5" x14ac:dyDescent="0.25">
      <c r="A1411">
        <v>3</v>
      </c>
      <c r="B1411">
        <v>13</v>
      </c>
      <c r="C1411">
        <v>1</v>
      </c>
      <c r="D1411">
        <v>591</v>
      </c>
      <c r="E1411" t="str">
        <f t="shared" si="21"/>
        <v>BookingSupportPerson::create(['support_role' =&gt; 3, 'booking_id' =&gt;591, 'support_person_id'=&gt;13 , 'support_type' =&gt;1]);</v>
      </c>
    </row>
    <row r="1412" spans="1:5" x14ac:dyDescent="0.25">
      <c r="A1412">
        <v>3</v>
      </c>
      <c r="B1412">
        <v>15</v>
      </c>
      <c r="C1412">
        <v>1</v>
      </c>
      <c r="D1412">
        <v>592</v>
      </c>
      <c r="E1412" t="str">
        <f t="shared" ref="E1412:E1475" si="22">CONCATENATE($A$1,A1412,", 'booking_id' =&gt;",D1412,", 'support_person_id'=&gt;",B1412," , 'support_type' =&gt;",C1412,"]);")</f>
        <v>BookingSupportPerson::create(['support_role' =&gt; 3, 'booking_id' =&gt;592, 'support_person_id'=&gt;15 , 'support_type' =&gt;1]);</v>
      </c>
    </row>
    <row r="1413" spans="1:5" x14ac:dyDescent="0.25">
      <c r="A1413">
        <v>3</v>
      </c>
      <c r="B1413">
        <v>15</v>
      </c>
      <c r="C1413">
        <v>1</v>
      </c>
      <c r="D1413">
        <v>593</v>
      </c>
      <c r="E1413" t="str">
        <f t="shared" si="22"/>
        <v>BookingSupportPerson::create(['support_role' =&gt; 3, 'booking_id' =&gt;593, 'support_person_id'=&gt;15 , 'support_type' =&gt;1]);</v>
      </c>
    </row>
    <row r="1414" spans="1:5" x14ac:dyDescent="0.25">
      <c r="A1414">
        <v>3</v>
      </c>
      <c r="B1414">
        <v>15</v>
      </c>
      <c r="C1414">
        <v>1</v>
      </c>
      <c r="D1414">
        <v>594</v>
      </c>
      <c r="E1414" t="str">
        <f t="shared" si="22"/>
        <v>BookingSupportPerson::create(['support_role' =&gt; 3, 'booking_id' =&gt;594, 'support_person_id'=&gt;15 , 'support_type' =&gt;1]);</v>
      </c>
    </row>
    <row r="1415" spans="1:5" x14ac:dyDescent="0.25">
      <c r="A1415">
        <v>3</v>
      </c>
      <c r="B1415">
        <v>10</v>
      </c>
      <c r="C1415">
        <v>1</v>
      </c>
      <c r="D1415">
        <v>595</v>
      </c>
      <c r="E1415" t="str">
        <f t="shared" si="22"/>
        <v>BookingSupportPerson::create(['support_role' =&gt; 3, 'booking_id' =&gt;595, 'support_person_id'=&gt;10 , 'support_type' =&gt;1]);</v>
      </c>
    </row>
    <row r="1416" spans="1:5" x14ac:dyDescent="0.25">
      <c r="A1416">
        <v>3</v>
      </c>
      <c r="B1416">
        <v>15</v>
      </c>
      <c r="C1416">
        <v>1</v>
      </c>
      <c r="D1416">
        <v>596</v>
      </c>
      <c r="E1416" t="str">
        <f t="shared" si="22"/>
        <v>BookingSupportPerson::create(['support_role' =&gt; 3, 'booking_id' =&gt;596, 'support_person_id'=&gt;15 , 'support_type' =&gt;1]);</v>
      </c>
    </row>
    <row r="1417" spans="1:5" x14ac:dyDescent="0.25">
      <c r="A1417">
        <v>3</v>
      </c>
      <c r="B1417">
        <v>13</v>
      </c>
      <c r="C1417">
        <v>1</v>
      </c>
      <c r="D1417">
        <v>597</v>
      </c>
      <c r="E1417" t="str">
        <f t="shared" si="22"/>
        <v>BookingSupportPerson::create(['support_role' =&gt; 3, 'booking_id' =&gt;597, 'support_person_id'=&gt;13 , 'support_type' =&gt;1]);</v>
      </c>
    </row>
    <row r="1418" spans="1:5" x14ac:dyDescent="0.25">
      <c r="A1418">
        <v>3</v>
      </c>
      <c r="B1418">
        <v>15</v>
      </c>
      <c r="C1418">
        <v>1</v>
      </c>
      <c r="D1418">
        <v>598</v>
      </c>
      <c r="E1418" t="str">
        <f t="shared" si="22"/>
        <v>BookingSupportPerson::create(['support_role' =&gt; 3, 'booking_id' =&gt;598, 'support_person_id'=&gt;15 , 'support_type' =&gt;1]);</v>
      </c>
    </row>
    <row r="1419" spans="1:5" x14ac:dyDescent="0.25">
      <c r="A1419">
        <v>3</v>
      </c>
      <c r="B1419">
        <v>15</v>
      </c>
      <c r="C1419">
        <v>0</v>
      </c>
      <c r="D1419">
        <v>599</v>
      </c>
      <c r="E1419" t="str">
        <f t="shared" si="22"/>
        <v>BookingSupportPerson::create(['support_role' =&gt; 3, 'booking_id' =&gt;599, 'support_person_id'=&gt;15 , 'support_type' =&gt;0]);</v>
      </c>
    </row>
    <row r="1420" spans="1:5" x14ac:dyDescent="0.25">
      <c r="A1420">
        <v>3</v>
      </c>
      <c r="B1420">
        <v>13</v>
      </c>
      <c r="C1420">
        <v>1</v>
      </c>
      <c r="D1420">
        <v>600</v>
      </c>
      <c r="E1420" t="str">
        <f t="shared" si="22"/>
        <v>BookingSupportPerson::create(['support_role' =&gt; 3, 'booking_id' =&gt;600, 'support_person_id'=&gt;13 , 'support_type' =&gt;1]);</v>
      </c>
    </row>
    <row r="1421" spans="1:5" x14ac:dyDescent="0.25">
      <c r="A1421">
        <v>3</v>
      </c>
      <c r="B1421">
        <v>15</v>
      </c>
      <c r="C1421">
        <v>1</v>
      </c>
      <c r="D1421">
        <v>601</v>
      </c>
      <c r="E1421" t="str">
        <f t="shared" si="22"/>
        <v>BookingSupportPerson::create(['support_role' =&gt; 3, 'booking_id' =&gt;601, 'support_person_id'=&gt;15 , 'support_type' =&gt;1]);</v>
      </c>
    </row>
    <row r="1422" spans="1:5" x14ac:dyDescent="0.25">
      <c r="A1422">
        <v>3</v>
      </c>
      <c r="B1422">
        <v>13</v>
      </c>
      <c r="C1422">
        <v>1</v>
      </c>
      <c r="D1422">
        <v>602</v>
      </c>
      <c r="E1422" t="str">
        <f t="shared" si="22"/>
        <v>BookingSupportPerson::create(['support_role' =&gt; 3, 'booking_id' =&gt;602, 'support_person_id'=&gt;13 , 'support_type' =&gt;1]);</v>
      </c>
    </row>
    <row r="1423" spans="1:5" x14ac:dyDescent="0.25">
      <c r="A1423">
        <v>3</v>
      </c>
      <c r="B1423">
        <v>15</v>
      </c>
      <c r="C1423">
        <v>1</v>
      </c>
      <c r="D1423">
        <v>603</v>
      </c>
      <c r="E1423" t="str">
        <f t="shared" si="22"/>
        <v>BookingSupportPerson::create(['support_role' =&gt; 3, 'booking_id' =&gt;603, 'support_person_id'=&gt;15 , 'support_type' =&gt;1]);</v>
      </c>
    </row>
    <row r="1424" spans="1:5" x14ac:dyDescent="0.25">
      <c r="A1424">
        <v>3</v>
      </c>
      <c r="B1424">
        <v>15</v>
      </c>
      <c r="C1424">
        <v>0</v>
      </c>
      <c r="D1424">
        <v>604</v>
      </c>
      <c r="E1424" t="str">
        <f t="shared" si="22"/>
        <v>BookingSupportPerson::create(['support_role' =&gt; 3, 'booking_id' =&gt;604, 'support_person_id'=&gt;15 , 'support_type' =&gt;0]);</v>
      </c>
    </row>
    <row r="1425" spans="1:5" x14ac:dyDescent="0.25">
      <c r="A1425">
        <v>3</v>
      </c>
      <c r="B1425">
        <v>15</v>
      </c>
      <c r="C1425">
        <v>0</v>
      </c>
      <c r="D1425">
        <v>605</v>
      </c>
      <c r="E1425" t="str">
        <f t="shared" si="22"/>
        <v>BookingSupportPerson::create(['support_role' =&gt; 3, 'booking_id' =&gt;605, 'support_person_id'=&gt;15 , 'support_type' =&gt;0]);</v>
      </c>
    </row>
    <row r="1426" spans="1:5" x14ac:dyDescent="0.25">
      <c r="A1426">
        <v>3</v>
      </c>
      <c r="B1426">
        <v>15</v>
      </c>
      <c r="C1426">
        <v>1</v>
      </c>
      <c r="D1426">
        <v>606</v>
      </c>
      <c r="E1426" t="str">
        <f t="shared" si="22"/>
        <v>BookingSupportPerson::create(['support_role' =&gt; 3, 'booking_id' =&gt;606, 'support_person_id'=&gt;15 , 'support_type' =&gt;1]);</v>
      </c>
    </row>
    <row r="1427" spans="1:5" x14ac:dyDescent="0.25">
      <c r="A1427">
        <v>3</v>
      </c>
      <c r="B1427">
        <v>15</v>
      </c>
      <c r="C1427">
        <v>0</v>
      </c>
      <c r="D1427">
        <v>607</v>
      </c>
      <c r="E1427" t="str">
        <f t="shared" si="22"/>
        <v>BookingSupportPerson::create(['support_role' =&gt; 3, 'booking_id' =&gt;607, 'support_person_id'=&gt;15 , 'support_type' =&gt;0]);</v>
      </c>
    </row>
    <row r="1428" spans="1:5" x14ac:dyDescent="0.25">
      <c r="A1428">
        <v>3</v>
      </c>
      <c r="B1428">
        <v>15</v>
      </c>
      <c r="C1428">
        <v>1</v>
      </c>
      <c r="D1428">
        <v>608</v>
      </c>
      <c r="E1428" t="str">
        <f t="shared" si="22"/>
        <v>BookingSupportPerson::create(['support_role' =&gt; 3, 'booking_id' =&gt;608, 'support_person_id'=&gt;15 , 'support_type' =&gt;1]);</v>
      </c>
    </row>
    <row r="1429" spans="1:5" x14ac:dyDescent="0.25">
      <c r="A1429">
        <v>3</v>
      </c>
      <c r="B1429">
        <v>15</v>
      </c>
      <c r="C1429">
        <v>0</v>
      </c>
      <c r="D1429">
        <v>609</v>
      </c>
      <c r="E1429" t="str">
        <f t="shared" si="22"/>
        <v>BookingSupportPerson::create(['support_role' =&gt; 3, 'booking_id' =&gt;609, 'support_person_id'=&gt;15 , 'support_type' =&gt;0]);</v>
      </c>
    </row>
    <row r="1430" spans="1:5" x14ac:dyDescent="0.25">
      <c r="A1430">
        <v>3</v>
      </c>
      <c r="B1430">
        <v>15</v>
      </c>
      <c r="C1430">
        <v>1</v>
      </c>
      <c r="D1430">
        <v>610</v>
      </c>
      <c r="E1430" t="str">
        <f t="shared" si="22"/>
        <v>BookingSupportPerson::create(['support_role' =&gt; 3, 'booking_id' =&gt;610, 'support_person_id'=&gt;15 , 'support_type' =&gt;1]);</v>
      </c>
    </row>
    <row r="1431" spans="1:5" x14ac:dyDescent="0.25">
      <c r="A1431">
        <v>3</v>
      </c>
      <c r="B1431">
        <v>13</v>
      </c>
      <c r="C1431">
        <v>1</v>
      </c>
      <c r="D1431">
        <v>611</v>
      </c>
      <c r="E1431" t="str">
        <f t="shared" si="22"/>
        <v>BookingSupportPerson::create(['support_role' =&gt; 3, 'booking_id' =&gt;611, 'support_person_id'=&gt;13 , 'support_type' =&gt;1]);</v>
      </c>
    </row>
    <row r="1432" spans="1:5" x14ac:dyDescent="0.25">
      <c r="A1432">
        <v>3</v>
      </c>
      <c r="B1432">
        <v>15</v>
      </c>
      <c r="C1432">
        <v>1</v>
      </c>
      <c r="D1432">
        <v>612</v>
      </c>
      <c r="E1432" t="str">
        <f t="shared" si="22"/>
        <v>BookingSupportPerson::create(['support_role' =&gt; 3, 'booking_id' =&gt;612, 'support_person_id'=&gt;15 , 'support_type' =&gt;1]);</v>
      </c>
    </row>
    <row r="1433" spans="1:5" x14ac:dyDescent="0.25">
      <c r="A1433">
        <v>3</v>
      </c>
      <c r="B1433">
        <v>13</v>
      </c>
      <c r="C1433">
        <v>1</v>
      </c>
      <c r="D1433">
        <v>613</v>
      </c>
      <c r="E1433" t="str">
        <f t="shared" si="22"/>
        <v>BookingSupportPerson::create(['support_role' =&gt; 3, 'booking_id' =&gt;613, 'support_person_id'=&gt;13 , 'support_type' =&gt;1]);</v>
      </c>
    </row>
    <row r="1434" spans="1:5" x14ac:dyDescent="0.25">
      <c r="A1434">
        <v>3</v>
      </c>
      <c r="B1434">
        <v>13</v>
      </c>
      <c r="C1434">
        <v>1</v>
      </c>
      <c r="D1434">
        <v>614</v>
      </c>
      <c r="E1434" t="str">
        <f t="shared" si="22"/>
        <v>BookingSupportPerson::create(['support_role' =&gt; 3, 'booking_id' =&gt;614, 'support_person_id'=&gt;13 , 'support_type' =&gt;1]);</v>
      </c>
    </row>
    <row r="1435" spans="1:5" x14ac:dyDescent="0.25">
      <c r="A1435">
        <v>3</v>
      </c>
      <c r="B1435">
        <v>15</v>
      </c>
      <c r="C1435">
        <v>1</v>
      </c>
      <c r="D1435">
        <v>615</v>
      </c>
      <c r="E1435" t="str">
        <f t="shared" si="22"/>
        <v>BookingSupportPerson::create(['support_role' =&gt; 3, 'booking_id' =&gt;615, 'support_person_id'=&gt;15 , 'support_type' =&gt;1]);</v>
      </c>
    </row>
    <row r="1436" spans="1:5" x14ac:dyDescent="0.25">
      <c r="A1436">
        <v>3</v>
      </c>
      <c r="B1436">
        <v>13</v>
      </c>
      <c r="C1436">
        <v>1</v>
      </c>
      <c r="D1436">
        <v>616</v>
      </c>
      <c r="E1436" t="str">
        <f t="shared" si="22"/>
        <v>BookingSupportPerson::create(['support_role' =&gt; 3, 'booking_id' =&gt;616, 'support_person_id'=&gt;13 , 'support_type' =&gt;1]);</v>
      </c>
    </row>
    <row r="1437" spans="1:5" x14ac:dyDescent="0.25">
      <c r="A1437">
        <v>3</v>
      </c>
      <c r="B1437">
        <v>15</v>
      </c>
      <c r="C1437">
        <v>1</v>
      </c>
      <c r="D1437">
        <v>617</v>
      </c>
      <c r="E1437" t="str">
        <f t="shared" si="22"/>
        <v>BookingSupportPerson::create(['support_role' =&gt; 3, 'booking_id' =&gt;617, 'support_person_id'=&gt;15 , 'support_type' =&gt;1]);</v>
      </c>
    </row>
    <row r="1438" spans="1:5" x14ac:dyDescent="0.25">
      <c r="A1438">
        <v>3</v>
      </c>
      <c r="B1438">
        <v>15</v>
      </c>
      <c r="C1438">
        <v>1</v>
      </c>
      <c r="D1438">
        <v>618</v>
      </c>
      <c r="E1438" t="str">
        <f t="shared" si="22"/>
        <v>BookingSupportPerson::create(['support_role' =&gt; 3, 'booking_id' =&gt;618, 'support_person_id'=&gt;15 , 'support_type' =&gt;1]);</v>
      </c>
    </row>
    <row r="1439" spans="1:5" x14ac:dyDescent="0.25">
      <c r="A1439">
        <v>3</v>
      </c>
      <c r="B1439">
        <v>13</v>
      </c>
      <c r="C1439">
        <v>1</v>
      </c>
      <c r="D1439">
        <v>619</v>
      </c>
      <c r="E1439" t="str">
        <f t="shared" si="22"/>
        <v>BookingSupportPerson::create(['support_role' =&gt; 3, 'booking_id' =&gt;619, 'support_person_id'=&gt;13 , 'support_type' =&gt;1]);</v>
      </c>
    </row>
    <row r="1440" spans="1:5" x14ac:dyDescent="0.25">
      <c r="A1440">
        <v>3</v>
      </c>
      <c r="B1440">
        <v>15</v>
      </c>
      <c r="C1440">
        <v>1</v>
      </c>
      <c r="D1440">
        <v>620</v>
      </c>
      <c r="E1440" t="str">
        <f t="shared" si="22"/>
        <v>BookingSupportPerson::create(['support_role' =&gt; 3, 'booking_id' =&gt;620, 'support_person_id'=&gt;15 , 'support_type' =&gt;1]);</v>
      </c>
    </row>
    <row r="1441" spans="1:5" x14ac:dyDescent="0.25">
      <c r="A1441">
        <v>3</v>
      </c>
      <c r="B1441">
        <v>13</v>
      </c>
      <c r="C1441">
        <v>1</v>
      </c>
      <c r="D1441">
        <v>621</v>
      </c>
      <c r="E1441" t="str">
        <f t="shared" si="22"/>
        <v>BookingSupportPerson::create(['support_role' =&gt; 3, 'booking_id' =&gt;621, 'support_person_id'=&gt;13 , 'support_type' =&gt;1]);</v>
      </c>
    </row>
    <row r="1442" spans="1:5" x14ac:dyDescent="0.25">
      <c r="A1442">
        <v>3</v>
      </c>
      <c r="B1442">
        <v>15</v>
      </c>
      <c r="C1442">
        <v>1</v>
      </c>
      <c r="D1442">
        <v>622</v>
      </c>
      <c r="E1442" t="str">
        <f t="shared" si="22"/>
        <v>BookingSupportPerson::create(['support_role' =&gt; 3, 'booking_id' =&gt;622, 'support_person_id'=&gt;15 , 'support_type' =&gt;1]);</v>
      </c>
    </row>
    <row r="1443" spans="1:5" x14ac:dyDescent="0.25">
      <c r="A1443">
        <v>3</v>
      </c>
      <c r="B1443">
        <v>15</v>
      </c>
      <c r="C1443">
        <v>1</v>
      </c>
      <c r="D1443">
        <v>623</v>
      </c>
      <c r="E1443" t="str">
        <f t="shared" si="22"/>
        <v>BookingSupportPerson::create(['support_role' =&gt; 3, 'booking_id' =&gt;623, 'support_person_id'=&gt;15 , 'support_type' =&gt;1]);</v>
      </c>
    </row>
    <row r="1444" spans="1:5" x14ac:dyDescent="0.25">
      <c r="A1444">
        <v>3</v>
      </c>
      <c r="B1444">
        <v>7</v>
      </c>
      <c r="C1444">
        <v>0</v>
      </c>
      <c r="D1444">
        <v>624</v>
      </c>
      <c r="E1444" t="str">
        <f t="shared" si="22"/>
        <v>BookingSupportPerson::create(['support_role' =&gt; 3, 'booking_id' =&gt;624, 'support_person_id'=&gt;7 , 'support_type' =&gt;0]);</v>
      </c>
    </row>
    <row r="1445" spans="1:5" x14ac:dyDescent="0.25">
      <c r="A1445">
        <v>3</v>
      </c>
      <c r="B1445">
        <v>13</v>
      </c>
      <c r="C1445">
        <v>1</v>
      </c>
      <c r="D1445">
        <v>625</v>
      </c>
      <c r="E1445" t="str">
        <f t="shared" si="22"/>
        <v>BookingSupportPerson::create(['support_role' =&gt; 3, 'booking_id' =&gt;625, 'support_person_id'=&gt;13 , 'support_type' =&gt;1]);</v>
      </c>
    </row>
    <row r="1446" spans="1:5" x14ac:dyDescent="0.25">
      <c r="A1446">
        <v>3</v>
      </c>
      <c r="B1446">
        <v>15</v>
      </c>
      <c r="C1446">
        <v>1</v>
      </c>
      <c r="D1446">
        <v>626</v>
      </c>
      <c r="E1446" t="str">
        <f t="shared" si="22"/>
        <v>BookingSupportPerson::create(['support_role' =&gt; 3, 'booking_id' =&gt;626, 'support_person_id'=&gt;15 , 'support_type' =&gt;1]);</v>
      </c>
    </row>
    <row r="1447" spans="1:5" x14ac:dyDescent="0.25">
      <c r="A1447">
        <v>3</v>
      </c>
      <c r="B1447">
        <v>13</v>
      </c>
      <c r="C1447">
        <v>1</v>
      </c>
      <c r="D1447">
        <v>627</v>
      </c>
      <c r="E1447" t="str">
        <f t="shared" si="22"/>
        <v>BookingSupportPerson::create(['support_role' =&gt; 3, 'booking_id' =&gt;627, 'support_person_id'=&gt;13 , 'support_type' =&gt;1]);</v>
      </c>
    </row>
    <row r="1448" spans="1:5" x14ac:dyDescent="0.25">
      <c r="A1448">
        <v>3</v>
      </c>
      <c r="B1448">
        <v>9</v>
      </c>
      <c r="C1448">
        <v>1</v>
      </c>
      <c r="D1448">
        <v>628</v>
      </c>
      <c r="E1448" t="str">
        <f t="shared" si="22"/>
        <v>BookingSupportPerson::create(['support_role' =&gt; 3, 'booking_id' =&gt;628, 'support_person_id'=&gt;9 , 'support_type' =&gt;1]);</v>
      </c>
    </row>
    <row r="1449" spans="1:5" x14ac:dyDescent="0.25">
      <c r="A1449">
        <v>3</v>
      </c>
      <c r="B1449">
        <v>9</v>
      </c>
      <c r="C1449">
        <v>1</v>
      </c>
      <c r="D1449">
        <v>629</v>
      </c>
      <c r="E1449" t="str">
        <f t="shared" si="22"/>
        <v>BookingSupportPerson::create(['support_role' =&gt; 3, 'booking_id' =&gt;629, 'support_person_id'=&gt;9 , 'support_type' =&gt;1]);</v>
      </c>
    </row>
    <row r="1450" spans="1:5" x14ac:dyDescent="0.25">
      <c r="A1450">
        <v>3</v>
      </c>
      <c r="B1450">
        <v>9</v>
      </c>
      <c r="C1450">
        <v>1</v>
      </c>
      <c r="D1450">
        <v>630</v>
      </c>
      <c r="E1450" t="str">
        <f t="shared" si="22"/>
        <v>BookingSupportPerson::create(['support_role' =&gt; 3, 'booking_id' =&gt;630, 'support_person_id'=&gt;9 , 'support_type' =&gt;1]);</v>
      </c>
    </row>
    <row r="1451" spans="1:5" x14ac:dyDescent="0.25">
      <c r="A1451">
        <v>3</v>
      </c>
      <c r="B1451">
        <v>13</v>
      </c>
      <c r="C1451">
        <v>0</v>
      </c>
      <c r="D1451">
        <v>631</v>
      </c>
      <c r="E1451" t="str">
        <f t="shared" si="22"/>
        <v>BookingSupportPerson::create(['support_role' =&gt; 3, 'booking_id' =&gt;631, 'support_person_id'=&gt;13 , 'support_type' =&gt;0]);</v>
      </c>
    </row>
    <row r="1452" spans="1:5" x14ac:dyDescent="0.25">
      <c r="A1452">
        <v>3</v>
      </c>
      <c r="B1452">
        <v>11</v>
      </c>
      <c r="C1452">
        <v>1</v>
      </c>
      <c r="D1452">
        <v>632</v>
      </c>
      <c r="E1452" t="str">
        <f t="shared" si="22"/>
        <v>BookingSupportPerson::create(['support_role' =&gt; 3, 'booking_id' =&gt;632, 'support_person_id'=&gt;11 , 'support_type' =&gt;1]);</v>
      </c>
    </row>
    <row r="1453" spans="1:5" x14ac:dyDescent="0.25">
      <c r="A1453">
        <v>3</v>
      </c>
      <c r="B1453">
        <v>11</v>
      </c>
      <c r="C1453">
        <v>1</v>
      </c>
      <c r="D1453">
        <v>633</v>
      </c>
      <c r="E1453" t="str">
        <f t="shared" si="22"/>
        <v>BookingSupportPerson::create(['support_role' =&gt; 3, 'booking_id' =&gt;633, 'support_person_id'=&gt;11 , 'support_type' =&gt;1]);</v>
      </c>
    </row>
    <row r="1454" spans="1:5" x14ac:dyDescent="0.25">
      <c r="A1454">
        <v>3</v>
      </c>
      <c r="B1454">
        <v>13</v>
      </c>
      <c r="C1454">
        <v>1</v>
      </c>
      <c r="D1454">
        <v>634</v>
      </c>
      <c r="E1454" t="str">
        <f t="shared" si="22"/>
        <v>BookingSupportPerson::create(['support_role' =&gt; 3, 'booking_id' =&gt;634, 'support_person_id'=&gt;13 , 'support_type' =&gt;1]);</v>
      </c>
    </row>
    <row r="1455" spans="1:5" x14ac:dyDescent="0.25">
      <c r="A1455">
        <v>3</v>
      </c>
      <c r="B1455">
        <v>9</v>
      </c>
      <c r="C1455">
        <v>1</v>
      </c>
      <c r="D1455">
        <v>635</v>
      </c>
      <c r="E1455" t="str">
        <f t="shared" si="22"/>
        <v>BookingSupportPerson::create(['support_role' =&gt; 3, 'booking_id' =&gt;635, 'support_person_id'=&gt;9 , 'support_type' =&gt;1]);</v>
      </c>
    </row>
    <row r="1456" spans="1:5" x14ac:dyDescent="0.25">
      <c r="A1456">
        <v>3</v>
      </c>
      <c r="B1456">
        <v>13</v>
      </c>
      <c r="C1456">
        <v>0</v>
      </c>
      <c r="D1456">
        <v>636</v>
      </c>
      <c r="E1456" t="str">
        <f t="shared" si="22"/>
        <v>BookingSupportPerson::create(['support_role' =&gt; 3, 'booking_id' =&gt;636, 'support_person_id'=&gt;13 , 'support_type' =&gt;0]);</v>
      </c>
    </row>
    <row r="1457" spans="1:5" x14ac:dyDescent="0.25">
      <c r="A1457">
        <v>3</v>
      </c>
      <c r="B1457">
        <v>9</v>
      </c>
      <c r="C1457">
        <v>1</v>
      </c>
      <c r="D1457">
        <v>637</v>
      </c>
      <c r="E1457" t="str">
        <f t="shared" si="22"/>
        <v>BookingSupportPerson::create(['support_role' =&gt; 3, 'booking_id' =&gt;637, 'support_person_id'=&gt;9 , 'support_type' =&gt;1]);</v>
      </c>
    </row>
    <row r="1458" spans="1:5" x14ac:dyDescent="0.25">
      <c r="A1458">
        <v>3</v>
      </c>
      <c r="B1458">
        <v>8</v>
      </c>
      <c r="C1458">
        <v>1</v>
      </c>
      <c r="D1458">
        <v>638</v>
      </c>
      <c r="E1458" t="str">
        <f t="shared" si="22"/>
        <v>BookingSupportPerson::create(['support_role' =&gt; 3, 'booking_id' =&gt;638, 'support_person_id'=&gt;8 , 'support_type' =&gt;1]);</v>
      </c>
    </row>
    <row r="1459" spans="1:5" x14ac:dyDescent="0.25">
      <c r="A1459">
        <v>3</v>
      </c>
      <c r="B1459">
        <v>12</v>
      </c>
      <c r="C1459">
        <v>1</v>
      </c>
      <c r="D1459">
        <v>639</v>
      </c>
      <c r="E1459" t="str">
        <f t="shared" si="22"/>
        <v>BookingSupportPerson::create(['support_role' =&gt; 3, 'booking_id' =&gt;639, 'support_person_id'=&gt;12 , 'support_type' =&gt;1]);</v>
      </c>
    </row>
    <row r="1460" spans="1:5" x14ac:dyDescent="0.25">
      <c r="A1460">
        <v>3</v>
      </c>
      <c r="B1460">
        <v>13</v>
      </c>
      <c r="C1460">
        <v>1</v>
      </c>
      <c r="D1460">
        <v>640</v>
      </c>
      <c r="E1460" t="str">
        <f t="shared" si="22"/>
        <v>BookingSupportPerson::create(['support_role' =&gt; 3, 'booking_id' =&gt;640, 'support_person_id'=&gt;13 , 'support_type' =&gt;1]);</v>
      </c>
    </row>
    <row r="1461" spans="1:5" x14ac:dyDescent="0.25">
      <c r="A1461">
        <v>3</v>
      </c>
      <c r="B1461">
        <v>13</v>
      </c>
      <c r="C1461">
        <v>1</v>
      </c>
      <c r="D1461">
        <v>641</v>
      </c>
      <c r="E1461" t="str">
        <f t="shared" si="22"/>
        <v>BookingSupportPerson::create(['support_role' =&gt; 3, 'booking_id' =&gt;641, 'support_person_id'=&gt;13 , 'support_type' =&gt;1]);</v>
      </c>
    </row>
    <row r="1462" spans="1:5" x14ac:dyDescent="0.25">
      <c r="A1462">
        <v>3</v>
      </c>
      <c r="B1462">
        <v>1</v>
      </c>
      <c r="C1462">
        <v>1</v>
      </c>
      <c r="D1462">
        <v>642</v>
      </c>
      <c r="E1462" t="str">
        <f t="shared" si="22"/>
        <v>BookingSupportPerson::create(['support_role' =&gt; 3, 'booking_id' =&gt;642, 'support_person_id'=&gt;1 , 'support_type' =&gt;1]);</v>
      </c>
    </row>
    <row r="1463" spans="1:5" x14ac:dyDescent="0.25">
      <c r="A1463">
        <v>3</v>
      </c>
      <c r="B1463">
        <v>1</v>
      </c>
      <c r="C1463">
        <v>1</v>
      </c>
      <c r="D1463">
        <v>643</v>
      </c>
      <c r="E1463" t="str">
        <f t="shared" si="22"/>
        <v>BookingSupportPerson::create(['support_role' =&gt; 3, 'booking_id' =&gt;643, 'support_person_id'=&gt;1 , 'support_type' =&gt;1]);</v>
      </c>
    </row>
    <row r="1464" spans="1:5" x14ac:dyDescent="0.25">
      <c r="A1464">
        <v>3</v>
      </c>
      <c r="B1464">
        <v>11</v>
      </c>
      <c r="C1464">
        <v>0</v>
      </c>
      <c r="D1464">
        <v>644</v>
      </c>
      <c r="E1464" t="str">
        <f t="shared" si="22"/>
        <v>BookingSupportPerson::create(['support_role' =&gt; 3, 'booking_id' =&gt;644, 'support_person_id'=&gt;11 , 'support_type' =&gt;0]);</v>
      </c>
    </row>
    <row r="1465" spans="1:5" x14ac:dyDescent="0.25">
      <c r="A1465">
        <v>3</v>
      </c>
      <c r="B1465">
        <v>11</v>
      </c>
      <c r="C1465">
        <v>1</v>
      </c>
      <c r="D1465">
        <v>645</v>
      </c>
      <c r="E1465" t="str">
        <f t="shared" si="22"/>
        <v>BookingSupportPerson::create(['support_role' =&gt; 3, 'booking_id' =&gt;645, 'support_person_id'=&gt;11 , 'support_type' =&gt;1]);</v>
      </c>
    </row>
    <row r="1466" spans="1:5" x14ac:dyDescent="0.25">
      <c r="A1466">
        <v>3</v>
      </c>
      <c r="B1466">
        <v>11</v>
      </c>
      <c r="C1466">
        <v>0</v>
      </c>
      <c r="D1466">
        <v>646</v>
      </c>
      <c r="E1466" t="str">
        <f t="shared" si="22"/>
        <v>BookingSupportPerson::create(['support_role' =&gt; 3, 'booking_id' =&gt;646, 'support_person_id'=&gt;11 , 'support_type' =&gt;0]);</v>
      </c>
    </row>
    <row r="1467" spans="1:5" x14ac:dyDescent="0.25">
      <c r="A1467">
        <v>3</v>
      </c>
      <c r="B1467">
        <v>11</v>
      </c>
      <c r="C1467">
        <v>1</v>
      </c>
      <c r="D1467">
        <v>647</v>
      </c>
      <c r="E1467" t="str">
        <f t="shared" si="22"/>
        <v>BookingSupportPerson::create(['support_role' =&gt; 3, 'booking_id' =&gt;647, 'support_person_id'=&gt;11 , 'support_type' =&gt;1]);</v>
      </c>
    </row>
    <row r="1468" spans="1:5" x14ac:dyDescent="0.25">
      <c r="A1468">
        <v>3</v>
      </c>
      <c r="B1468">
        <v>1</v>
      </c>
      <c r="C1468">
        <v>1</v>
      </c>
      <c r="D1468">
        <v>648</v>
      </c>
      <c r="E1468" t="str">
        <f t="shared" si="22"/>
        <v>BookingSupportPerson::create(['support_role' =&gt; 3, 'booking_id' =&gt;648, 'support_person_id'=&gt;1 , 'support_type' =&gt;1]);</v>
      </c>
    </row>
    <row r="1469" spans="1:5" x14ac:dyDescent="0.25">
      <c r="A1469">
        <v>3</v>
      </c>
      <c r="B1469">
        <v>1</v>
      </c>
      <c r="C1469">
        <v>1</v>
      </c>
      <c r="D1469">
        <v>649</v>
      </c>
      <c r="E1469" t="str">
        <f t="shared" si="22"/>
        <v>BookingSupportPerson::create(['support_role' =&gt; 3, 'booking_id' =&gt;649, 'support_person_id'=&gt;1 , 'support_type' =&gt;1]);</v>
      </c>
    </row>
    <row r="1470" spans="1:5" x14ac:dyDescent="0.25">
      <c r="A1470">
        <v>3</v>
      </c>
      <c r="B1470">
        <v>13</v>
      </c>
      <c r="C1470">
        <v>1</v>
      </c>
      <c r="D1470">
        <v>650</v>
      </c>
      <c r="E1470" t="str">
        <f t="shared" si="22"/>
        <v>BookingSupportPerson::create(['support_role' =&gt; 3, 'booking_id' =&gt;650, 'support_person_id'=&gt;13 , 'support_type' =&gt;1]);</v>
      </c>
    </row>
    <row r="1471" spans="1:5" x14ac:dyDescent="0.25">
      <c r="A1471">
        <v>3</v>
      </c>
      <c r="B1471">
        <v>11</v>
      </c>
      <c r="C1471">
        <v>1</v>
      </c>
      <c r="D1471">
        <v>651</v>
      </c>
      <c r="E1471" t="str">
        <f t="shared" si="22"/>
        <v>BookingSupportPerson::create(['support_role' =&gt; 3, 'booking_id' =&gt;651, 'support_person_id'=&gt;11 , 'support_type' =&gt;1]);</v>
      </c>
    </row>
    <row r="1472" spans="1:5" x14ac:dyDescent="0.25">
      <c r="A1472">
        <v>3</v>
      </c>
      <c r="B1472">
        <v>13</v>
      </c>
      <c r="C1472">
        <v>0</v>
      </c>
      <c r="D1472">
        <v>652</v>
      </c>
      <c r="E1472" t="str">
        <f t="shared" si="22"/>
        <v>BookingSupportPerson::create(['support_role' =&gt; 3, 'booking_id' =&gt;652, 'support_person_id'=&gt;13 , 'support_type' =&gt;0]);</v>
      </c>
    </row>
    <row r="1473" spans="1:5" x14ac:dyDescent="0.25">
      <c r="A1473">
        <v>3</v>
      </c>
      <c r="B1473">
        <v>13</v>
      </c>
      <c r="C1473">
        <v>1</v>
      </c>
      <c r="D1473">
        <v>653</v>
      </c>
      <c r="E1473" t="str">
        <f t="shared" si="22"/>
        <v>BookingSupportPerson::create(['support_role' =&gt; 3, 'booking_id' =&gt;653, 'support_person_id'=&gt;13 , 'support_type' =&gt;1]);</v>
      </c>
    </row>
    <row r="1474" spans="1:5" x14ac:dyDescent="0.25">
      <c r="A1474">
        <v>3</v>
      </c>
      <c r="B1474">
        <v>15</v>
      </c>
      <c r="C1474">
        <v>1</v>
      </c>
      <c r="D1474">
        <v>654</v>
      </c>
      <c r="E1474" t="str">
        <f t="shared" si="22"/>
        <v>BookingSupportPerson::create(['support_role' =&gt; 3, 'booking_id' =&gt;654, 'support_person_id'=&gt;15 , 'support_type' =&gt;1]);</v>
      </c>
    </row>
    <row r="1475" spans="1:5" x14ac:dyDescent="0.25">
      <c r="A1475">
        <v>3</v>
      </c>
      <c r="B1475">
        <v>15</v>
      </c>
      <c r="C1475">
        <v>1</v>
      </c>
      <c r="D1475">
        <v>655</v>
      </c>
      <c r="E1475" t="str">
        <f t="shared" si="22"/>
        <v>BookingSupportPerson::create(['support_role' =&gt; 3, 'booking_id' =&gt;655, 'support_person_id'=&gt;15 , 'support_type' =&gt;1]);</v>
      </c>
    </row>
    <row r="1476" spans="1:5" x14ac:dyDescent="0.25">
      <c r="A1476">
        <v>3</v>
      </c>
      <c r="B1476">
        <v>11</v>
      </c>
      <c r="C1476">
        <v>0</v>
      </c>
      <c r="D1476">
        <v>656</v>
      </c>
      <c r="E1476" t="str">
        <f t="shared" ref="E1476:E1539" si="23">CONCATENATE($A$1,A1476,", 'booking_id' =&gt;",D1476,", 'support_person_id'=&gt;",B1476," , 'support_type' =&gt;",C1476,"]);")</f>
        <v>BookingSupportPerson::create(['support_role' =&gt; 3, 'booking_id' =&gt;656, 'support_person_id'=&gt;11 , 'support_type' =&gt;0]);</v>
      </c>
    </row>
    <row r="1477" spans="1:5" x14ac:dyDescent="0.25">
      <c r="A1477">
        <v>3</v>
      </c>
      <c r="B1477">
        <v>9</v>
      </c>
      <c r="C1477">
        <v>1</v>
      </c>
      <c r="D1477">
        <v>657</v>
      </c>
      <c r="E1477" t="str">
        <f t="shared" si="23"/>
        <v>BookingSupportPerson::create(['support_role' =&gt; 3, 'booking_id' =&gt;657, 'support_person_id'=&gt;9 , 'support_type' =&gt;1]);</v>
      </c>
    </row>
    <row r="1478" spans="1:5" x14ac:dyDescent="0.25">
      <c r="A1478">
        <v>3</v>
      </c>
      <c r="B1478">
        <v>15</v>
      </c>
      <c r="C1478">
        <v>1</v>
      </c>
      <c r="D1478">
        <v>658</v>
      </c>
      <c r="E1478" t="str">
        <f t="shared" si="23"/>
        <v>BookingSupportPerson::create(['support_role' =&gt; 3, 'booking_id' =&gt;658, 'support_person_id'=&gt;15 , 'support_type' =&gt;1]);</v>
      </c>
    </row>
    <row r="1479" spans="1:5" x14ac:dyDescent="0.25">
      <c r="A1479">
        <v>3</v>
      </c>
      <c r="B1479">
        <v>15</v>
      </c>
      <c r="C1479">
        <v>1</v>
      </c>
      <c r="D1479">
        <v>659</v>
      </c>
      <c r="E1479" t="str">
        <f t="shared" si="23"/>
        <v>BookingSupportPerson::create(['support_role' =&gt; 3, 'booking_id' =&gt;659, 'support_person_id'=&gt;15 , 'support_type' =&gt;1]);</v>
      </c>
    </row>
    <row r="1480" spans="1:5" x14ac:dyDescent="0.25">
      <c r="A1480">
        <v>3</v>
      </c>
      <c r="B1480">
        <v>11</v>
      </c>
      <c r="C1480">
        <v>0</v>
      </c>
      <c r="D1480">
        <v>660</v>
      </c>
      <c r="E1480" t="str">
        <f t="shared" si="23"/>
        <v>BookingSupportPerson::create(['support_role' =&gt; 3, 'booking_id' =&gt;660, 'support_person_id'=&gt;11 , 'support_type' =&gt;0]);</v>
      </c>
    </row>
    <row r="1481" spans="1:5" x14ac:dyDescent="0.25">
      <c r="A1481">
        <v>3</v>
      </c>
      <c r="B1481">
        <v>15</v>
      </c>
      <c r="C1481">
        <v>1</v>
      </c>
      <c r="D1481">
        <v>661</v>
      </c>
      <c r="E1481" t="str">
        <f t="shared" si="23"/>
        <v>BookingSupportPerson::create(['support_role' =&gt; 3, 'booking_id' =&gt;661, 'support_person_id'=&gt;15 , 'support_type' =&gt;1]);</v>
      </c>
    </row>
    <row r="1482" spans="1:5" x14ac:dyDescent="0.25">
      <c r="A1482">
        <v>3</v>
      </c>
      <c r="B1482">
        <v>1</v>
      </c>
      <c r="C1482">
        <v>0</v>
      </c>
      <c r="D1482">
        <v>662</v>
      </c>
      <c r="E1482" t="str">
        <f t="shared" si="23"/>
        <v>BookingSupportPerson::create(['support_role' =&gt; 3, 'booking_id' =&gt;662, 'support_person_id'=&gt;1 , 'support_type' =&gt;0]);</v>
      </c>
    </row>
    <row r="1483" spans="1:5" x14ac:dyDescent="0.25">
      <c r="A1483">
        <v>3</v>
      </c>
      <c r="B1483">
        <v>1</v>
      </c>
      <c r="C1483">
        <v>0</v>
      </c>
      <c r="D1483">
        <v>663</v>
      </c>
      <c r="E1483" t="str">
        <f t="shared" si="23"/>
        <v>BookingSupportPerson::create(['support_role' =&gt; 3, 'booking_id' =&gt;663, 'support_person_id'=&gt;1 , 'support_type' =&gt;0]);</v>
      </c>
    </row>
    <row r="1484" spans="1:5" x14ac:dyDescent="0.25">
      <c r="A1484">
        <v>3</v>
      </c>
      <c r="B1484">
        <v>11</v>
      </c>
      <c r="C1484">
        <v>0</v>
      </c>
      <c r="D1484">
        <v>664</v>
      </c>
      <c r="E1484" t="str">
        <f t="shared" si="23"/>
        <v>BookingSupportPerson::create(['support_role' =&gt; 3, 'booking_id' =&gt;664, 'support_person_id'=&gt;11 , 'support_type' =&gt;0]);</v>
      </c>
    </row>
    <row r="1485" spans="1:5" x14ac:dyDescent="0.25">
      <c r="A1485">
        <v>3</v>
      </c>
      <c r="B1485">
        <v>11</v>
      </c>
      <c r="C1485">
        <v>0</v>
      </c>
      <c r="D1485">
        <v>665</v>
      </c>
      <c r="E1485" t="str">
        <f t="shared" si="23"/>
        <v>BookingSupportPerson::create(['support_role' =&gt; 3, 'booking_id' =&gt;665, 'support_person_id'=&gt;11 , 'support_type' =&gt;0]);</v>
      </c>
    </row>
    <row r="1486" spans="1:5" x14ac:dyDescent="0.25">
      <c r="A1486">
        <v>3</v>
      </c>
      <c r="B1486">
        <v>10</v>
      </c>
      <c r="C1486">
        <v>1</v>
      </c>
      <c r="D1486">
        <v>666</v>
      </c>
      <c r="E1486" t="str">
        <f t="shared" si="23"/>
        <v>BookingSupportPerson::create(['support_role' =&gt; 3, 'booking_id' =&gt;666, 'support_person_id'=&gt;10 , 'support_type' =&gt;1]);</v>
      </c>
    </row>
    <row r="1487" spans="1:5" x14ac:dyDescent="0.25">
      <c r="A1487">
        <v>3</v>
      </c>
      <c r="B1487">
        <v>1</v>
      </c>
      <c r="C1487">
        <v>1</v>
      </c>
      <c r="D1487">
        <v>667</v>
      </c>
      <c r="E1487" t="str">
        <f t="shared" si="23"/>
        <v>BookingSupportPerson::create(['support_role' =&gt; 3, 'booking_id' =&gt;667, 'support_person_id'=&gt;1 , 'support_type' =&gt;1]);</v>
      </c>
    </row>
    <row r="1488" spans="1:5" x14ac:dyDescent="0.25">
      <c r="A1488">
        <v>3</v>
      </c>
      <c r="B1488">
        <v>10</v>
      </c>
      <c r="C1488">
        <v>0</v>
      </c>
      <c r="D1488">
        <v>668</v>
      </c>
      <c r="E1488" t="str">
        <f t="shared" si="23"/>
        <v>BookingSupportPerson::create(['support_role' =&gt; 3, 'booking_id' =&gt;668, 'support_person_id'=&gt;10 , 'support_type' =&gt;0]);</v>
      </c>
    </row>
    <row r="1489" spans="1:5" x14ac:dyDescent="0.25">
      <c r="A1489">
        <v>3</v>
      </c>
      <c r="B1489">
        <v>7</v>
      </c>
      <c r="C1489">
        <v>1</v>
      </c>
      <c r="D1489">
        <v>669</v>
      </c>
      <c r="E1489" t="str">
        <f t="shared" si="23"/>
        <v>BookingSupportPerson::create(['support_role' =&gt; 3, 'booking_id' =&gt;669, 'support_person_id'=&gt;7 , 'support_type' =&gt;1]);</v>
      </c>
    </row>
    <row r="1490" spans="1:5" x14ac:dyDescent="0.25">
      <c r="A1490">
        <v>3</v>
      </c>
      <c r="B1490">
        <v>7</v>
      </c>
      <c r="C1490">
        <v>1</v>
      </c>
      <c r="D1490">
        <v>670</v>
      </c>
      <c r="E1490" t="str">
        <f t="shared" si="23"/>
        <v>BookingSupportPerson::create(['support_role' =&gt; 3, 'booking_id' =&gt;670, 'support_person_id'=&gt;7 , 'support_type' =&gt;1]);</v>
      </c>
    </row>
    <row r="1491" spans="1:5" x14ac:dyDescent="0.25">
      <c r="A1491">
        <v>3</v>
      </c>
      <c r="B1491">
        <v>10</v>
      </c>
      <c r="C1491">
        <v>1</v>
      </c>
      <c r="D1491">
        <v>671</v>
      </c>
      <c r="E1491" t="str">
        <f t="shared" si="23"/>
        <v>BookingSupportPerson::create(['support_role' =&gt; 3, 'booking_id' =&gt;671, 'support_person_id'=&gt;10 , 'support_type' =&gt;1]);</v>
      </c>
    </row>
    <row r="1492" spans="1:5" x14ac:dyDescent="0.25">
      <c r="A1492">
        <v>3</v>
      </c>
      <c r="B1492">
        <v>13</v>
      </c>
      <c r="C1492">
        <v>1</v>
      </c>
      <c r="D1492">
        <v>672</v>
      </c>
      <c r="E1492" t="str">
        <f t="shared" si="23"/>
        <v>BookingSupportPerson::create(['support_role' =&gt; 3, 'booking_id' =&gt;672, 'support_person_id'=&gt;13 , 'support_type' =&gt;1]);</v>
      </c>
    </row>
    <row r="1493" spans="1:5" x14ac:dyDescent="0.25">
      <c r="A1493">
        <v>3</v>
      </c>
      <c r="B1493">
        <v>13</v>
      </c>
      <c r="C1493">
        <v>1</v>
      </c>
      <c r="D1493">
        <v>673</v>
      </c>
      <c r="E1493" t="str">
        <f t="shared" si="23"/>
        <v>BookingSupportPerson::create(['support_role' =&gt; 3, 'booking_id' =&gt;673, 'support_person_id'=&gt;13 , 'support_type' =&gt;1]);</v>
      </c>
    </row>
    <row r="1494" spans="1:5" x14ac:dyDescent="0.25">
      <c r="A1494">
        <v>3</v>
      </c>
      <c r="B1494">
        <v>15</v>
      </c>
      <c r="C1494">
        <v>1</v>
      </c>
      <c r="D1494">
        <v>674</v>
      </c>
      <c r="E1494" t="str">
        <f t="shared" si="23"/>
        <v>BookingSupportPerson::create(['support_role' =&gt; 3, 'booking_id' =&gt;674, 'support_person_id'=&gt;15 , 'support_type' =&gt;1]);</v>
      </c>
    </row>
    <row r="1495" spans="1:5" x14ac:dyDescent="0.25">
      <c r="A1495">
        <v>3</v>
      </c>
      <c r="B1495">
        <v>15</v>
      </c>
      <c r="C1495">
        <v>1</v>
      </c>
      <c r="D1495">
        <v>675</v>
      </c>
      <c r="E1495" t="str">
        <f t="shared" si="23"/>
        <v>BookingSupportPerson::create(['support_role' =&gt; 3, 'booking_id' =&gt;675, 'support_person_id'=&gt;15 , 'support_type' =&gt;1]);</v>
      </c>
    </row>
    <row r="1496" spans="1:5" x14ac:dyDescent="0.25">
      <c r="A1496">
        <v>3</v>
      </c>
      <c r="B1496">
        <v>7</v>
      </c>
      <c r="C1496">
        <v>1</v>
      </c>
      <c r="D1496">
        <v>676</v>
      </c>
      <c r="E1496" t="str">
        <f t="shared" si="23"/>
        <v>BookingSupportPerson::create(['support_role' =&gt; 3, 'booking_id' =&gt;676, 'support_person_id'=&gt;7 , 'support_type' =&gt;1]);</v>
      </c>
    </row>
    <row r="1497" spans="1:5" x14ac:dyDescent="0.25">
      <c r="A1497">
        <v>3</v>
      </c>
      <c r="B1497">
        <v>7</v>
      </c>
      <c r="C1497">
        <v>1</v>
      </c>
      <c r="D1497">
        <v>677</v>
      </c>
      <c r="E1497" t="str">
        <f t="shared" si="23"/>
        <v>BookingSupportPerson::create(['support_role' =&gt; 3, 'booking_id' =&gt;677, 'support_person_id'=&gt;7 , 'support_type' =&gt;1]);</v>
      </c>
    </row>
    <row r="1498" spans="1:5" x14ac:dyDescent="0.25">
      <c r="A1498">
        <v>3</v>
      </c>
      <c r="B1498">
        <v>7</v>
      </c>
      <c r="C1498">
        <v>1</v>
      </c>
      <c r="D1498">
        <v>678</v>
      </c>
      <c r="E1498" t="str">
        <f t="shared" si="23"/>
        <v>BookingSupportPerson::create(['support_role' =&gt; 3, 'booking_id' =&gt;678, 'support_person_id'=&gt;7 , 'support_type' =&gt;1]);</v>
      </c>
    </row>
    <row r="1499" spans="1:5" x14ac:dyDescent="0.25">
      <c r="A1499">
        <v>3</v>
      </c>
      <c r="B1499">
        <v>7</v>
      </c>
      <c r="C1499">
        <v>1</v>
      </c>
      <c r="D1499">
        <v>679</v>
      </c>
      <c r="E1499" t="str">
        <f t="shared" si="23"/>
        <v>BookingSupportPerson::create(['support_role' =&gt; 3, 'booking_id' =&gt;679, 'support_person_id'=&gt;7 , 'support_type' =&gt;1]);</v>
      </c>
    </row>
    <row r="1500" spans="1:5" x14ac:dyDescent="0.25">
      <c r="A1500">
        <v>3</v>
      </c>
      <c r="B1500">
        <v>15</v>
      </c>
      <c r="C1500">
        <v>1</v>
      </c>
      <c r="D1500">
        <v>680</v>
      </c>
      <c r="E1500" t="str">
        <f t="shared" si="23"/>
        <v>BookingSupportPerson::create(['support_role' =&gt; 3, 'booking_id' =&gt;680, 'support_person_id'=&gt;15 , 'support_type' =&gt;1]);</v>
      </c>
    </row>
    <row r="1501" spans="1:5" x14ac:dyDescent="0.25">
      <c r="A1501">
        <v>3</v>
      </c>
      <c r="B1501">
        <v>11</v>
      </c>
      <c r="C1501">
        <v>0</v>
      </c>
      <c r="D1501">
        <v>681</v>
      </c>
      <c r="E1501" t="str">
        <f t="shared" si="23"/>
        <v>BookingSupportPerson::create(['support_role' =&gt; 3, 'booking_id' =&gt;681, 'support_person_id'=&gt;11 , 'support_type' =&gt;0]);</v>
      </c>
    </row>
    <row r="1502" spans="1:5" x14ac:dyDescent="0.25">
      <c r="A1502">
        <v>3</v>
      </c>
      <c r="B1502">
        <v>13</v>
      </c>
      <c r="C1502">
        <v>1</v>
      </c>
      <c r="D1502">
        <v>682</v>
      </c>
      <c r="E1502" t="str">
        <f t="shared" si="23"/>
        <v>BookingSupportPerson::create(['support_role' =&gt; 3, 'booking_id' =&gt;682, 'support_person_id'=&gt;13 , 'support_type' =&gt;1]);</v>
      </c>
    </row>
    <row r="1503" spans="1:5" x14ac:dyDescent="0.25">
      <c r="A1503">
        <v>3</v>
      </c>
      <c r="B1503">
        <v>10</v>
      </c>
      <c r="C1503">
        <v>0</v>
      </c>
      <c r="D1503">
        <v>683</v>
      </c>
      <c r="E1503" t="str">
        <f t="shared" si="23"/>
        <v>BookingSupportPerson::create(['support_role' =&gt; 3, 'booking_id' =&gt;683, 'support_person_id'=&gt;10 , 'support_type' =&gt;0]);</v>
      </c>
    </row>
    <row r="1504" spans="1:5" x14ac:dyDescent="0.25">
      <c r="A1504">
        <v>3</v>
      </c>
      <c r="B1504">
        <v>10</v>
      </c>
      <c r="C1504">
        <v>1</v>
      </c>
      <c r="D1504">
        <v>794</v>
      </c>
      <c r="E1504" t="str">
        <f t="shared" si="23"/>
        <v>BookingSupportPerson::create(['support_role' =&gt; 3, 'booking_id' =&gt;794, 'support_person_id'=&gt;10 , 'support_type' =&gt;1]);</v>
      </c>
    </row>
    <row r="1505" spans="1:5" x14ac:dyDescent="0.25">
      <c r="A1505">
        <v>3</v>
      </c>
      <c r="B1505">
        <v>10</v>
      </c>
      <c r="C1505">
        <v>1</v>
      </c>
      <c r="D1505">
        <v>795</v>
      </c>
      <c r="E1505" t="str">
        <f t="shared" si="23"/>
        <v>BookingSupportPerson::create(['support_role' =&gt; 3, 'booking_id' =&gt;795, 'support_person_id'=&gt;10 , 'support_type' =&gt;1]);</v>
      </c>
    </row>
    <row r="1506" spans="1:5" x14ac:dyDescent="0.25">
      <c r="A1506">
        <v>3</v>
      </c>
      <c r="B1506">
        <v>7</v>
      </c>
      <c r="C1506">
        <v>0</v>
      </c>
      <c r="D1506">
        <v>798</v>
      </c>
      <c r="E1506" t="str">
        <f t="shared" si="23"/>
        <v>BookingSupportPerson::create(['support_role' =&gt; 3, 'booking_id' =&gt;798, 'support_person_id'=&gt;7 , 'support_type' =&gt;0]);</v>
      </c>
    </row>
    <row r="1507" spans="1:5" x14ac:dyDescent="0.25">
      <c r="A1507">
        <v>3</v>
      </c>
      <c r="B1507">
        <v>10</v>
      </c>
      <c r="C1507">
        <v>1</v>
      </c>
      <c r="D1507">
        <v>799</v>
      </c>
      <c r="E1507" t="str">
        <f t="shared" si="23"/>
        <v>BookingSupportPerson::create(['support_role' =&gt; 3, 'booking_id' =&gt;799, 'support_person_id'=&gt;10 , 'support_type' =&gt;1]);</v>
      </c>
    </row>
    <row r="1508" spans="1:5" x14ac:dyDescent="0.25">
      <c r="A1508">
        <v>3</v>
      </c>
      <c r="B1508">
        <v>9</v>
      </c>
      <c r="C1508">
        <v>0</v>
      </c>
      <c r="D1508">
        <v>800</v>
      </c>
      <c r="E1508" t="str">
        <f t="shared" si="23"/>
        <v>BookingSupportPerson::create(['support_role' =&gt; 3, 'booking_id' =&gt;800, 'support_person_id'=&gt;9 , 'support_type' =&gt;0]);</v>
      </c>
    </row>
    <row r="1509" spans="1:5" x14ac:dyDescent="0.25">
      <c r="A1509">
        <v>3</v>
      </c>
      <c r="B1509">
        <v>10</v>
      </c>
      <c r="C1509">
        <v>1</v>
      </c>
      <c r="D1509">
        <v>801</v>
      </c>
      <c r="E1509" t="str">
        <f t="shared" si="23"/>
        <v>BookingSupportPerson::create(['support_role' =&gt; 3, 'booking_id' =&gt;801, 'support_person_id'=&gt;10 , 'support_type' =&gt;1]);</v>
      </c>
    </row>
    <row r="1510" spans="1:5" x14ac:dyDescent="0.25">
      <c r="A1510">
        <v>3</v>
      </c>
      <c r="B1510">
        <v>7</v>
      </c>
      <c r="C1510">
        <v>1</v>
      </c>
      <c r="D1510">
        <v>802</v>
      </c>
      <c r="E1510" t="str">
        <f t="shared" si="23"/>
        <v>BookingSupportPerson::create(['support_role' =&gt; 3, 'booking_id' =&gt;802, 'support_person_id'=&gt;7 , 'support_type' =&gt;1]);</v>
      </c>
    </row>
    <row r="1511" spans="1:5" x14ac:dyDescent="0.25">
      <c r="A1511">
        <v>3</v>
      </c>
      <c r="B1511">
        <v>7</v>
      </c>
      <c r="C1511">
        <v>0</v>
      </c>
      <c r="D1511">
        <v>803</v>
      </c>
      <c r="E1511" t="str">
        <f t="shared" si="23"/>
        <v>BookingSupportPerson::create(['support_role' =&gt; 3, 'booking_id' =&gt;803, 'support_person_id'=&gt;7 , 'support_type' =&gt;0]);</v>
      </c>
    </row>
    <row r="1512" spans="1:5" x14ac:dyDescent="0.25">
      <c r="A1512">
        <v>3</v>
      </c>
      <c r="B1512">
        <v>7</v>
      </c>
      <c r="C1512">
        <v>0</v>
      </c>
      <c r="D1512">
        <v>804</v>
      </c>
      <c r="E1512" t="str">
        <f t="shared" si="23"/>
        <v>BookingSupportPerson::create(['support_role' =&gt; 3, 'booking_id' =&gt;804, 'support_person_id'=&gt;7 , 'support_type' =&gt;0]);</v>
      </c>
    </row>
    <row r="1513" spans="1:5" x14ac:dyDescent="0.25">
      <c r="A1513">
        <v>3</v>
      </c>
      <c r="B1513">
        <v>9</v>
      </c>
      <c r="C1513">
        <v>0</v>
      </c>
      <c r="D1513">
        <v>805</v>
      </c>
      <c r="E1513" t="str">
        <f t="shared" si="23"/>
        <v>BookingSupportPerson::create(['support_role' =&gt; 3, 'booking_id' =&gt;805, 'support_person_id'=&gt;9 , 'support_type' =&gt;0]);</v>
      </c>
    </row>
    <row r="1514" spans="1:5" x14ac:dyDescent="0.25">
      <c r="A1514">
        <v>3</v>
      </c>
      <c r="B1514">
        <v>13</v>
      </c>
      <c r="C1514">
        <v>0</v>
      </c>
      <c r="D1514">
        <v>806</v>
      </c>
      <c r="E1514" t="str">
        <f t="shared" si="23"/>
        <v>BookingSupportPerson::create(['support_role' =&gt; 3, 'booking_id' =&gt;806, 'support_person_id'=&gt;13 , 'support_type' =&gt;0]);</v>
      </c>
    </row>
    <row r="1515" spans="1:5" x14ac:dyDescent="0.25">
      <c r="A1515">
        <v>3</v>
      </c>
      <c r="B1515">
        <v>7</v>
      </c>
      <c r="C1515">
        <v>0</v>
      </c>
      <c r="D1515">
        <v>807</v>
      </c>
      <c r="E1515" t="str">
        <f t="shared" si="23"/>
        <v>BookingSupportPerson::create(['support_role' =&gt; 3, 'booking_id' =&gt;807, 'support_person_id'=&gt;7 , 'support_type' =&gt;0]);</v>
      </c>
    </row>
    <row r="1516" spans="1:5" x14ac:dyDescent="0.25">
      <c r="A1516">
        <v>3</v>
      </c>
      <c r="B1516">
        <v>7</v>
      </c>
      <c r="C1516">
        <v>1</v>
      </c>
      <c r="D1516">
        <v>808</v>
      </c>
      <c r="E1516" t="str">
        <f t="shared" si="23"/>
        <v>BookingSupportPerson::create(['support_role' =&gt; 3, 'booking_id' =&gt;808, 'support_person_id'=&gt;7 , 'support_type' =&gt;1]);</v>
      </c>
    </row>
    <row r="1517" spans="1:5" x14ac:dyDescent="0.25">
      <c r="A1517">
        <v>3</v>
      </c>
      <c r="B1517">
        <v>7</v>
      </c>
      <c r="C1517">
        <v>0</v>
      </c>
      <c r="D1517">
        <v>809</v>
      </c>
      <c r="E1517" t="str">
        <f t="shared" si="23"/>
        <v>BookingSupportPerson::create(['support_role' =&gt; 3, 'booking_id' =&gt;809, 'support_person_id'=&gt;7 , 'support_type' =&gt;0]);</v>
      </c>
    </row>
    <row r="1518" spans="1:5" x14ac:dyDescent="0.25">
      <c r="A1518">
        <v>3</v>
      </c>
      <c r="B1518">
        <v>13</v>
      </c>
      <c r="C1518">
        <v>0</v>
      </c>
      <c r="D1518">
        <v>810</v>
      </c>
      <c r="E1518" t="str">
        <f t="shared" si="23"/>
        <v>BookingSupportPerson::create(['support_role' =&gt; 3, 'booking_id' =&gt;810, 'support_person_id'=&gt;13 , 'support_type' =&gt;0]);</v>
      </c>
    </row>
    <row r="1519" spans="1:5" x14ac:dyDescent="0.25">
      <c r="A1519">
        <v>3</v>
      </c>
      <c r="B1519">
        <v>9</v>
      </c>
      <c r="C1519">
        <v>0</v>
      </c>
      <c r="D1519">
        <v>811</v>
      </c>
      <c r="E1519" t="str">
        <f t="shared" si="23"/>
        <v>BookingSupportPerson::create(['support_role' =&gt; 3, 'booking_id' =&gt;811, 'support_person_id'=&gt;9 , 'support_type' =&gt;0]);</v>
      </c>
    </row>
    <row r="1520" spans="1:5" x14ac:dyDescent="0.25">
      <c r="A1520">
        <v>3</v>
      </c>
      <c r="B1520">
        <v>13</v>
      </c>
      <c r="C1520">
        <v>0</v>
      </c>
      <c r="D1520">
        <v>812</v>
      </c>
      <c r="E1520" t="str">
        <f t="shared" si="23"/>
        <v>BookingSupportPerson::create(['support_role' =&gt; 3, 'booking_id' =&gt;812, 'support_person_id'=&gt;13 , 'support_type' =&gt;0]);</v>
      </c>
    </row>
    <row r="1521" spans="1:5" x14ac:dyDescent="0.25">
      <c r="A1521">
        <v>3</v>
      </c>
      <c r="B1521">
        <v>5</v>
      </c>
      <c r="C1521">
        <v>1</v>
      </c>
      <c r="D1521">
        <v>813</v>
      </c>
      <c r="E1521" t="str">
        <f t="shared" si="23"/>
        <v>BookingSupportPerson::create(['support_role' =&gt; 3, 'booking_id' =&gt;813, 'support_person_id'=&gt;5 , 'support_type' =&gt;1]);</v>
      </c>
    </row>
    <row r="1522" spans="1:5" x14ac:dyDescent="0.25">
      <c r="A1522">
        <v>3</v>
      </c>
      <c r="B1522">
        <v>12</v>
      </c>
      <c r="C1522">
        <v>1</v>
      </c>
      <c r="D1522">
        <v>814</v>
      </c>
      <c r="E1522" t="str">
        <f t="shared" si="23"/>
        <v>BookingSupportPerson::create(['support_role' =&gt; 3, 'booking_id' =&gt;814, 'support_person_id'=&gt;12 , 'support_type' =&gt;1]);</v>
      </c>
    </row>
    <row r="1523" spans="1:5" x14ac:dyDescent="0.25">
      <c r="A1523">
        <v>3</v>
      </c>
      <c r="B1523">
        <v>5</v>
      </c>
      <c r="C1523">
        <v>0</v>
      </c>
      <c r="D1523">
        <v>815</v>
      </c>
      <c r="E1523" t="str">
        <f t="shared" si="23"/>
        <v>BookingSupportPerson::create(['support_role' =&gt; 3, 'booking_id' =&gt;815, 'support_person_id'=&gt;5 , 'support_type' =&gt;0]);</v>
      </c>
    </row>
    <row r="1524" spans="1:5" x14ac:dyDescent="0.25">
      <c r="A1524">
        <v>3</v>
      </c>
      <c r="B1524">
        <v>12</v>
      </c>
      <c r="C1524">
        <v>1</v>
      </c>
      <c r="D1524">
        <v>816</v>
      </c>
      <c r="E1524" t="str">
        <f t="shared" si="23"/>
        <v>BookingSupportPerson::create(['support_role' =&gt; 3, 'booking_id' =&gt;816, 'support_person_id'=&gt;12 , 'support_type' =&gt;1]);</v>
      </c>
    </row>
    <row r="1525" spans="1:5" x14ac:dyDescent="0.25">
      <c r="A1525">
        <v>3</v>
      </c>
      <c r="B1525">
        <v>5</v>
      </c>
      <c r="C1525">
        <v>0</v>
      </c>
      <c r="D1525">
        <v>817</v>
      </c>
      <c r="E1525" t="str">
        <f t="shared" si="23"/>
        <v>BookingSupportPerson::create(['support_role' =&gt; 3, 'booking_id' =&gt;817, 'support_person_id'=&gt;5 , 'support_type' =&gt;0]);</v>
      </c>
    </row>
    <row r="1526" spans="1:5" x14ac:dyDescent="0.25">
      <c r="A1526">
        <v>3</v>
      </c>
      <c r="B1526">
        <v>12</v>
      </c>
      <c r="C1526">
        <v>0</v>
      </c>
      <c r="D1526">
        <v>818</v>
      </c>
      <c r="E1526" t="str">
        <f t="shared" si="23"/>
        <v>BookingSupportPerson::create(['support_role' =&gt; 3, 'booking_id' =&gt;818, 'support_person_id'=&gt;12 , 'support_type' =&gt;0]);</v>
      </c>
    </row>
    <row r="1527" spans="1:5" x14ac:dyDescent="0.25">
      <c r="A1527">
        <v>3</v>
      </c>
      <c r="B1527">
        <v>12</v>
      </c>
      <c r="C1527">
        <v>1</v>
      </c>
      <c r="D1527">
        <v>819</v>
      </c>
      <c r="E1527" t="str">
        <f t="shared" si="23"/>
        <v>BookingSupportPerson::create(['support_role' =&gt; 3, 'booking_id' =&gt;819, 'support_person_id'=&gt;12 , 'support_type' =&gt;1]);</v>
      </c>
    </row>
    <row r="1528" spans="1:5" x14ac:dyDescent="0.25">
      <c r="A1528">
        <v>3</v>
      </c>
      <c r="B1528">
        <v>11</v>
      </c>
      <c r="C1528">
        <v>0</v>
      </c>
      <c r="D1528">
        <v>820</v>
      </c>
      <c r="E1528" t="str">
        <f t="shared" si="23"/>
        <v>BookingSupportPerson::create(['support_role' =&gt; 3, 'booking_id' =&gt;820, 'support_person_id'=&gt;11 , 'support_type' =&gt;0]);</v>
      </c>
    </row>
    <row r="1529" spans="1:5" x14ac:dyDescent="0.25">
      <c r="A1529">
        <v>3</v>
      </c>
      <c r="B1529">
        <v>8</v>
      </c>
      <c r="C1529">
        <v>1</v>
      </c>
      <c r="D1529">
        <v>821</v>
      </c>
      <c r="E1529" t="str">
        <f t="shared" si="23"/>
        <v>BookingSupportPerson::create(['support_role' =&gt; 3, 'booking_id' =&gt;821, 'support_person_id'=&gt;8 , 'support_type' =&gt;1]);</v>
      </c>
    </row>
    <row r="1530" spans="1:5" x14ac:dyDescent="0.25">
      <c r="A1530">
        <v>3</v>
      </c>
      <c r="B1530">
        <v>8</v>
      </c>
      <c r="C1530">
        <v>1</v>
      </c>
      <c r="D1530">
        <v>822</v>
      </c>
      <c r="E1530" t="str">
        <f t="shared" si="23"/>
        <v>BookingSupportPerson::create(['support_role' =&gt; 3, 'booking_id' =&gt;822, 'support_person_id'=&gt;8 , 'support_type' =&gt;1]);</v>
      </c>
    </row>
    <row r="1531" spans="1:5" x14ac:dyDescent="0.25">
      <c r="A1531">
        <v>3</v>
      </c>
      <c r="B1531">
        <v>8</v>
      </c>
      <c r="C1531">
        <v>0</v>
      </c>
      <c r="D1531">
        <v>823</v>
      </c>
      <c r="E1531" t="str">
        <f t="shared" si="23"/>
        <v>BookingSupportPerson::create(['support_role' =&gt; 3, 'booking_id' =&gt;823, 'support_person_id'=&gt;8 , 'support_type' =&gt;0]);</v>
      </c>
    </row>
    <row r="1532" spans="1:5" x14ac:dyDescent="0.25">
      <c r="A1532">
        <v>3</v>
      </c>
      <c r="B1532">
        <v>12</v>
      </c>
      <c r="C1532">
        <v>1</v>
      </c>
      <c r="D1532">
        <v>824</v>
      </c>
      <c r="E1532" t="str">
        <f t="shared" si="23"/>
        <v>BookingSupportPerson::create(['support_role' =&gt; 3, 'booking_id' =&gt;824, 'support_person_id'=&gt;12 , 'support_type' =&gt;1]);</v>
      </c>
    </row>
    <row r="1533" spans="1:5" x14ac:dyDescent="0.25">
      <c r="A1533">
        <v>3</v>
      </c>
      <c r="B1533">
        <v>13</v>
      </c>
      <c r="C1533">
        <v>1</v>
      </c>
      <c r="D1533">
        <v>825</v>
      </c>
      <c r="E1533" t="str">
        <f t="shared" si="23"/>
        <v>BookingSupportPerson::create(['support_role' =&gt; 3, 'booking_id' =&gt;825, 'support_person_id'=&gt;13 , 'support_type' =&gt;1]);</v>
      </c>
    </row>
    <row r="1534" spans="1:5" x14ac:dyDescent="0.25">
      <c r="A1534">
        <v>3</v>
      </c>
      <c r="B1534">
        <v>13</v>
      </c>
      <c r="C1534">
        <v>1</v>
      </c>
      <c r="D1534">
        <v>826</v>
      </c>
      <c r="E1534" t="str">
        <f t="shared" si="23"/>
        <v>BookingSupportPerson::create(['support_role' =&gt; 3, 'booking_id' =&gt;826, 'support_person_id'=&gt;13 , 'support_type' =&gt;1]);</v>
      </c>
    </row>
    <row r="1535" spans="1:5" x14ac:dyDescent="0.25">
      <c r="A1535">
        <v>3</v>
      </c>
      <c r="B1535">
        <v>13</v>
      </c>
      <c r="C1535">
        <v>1</v>
      </c>
      <c r="D1535">
        <v>827</v>
      </c>
      <c r="E1535" t="str">
        <f t="shared" si="23"/>
        <v>BookingSupportPerson::create(['support_role' =&gt; 3, 'booking_id' =&gt;827, 'support_person_id'=&gt;13 , 'support_type' =&gt;1]);</v>
      </c>
    </row>
    <row r="1536" spans="1:5" x14ac:dyDescent="0.25">
      <c r="A1536">
        <v>3</v>
      </c>
      <c r="B1536">
        <v>13</v>
      </c>
      <c r="C1536">
        <v>1</v>
      </c>
      <c r="D1536">
        <v>828</v>
      </c>
      <c r="E1536" t="str">
        <f t="shared" si="23"/>
        <v>BookingSupportPerson::create(['support_role' =&gt; 3, 'booking_id' =&gt;828, 'support_person_id'=&gt;13 , 'support_type' =&gt;1]);</v>
      </c>
    </row>
    <row r="1537" spans="1:5" x14ac:dyDescent="0.25">
      <c r="A1537">
        <v>3</v>
      </c>
      <c r="B1537">
        <v>10</v>
      </c>
      <c r="C1537">
        <v>0</v>
      </c>
      <c r="D1537">
        <v>829</v>
      </c>
      <c r="E1537" t="str">
        <f t="shared" si="23"/>
        <v>BookingSupportPerson::create(['support_role' =&gt; 3, 'booking_id' =&gt;829, 'support_person_id'=&gt;10 , 'support_type' =&gt;0]);</v>
      </c>
    </row>
    <row r="1538" spans="1:5" x14ac:dyDescent="0.25">
      <c r="A1538">
        <v>3</v>
      </c>
      <c r="B1538">
        <v>13</v>
      </c>
      <c r="C1538">
        <v>1</v>
      </c>
      <c r="D1538">
        <v>830</v>
      </c>
      <c r="E1538" t="str">
        <f t="shared" si="23"/>
        <v>BookingSupportPerson::create(['support_role' =&gt; 3, 'booking_id' =&gt;830, 'support_person_id'=&gt;13 , 'support_type' =&gt;1]);</v>
      </c>
    </row>
    <row r="1539" spans="1:5" x14ac:dyDescent="0.25">
      <c r="A1539">
        <v>3</v>
      </c>
      <c r="B1539">
        <v>7</v>
      </c>
      <c r="C1539">
        <v>0</v>
      </c>
      <c r="D1539">
        <v>831</v>
      </c>
      <c r="E1539" t="str">
        <f t="shared" si="23"/>
        <v>BookingSupportPerson::create(['support_role' =&gt; 3, 'booking_id' =&gt;831, 'support_person_id'=&gt;7 , 'support_type' =&gt;0]);</v>
      </c>
    </row>
    <row r="1540" spans="1:5" x14ac:dyDescent="0.25">
      <c r="A1540">
        <v>3</v>
      </c>
      <c r="B1540">
        <v>10</v>
      </c>
      <c r="C1540">
        <v>1</v>
      </c>
      <c r="D1540">
        <v>832</v>
      </c>
      <c r="E1540" t="str">
        <f t="shared" ref="E1540:E1552" si="24">CONCATENATE($A$1,A1540,", 'booking_id' =&gt;",D1540,", 'support_person_id'=&gt;",B1540," , 'support_type' =&gt;",C1540,"]);")</f>
        <v>BookingSupportPerson::create(['support_role' =&gt; 3, 'booking_id' =&gt;832, 'support_person_id'=&gt;10 , 'support_type' =&gt;1]);</v>
      </c>
    </row>
    <row r="1541" spans="1:5" x14ac:dyDescent="0.25">
      <c r="A1541">
        <v>3</v>
      </c>
      <c r="B1541">
        <v>10</v>
      </c>
      <c r="C1541">
        <v>1</v>
      </c>
      <c r="D1541">
        <v>833</v>
      </c>
      <c r="E1541" t="str">
        <f t="shared" si="24"/>
        <v>BookingSupportPerson::create(['support_role' =&gt; 3, 'booking_id' =&gt;833, 'support_person_id'=&gt;10 , 'support_type' =&gt;1]);</v>
      </c>
    </row>
    <row r="1542" spans="1:5" x14ac:dyDescent="0.25">
      <c r="A1542">
        <v>3</v>
      </c>
      <c r="B1542">
        <v>10</v>
      </c>
      <c r="C1542">
        <v>1</v>
      </c>
      <c r="D1542">
        <v>834</v>
      </c>
      <c r="E1542" t="str">
        <f t="shared" si="24"/>
        <v>BookingSupportPerson::create(['support_role' =&gt; 3, 'booking_id' =&gt;834, 'support_person_id'=&gt;10 , 'support_type' =&gt;1]);</v>
      </c>
    </row>
    <row r="1543" spans="1:5" x14ac:dyDescent="0.25">
      <c r="A1543">
        <v>3</v>
      </c>
      <c r="B1543">
        <v>10</v>
      </c>
      <c r="C1543">
        <v>0</v>
      </c>
      <c r="D1543">
        <v>835</v>
      </c>
      <c r="E1543" t="str">
        <f t="shared" si="24"/>
        <v>BookingSupportPerson::create(['support_role' =&gt; 3, 'booking_id' =&gt;835, 'support_person_id'=&gt;10 , 'support_type' =&gt;0]);</v>
      </c>
    </row>
    <row r="1544" spans="1:5" x14ac:dyDescent="0.25">
      <c r="A1544">
        <v>3</v>
      </c>
      <c r="B1544">
        <v>8</v>
      </c>
      <c r="C1544">
        <v>1</v>
      </c>
      <c r="D1544">
        <v>836</v>
      </c>
      <c r="E1544" t="str">
        <f t="shared" si="24"/>
        <v>BookingSupportPerson::create(['support_role' =&gt; 3, 'booking_id' =&gt;836, 'support_person_id'=&gt;8 , 'support_type' =&gt;1]);</v>
      </c>
    </row>
    <row r="1545" spans="1:5" x14ac:dyDescent="0.25">
      <c r="A1545">
        <v>3</v>
      </c>
      <c r="B1545">
        <v>15</v>
      </c>
      <c r="C1545">
        <v>0</v>
      </c>
      <c r="D1545">
        <v>837</v>
      </c>
      <c r="E1545" t="str">
        <f t="shared" si="24"/>
        <v>BookingSupportPerson::create(['support_role' =&gt; 3, 'booking_id' =&gt;837, 'support_person_id'=&gt;15 , 'support_type' =&gt;0]);</v>
      </c>
    </row>
    <row r="1546" spans="1:5" x14ac:dyDescent="0.25">
      <c r="A1546">
        <v>3</v>
      </c>
      <c r="B1546">
        <v>12</v>
      </c>
      <c r="C1546">
        <v>0</v>
      </c>
      <c r="D1546">
        <v>840</v>
      </c>
      <c r="E1546" t="str">
        <f t="shared" si="24"/>
        <v>BookingSupportPerson::create(['support_role' =&gt; 3, 'booking_id' =&gt;840, 'support_person_id'=&gt;12 , 'support_type' =&gt;0]);</v>
      </c>
    </row>
    <row r="1547" spans="1:5" x14ac:dyDescent="0.25">
      <c r="A1547">
        <v>3</v>
      </c>
      <c r="B1547">
        <v>5</v>
      </c>
      <c r="C1547">
        <v>0</v>
      </c>
      <c r="D1547">
        <v>841</v>
      </c>
      <c r="E1547" t="str">
        <f t="shared" si="24"/>
        <v>BookingSupportPerson::create(['support_role' =&gt; 3, 'booking_id' =&gt;841, 'support_person_id'=&gt;5 , 'support_type' =&gt;0]);</v>
      </c>
    </row>
    <row r="1548" spans="1:5" x14ac:dyDescent="0.25">
      <c r="A1548">
        <v>3</v>
      </c>
      <c r="B1548">
        <v>15</v>
      </c>
      <c r="C1548">
        <v>0</v>
      </c>
      <c r="D1548">
        <v>844</v>
      </c>
      <c r="E1548" t="str">
        <f t="shared" si="24"/>
        <v>BookingSupportPerson::create(['support_role' =&gt; 3, 'booking_id' =&gt;844, 'support_person_id'=&gt;15 , 'support_type' =&gt;0]);</v>
      </c>
    </row>
    <row r="1549" spans="1:5" x14ac:dyDescent="0.25">
      <c r="A1549">
        <v>3</v>
      </c>
      <c r="B1549">
        <v>10</v>
      </c>
      <c r="C1549">
        <v>0</v>
      </c>
      <c r="D1549">
        <v>845</v>
      </c>
      <c r="E1549" t="str">
        <f t="shared" si="24"/>
        <v>BookingSupportPerson::create(['support_role' =&gt; 3, 'booking_id' =&gt;845, 'support_person_id'=&gt;10 , 'support_type' =&gt;0]);</v>
      </c>
    </row>
    <row r="1550" spans="1:5" x14ac:dyDescent="0.25">
      <c r="A1550">
        <v>3</v>
      </c>
      <c r="B1550">
        <v>8</v>
      </c>
      <c r="C1550">
        <v>0</v>
      </c>
      <c r="D1550">
        <v>846</v>
      </c>
      <c r="E1550" t="str">
        <f t="shared" si="24"/>
        <v>BookingSupportPerson::create(['support_role' =&gt; 3, 'booking_id' =&gt;846, 'support_person_id'=&gt;8 , 'support_type' =&gt;0]);</v>
      </c>
    </row>
    <row r="1551" spans="1:5" x14ac:dyDescent="0.25">
      <c r="A1551">
        <v>3</v>
      </c>
      <c r="B1551">
        <v>12</v>
      </c>
      <c r="C1551">
        <v>1</v>
      </c>
      <c r="D1551">
        <v>847</v>
      </c>
      <c r="E1551" t="str">
        <f t="shared" si="24"/>
        <v>BookingSupportPerson::create(['support_role' =&gt; 3, 'booking_id' =&gt;847, 'support_person_id'=&gt;12 , 'support_type' =&gt;1]);</v>
      </c>
    </row>
    <row r="1552" spans="1:5" x14ac:dyDescent="0.25">
      <c r="A1552">
        <v>3</v>
      </c>
      <c r="B1552">
        <v>8</v>
      </c>
      <c r="C1552">
        <v>0</v>
      </c>
      <c r="D1552">
        <v>848</v>
      </c>
      <c r="E1552" t="str">
        <f t="shared" si="24"/>
        <v>BookingSupportPerson::create(['support_role' =&gt; 3, 'booking_id' =&gt;848, 'support_person_id'=&gt;8 , 'support_type' =&gt;0]);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/>
  </sheetViews>
  <sheetFormatPr baseColWidth="10" defaultRowHeight="15" x14ac:dyDescent="0.25"/>
  <cols>
    <col min="2" max="2" width="11.7109375" customWidth="1"/>
    <col min="5" max="5" width="41.28515625" customWidth="1"/>
  </cols>
  <sheetData>
    <row r="1" spans="1:7" x14ac:dyDescent="0.25">
      <c r="A1" t="s">
        <v>41</v>
      </c>
    </row>
    <row r="2" spans="1:7" x14ac:dyDescent="0.25">
      <c r="A2" s="4"/>
    </row>
    <row r="3" spans="1:7" ht="15.75" thickBot="1" x14ac:dyDescent="0.3">
      <c r="C3" t="s">
        <v>218</v>
      </c>
    </row>
    <row r="4" spans="1:7" ht="15.75" thickBot="1" x14ac:dyDescent="0.3">
      <c r="B4" s="1" t="s">
        <v>0</v>
      </c>
      <c r="C4">
        <v>1</v>
      </c>
      <c r="E4" t="s">
        <v>23</v>
      </c>
      <c r="G4" t="str">
        <f>CONCATENATE($A$1,"'",E4,"'"," , 'mnemonic'=&gt;'", B4, "' ] );")</f>
        <v>Area::create(['name' =&gt; 'Análisis de Situación de Negocios' , 'mnemonic'=&gt;'ASN' ] );</v>
      </c>
    </row>
    <row r="5" spans="1:7" ht="15.75" thickBot="1" x14ac:dyDescent="0.3">
      <c r="B5" s="3" t="s">
        <v>15</v>
      </c>
      <c r="C5">
        <v>2</v>
      </c>
      <c r="E5" t="s">
        <v>22</v>
      </c>
      <c r="G5" t="str">
        <f>CONCATENATE($A$1,"'",E5,"'"," , 'mnemonic'=&gt;'", B5, "' ] );")</f>
        <v>Area::create(['name' =&gt; 'Análisis de Decisiones' , 'mnemonic'=&gt;'ADD' ] );</v>
      </c>
    </row>
    <row r="6" spans="1:7" ht="15.75" thickBot="1" x14ac:dyDescent="0.3">
      <c r="B6" s="3" t="s">
        <v>19</v>
      </c>
      <c r="C6">
        <v>3</v>
      </c>
      <c r="E6" t="s">
        <v>19</v>
      </c>
      <c r="G6" t="str">
        <f>CONCATENATE($A$1,"'",E6,"'"," , 'mnemonic'=&gt;'", B6, "' ] );")</f>
        <v>Area::create(['name' =&gt; 'Agile' , 'mnemonic'=&gt;'Agile' ] );</v>
      </c>
    </row>
    <row r="7" spans="1:7" ht="15.75" thickBot="1" x14ac:dyDescent="0.3">
      <c r="B7" s="3" t="s">
        <v>13</v>
      </c>
      <c r="C7">
        <v>4</v>
      </c>
      <c r="E7" t="s">
        <v>24</v>
      </c>
      <c r="G7" t="str">
        <f>CONCATENATE($A$1,"'",E7,"'"," , 'mnemonic'=&gt;'", B7, "' ] );")</f>
        <v>Area::create(['name' =&gt; 'El Director y el hombre' , 'mnemonic'=&gt;'ANTR' ] );</v>
      </c>
    </row>
    <row r="8" spans="1:7" ht="15.75" thickBot="1" x14ac:dyDescent="0.3">
      <c r="B8" s="2" t="s">
        <v>1</v>
      </c>
      <c r="C8">
        <v>5</v>
      </c>
      <c r="E8" t="s">
        <v>25</v>
      </c>
      <c r="G8" t="str">
        <f>CONCATENATE($A$1,"'",E8,"'"," , 'mnemonic'=&gt;'", B8, "' ] );")</f>
        <v>Area::create(['name' =&gt; 'Dirección Comercial' , 'mnemonic'=&gt;'COM' ] );</v>
      </c>
    </row>
    <row r="9" spans="1:7" ht="15.75" thickBot="1" x14ac:dyDescent="0.3">
      <c r="B9" s="3" t="s">
        <v>18</v>
      </c>
      <c r="C9">
        <v>6</v>
      </c>
      <c r="E9" t="s">
        <v>26</v>
      </c>
      <c r="G9" t="str">
        <f>CONCATENATE($A$1,"'",E9,"'"," , 'mnemonic'=&gt;'", B9, "' ] );")</f>
        <v>Area::create(['name' =&gt; 'Desing Thinking' , 'mnemonic'=&gt;'Desing T' ] );</v>
      </c>
    </row>
    <row r="10" spans="1:7" ht="15.75" thickBot="1" x14ac:dyDescent="0.3">
      <c r="B10" s="2" t="s">
        <v>2</v>
      </c>
      <c r="C10">
        <v>7</v>
      </c>
      <c r="E10" t="s">
        <v>27</v>
      </c>
      <c r="G10" t="str">
        <f>CONCATENATE($A$1,"'",E10,"'"," , 'mnemonic'=&gt;'", B10, "' ] );")</f>
        <v>Area::create(['name' =&gt; 'Dirección de Personas' , 'mnemonic'=&gt;'DP' ] );</v>
      </c>
    </row>
    <row r="11" spans="1:7" ht="15.75" thickBot="1" x14ac:dyDescent="0.3">
      <c r="B11" s="2" t="s">
        <v>3</v>
      </c>
      <c r="C11">
        <v>8</v>
      </c>
      <c r="E11" t="s">
        <v>28</v>
      </c>
      <c r="G11" t="str">
        <f>CONCATENATE($A$1,"'",E11,"'"," , 'mnemonic'=&gt;'", B11, "' ] );")</f>
        <v>Area::create(['name' =&gt; 'Empresa y Familia' , 'mnemonic'=&gt;'E&amp;F' ] );</v>
      </c>
    </row>
    <row r="12" spans="1:7" ht="15.75" thickBot="1" x14ac:dyDescent="0.3">
      <c r="B12" s="2" t="s">
        <v>4</v>
      </c>
      <c r="C12">
        <v>9</v>
      </c>
      <c r="E12" t="s">
        <v>29</v>
      </c>
      <c r="G12" t="str">
        <f>CONCATENATE($A$1,"'",E12,"'"," , 'mnemonic'=&gt;'", B12, "' ] );")</f>
        <v>Area::create(['name' =&gt; 'Empresas Familiares' , 'mnemonic'=&gt;'EF' ] );</v>
      </c>
    </row>
    <row r="13" spans="1:7" ht="15.75" thickBot="1" x14ac:dyDescent="0.3">
      <c r="B13" s="2" t="s">
        <v>5</v>
      </c>
      <c r="C13">
        <v>10</v>
      </c>
      <c r="E13" t="s">
        <v>30</v>
      </c>
      <c r="G13" t="str">
        <f>CONCATENATE($A$1,"'",E13,"'"," , 'mnemonic'=&gt;'", B13, "' ] );")</f>
        <v>Area::create(['name' =&gt; 'Entorno Económico' , 'mnemonic'=&gt;'ENE' ] );</v>
      </c>
    </row>
    <row r="14" spans="1:7" ht="15.75" thickBot="1" x14ac:dyDescent="0.3">
      <c r="B14" s="3" t="s">
        <v>14</v>
      </c>
      <c r="C14">
        <v>11</v>
      </c>
      <c r="E14" t="s">
        <v>31</v>
      </c>
      <c r="G14" t="str">
        <f>CONCATENATE($A$1,"'",E14,"'"," , 'mnemonic'=&gt;'", B14, "' ] );")</f>
        <v>Area::create(['name' =&gt; 'Dirección Estratégica' , 'mnemonic'=&gt;'ESTR' ] );</v>
      </c>
    </row>
    <row r="15" spans="1:7" ht="15.75" thickBot="1" x14ac:dyDescent="0.3">
      <c r="B15" s="2" t="s">
        <v>6</v>
      </c>
      <c r="C15">
        <v>12</v>
      </c>
      <c r="E15" t="s">
        <v>32</v>
      </c>
      <c r="G15" t="str">
        <f>CONCATENATE($A$1,"'",E15,"'"," , 'mnemonic'=&gt;'", B15, "' ] );")</f>
        <v>Area::create(['name' =&gt; 'Dirección Financiera' , 'mnemonic'=&gt;'FIN' ] );</v>
      </c>
    </row>
    <row r="16" spans="1:7" ht="15.75" thickBot="1" x14ac:dyDescent="0.3">
      <c r="B16" s="3" t="s">
        <v>12</v>
      </c>
      <c r="C16">
        <v>13</v>
      </c>
      <c r="E16" t="s">
        <v>33</v>
      </c>
      <c r="G16" t="str">
        <f>CONCATENATE($A$1,"'",E16,"'"," , 'mnemonic'=&gt;'", B16, "' ] );")</f>
        <v>Area::create(['name' =&gt; 'Escenario de Negocios Latinoamericanos' , 'mnemonic'=&gt;'IAE' ] );</v>
      </c>
    </row>
    <row r="17" spans="2:7" ht="15.75" thickBot="1" x14ac:dyDescent="0.3">
      <c r="B17" s="1" t="s">
        <v>7</v>
      </c>
      <c r="C17">
        <v>14</v>
      </c>
      <c r="E17" t="s">
        <v>34</v>
      </c>
      <c r="G17" t="str">
        <f>CONCATENATE($A$1,"'",E17,"'"," , 'mnemonic'=&gt;'", B17, "' ] );")</f>
        <v>Area::create(['name' =&gt; 'Modelos de Innovación y Emprendimiento' , 'mnemonic'=&gt;'INN' ] );</v>
      </c>
    </row>
    <row r="18" spans="2:7" ht="15.75" thickBot="1" x14ac:dyDescent="0.3">
      <c r="B18" s="3" t="s">
        <v>16</v>
      </c>
      <c r="C18">
        <v>15</v>
      </c>
      <c r="E18" t="s">
        <v>16</v>
      </c>
      <c r="G18" t="str">
        <f>CONCATENATE($A$1,"'",E18,"'"," , 'mnemonic'=&gt;'", B18, "' ] );")</f>
        <v>Area::create(['name' =&gt; 'Invitado' , 'mnemonic'=&gt;'Invitado' ] );</v>
      </c>
    </row>
    <row r="19" spans="2:7" ht="15.75" thickBot="1" x14ac:dyDescent="0.3">
      <c r="B19" s="3" t="s">
        <v>8</v>
      </c>
      <c r="C19">
        <v>16</v>
      </c>
      <c r="E19" t="s">
        <v>35</v>
      </c>
      <c r="G19" t="str">
        <f>CONCATENATE($A$1,"'",E19,"'"," , 'mnemonic'=&gt;'", B19, "' ] );")</f>
        <v>Area::create(['name' =&gt; 'Negociación' , 'mnemonic'=&gt;'NEG' ] );</v>
      </c>
    </row>
    <row r="20" spans="2:7" ht="15.75" thickBot="1" x14ac:dyDescent="0.3">
      <c r="B20" s="2" t="s">
        <v>9</v>
      </c>
      <c r="C20">
        <v>17</v>
      </c>
      <c r="E20" s="5" t="s">
        <v>42</v>
      </c>
      <c r="G20" t="str">
        <f>CONCATENATE($A$1,"'",E20,"'"," , 'mnemonic'=&gt;'", B20, "' ] );")</f>
        <v>Area::create(['name' =&gt; 'Dirección de Operaciones' , 'mnemonic'=&gt;'OPE' ] );</v>
      </c>
    </row>
    <row r="21" spans="2:7" ht="15.75" thickBot="1" x14ac:dyDescent="0.3">
      <c r="B21" s="3" t="s">
        <v>20</v>
      </c>
      <c r="C21">
        <v>18</v>
      </c>
      <c r="E21" t="s">
        <v>20</v>
      </c>
      <c r="G21" t="str">
        <f>CONCATENATE($A$1,"'",E21,"'"," , 'mnemonic'=&gt;'", B21, "' ] );")</f>
        <v>Area::create(['name' =&gt; 'Outdoors' , 'mnemonic'=&gt;'Outdoors' ] );</v>
      </c>
    </row>
    <row r="22" spans="2:7" ht="15.75" thickBot="1" x14ac:dyDescent="0.3">
      <c r="B22" s="2" t="s">
        <v>10</v>
      </c>
      <c r="C22">
        <v>19</v>
      </c>
      <c r="E22" t="s">
        <v>36</v>
      </c>
      <c r="G22" t="str">
        <f>CONCATENATE($A$1,"'",E22,"'"," , 'mnemonic'=&gt;'", B22, "' ] );")</f>
        <v>Area::create(['name' =&gt; 'Política de Empresas' , 'mnemonic'=&gt;'POL' ] );</v>
      </c>
    </row>
    <row r="23" spans="2:7" ht="15.75" thickBot="1" x14ac:dyDescent="0.3">
      <c r="B23" s="3" t="s">
        <v>37</v>
      </c>
      <c r="C23">
        <v>20</v>
      </c>
      <c r="E23" t="s">
        <v>38</v>
      </c>
      <c r="G23" t="str">
        <f>CONCATENATE($A$1,"'",E23,"'"," , 'mnemonic'=&gt;'", B23, "' ] );")</f>
        <v>Area::create(['name' =&gt; 'Gestión de Responsabilidad Social' , 'mnemonic'=&gt;'GRS' ] );</v>
      </c>
    </row>
    <row r="24" spans="2:7" ht="15.75" thickBot="1" x14ac:dyDescent="0.3">
      <c r="B24" s="3" t="s">
        <v>17</v>
      </c>
      <c r="C24">
        <v>21</v>
      </c>
      <c r="E24" t="s">
        <v>39</v>
      </c>
      <c r="G24" t="str">
        <f>CONCATENATE($A$1,"'",E24,"'"," , 'mnemonic'=&gt;'", B24, "' ] );")</f>
        <v>Area::create(['name' =&gt; 'Recursos Humanos' , 'mnemonic'=&gt;'RRHH' ] );</v>
      </c>
    </row>
    <row r="25" spans="2:7" ht="15.75" thickBot="1" x14ac:dyDescent="0.3">
      <c r="B25" s="2" t="s">
        <v>11</v>
      </c>
      <c r="C25">
        <v>22</v>
      </c>
      <c r="E25" t="s">
        <v>40</v>
      </c>
      <c r="G25" t="str">
        <f>CONCATENATE($A$1,"'",E25,"'"," , 'mnemonic'=&gt;'", B25, "' ] );")</f>
        <v>Area::create(['name' =&gt; 'Sistemas de Dirección y Control' , 'mnemonic'=&gt;'SDC' ] );</v>
      </c>
    </row>
  </sheetData>
  <sortState ref="B5:B28">
    <sortCondition ref="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0" workbookViewId="0">
      <selection activeCell="D4" sqref="D4:D60"/>
    </sheetView>
  </sheetViews>
  <sheetFormatPr baseColWidth="10" defaultRowHeight="15" x14ac:dyDescent="0.25"/>
  <cols>
    <col min="1" max="1" width="15.85546875" customWidth="1"/>
    <col min="3" max="3" width="26.85546875" customWidth="1"/>
  </cols>
  <sheetData>
    <row r="1" spans="1:4" x14ac:dyDescent="0.25">
      <c r="B1" t="s">
        <v>21</v>
      </c>
    </row>
    <row r="3" spans="1:4" ht="15.75" thickBot="1" x14ac:dyDescent="0.3">
      <c r="B3" t="s">
        <v>218</v>
      </c>
    </row>
    <row r="4" spans="1:4" ht="15.75" thickBot="1" x14ac:dyDescent="0.3">
      <c r="A4" s="6" t="s">
        <v>44</v>
      </c>
      <c r="B4">
        <v>1</v>
      </c>
      <c r="C4" t="s">
        <v>141</v>
      </c>
      <c r="D4" t="str">
        <f>CONCATENATE($B$1,"'",C4,"'"," , 'mnemonic'=&gt;'", A4, "' ] );")</f>
        <v>Instructor::create(['name' =&gt; 'Abel DeFina' , 'mnemonic'=&gt;'AD' ] );</v>
      </c>
    </row>
    <row r="5" spans="1:4" ht="15.75" thickBot="1" x14ac:dyDescent="0.3">
      <c r="A5" s="6" t="s">
        <v>43</v>
      </c>
      <c r="B5">
        <v>2</v>
      </c>
      <c r="C5" t="s">
        <v>139</v>
      </c>
      <c r="D5" t="str">
        <f>CONCATENATE($B$1,"'",C5,"'"," , 'mnemonic'=&gt;'", A5, "' ] );")</f>
        <v>Instructor::create(['name' =&gt; 'Andrés Castro' , 'mnemonic'=&gt;'AC' ] );</v>
      </c>
    </row>
    <row r="6" spans="1:4" ht="15.75" thickBot="1" x14ac:dyDescent="0.3">
      <c r="A6" s="6" t="s">
        <v>45</v>
      </c>
      <c r="B6">
        <v>3</v>
      </c>
      <c r="C6" t="s">
        <v>45</v>
      </c>
      <c r="D6" t="str">
        <f>CONCATENATE($B$1,"'",C6,"'"," , 'mnemonic'=&gt;'", A6, "' ] );")</f>
        <v>Instructor::create(['name' =&gt; 'Alfredo Larrea' , 'mnemonic'=&gt;'Alfredo Larrea' ] );</v>
      </c>
    </row>
    <row r="7" spans="1:4" ht="15.75" thickBot="1" x14ac:dyDescent="0.3">
      <c r="A7" s="6" t="s">
        <v>46</v>
      </c>
      <c r="B7">
        <v>4</v>
      </c>
      <c r="C7" t="s">
        <v>95</v>
      </c>
      <c r="D7" t="str">
        <f>CONCATENATE($B$1,"'",C7,"'"," , 'mnemonic'=&gt;'", A7, "' ] );")</f>
        <v>Instructor::create(['name' =&gt; 'Alberto Rosado' , 'mnemonic'=&gt;'AR' ] );</v>
      </c>
    </row>
    <row r="8" spans="1:4" ht="15.75" thickBot="1" x14ac:dyDescent="0.3">
      <c r="A8" s="6" t="s">
        <v>93</v>
      </c>
      <c r="B8">
        <v>5</v>
      </c>
      <c r="C8" t="s">
        <v>140</v>
      </c>
      <c r="D8" t="str">
        <f>CONCATENATE($B$1,"'",C8,"'"," , 'mnemonic'=&gt;'", A8, "' ] );")</f>
        <v>Instructor::create(['name' =&gt; 'Agustín Vera' , 'mnemonic'=&gt;'AVera' ] );</v>
      </c>
    </row>
    <row r="9" spans="1:4" ht="15.75" thickBot="1" x14ac:dyDescent="0.3">
      <c r="A9" s="6" t="s">
        <v>47</v>
      </c>
      <c r="B9">
        <v>6</v>
      </c>
      <c r="C9" t="s">
        <v>138</v>
      </c>
      <c r="D9" t="str">
        <f>CONCATENATE($B$1,"'",C9,"'"," , 'mnemonic'=&gt;'", A9, "' ] );")</f>
        <v>Instructor::create(['name' =&gt; 'Antonio Villasís' , 'mnemonic'=&gt;'AVillasis' ] );</v>
      </c>
    </row>
    <row r="10" spans="1:4" ht="15.75" thickBot="1" x14ac:dyDescent="0.3">
      <c r="A10" s="6" t="s">
        <v>48</v>
      </c>
      <c r="B10">
        <v>7</v>
      </c>
      <c r="C10" t="s">
        <v>137</v>
      </c>
      <c r="D10" t="str">
        <f>CONCATENATE($B$1,"'",C10,"'"," , 'mnemonic'=&gt;'", A10, "' ] );")</f>
        <v>Instructor::create(['name' =&gt; 'Carlos Noboa' , 'mnemonic'=&gt;'CN' ] );</v>
      </c>
    </row>
    <row r="11" spans="1:4" ht="15.75" thickBot="1" x14ac:dyDescent="0.3">
      <c r="A11" s="6" t="s">
        <v>49</v>
      </c>
      <c r="B11">
        <v>8</v>
      </c>
      <c r="C11" t="s">
        <v>135</v>
      </c>
      <c r="D11" t="str">
        <f>CONCATENATE($B$1,"'",C11,"'"," , 'mnemonic'=&gt;'", A11, "' ] );")</f>
        <v>Instructor::create(['name' =&gt; 'Diego Alejandro Jaramillo' , 'mnemonic'=&gt;'DAJ' ] );</v>
      </c>
    </row>
    <row r="12" spans="1:4" ht="15.75" thickBot="1" x14ac:dyDescent="0.3">
      <c r="A12" s="6" t="s">
        <v>50</v>
      </c>
      <c r="B12">
        <v>9</v>
      </c>
      <c r="C12" t="s">
        <v>134</v>
      </c>
      <c r="D12" t="str">
        <f>CONCATENATE($B$1,"'",C12,"'"," , 'mnemonic'=&gt;'", A12, "' ] );")</f>
        <v>Instructor::create(['name' =&gt; 'Diego Montenegro' , 'mnemonic'=&gt;'DM' ] );</v>
      </c>
    </row>
    <row r="13" spans="1:4" ht="15.75" thickBot="1" x14ac:dyDescent="0.3">
      <c r="A13" s="6" t="s">
        <v>51</v>
      </c>
      <c r="B13">
        <v>10</v>
      </c>
      <c r="C13" t="s">
        <v>136</v>
      </c>
      <c r="D13" t="str">
        <f>CONCATENATE($B$1,"'",C13,"'"," , 'mnemonic'=&gt;'", A13, "' ] );")</f>
        <v>Instructor::create(['name' =&gt; 'Daniel Susaeta' , 'mnemonic'=&gt;'DS' ] );</v>
      </c>
    </row>
    <row r="14" spans="1:4" ht="15.75" thickBot="1" x14ac:dyDescent="0.3">
      <c r="A14" s="6" t="s">
        <v>52</v>
      </c>
      <c r="B14">
        <v>11</v>
      </c>
      <c r="C14" t="s">
        <v>132</v>
      </c>
      <c r="D14" t="str">
        <f>CONCATENATE($B$1,"'",C14,"'"," , 'mnemonic'=&gt;'", A14, "' ] );")</f>
        <v>Instructor::create(['name' =&gt; 'Ernesto Novoa' , 'mnemonic'=&gt;'ENV' ] );</v>
      </c>
    </row>
    <row r="15" spans="1:4" ht="15.75" thickBot="1" x14ac:dyDescent="0.3">
      <c r="A15" s="6" t="s">
        <v>53</v>
      </c>
      <c r="B15">
        <v>12</v>
      </c>
      <c r="C15" t="s">
        <v>133</v>
      </c>
      <c r="D15" t="str">
        <f>CONCATENATE($B$1,"'",C15,"'"," , 'mnemonic'=&gt;'", A15, "' ] );")</f>
        <v>Instructor::create(['name' =&gt; 'Enrique Pérez' , 'mnemonic'=&gt;'EP' ] );</v>
      </c>
    </row>
    <row r="16" spans="1:4" ht="15.75" thickBot="1" x14ac:dyDescent="0.3">
      <c r="A16" s="6" t="s">
        <v>61</v>
      </c>
      <c r="B16">
        <v>13</v>
      </c>
      <c r="C16" t="s">
        <v>131</v>
      </c>
      <c r="D16" t="str">
        <f>CONCATENATE($B$1,"'",C16,"'"," , 'mnemonic'=&gt;'", A16, "' ] );")</f>
        <v>Instructor::create(['name' =&gt; 'Facundo Scavonne' , 'mnemonic'=&gt;'FS' ] );</v>
      </c>
    </row>
    <row r="17" spans="1:4" ht="15.75" thickBot="1" x14ac:dyDescent="0.3">
      <c r="A17" s="6" t="s">
        <v>54</v>
      </c>
      <c r="B17">
        <v>14</v>
      </c>
      <c r="C17" t="s">
        <v>130</v>
      </c>
      <c r="D17" t="str">
        <f>CONCATENATE($B$1,"'",C17,"'"," , 'mnemonic'=&gt;'", A17, "' ] );")</f>
        <v>Instructor::create(['name' =&gt; 'Galo Pazmiño' , 'mnemonic'=&gt;'GP' ] );</v>
      </c>
    </row>
    <row r="18" spans="1:4" ht="15.75" thickBot="1" x14ac:dyDescent="0.3">
      <c r="A18" s="6" t="s">
        <v>55</v>
      </c>
      <c r="B18">
        <v>15</v>
      </c>
      <c r="C18" t="s">
        <v>129</v>
      </c>
      <c r="D18" t="str">
        <f>CONCATENATE($B$1,"'",C18,"'"," , 'mnemonic'=&gt;'", A18, "' ] );")</f>
        <v>Instructor::create(['name' =&gt; 'Guillermo Vela' , 'mnemonic'=&gt;'GV' ] );</v>
      </c>
    </row>
    <row r="19" spans="1:4" ht="15.75" thickBot="1" x14ac:dyDescent="0.3">
      <c r="A19" s="6" t="s">
        <v>56</v>
      </c>
      <c r="B19">
        <v>16</v>
      </c>
      <c r="C19" t="s">
        <v>128</v>
      </c>
      <c r="D19" t="str">
        <f>CONCATENATE($B$1,"'",C19,"'"," , 'mnemonic'=&gt;'", A19, "' ] );")</f>
        <v>Instructor::create(['name' =&gt; 'Ignacio Osuna' , 'mnemonic'=&gt;'IO' ] );</v>
      </c>
    </row>
    <row r="20" spans="1:4" ht="15.75" thickBot="1" x14ac:dyDescent="0.3">
      <c r="A20" s="6" t="s">
        <v>57</v>
      </c>
      <c r="B20">
        <v>17</v>
      </c>
      <c r="C20" t="s">
        <v>125</v>
      </c>
      <c r="D20" t="str">
        <f>CONCATENATE($B$1,"'",C20,"'"," , 'mnemonic'=&gt;'", A20, "' ] );")</f>
        <v>Instructor::create(['name' =&gt; 'José Aulestia' , 'mnemonic'=&gt;'JA' ] );</v>
      </c>
    </row>
    <row r="21" spans="1:4" ht="15.75" thickBot="1" x14ac:dyDescent="0.3">
      <c r="A21" s="6" t="s">
        <v>62</v>
      </c>
      <c r="B21">
        <v>18</v>
      </c>
      <c r="C21" t="s">
        <v>126</v>
      </c>
      <c r="D21" t="str">
        <f>CONCATENATE($B$1,"'",C21,"'"," , 'mnemonic'=&gt;'", A21, "' ] );")</f>
        <v>Instructor::create(['name' =&gt; 'Johan Dreher' , 'mnemonic'=&gt;'JD' ] );</v>
      </c>
    </row>
    <row r="22" spans="1:4" ht="15.75" thickBot="1" x14ac:dyDescent="0.3">
      <c r="A22" s="6" t="s">
        <v>63</v>
      </c>
      <c r="B22">
        <v>19</v>
      </c>
      <c r="C22" t="s">
        <v>117</v>
      </c>
      <c r="D22" t="str">
        <f>CONCATENATE($B$1,"'",C22,"'"," , 'mnemonic'=&gt;'", A22, "' ] );")</f>
        <v>Instructor::create(['name' =&gt; 'Julio José Prado' , 'mnemonic'=&gt;'JJP' ] );</v>
      </c>
    </row>
    <row r="23" spans="1:4" ht="15.75" thickBot="1" x14ac:dyDescent="0.3">
      <c r="A23" s="6" t="s">
        <v>64</v>
      </c>
      <c r="B23">
        <v>20</v>
      </c>
      <c r="C23" t="s">
        <v>127</v>
      </c>
      <c r="D23" t="str">
        <f>CONCATENATE($B$1,"'",C23,"'"," , 'mnemonic'=&gt;'", A23, "' ] );")</f>
        <v>Instructor::create(['name' =&gt; 'Javier Juncosa' , 'mnemonic'=&gt;'JJuncosa' ] );</v>
      </c>
    </row>
    <row r="24" spans="1:4" ht="15.75" thickBot="1" x14ac:dyDescent="0.3">
      <c r="A24" s="6" t="s">
        <v>94</v>
      </c>
      <c r="B24">
        <v>21</v>
      </c>
      <c r="C24" t="s">
        <v>124</v>
      </c>
      <c r="D24" t="str">
        <f>CONCATENATE($B$1,"'",C24,"'"," , 'mnemonic'=&gt;'", A24, "' ] );")</f>
        <v>Instructor::create(['name' =&gt; 'José Luis Iglesias' , 'mnemonic'=&gt;'JLI' ] );</v>
      </c>
    </row>
    <row r="25" spans="1:4" ht="15.75" thickBot="1" x14ac:dyDescent="0.3">
      <c r="A25" s="6" t="s">
        <v>65</v>
      </c>
      <c r="B25">
        <v>22</v>
      </c>
      <c r="C25" t="s">
        <v>123</v>
      </c>
      <c r="D25" t="str">
        <f>CONCATENATE($B$1,"'",C25,"'"," , 'mnemonic'=&gt;'", A25, "' ] );")</f>
        <v>Instructor::create(['name' =&gt; 'José María Corrales' , 'mnemonic'=&gt;'JMC' ] );</v>
      </c>
    </row>
    <row r="26" spans="1:4" ht="15.75" thickBot="1" x14ac:dyDescent="0.3">
      <c r="A26" s="6" t="s">
        <v>68</v>
      </c>
      <c r="B26">
        <v>23</v>
      </c>
      <c r="C26" t="s">
        <v>119</v>
      </c>
      <c r="D26" t="str">
        <f>CONCATENATE($B$1,"'",C26,"'"," , 'mnemonic'=&gt;'", A26, "' ] );")</f>
        <v>Instructor::create(['name' =&gt; 'Juan Montero' , 'mnemonic'=&gt;'JMontero' ] );</v>
      </c>
    </row>
    <row r="27" spans="1:4" ht="15.75" thickBot="1" x14ac:dyDescent="0.3">
      <c r="A27" s="6" t="s">
        <v>69</v>
      </c>
      <c r="B27">
        <v>24</v>
      </c>
      <c r="C27" t="s">
        <v>120</v>
      </c>
      <c r="D27" t="str">
        <f>CONCATENATE($B$1,"'",C27,"'"," , 'mnemonic'=&gt;'", A27, "' ] );")</f>
        <v>Instructor::create(['name' =&gt; 'Juan Manuel Parra' , 'mnemonic'=&gt;'JMP' ] );</v>
      </c>
    </row>
    <row r="28" spans="1:4" ht="15.75" thickBot="1" x14ac:dyDescent="0.3">
      <c r="A28" s="6" t="s">
        <v>70</v>
      </c>
      <c r="B28">
        <v>25</v>
      </c>
      <c r="C28" t="s">
        <v>121</v>
      </c>
      <c r="D28" t="str">
        <f>CONCATENATE($B$1,"'",C28,"'"," , 'mnemonic'=&gt;'", A28, "' ] );")</f>
        <v>Instructor::create(['name' =&gt; 'Josemaría Vázquez' , 'mnemonic'=&gt;'JMV' ] );</v>
      </c>
    </row>
    <row r="29" spans="1:4" ht="15.75" thickBot="1" x14ac:dyDescent="0.3">
      <c r="A29" s="6" t="s">
        <v>71</v>
      </c>
      <c r="B29">
        <v>26</v>
      </c>
      <c r="C29" t="s">
        <v>118</v>
      </c>
      <c r="D29" t="str">
        <f>CONCATENATE($B$1,"'",C29,"'"," , 'mnemonic'=&gt;'", A29, "' ] );")</f>
        <v>Instructor::create(['name' =&gt; 'Juan Pablo Jaramillo' , 'mnemonic'=&gt;'JPJ' ] );</v>
      </c>
    </row>
    <row r="30" spans="1:4" ht="15.75" thickBot="1" x14ac:dyDescent="0.3">
      <c r="A30" s="6" t="s">
        <v>72</v>
      </c>
      <c r="B30">
        <v>27</v>
      </c>
      <c r="C30" t="s">
        <v>122</v>
      </c>
      <c r="D30" t="str">
        <f>CONCATENATE($B$1,"'",C30,"'"," , 'mnemonic'=&gt;'", A30, "' ] );")</f>
        <v>Instructor::create(['name' =&gt; 'José Ramón Pin' , 'mnemonic'=&gt;'JRP' ] );</v>
      </c>
    </row>
    <row r="31" spans="1:4" ht="15.75" thickBot="1" x14ac:dyDescent="0.3">
      <c r="A31" s="6" t="s">
        <v>73</v>
      </c>
      <c r="B31">
        <v>28</v>
      </c>
      <c r="C31" t="s">
        <v>116</v>
      </c>
      <c r="D31" t="str">
        <f>CONCATENATE($B$1,"'",C31,"'"," , 'mnemonic'=&gt;'", A31, "' ] );")</f>
        <v>Instructor::create(['name' =&gt; 'Julio Sánchez Loppacher' , 'mnemonic'=&gt;'JSL' ] );</v>
      </c>
    </row>
    <row r="32" spans="1:4" ht="15.75" thickBot="1" x14ac:dyDescent="0.3">
      <c r="A32" s="6" t="s">
        <v>58</v>
      </c>
      <c r="B32">
        <v>29</v>
      </c>
      <c r="C32" t="s">
        <v>115</v>
      </c>
      <c r="D32" t="str">
        <f>CONCATENATE($B$1,"'",C32,"'"," , 'mnemonic'=&gt;'", A32, "' ] );")</f>
        <v>Instructor::create(['name' =&gt; 'Leoncio Barzallo' , 'mnemonic'=&gt;'LB' ] );</v>
      </c>
    </row>
    <row r="33" spans="1:4" ht="15.75" thickBot="1" x14ac:dyDescent="0.3">
      <c r="A33" s="7" t="s">
        <v>59</v>
      </c>
      <c r="B33">
        <v>30</v>
      </c>
      <c r="C33" t="s">
        <v>59</v>
      </c>
      <c r="D33" t="str">
        <f>CONCATENATE($B$1,"'",C33,"'"," , 'mnemonic'=&gt;'", A33, "' ] );")</f>
        <v>Instructor::create(['name' =&gt; 'Leonardo Astudillo' , 'mnemonic'=&gt;'Leonardo Astudillo' ] );</v>
      </c>
    </row>
    <row r="34" spans="1:4" ht="15.75" thickBot="1" x14ac:dyDescent="0.3">
      <c r="A34" s="6" t="s">
        <v>67</v>
      </c>
      <c r="B34">
        <v>31</v>
      </c>
      <c r="C34" t="s">
        <v>114</v>
      </c>
      <c r="D34" t="str">
        <f>CONCATENATE($B$1,"'",C34,"'"," , 'mnemonic'=&gt;'", A34, "' ] );")</f>
        <v>Instructor::create(['name' =&gt; 'Lucía Muñoz' , 'mnemonic'=&gt;'LMuñoz' ] );</v>
      </c>
    </row>
    <row r="35" spans="1:4" ht="15.75" thickBot="1" x14ac:dyDescent="0.3">
      <c r="A35" s="6" t="s">
        <v>74</v>
      </c>
      <c r="B35">
        <v>32</v>
      </c>
      <c r="C35" t="s">
        <v>113</v>
      </c>
      <c r="D35" t="str">
        <f>CONCATENATE($B$1,"'",C35,"'"," , 'mnemonic'=&gt;'", A35, "' ] );")</f>
        <v>Instructor::create(['name' =&gt; 'Marcelo Albuja' , 'mnemonic'=&gt;'MA' ] );</v>
      </c>
    </row>
    <row r="36" spans="1:4" ht="15.75" thickBot="1" x14ac:dyDescent="0.3">
      <c r="A36" s="6" t="s">
        <v>75</v>
      </c>
      <c r="B36">
        <v>33</v>
      </c>
      <c r="C36" t="s">
        <v>111</v>
      </c>
      <c r="D36" t="str">
        <f>CONCATENATE($B$1,"'",C36,"'"," , 'mnemonic'=&gt;'", A36, "' ] );")</f>
        <v>Instructor::create(['name' =&gt; 'Martín Schleicher' , 'mnemonic'=&gt;'MS' ] );</v>
      </c>
    </row>
    <row r="37" spans="1:4" ht="15.75" thickBot="1" x14ac:dyDescent="0.3">
      <c r="A37" s="6" t="s">
        <v>76</v>
      </c>
      <c r="B37">
        <v>34</v>
      </c>
      <c r="C37" t="s">
        <v>110</v>
      </c>
      <c r="D37" t="str">
        <f>CONCATENATE($B$1,"'",C37,"'"," , 'mnemonic'=&gt;'", A37, "' ] );")</f>
        <v>Instructor::create(['name' =&gt; 'Mónica Torresado' , 'mnemonic'=&gt;'MT' ] );</v>
      </c>
    </row>
    <row r="38" spans="1:4" ht="15.75" thickBot="1" x14ac:dyDescent="0.3">
      <c r="A38" s="6" t="s">
        <v>66</v>
      </c>
      <c r="B38">
        <v>35</v>
      </c>
      <c r="C38" t="s">
        <v>112</v>
      </c>
      <c r="D38" t="str">
        <f>CONCATENATE($B$1,"'",C38,"'"," , 'mnemonic'=&gt;'", A38, "' ] );")</f>
        <v>Instructor::create(['name' =&gt; 'Marlon Viera' , 'mnemonic'=&gt;'Mviera' ] );</v>
      </c>
    </row>
    <row r="39" spans="1:4" ht="15.75" thickBot="1" x14ac:dyDescent="0.3">
      <c r="A39" s="6" t="s">
        <v>77</v>
      </c>
      <c r="B39">
        <v>36</v>
      </c>
      <c r="C39" t="s">
        <v>109</v>
      </c>
      <c r="D39" t="str">
        <f>CONCATENATE($B$1,"'",C39,"'"," , 'mnemonic'=&gt;'", A39, "' ] );")</f>
        <v>Instructor::create(['name' =&gt; 'Omar Vargas' , 'mnemonic'=&gt;'OV' ] );</v>
      </c>
    </row>
    <row r="40" spans="1:4" ht="15.75" thickBot="1" x14ac:dyDescent="0.3">
      <c r="A40" s="6" t="s">
        <v>78</v>
      </c>
      <c r="B40">
        <v>37</v>
      </c>
      <c r="C40" t="s">
        <v>108</v>
      </c>
      <c r="D40" t="str">
        <f>CONCATENATE($B$1,"'",C40,"'"," , 'mnemonic'=&gt;'", A40, "' ] );")</f>
        <v>Instructor::create(['name' =&gt; 'Pablo Alegre' , 'mnemonic'=&gt;'PA' ] );</v>
      </c>
    </row>
    <row r="41" spans="1:4" ht="15.75" thickBot="1" x14ac:dyDescent="0.3">
      <c r="A41" s="6" t="s">
        <v>79</v>
      </c>
      <c r="B41">
        <v>38</v>
      </c>
      <c r="C41" t="s">
        <v>107</v>
      </c>
      <c r="D41" t="str">
        <f>CONCATENATE($B$1,"'",C41,"'"," , 'mnemonic'=&gt;'", A41, "' ] );")</f>
        <v>Instructor::create(['name' =&gt; 'Patricio Córdova' , 'mnemonic'=&gt;'PC' ] );</v>
      </c>
    </row>
    <row r="42" spans="1:4" ht="15.75" thickBot="1" x14ac:dyDescent="0.3">
      <c r="A42" s="6" t="s">
        <v>80</v>
      </c>
      <c r="B42">
        <v>39</v>
      </c>
      <c r="C42" t="s">
        <v>80</v>
      </c>
      <c r="D42" t="str">
        <f>CONCATENATE($B$1,"'",C42,"'"," , 'mnemonic'=&gt;'", A42, "' ] );")</f>
        <v>Instructor::create(['name' =&gt; 'Peter Montes' , 'mnemonic'=&gt;'Peter Montes' ] );</v>
      </c>
    </row>
    <row r="43" spans="1:4" ht="15.75" thickBot="1" x14ac:dyDescent="0.3">
      <c r="A43" s="6" t="s">
        <v>81</v>
      </c>
      <c r="B43">
        <v>40</v>
      </c>
      <c r="C43" t="s">
        <v>105</v>
      </c>
      <c r="D43" t="str">
        <f>CONCATENATE($B$1,"'",C43,"'"," , 'mnemonic'=&gt;'", A43, "' ] );")</f>
        <v>Instructor::create(['name' =&gt; 'Pol Herrman' , 'mnemonic'=&gt;'POL HER' ] );</v>
      </c>
    </row>
    <row r="44" spans="1:4" ht="15.75" thickBot="1" x14ac:dyDescent="0.3">
      <c r="A44" s="6" t="s">
        <v>82</v>
      </c>
      <c r="B44">
        <v>41</v>
      </c>
      <c r="C44" t="s">
        <v>106</v>
      </c>
      <c r="D44" t="str">
        <f>CONCATENATE($B$1,"'",C44,"'"," , 'mnemonic'=&gt;'", A44, "' ] );")</f>
        <v>Instructor::create(['name' =&gt; 'Patricio Vergara' , 'mnemonic'=&gt;'PV' ] );</v>
      </c>
    </row>
    <row r="45" spans="1:4" ht="15.75" thickBot="1" x14ac:dyDescent="0.3">
      <c r="A45" s="6" t="s">
        <v>83</v>
      </c>
      <c r="B45">
        <v>42</v>
      </c>
      <c r="C45" t="s">
        <v>99</v>
      </c>
      <c r="D45" t="str">
        <f>CONCATENATE($B$1,"'",C45,"'"," , 'mnemonic'=&gt;'", A45, "' ] );")</f>
        <v>Instructor::create(['name' =&gt; 'Rodrigo Andrade' , 'mnemonic'=&gt;'RA' ] );</v>
      </c>
    </row>
    <row r="46" spans="1:4" ht="15.75" thickBot="1" x14ac:dyDescent="0.3">
      <c r="A46" s="6" t="s">
        <v>84</v>
      </c>
      <c r="B46">
        <v>43</v>
      </c>
      <c r="C46" t="s">
        <v>102</v>
      </c>
      <c r="D46" t="str">
        <f>CONCATENATE($B$1,"'",C46,"'"," , 'mnemonic'=&gt;'", A46, "' ] );")</f>
        <v>Instructor::create(['name' =&gt; 'Roberto Estrada' , 'mnemonic'=&gt;'RE' ] );</v>
      </c>
    </row>
    <row r="47" spans="1:4" ht="15.75" thickBot="1" x14ac:dyDescent="0.3">
      <c r="A47" s="6" t="s">
        <v>60</v>
      </c>
      <c r="B47">
        <v>44</v>
      </c>
      <c r="C47" t="s">
        <v>101</v>
      </c>
      <c r="D47" t="str">
        <f>CONCATENATE($B$1,"'",C47,"'"," , 'mnemonic'=&gt;'", A47, "' ] );")</f>
        <v>Instructor::create(['name' =&gt; 'Roberto Housser' , 'mnemonic'=&gt;'RHouser' ] );</v>
      </c>
    </row>
    <row r="48" spans="1:4" ht="15.75" thickBot="1" x14ac:dyDescent="0.3">
      <c r="A48" s="6" t="s">
        <v>85</v>
      </c>
      <c r="B48">
        <v>45</v>
      </c>
      <c r="C48" t="s">
        <v>85</v>
      </c>
      <c r="D48" t="str">
        <f>CONCATENATE($B$1,"'",C48,"'"," , 'mnemonic'=&gt;'", A48, "' ] );")</f>
        <v>Instructor::create(['name' =&gt; 'Ricardo Serrano' , 'mnemonic'=&gt;'Ricardo Serrano' ] );</v>
      </c>
    </row>
    <row r="49" spans="1:4" ht="15.75" thickBot="1" x14ac:dyDescent="0.3">
      <c r="A49" s="6" t="s">
        <v>86</v>
      </c>
      <c r="B49">
        <v>46</v>
      </c>
      <c r="C49" t="s">
        <v>104</v>
      </c>
      <c r="D49" t="str">
        <f>CONCATENATE($B$1,"'",C49,"'"," , 'mnemonic'=&gt;'", A49, "' ] );")</f>
        <v>Instructor::create(['name' =&gt; 'Raúl Lagomarsino' , 'mnemonic'=&gt;'RLM' ] );</v>
      </c>
    </row>
    <row r="50" spans="1:4" ht="15.75" thickBot="1" x14ac:dyDescent="0.3">
      <c r="A50" s="6" t="s">
        <v>87</v>
      </c>
      <c r="B50">
        <v>47</v>
      </c>
      <c r="C50" t="s">
        <v>100</v>
      </c>
      <c r="D50" t="str">
        <f>CONCATENATE($B$1,"'",C50,"'"," , 'mnemonic'=&gt;'", A50, "' ] );")</f>
        <v>Instructor::create(['name' =&gt; 'Roberto Luchi' , 'mnemonic'=&gt;'RLU' ] );</v>
      </c>
    </row>
    <row r="51" spans="1:4" ht="15.75" thickBot="1" x14ac:dyDescent="0.3">
      <c r="A51" s="6" t="s">
        <v>88</v>
      </c>
      <c r="B51">
        <v>48</v>
      </c>
      <c r="C51" t="s">
        <v>103</v>
      </c>
      <c r="D51" t="str">
        <f>CONCATENATE($B$1,"'",C51,"'"," , 'mnemonic'=&gt;'", A51, "' ] );")</f>
        <v>Instructor::create(['name' =&gt; 'Raúl Moncayo' , 'mnemonic'=&gt;'RM' ] );</v>
      </c>
    </row>
    <row r="52" spans="1:4" ht="15.75" thickBot="1" x14ac:dyDescent="0.3">
      <c r="A52" s="7" t="s">
        <v>89</v>
      </c>
      <c r="B52">
        <v>49</v>
      </c>
      <c r="C52" t="s">
        <v>89</v>
      </c>
      <c r="D52" t="str">
        <f>CONCATENATE($B$1,"'",C52,"'"," , 'mnemonic'=&gt;'", A52, "' ] );")</f>
        <v>Instructor::create(['name' =&gt; 'Santiago Caviedes' , 'mnemonic'=&gt;'Santiago Caviedes' ] );</v>
      </c>
    </row>
    <row r="53" spans="1:4" ht="15.75" thickBot="1" x14ac:dyDescent="0.3">
      <c r="A53" s="6" t="s">
        <v>90</v>
      </c>
      <c r="B53">
        <v>50</v>
      </c>
      <c r="C53" t="s">
        <v>98</v>
      </c>
      <c r="D53" t="str">
        <f>CONCATENATE($B$1,"'",C53,"'"," , 'mnemonic'=&gt;'", A53, "' ] );")</f>
        <v>Instructor::create(['name' =&gt; 'Santiago Barragán' , 'mnemonic'=&gt;'SB' ] );</v>
      </c>
    </row>
    <row r="54" spans="1:4" ht="15.75" thickBot="1" x14ac:dyDescent="0.3">
      <c r="A54" s="6" t="s">
        <v>91</v>
      </c>
      <c r="B54">
        <v>51</v>
      </c>
      <c r="C54" t="s">
        <v>97</v>
      </c>
      <c r="D54" t="str">
        <f>CONCATENATE($B$1,"'",C54,"'"," , 'mnemonic'=&gt;'", A54, "' ] );")</f>
        <v>Instructor::create(['name' =&gt; 'Sergio Torassa' , 'mnemonic'=&gt;'ST' ] );</v>
      </c>
    </row>
    <row r="55" spans="1:4" ht="15.75" thickBot="1" x14ac:dyDescent="0.3">
      <c r="A55" s="6" t="s">
        <v>92</v>
      </c>
      <c r="B55">
        <v>52</v>
      </c>
      <c r="C55" t="s">
        <v>96</v>
      </c>
      <c r="D55" t="str">
        <f>CONCATENATE($B$1,"'",C55,"'"," , 'mnemonic'=&gt;'", A55, "' ] );")</f>
        <v>Instructor::create(['name' =&gt; 'Wilson Jácome' , 'mnemonic'=&gt;'WJC' ] );</v>
      </c>
    </row>
    <row r="56" spans="1:4" x14ac:dyDescent="0.25">
      <c r="A56" s="17" t="s">
        <v>211</v>
      </c>
      <c r="B56">
        <v>53</v>
      </c>
      <c r="C56" t="s">
        <v>222</v>
      </c>
      <c r="D56" t="str">
        <f>CONCATENATE($B$1,"'",C56,"'"," , 'mnemonic'=&gt;'", A56, "' ] );")</f>
        <v>Instructor::create(['name' =&gt; 'Jorge Monckeberg' , 'mnemonic'=&gt;'JMB' ] );</v>
      </c>
    </row>
    <row r="57" spans="1:4" x14ac:dyDescent="0.25">
      <c r="A57" s="17" t="s">
        <v>214</v>
      </c>
      <c r="B57">
        <v>54</v>
      </c>
      <c r="C57" t="s">
        <v>223</v>
      </c>
      <c r="D57" t="str">
        <f>CONCATENATE($B$1,"'",C57,"'"," , 'mnemonic'=&gt;'", A57, "' ] );")</f>
        <v>Instructor::create(['name' =&gt; 'Hugo Pérez' , 'mnemonic'=&gt;'HP' ] );</v>
      </c>
    </row>
    <row r="58" spans="1:4" x14ac:dyDescent="0.25">
      <c r="A58" s="17" t="s">
        <v>240</v>
      </c>
      <c r="B58">
        <v>55</v>
      </c>
      <c r="C58" t="s">
        <v>317</v>
      </c>
      <c r="D58" t="str">
        <f>CONCATENATE($B$1,"'",C58,"'"," , 'mnemonic'=&gt;'", A58, "' ] );")</f>
        <v>Instructor::create(['name' =&gt; 'Francisco Alarcón' , 'mnemonic'=&gt;'FA' ] );</v>
      </c>
    </row>
    <row r="59" spans="1:4" x14ac:dyDescent="0.25">
      <c r="A59" s="17" t="s">
        <v>265</v>
      </c>
      <c r="B59">
        <v>56</v>
      </c>
      <c r="C59" t="s">
        <v>318</v>
      </c>
      <c r="D59" t="str">
        <f>CONCATENATE($B$1,"'",C59,"'"," , 'mnemonic'=&gt;'", A59, "' ] );")</f>
        <v>Instructor::create(['name' =&gt; 'Bárbara Silva' , 'mnemonic'=&gt;'BS' ] );</v>
      </c>
    </row>
    <row r="60" spans="1:4" x14ac:dyDescent="0.25">
      <c r="A60" s="17" t="s">
        <v>241</v>
      </c>
      <c r="B60">
        <v>57</v>
      </c>
      <c r="C60" t="s">
        <v>319</v>
      </c>
      <c r="D60" t="str">
        <f>CONCATENATE($B$1,"'",C60,"'"," , 'mnemonic'=&gt;'", A60, "' ] );")</f>
        <v>Instructor::create(['name' =&gt; 'María del Carmen Bernal' , 'mnemonic'=&gt;'MCB' ] 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RowHeight="15" x14ac:dyDescent="0.25"/>
  <cols>
    <col min="2" max="2" width="26.7109375" customWidth="1"/>
  </cols>
  <sheetData>
    <row r="1" spans="1:5" x14ac:dyDescent="0.25">
      <c r="A1" t="s">
        <v>411</v>
      </c>
    </row>
    <row r="2" spans="1:5" x14ac:dyDescent="0.25">
      <c r="A2" t="s">
        <v>334</v>
      </c>
      <c r="B2" t="s">
        <v>335</v>
      </c>
      <c r="C2" t="s">
        <v>218</v>
      </c>
    </row>
    <row r="3" spans="1:5" x14ac:dyDescent="0.25">
      <c r="A3" t="s">
        <v>394</v>
      </c>
      <c r="B3" t="s">
        <v>403</v>
      </c>
      <c r="C3">
        <v>1</v>
      </c>
      <c r="E3" t="str">
        <f>CONCATENATE($A$1,"'",B3,"'"," , 'mnemonic'=&gt;'", A3, "' ] );")</f>
        <v>SupportPerson::create(['name' =&gt; 'Helen Cadena' , 'mnemonic'=&gt;'HC' ] );</v>
      </c>
    </row>
    <row r="4" spans="1:5" x14ac:dyDescent="0.25">
      <c r="A4" t="s">
        <v>416</v>
      </c>
      <c r="B4" t="s">
        <v>417</v>
      </c>
      <c r="C4">
        <v>2</v>
      </c>
      <c r="E4" t="str">
        <f t="shared" ref="E4:E17" si="0">CONCATENATE($A$1,"'",B4,"'"," , 'mnemonic'=&gt;'", A4, "' ] );")</f>
        <v>SupportPerson::create(['name' =&gt; 'Karyna Espinoza' , 'mnemonic'=&gt;'KE' ] );</v>
      </c>
    </row>
    <row r="5" spans="1:5" x14ac:dyDescent="0.25">
      <c r="A5" t="s">
        <v>393</v>
      </c>
      <c r="B5" t="s">
        <v>401</v>
      </c>
      <c r="C5">
        <v>3</v>
      </c>
      <c r="E5" t="str">
        <f t="shared" si="0"/>
        <v>SupportPerson::create(['name' =&gt; 'Karina San Martín' , 'mnemonic'=&gt;'KSM' ] );</v>
      </c>
    </row>
    <row r="6" spans="1:5" x14ac:dyDescent="0.25">
      <c r="A6" t="s">
        <v>74</v>
      </c>
      <c r="B6" t="s">
        <v>418</v>
      </c>
      <c r="C6">
        <v>4</v>
      </c>
      <c r="E6" t="str">
        <f t="shared" si="0"/>
        <v>SupportPerson::create(['name' =&gt; 'Martiza Allauca' , 'mnemonic'=&gt;'MA' ] );</v>
      </c>
    </row>
    <row r="7" spans="1:5" x14ac:dyDescent="0.25">
      <c r="A7" t="s">
        <v>395</v>
      </c>
      <c r="B7" t="s">
        <v>404</v>
      </c>
      <c r="C7">
        <v>5</v>
      </c>
      <c r="E7" t="str">
        <f t="shared" si="0"/>
        <v>SupportPerson::create(['name' =&gt; 'María Fernanda Bustamante' , 'mnemonic'=&gt;'MFB' ] );</v>
      </c>
    </row>
    <row r="8" spans="1:5" x14ac:dyDescent="0.25">
      <c r="A8" t="s">
        <v>412</v>
      </c>
      <c r="B8" t="s">
        <v>415</v>
      </c>
      <c r="C8">
        <v>6</v>
      </c>
      <c r="E8" t="str">
        <f t="shared" si="0"/>
        <v>SupportPerson::create(['name' =&gt; 'María José Naranjo' , 'mnemonic'=&gt;'MJN' ] );</v>
      </c>
    </row>
    <row r="9" spans="1:5" x14ac:dyDescent="0.25">
      <c r="A9" t="s">
        <v>75</v>
      </c>
      <c r="B9" t="s">
        <v>406</v>
      </c>
      <c r="C9">
        <v>7</v>
      </c>
      <c r="E9" t="str">
        <f t="shared" si="0"/>
        <v>SupportPerson::create(['name' =&gt; 'Marco Salazar' , 'mnemonic'=&gt;'MS' ] );</v>
      </c>
    </row>
    <row r="10" spans="1:5" x14ac:dyDescent="0.25">
      <c r="A10" t="s">
        <v>76</v>
      </c>
      <c r="B10" t="s">
        <v>402</v>
      </c>
      <c r="C10">
        <v>8</v>
      </c>
      <c r="E10" t="str">
        <f t="shared" si="0"/>
        <v>SupportPerson::create(['name' =&gt; 'Martha Triana' , 'mnemonic'=&gt;'MT' ] );</v>
      </c>
    </row>
    <row r="11" spans="1:5" x14ac:dyDescent="0.25">
      <c r="A11" t="s">
        <v>396</v>
      </c>
      <c r="B11" t="s">
        <v>405</v>
      </c>
      <c r="C11">
        <v>9</v>
      </c>
      <c r="E11" t="str">
        <f t="shared" si="0"/>
        <v>SupportPerson::create(['name' =&gt; 'Rafael Castillo' , 'mnemonic'=&gt;'RC' ] );</v>
      </c>
    </row>
    <row r="12" spans="1:5" x14ac:dyDescent="0.25">
      <c r="A12" t="s">
        <v>397</v>
      </c>
      <c r="B12" t="s">
        <v>407</v>
      </c>
      <c r="C12">
        <v>10</v>
      </c>
      <c r="E12" t="str">
        <f t="shared" si="0"/>
        <v>SupportPerson::create(['name' =&gt; 'Stefany Acuña' , 'mnemonic'=&gt;'SA' ] );</v>
      </c>
    </row>
    <row r="13" spans="1:5" x14ac:dyDescent="0.25">
      <c r="A13" t="s">
        <v>399</v>
      </c>
      <c r="B13" t="s">
        <v>409</v>
      </c>
      <c r="C13">
        <v>11</v>
      </c>
      <c r="E13" t="str">
        <f t="shared" si="0"/>
        <v>SupportPerson::create(['name' =&gt; 'Soledad Crespo' , 'mnemonic'=&gt;'SC' ] );</v>
      </c>
    </row>
    <row r="14" spans="1:5" x14ac:dyDescent="0.25">
      <c r="A14" t="s">
        <v>413</v>
      </c>
      <c r="B14" t="s">
        <v>414</v>
      </c>
      <c r="C14">
        <v>12</v>
      </c>
      <c r="E14" t="str">
        <f t="shared" si="0"/>
        <v>SupportPerson::create(['name' =&gt; 'Sandra Guevara' , 'mnemonic'=&gt;'SG' ] );</v>
      </c>
    </row>
    <row r="15" spans="1:5" x14ac:dyDescent="0.25">
      <c r="A15" t="s">
        <v>398</v>
      </c>
      <c r="B15" t="s">
        <v>408</v>
      </c>
      <c r="C15">
        <v>13</v>
      </c>
      <c r="E15" t="str">
        <f t="shared" si="0"/>
        <v>SupportPerson::create(['name' =&gt; 'Santiago Ullauri' , 'mnemonic'=&gt;'SU' ] );</v>
      </c>
    </row>
    <row r="16" spans="1:5" x14ac:dyDescent="0.25">
      <c r="A16" t="s">
        <v>419</v>
      </c>
      <c r="B16" t="s">
        <v>420</v>
      </c>
      <c r="C16">
        <v>14</v>
      </c>
      <c r="E16" t="str">
        <f t="shared" si="0"/>
        <v>SupportPerson::create(['name' =&gt; 'Vanessa Valle' , 'mnemonic'=&gt;'VV' ] );</v>
      </c>
    </row>
    <row r="17" spans="1:5" x14ac:dyDescent="0.25">
      <c r="A17" t="s">
        <v>400</v>
      </c>
      <c r="B17" t="s">
        <v>410</v>
      </c>
      <c r="C17">
        <v>15</v>
      </c>
      <c r="E17" t="str">
        <f t="shared" si="0"/>
        <v>SupportPerson::create(['name' =&gt; 'Xavier Dyer' , 'mnemonic'=&gt;'XD' ] );</v>
      </c>
    </row>
  </sheetData>
  <sortState ref="A3:B16">
    <sortCondition ref="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21" sqref="E21"/>
    </sheetView>
  </sheetViews>
  <sheetFormatPr baseColWidth="10" defaultRowHeight="15" x14ac:dyDescent="0.25"/>
  <sheetData>
    <row r="3" spans="1:2" x14ac:dyDescent="0.25">
      <c r="A3" t="s">
        <v>245</v>
      </c>
      <c r="B3">
        <v>1</v>
      </c>
    </row>
    <row r="4" spans="1:2" x14ac:dyDescent="0.25">
      <c r="A4" t="s">
        <v>213</v>
      </c>
      <c r="B4">
        <v>2</v>
      </c>
    </row>
    <row r="5" spans="1:2" x14ac:dyDescent="0.25">
      <c r="A5" t="s">
        <v>215</v>
      </c>
      <c r="B5">
        <v>3</v>
      </c>
    </row>
    <row r="6" spans="1:2" x14ac:dyDescent="0.25">
      <c r="A6" t="s">
        <v>209</v>
      </c>
      <c r="B6">
        <v>4</v>
      </c>
    </row>
    <row r="7" spans="1:2" x14ac:dyDescent="0.25">
      <c r="A7" t="s">
        <v>212</v>
      </c>
      <c r="B7">
        <v>5</v>
      </c>
    </row>
    <row r="8" spans="1:2" x14ac:dyDescent="0.25">
      <c r="A8" t="s">
        <v>217</v>
      </c>
      <c r="B8">
        <v>6</v>
      </c>
    </row>
    <row r="9" spans="1:2" x14ac:dyDescent="0.25">
      <c r="A9" t="s">
        <v>244</v>
      </c>
      <c r="B9">
        <v>7</v>
      </c>
    </row>
    <row r="10" spans="1:2" x14ac:dyDescent="0.25">
      <c r="A10" t="s">
        <v>206</v>
      </c>
      <c r="B1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H10" sqref="H10"/>
    </sheetView>
  </sheetViews>
  <sheetFormatPr baseColWidth="10" defaultRowHeight="15" x14ac:dyDescent="0.25"/>
  <sheetData>
    <row r="2" spans="1:2" x14ac:dyDescent="0.25">
      <c r="A2" t="s">
        <v>233</v>
      </c>
      <c r="B2">
        <v>1</v>
      </c>
    </row>
    <row r="3" spans="1:2" x14ac:dyDescent="0.25">
      <c r="A3" t="s">
        <v>255</v>
      </c>
      <c r="B3">
        <v>2</v>
      </c>
    </row>
    <row r="4" spans="1:2" x14ac:dyDescent="0.25">
      <c r="A4" t="s">
        <v>207</v>
      </c>
      <c r="B4">
        <v>3</v>
      </c>
    </row>
    <row r="5" spans="1:2" x14ac:dyDescent="0.25">
      <c r="A5" t="s">
        <v>250</v>
      </c>
      <c r="B5">
        <v>4</v>
      </c>
    </row>
    <row r="6" spans="1:2" x14ac:dyDescent="0.25">
      <c r="A6" t="s">
        <v>246</v>
      </c>
      <c r="B6">
        <v>5</v>
      </c>
    </row>
    <row r="7" spans="1:2" x14ac:dyDescent="0.25">
      <c r="A7" t="s">
        <v>248</v>
      </c>
      <c r="B7">
        <v>6</v>
      </c>
    </row>
    <row r="8" spans="1:2" x14ac:dyDescent="0.25">
      <c r="A8" t="s">
        <v>216</v>
      </c>
      <c r="B8">
        <v>7</v>
      </c>
    </row>
    <row r="9" spans="1:2" x14ac:dyDescent="0.25">
      <c r="A9" t="s">
        <v>325</v>
      </c>
      <c r="B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C6" sqref="C6"/>
    </sheetView>
  </sheetViews>
  <sheetFormatPr baseColWidth="10" defaultRowHeight="15" x14ac:dyDescent="0.25"/>
  <cols>
    <col min="1" max="1" width="23.7109375" customWidth="1"/>
    <col min="2" max="2" width="41.28515625" customWidth="1"/>
    <col min="3" max="3" width="14.140625" customWidth="1"/>
    <col min="4" max="4" width="23.85546875" customWidth="1"/>
    <col min="5" max="5" width="10" customWidth="1"/>
    <col min="6" max="6" width="20.5703125" customWidth="1"/>
    <col min="7" max="7" width="52.140625" style="10" customWidth="1"/>
  </cols>
  <sheetData>
    <row r="2" spans="1:9" ht="27.75" customHeight="1" x14ac:dyDescent="0.25">
      <c r="G2" s="11"/>
    </row>
    <row r="3" spans="1:9" ht="18.75" customHeight="1" x14ac:dyDescent="0.25">
      <c r="A3" s="8"/>
      <c r="D3" s="8"/>
      <c r="E3" s="8"/>
      <c r="F3" s="8"/>
      <c r="G3" s="11"/>
    </row>
    <row r="4" spans="1:9" ht="18.75" customHeight="1" x14ac:dyDescent="0.25">
      <c r="A4" s="8"/>
      <c r="D4" s="8"/>
      <c r="E4" s="8"/>
      <c r="F4" s="8"/>
    </row>
    <row r="5" spans="1:9" ht="47.25" customHeight="1" x14ac:dyDescent="0.25">
      <c r="A5" s="8"/>
      <c r="B5" t="s">
        <v>150</v>
      </c>
      <c r="C5" t="s">
        <v>218</v>
      </c>
      <c r="D5" s="8" t="s">
        <v>151</v>
      </c>
      <c r="E5" s="8"/>
      <c r="F5" s="8" t="s">
        <v>158</v>
      </c>
      <c r="G5" s="10" t="s">
        <v>154</v>
      </c>
    </row>
    <row r="6" spans="1:9" ht="75" x14ac:dyDescent="0.25">
      <c r="A6" s="8" t="s">
        <v>160</v>
      </c>
      <c r="B6" t="s">
        <v>159</v>
      </c>
      <c r="C6">
        <v>1</v>
      </c>
      <c r="D6" s="9" t="s">
        <v>152</v>
      </c>
      <c r="E6" s="9"/>
      <c r="F6" s="9">
        <v>2</v>
      </c>
      <c r="G6" s="10" t="str">
        <f>CONCATENATE( "VirtualMeetingLink::create([ 'topic' =&gt; '","Clases ",A6," ',  'link' =&gt; '", B6," ','password' =&gt;'",D6,"', 'waiting_room' =&gt; TRUE, "," 'virtual_room_id' =&gt;",F6,", ]);" )</f>
        <v>VirtualMeetingLink::create([ 'topic' =&gt; 'Clases MDE 2019 GYE P1 ',  'link' =&gt; ' https://us02web.zoom.us/j/407061210 ','password' =&gt;'MDE2021GYE', 'waiting_room' =&gt; TRUE,  'virtual_room_id' =&gt;2, ]);</v>
      </c>
      <c r="I6" s="10"/>
    </row>
    <row r="7" spans="1:9" ht="75" x14ac:dyDescent="0.25">
      <c r="A7" s="8" t="s">
        <v>161</v>
      </c>
      <c r="B7" t="s">
        <v>147</v>
      </c>
      <c r="C7">
        <v>2</v>
      </c>
      <c r="D7" s="9" t="s">
        <v>152</v>
      </c>
      <c r="E7" s="9"/>
      <c r="F7" s="9">
        <v>3</v>
      </c>
      <c r="G7" s="10" t="str">
        <f t="shared" ref="G7:G25" si="0">CONCATENATE( "VirtualMeetingLink::create([ 'topic' =&gt; '","Clases ",A7," ',  'link' =&gt; '", B7," ','password' =&gt;'",D7,"', 'waiting_room' =&gt; TRUE, "," 'virtual_room_id' =&gt;",F7,", ]);" )</f>
        <v>VirtualMeetingLink::create([ 'topic' =&gt; 'Clases MDE 2019 GYE P2 ',  'link' =&gt; 'https://zoom.us/j/992035816 ','password' =&gt;'MDE2021GYE', 'waiting_room' =&gt; TRUE,  'virtual_room_id' =&gt;3, ]);</v>
      </c>
    </row>
    <row r="8" spans="1:9" ht="75" x14ac:dyDescent="0.25">
      <c r="A8" s="8" t="s">
        <v>162</v>
      </c>
      <c r="B8" s="12" t="s">
        <v>164</v>
      </c>
      <c r="C8">
        <v>3</v>
      </c>
      <c r="D8" s="8" t="s">
        <v>153</v>
      </c>
      <c r="E8" s="8"/>
      <c r="F8" s="8">
        <v>2</v>
      </c>
      <c r="G8" s="10" t="str">
        <f t="shared" si="0"/>
        <v>VirtualMeetingLink::create([ 'topic' =&gt; 'Clases MDE 2019 UIO P1 ',  'link' =&gt; ' https://us02web.zoom.us/j/515036238 ','password' =&gt;'MDE2021UIO', 'waiting_room' =&gt; TRUE,  'virtual_room_id' =&gt;2, ]);</v>
      </c>
    </row>
    <row r="9" spans="1:9" ht="75" x14ac:dyDescent="0.25">
      <c r="A9" s="8" t="s">
        <v>163</v>
      </c>
      <c r="B9" s="14" t="s">
        <v>149</v>
      </c>
      <c r="C9">
        <v>4</v>
      </c>
      <c r="D9" s="9" t="s">
        <v>153</v>
      </c>
      <c r="E9" s="9"/>
      <c r="F9" s="9">
        <v>3</v>
      </c>
      <c r="G9" s="10" t="str">
        <f t="shared" si="0"/>
        <v>VirtualMeetingLink::create([ 'topic' =&gt; 'Clases MDE 2019 UIO P2 ',  'link' =&gt; 'https://zoom.us/j/708985179 ','password' =&gt;'MDE2021UIO', 'waiting_room' =&gt; TRUE,  'virtual_room_id' =&gt;3, ]);</v>
      </c>
    </row>
    <row r="10" spans="1:9" ht="75" x14ac:dyDescent="0.25">
      <c r="A10" s="8" t="s">
        <v>156</v>
      </c>
      <c r="B10" t="s">
        <v>157</v>
      </c>
      <c r="C10">
        <v>5</v>
      </c>
      <c r="D10" s="9">
        <v>2021</v>
      </c>
      <c r="E10" s="9"/>
      <c r="F10" s="9">
        <v>1</v>
      </c>
      <c r="G10" s="10" t="str">
        <f t="shared" si="0"/>
        <v>VirtualMeetingLink::create([ 'topic' =&gt; 'Clases In Co - NIRSA - PEF ',  'link' =&gt; ' https://us02web.zoom.us/j/87291770504 ','password' =&gt;'2021', 'waiting_room' =&gt; TRUE,  'virtual_room_id' =&gt;1, ]);</v>
      </c>
    </row>
    <row r="11" spans="1:9" ht="75" x14ac:dyDescent="0.25">
      <c r="A11" s="8" t="s">
        <v>165</v>
      </c>
      <c r="B11" s="12" t="s">
        <v>166</v>
      </c>
      <c r="C11">
        <v>6</v>
      </c>
      <c r="D11" s="15" t="s">
        <v>167</v>
      </c>
      <c r="F11" s="9">
        <v>4</v>
      </c>
      <c r="G11" s="10" t="str">
        <f t="shared" si="0"/>
        <v>VirtualMeetingLink::create([ 'topic' =&gt; 'Clases MDE 2020 UIO P1 ',  'link' =&gt; ' https://us02web.zoom.us/j/84790993992 ','password' =&gt;'MDEUIOP1', 'waiting_room' =&gt; TRUE,  'virtual_room_id' =&gt;4, ]);</v>
      </c>
    </row>
    <row r="12" spans="1:9" ht="75" x14ac:dyDescent="0.25">
      <c r="A12" s="8" t="s">
        <v>168</v>
      </c>
      <c r="B12" s="13" t="s">
        <v>169</v>
      </c>
      <c r="C12">
        <v>7</v>
      </c>
      <c r="D12" s="15" t="s">
        <v>170</v>
      </c>
      <c r="F12" s="9">
        <v>4</v>
      </c>
      <c r="G12" s="10" t="str">
        <f t="shared" si="0"/>
        <v>VirtualMeetingLink::create([ 'topic' =&gt; 'Clases MDE 2020 GYE P1 ',  'link' =&gt; 'https://us02web.zoom.us/j/82643185101 ','password' =&gt;'MDEGYEP1', 'waiting_room' =&gt; TRUE,  'virtual_room_id' =&gt;4, ]);</v>
      </c>
    </row>
    <row r="13" spans="1:9" ht="75" x14ac:dyDescent="0.25">
      <c r="A13" s="8" t="s">
        <v>185</v>
      </c>
      <c r="B13" t="s">
        <v>171</v>
      </c>
      <c r="C13">
        <v>8</v>
      </c>
      <c r="D13" t="s">
        <v>172</v>
      </c>
      <c r="F13" s="9">
        <v>4</v>
      </c>
      <c r="G13" s="10" t="str">
        <f t="shared" si="0"/>
        <v>VirtualMeetingLink::create([ 'topic' =&gt; 'Clases Programa Bananeros 2020 ',  'link' =&gt; ' https://us02web.zoom.us/j/85464448523 ','password' =&gt;'BAN2020', 'waiting_room' =&gt; TRUE,  'virtual_room_id' =&gt;4, ]);</v>
      </c>
    </row>
    <row r="14" spans="1:9" ht="75" x14ac:dyDescent="0.25">
      <c r="A14" s="8" t="s">
        <v>173</v>
      </c>
      <c r="B14" t="s">
        <v>174</v>
      </c>
      <c r="C14">
        <v>9</v>
      </c>
      <c r="D14" t="s">
        <v>175</v>
      </c>
      <c r="F14" s="9">
        <v>4</v>
      </c>
      <c r="G14" s="10" t="str">
        <f t="shared" si="0"/>
        <v>VirtualMeetingLink::create([ 'topic' =&gt; 'Clases PPE 2020 ',  'link' =&gt; ' https://us02web.zoom.us/j/83838368564 ','password' =&gt;'PPE2020', 'waiting_room' =&gt; TRUE,  'virtual_room_id' =&gt;4, ]);</v>
      </c>
    </row>
    <row r="15" spans="1:9" ht="75" x14ac:dyDescent="0.25">
      <c r="A15" s="8" t="s">
        <v>184</v>
      </c>
      <c r="B15" t="s">
        <v>176</v>
      </c>
      <c r="C15">
        <v>10</v>
      </c>
      <c r="D15" t="s">
        <v>177</v>
      </c>
      <c r="F15" s="9">
        <v>5</v>
      </c>
      <c r="G15" s="10" t="str">
        <f t="shared" si="0"/>
        <v>VirtualMeetingLink::create([ 'topic' =&gt; 'Clases Programa Acuacultura 2020 ',  'link' =&gt; ' https://us02web.zoom.us/j/86914374579 ','password' =&gt;'ACUA20', 'waiting_room' =&gt; TRUE,  'virtual_room_id' =&gt;5, ]);</v>
      </c>
    </row>
    <row r="16" spans="1:9" ht="75" x14ac:dyDescent="0.25">
      <c r="A16" s="8" t="s">
        <v>183</v>
      </c>
      <c r="B16" s="13" t="s">
        <v>178</v>
      </c>
      <c r="C16">
        <v>11</v>
      </c>
      <c r="D16" s="15" t="s">
        <v>179</v>
      </c>
      <c r="F16" s="9">
        <v>5</v>
      </c>
      <c r="G16" s="10" t="str">
        <f t="shared" si="0"/>
        <v>VirtualMeetingLink::create([ 'topic' =&gt; 'Clases Incompany B. Braun Medicals 2020 ',  'link' =&gt; 'https://us02web.zoom.us/j/82449332421 ','password' =&gt;'BRAUN', 'waiting_room' =&gt; TRUE,  'virtual_room_id' =&gt;5, ]);</v>
      </c>
    </row>
    <row r="17" spans="1:7" ht="75" x14ac:dyDescent="0.25">
      <c r="A17" s="8" t="s">
        <v>182</v>
      </c>
      <c r="B17" t="s">
        <v>180</v>
      </c>
      <c r="C17">
        <v>12</v>
      </c>
      <c r="D17" t="s">
        <v>181</v>
      </c>
      <c r="F17" s="9">
        <v>5</v>
      </c>
      <c r="G17" s="10" t="str">
        <f t="shared" si="0"/>
        <v>VirtualMeetingLink::create([ 'topic' =&gt; 'Clases Incompany KUBIEC 2020 ',  'link' =&gt; ' https://us02web.zoom.us/j/81322083921 ','password' =&gt;'KUB', 'waiting_room' =&gt; TRUE,  'virtual_room_id' =&gt;5, ]);</v>
      </c>
    </row>
    <row r="18" spans="1:7" ht="75" x14ac:dyDescent="0.25">
      <c r="A18" s="8" t="s">
        <v>187</v>
      </c>
      <c r="B18" t="s">
        <v>186</v>
      </c>
      <c r="C18">
        <v>13</v>
      </c>
      <c r="D18" s="15" t="s">
        <v>181</v>
      </c>
      <c r="F18" s="9">
        <v>6</v>
      </c>
      <c r="G18" s="10" t="str">
        <f t="shared" si="0"/>
        <v>VirtualMeetingLink::create([ 'topic' =&gt; 'Clases  Incompany KUBIEC 2020 ',  'link' =&gt; ' https://us02web.zoom.us/j/85672959643 ','password' =&gt;'KUB', 'waiting_room' =&gt; TRUE,  'virtual_room_id' =&gt;6, ]);</v>
      </c>
    </row>
    <row r="19" spans="1:7" ht="75" x14ac:dyDescent="0.25">
      <c r="A19" s="8" t="s">
        <v>190</v>
      </c>
      <c r="B19" t="s">
        <v>188</v>
      </c>
      <c r="C19">
        <v>14</v>
      </c>
      <c r="D19" t="s">
        <v>189</v>
      </c>
      <c r="F19" s="9">
        <v>6</v>
      </c>
      <c r="G19" s="10" t="str">
        <f t="shared" si="0"/>
        <v>VirtualMeetingLink::create([ 'topic' =&gt; 'Clases PEF 2020 ',  'link' =&gt; ' https://us02web.zoom.us/j/85284723919 ','password' =&gt;'PEF2020', 'waiting_room' =&gt; TRUE,  'virtual_room_id' =&gt;6, ]);</v>
      </c>
    </row>
    <row r="20" spans="1:7" ht="75" x14ac:dyDescent="0.25">
      <c r="A20" s="8" t="s">
        <v>194</v>
      </c>
      <c r="B20" t="s">
        <v>191</v>
      </c>
      <c r="C20">
        <v>15</v>
      </c>
      <c r="D20" s="15" t="s">
        <v>192</v>
      </c>
      <c r="F20" s="9">
        <v>6</v>
      </c>
      <c r="G20" s="10" t="str">
        <f t="shared" si="0"/>
        <v>VirtualMeetingLink::create([ 'topic' =&gt; 'Clases Incompany FarmaEnlace 2020 ',  'link' =&gt; ' https://us02web.zoom.us/j/83683104365 ','password' =&gt;'FARMA', 'waiting_room' =&gt; TRUE,  'virtual_room_id' =&gt;6, ]);</v>
      </c>
    </row>
    <row r="21" spans="1:7" ht="90" x14ac:dyDescent="0.25">
      <c r="A21" s="8" t="s">
        <v>195</v>
      </c>
      <c r="B21" t="s">
        <v>193</v>
      </c>
      <c r="C21">
        <v>16</v>
      </c>
      <c r="D21" t="s">
        <v>198</v>
      </c>
      <c r="F21" s="9">
        <v>6</v>
      </c>
      <c r="G21" s="10" t="str">
        <f t="shared" si="0"/>
        <v>VirtualMeetingLink::create([ 'topic' =&gt; 'Clases Programa de Liderazgo y Dirección de Personas 2020 ',  'link' =&gt; ' https://us02web.zoom.us/j/83039539294 ','password' =&gt;'PLDP', 'waiting_room' =&gt; TRUE,  'virtual_room_id' =&gt;6, ]);</v>
      </c>
    </row>
    <row r="22" spans="1:7" ht="75" x14ac:dyDescent="0.25">
      <c r="A22" s="8" t="s">
        <v>197</v>
      </c>
      <c r="B22" t="s">
        <v>196</v>
      </c>
      <c r="C22">
        <v>17</v>
      </c>
      <c r="D22" s="15" t="s">
        <v>181</v>
      </c>
      <c r="F22" s="9">
        <v>7</v>
      </c>
      <c r="G22" s="10" t="str">
        <f t="shared" si="0"/>
        <v>VirtualMeetingLink::create([ 'topic' =&gt; 'Clases Incompany KUBIEC 2020 online ',  'link' =&gt; ' https://us02web.zoom.us/j/87922341402 ','password' =&gt;'KUB', 'waiting_room' =&gt; TRUE,  'virtual_room_id' =&gt;7, ]);</v>
      </c>
    </row>
    <row r="23" spans="1:7" ht="75" x14ac:dyDescent="0.25">
      <c r="A23" s="8" t="s">
        <v>200</v>
      </c>
      <c r="B23" t="s">
        <v>199</v>
      </c>
      <c r="C23">
        <v>18</v>
      </c>
      <c r="D23" t="s">
        <v>201</v>
      </c>
      <c r="F23" s="9">
        <v>7</v>
      </c>
      <c r="G23" s="10" t="str">
        <f t="shared" si="0"/>
        <v>VirtualMeetingLink::create([ 'topic' =&gt; 'Clases PEOP 2020 ',  'link' =&gt; ' https://us02web.zoom.us/j/85276085810 ','password' =&gt;'PEOP', 'waiting_room' =&gt; TRUE,  'virtual_room_id' =&gt;7, ]);</v>
      </c>
    </row>
    <row r="24" spans="1:7" ht="75" x14ac:dyDescent="0.25">
      <c r="A24" s="8" t="s">
        <v>202</v>
      </c>
      <c r="B24" s="13" t="s">
        <v>203</v>
      </c>
      <c r="C24">
        <v>19</v>
      </c>
      <c r="D24" s="15" t="s">
        <v>204</v>
      </c>
      <c r="F24" s="9">
        <v>7</v>
      </c>
      <c r="G24" s="10" t="str">
        <f t="shared" si="0"/>
        <v>VirtualMeetingLink::create([ 'topic' =&gt; 'Clases PME 2020 ',  'link' =&gt; 'https://us02web.zoom.us/j/84534644029 ','password' =&gt;'PME', 'waiting_room' =&gt; TRUE,  'virtual_room_id' =&gt;7, ]);</v>
      </c>
    </row>
    <row r="25" spans="1:7" ht="90" x14ac:dyDescent="0.25">
      <c r="A25" s="8" t="s">
        <v>195</v>
      </c>
      <c r="B25" t="s">
        <v>205</v>
      </c>
      <c r="C25">
        <v>20</v>
      </c>
      <c r="D25" t="s">
        <v>198</v>
      </c>
      <c r="F25" s="9">
        <v>7</v>
      </c>
      <c r="G25" s="10" t="str">
        <f t="shared" si="0"/>
        <v>VirtualMeetingLink::create([ 'topic' =&gt; 'Clases Programa de Liderazgo y Dirección de Personas 2020 ',  'link' =&gt; ' https://us02web.zoom.us/j/88478345638 ','password' =&gt;'PLDP', 'waiting_room' =&gt; TRUE,  'virtual_room_id' =&gt;7, ]);</v>
      </c>
    </row>
  </sheetData>
  <hyperlinks>
    <hyperlink ref="B12" r:id="rId1"/>
    <hyperlink ref="B16" r:id="rId2"/>
    <hyperlink ref="B24" r:id="rId3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6"/>
  <sheetViews>
    <sheetView topLeftCell="M34" zoomScale="80" zoomScaleNormal="80" workbookViewId="0">
      <selection activeCell="AD1" activeCellId="2" sqref="A1:A1048576 AC1:AC1048576 AD1:AD1048576"/>
    </sheetView>
  </sheetViews>
  <sheetFormatPr baseColWidth="10" defaultRowHeight="15" x14ac:dyDescent="0.25"/>
  <cols>
    <col min="2" max="2" width="13.5703125" customWidth="1"/>
    <col min="3" max="3" width="7.7109375" customWidth="1"/>
    <col min="4" max="4" width="6.140625" customWidth="1"/>
    <col min="5" max="5" width="5.42578125" customWidth="1"/>
    <col min="6" max="6" width="6.28515625" customWidth="1"/>
    <col min="7" max="7" width="6" customWidth="1"/>
    <col min="8" max="8" width="8.140625" customWidth="1"/>
    <col min="9" max="9" width="19.5703125" customWidth="1"/>
    <col min="10" max="10" width="9.42578125" customWidth="1"/>
    <col min="11" max="11" width="5.42578125" customWidth="1"/>
    <col min="12" max="12" width="10.7109375" customWidth="1"/>
    <col min="13" max="13" width="11" customWidth="1"/>
    <col min="14" max="14" width="11.5703125" customWidth="1"/>
    <col min="15" max="15" width="6.7109375" customWidth="1"/>
    <col min="16" max="16" width="7.140625" customWidth="1"/>
    <col min="17" max="17" width="9.5703125" customWidth="1"/>
    <col min="18" max="18" width="9.7109375" customWidth="1"/>
    <col min="19" max="19" width="14.42578125" customWidth="1"/>
    <col min="20" max="20" width="25" customWidth="1"/>
    <col min="21" max="21" width="14.7109375" customWidth="1"/>
    <col min="22" max="23" width="14.5703125" customWidth="1"/>
    <col min="24" max="24" width="11" customWidth="1"/>
    <col min="25" max="26" width="12.5703125" customWidth="1"/>
    <col min="27" max="27" width="9.85546875" customWidth="1"/>
    <col min="28" max="28" width="19.140625" customWidth="1"/>
  </cols>
  <sheetData>
    <row r="1" spans="1:30" ht="15.75" thickBot="1" x14ac:dyDescent="0.3">
      <c r="D1" t="s">
        <v>220</v>
      </c>
      <c r="E1" t="s">
        <v>220</v>
      </c>
      <c r="F1" t="s">
        <v>316</v>
      </c>
      <c r="G1" t="s">
        <v>221</v>
      </c>
      <c r="H1" t="s">
        <v>221</v>
      </c>
      <c r="I1" t="s">
        <v>320</v>
      </c>
      <c r="J1" t="s">
        <v>146</v>
      </c>
      <c r="K1" t="s">
        <v>146</v>
      </c>
      <c r="L1" t="s">
        <v>230</v>
      </c>
      <c r="M1" t="s">
        <v>231</v>
      </c>
      <c r="N1" t="s">
        <v>323</v>
      </c>
      <c r="O1" t="s">
        <v>324</v>
      </c>
      <c r="P1" t="s">
        <v>324</v>
      </c>
      <c r="Q1" t="s">
        <v>326</v>
      </c>
      <c r="R1" t="s">
        <v>229</v>
      </c>
      <c r="S1" t="s">
        <v>229</v>
      </c>
      <c r="V1" t="s">
        <v>327</v>
      </c>
      <c r="W1" t="s">
        <v>421</v>
      </c>
      <c r="X1" t="s">
        <v>328</v>
      </c>
      <c r="Y1" t="s">
        <v>329</v>
      </c>
      <c r="Z1" t="s">
        <v>422</v>
      </c>
      <c r="AA1" t="s">
        <v>330</v>
      </c>
      <c r="AB1" t="s">
        <v>331</v>
      </c>
      <c r="AC1" t="s">
        <v>332</v>
      </c>
      <c r="AD1" t="s">
        <v>423</v>
      </c>
    </row>
    <row r="2" spans="1:30" ht="27.75" customHeight="1" thickBot="1" x14ac:dyDescent="0.3">
      <c r="A2">
        <v>1</v>
      </c>
      <c r="B2" s="16">
        <v>44005</v>
      </c>
      <c r="C2" s="18" t="s">
        <v>10</v>
      </c>
      <c r="D2" s="18">
        <f>VLOOKUP(C2,Areas!$B$4:$C$25,2,FALSE)</f>
        <v>19</v>
      </c>
      <c r="E2" s="18">
        <v>19</v>
      </c>
      <c r="F2" s="18" t="s">
        <v>50</v>
      </c>
      <c r="G2" s="18">
        <f>VLOOKUP(F2,Instructors!$A$4:$B$60,2,FALSE)</f>
        <v>9</v>
      </c>
      <c r="H2" s="25">
        <v>9</v>
      </c>
      <c r="I2" t="s">
        <v>232</v>
      </c>
      <c r="J2" s="18">
        <f>VLOOKUP(I2,Programs!$A$4:$B$58,2,FALSE)</f>
        <v>19</v>
      </c>
      <c r="K2" s="18">
        <v>19</v>
      </c>
      <c r="L2" s="19">
        <v>0.77083333333333337</v>
      </c>
      <c r="M2" s="19">
        <v>0.89583333333333337</v>
      </c>
      <c r="N2" s="18" t="str">
        <f ca="1">CHOOSE(RANDBETWEEN(1,8),"GYE1","GYE2","GYE3","GYE4","UIO1","UIO2","UIO3","domicilio")</f>
        <v>GYE1</v>
      </c>
      <c r="O2" s="18">
        <f ca="1">VLOOKUP(N2,physical_rooms!$A$1:$B$10,2,FALSE)</f>
        <v>1</v>
      </c>
      <c r="P2" s="18">
        <v>7</v>
      </c>
      <c r="Q2" s="18" t="s">
        <v>233</v>
      </c>
      <c r="R2" s="18">
        <f>VLOOKUP(Q2,virtual_rooms!$A$1:$B$10,2,FALSE)</f>
        <v>1</v>
      </c>
      <c r="S2" s="18">
        <v>1</v>
      </c>
      <c r="T2" s="23" t="s">
        <v>234</v>
      </c>
      <c r="U2" s="18"/>
      <c r="V2" s="18" t="s">
        <v>412</v>
      </c>
      <c r="W2" s="18">
        <f>VLOOKUP(V2,Support_persons!$A$3:$C$17,3,FALSE)</f>
        <v>6</v>
      </c>
      <c r="X2">
        <v>0</v>
      </c>
      <c r="Y2" s="18" t="s">
        <v>394</v>
      </c>
      <c r="Z2" s="18">
        <f>VLOOKUP(Y2,Support_persons!$A$3:$C$17,3,FALSE)</f>
        <v>1</v>
      </c>
      <c r="AA2">
        <v>0</v>
      </c>
      <c r="AB2" s="18" t="s">
        <v>397</v>
      </c>
      <c r="AC2">
        <v>0</v>
      </c>
      <c r="AD2" s="18">
        <f>VLOOKUP(AB2,Support_persons!$A$3:$C$17,3,FALSE)</f>
        <v>10</v>
      </c>
    </row>
    <row r="3" spans="1:30" ht="30.75" thickBot="1" x14ac:dyDescent="0.3">
      <c r="A3">
        <v>2</v>
      </c>
      <c r="B3" s="16">
        <v>44005</v>
      </c>
      <c r="C3" s="18" t="s">
        <v>10</v>
      </c>
      <c r="D3" s="18">
        <f>VLOOKUP(C3,Areas!$B$4:$C$25,2,FALSE)</f>
        <v>19</v>
      </c>
      <c r="E3" s="18">
        <v>19</v>
      </c>
      <c r="F3" s="18" t="s">
        <v>50</v>
      </c>
      <c r="G3" s="18">
        <f>VLOOKUP(F3,Instructors!$A$4:$B$60,2,FALSE)</f>
        <v>9</v>
      </c>
      <c r="H3" s="25">
        <v>9</v>
      </c>
      <c r="I3" t="s">
        <v>232</v>
      </c>
      <c r="J3" s="18">
        <f>VLOOKUP(I3,Programs!$A$4:$B$58,2,FALSE)</f>
        <v>19</v>
      </c>
      <c r="K3" s="18">
        <v>19</v>
      </c>
      <c r="L3" s="19">
        <v>0.77083333333333337</v>
      </c>
      <c r="M3" s="19">
        <v>0.89583333333333337</v>
      </c>
      <c r="N3" s="18" t="str">
        <f t="shared" ref="N3:N66" ca="1" si="0">CHOOSE(RANDBETWEEN(1,8),"GYE1","GYE2","GYE3","GYE4","UIO1","UIO2","UIO3","domicilio")</f>
        <v>GYE1</v>
      </c>
      <c r="O3" s="18">
        <f ca="1">VLOOKUP(N3,physical_rooms!$A$1:$B$10,2,FALSE)</f>
        <v>1</v>
      </c>
      <c r="P3" s="18">
        <v>1</v>
      </c>
      <c r="Q3" s="18" t="s">
        <v>233</v>
      </c>
      <c r="R3" s="18">
        <f>VLOOKUP(Q3,virtual_rooms!$A$1:$B$10,2,FALSE)</f>
        <v>1</v>
      </c>
      <c r="S3" s="18">
        <v>1</v>
      </c>
      <c r="T3" s="21" t="s">
        <v>234</v>
      </c>
      <c r="U3" s="18" t="s">
        <v>235</v>
      </c>
      <c r="V3" s="18" t="s">
        <v>393</v>
      </c>
      <c r="W3" s="18">
        <f>VLOOKUP(V3,Support_persons!$A$3:$C$17,3,FALSE)</f>
        <v>3</v>
      </c>
      <c r="X3">
        <v>1</v>
      </c>
      <c r="Y3" s="18"/>
      <c r="Z3" s="18" t="e">
        <f>VLOOKUP(Y3,Support_persons!$A$3:$C$17,3,FALSE)</f>
        <v>#N/A</v>
      </c>
      <c r="AA3" t="s">
        <v>392</v>
      </c>
      <c r="AB3" s="18"/>
      <c r="AC3" t="s">
        <v>392</v>
      </c>
      <c r="AD3" s="18" t="e">
        <f>VLOOKUP(AB3,Support_persons!$A$3:$C$17,3,FALSE)</f>
        <v>#N/A</v>
      </c>
    </row>
    <row r="4" spans="1:30" ht="30.75" thickBot="1" x14ac:dyDescent="0.3">
      <c r="A4">
        <v>3</v>
      </c>
      <c r="B4" s="16">
        <v>44006</v>
      </c>
      <c r="C4" s="18" t="s">
        <v>4</v>
      </c>
      <c r="D4" s="18">
        <f>VLOOKUP(C4,Areas!$B$4:$C$25,2,FALSE)</f>
        <v>9</v>
      </c>
      <c r="E4" s="18">
        <v>9</v>
      </c>
      <c r="F4" s="18" t="s">
        <v>70</v>
      </c>
      <c r="G4" s="18">
        <f>VLOOKUP(F4,Instructors!$A$4:$B$60,2,FALSE)</f>
        <v>25</v>
      </c>
      <c r="H4" s="25">
        <v>25</v>
      </c>
      <c r="I4" t="s">
        <v>236</v>
      </c>
      <c r="J4" s="18">
        <f>VLOOKUP(I4,Programs!$A$4:$B$58,2,FALSE)</f>
        <v>17</v>
      </c>
      <c r="K4" s="18">
        <v>17</v>
      </c>
      <c r="L4" s="19">
        <v>0.77083333333333337</v>
      </c>
      <c r="M4" s="19">
        <v>0.89583333333333337</v>
      </c>
      <c r="N4" s="18" t="str">
        <f t="shared" ca="1" si="0"/>
        <v>GYE2</v>
      </c>
      <c r="O4" s="18">
        <f ca="1">VLOOKUP(N4,physical_rooms!$A$1:$B$10,2,FALSE)</f>
        <v>2</v>
      </c>
      <c r="P4" s="18">
        <v>4</v>
      </c>
      <c r="Q4" s="18" t="s">
        <v>233</v>
      </c>
      <c r="R4" s="18">
        <f>VLOOKUP(Q4,virtual_rooms!$A$1:$B$10,2,FALSE)</f>
        <v>1</v>
      </c>
      <c r="S4" s="18">
        <v>1</v>
      </c>
      <c r="T4" s="21" t="s">
        <v>237</v>
      </c>
      <c r="U4" s="18" t="s">
        <v>238</v>
      </c>
      <c r="V4" s="18"/>
      <c r="W4" s="18" t="e">
        <f>VLOOKUP(V4,Support_persons!$A$3:$C$17,3,FALSE)</f>
        <v>#N/A</v>
      </c>
      <c r="X4" t="s">
        <v>392</v>
      </c>
      <c r="Y4" s="18"/>
      <c r="Z4" s="18" t="e">
        <f>VLOOKUP(Y4,Support_persons!$A$3:$C$17,3,FALSE)</f>
        <v>#N/A</v>
      </c>
      <c r="AA4" t="s">
        <v>392</v>
      </c>
      <c r="AB4" s="18"/>
      <c r="AC4" t="s">
        <v>392</v>
      </c>
      <c r="AD4" s="18" t="e">
        <f>VLOOKUP(AB4,Support_persons!$A$3:$C$17,3,FALSE)</f>
        <v>#N/A</v>
      </c>
    </row>
    <row r="5" spans="1:30" ht="15.75" thickBot="1" x14ac:dyDescent="0.3">
      <c r="A5">
        <v>4</v>
      </c>
      <c r="B5" s="16">
        <v>44006</v>
      </c>
      <c r="C5" s="18" t="s">
        <v>4</v>
      </c>
      <c r="D5" s="18">
        <f>VLOOKUP(C5,Areas!$B$4:$C$25,2,FALSE)</f>
        <v>9</v>
      </c>
      <c r="E5" s="18">
        <v>9</v>
      </c>
      <c r="F5" s="18" t="s">
        <v>70</v>
      </c>
      <c r="G5" s="18">
        <f>VLOOKUP(F5,Instructors!$A$4:$B$60,2,FALSE)</f>
        <v>25</v>
      </c>
      <c r="H5" s="25">
        <v>25</v>
      </c>
      <c r="I5" t="s">
        <v>236</v>
      </c>
      <c r="J5" s="18">
        <f>VLOOKUP(I5,Programs!$A$4:$B$58,2,FALSE)</f>
        <v>17</v>
      </c>
      <c r="K5" s="18">
        <v>17</v>
      </c>
      <c r="L5" s="19">
        <v>0.77083333333333337</v>
      </c>
      <c r="M5" s="19">
        <v>0.89583333333333337</v>
      </c>
      <c r="N5" s="18" t="str">
        <f t="shared" ca="1" si="0"/>
        <v>UIO1</v>
      </c>
      <c r="O5" s="18">
        <f ca="1">VLOOKUP(N5,physical_rooms!$A$1:$B$10,2,FALSE)</f>
        <v>5</v>
      </c>
      <c r="P5" s="18">
        <v>5</v>
      </c>
      <c r="Q5" s="18" t="s">
        <v>233</v>
      </c>
      <c r="R5" s="18">
        <f>VLOOKUP(Q5,virtual_rooms!$A$1:$B$10,2,FALSE)</f>
        <v>1</v>
      </c>
      <c r="S5" s="18">
        <v>1</v>
      </c>
      <c r="T5" s="23" t="s">
        <v>237</v>
      </c>
      <c r="U5" s="18"/>
      <c r="V5" s="18" t="s">
        <v>393</v>
      </c>
      <c r="W5" s="18">
        <f>VLOOKUP(V5,Support_persons!$A$3:$C$17,3,FALSE)</f>
        <v>3</v>
      </c>
      <c r="X5">
        <v>0</v>
      </c>
      <c r="Y5" s="18" t="s">
        <v>394</v>
      </c>
      <c r="Z5" s="18">
        <f>VLOOKUP(Y5,Support_persons!$A$3:$C$17,3,FALSE)</f>
        <v>1</v>
      </c>
      <c r="AA5">
        <v>0</v>
      </c>
      <c r="AB5" s="18" t="s">
        <v>400</v>
      </c>
      <c r="AC5">
        <v>0</v>
      </c>
      <c r="AD5" s="18">
        <f>VLOOKUP(AB5,Support_persons!$A$3:$C$17,3,FALSE)</f>
        <v>15</v>
      </c>
    </row>
    <row r="6" spans="1:30" ht="30.75" thickBot="1" x14ac:dyDescent="0.3">
      <c r="A6">
        <v>5</v>
      </c>
      <c r="B6" s="16">
        <v>44007</v>
      </c>
      <c r="C6" s="18" t="s">
        <v>4</v>
      </c>
      <c r="D6" s="18">
        <f>VLOOKUP(C6,Areas!$B$4:$C$25,2,FALSE)</f>
        <v>9</v>
      </c>
      <c r="E6" s="18">
        <v>9</v>
      </c>
      <c r="F6" s="18" t="s">
        <v>70</v>
      </c>
      <c r="G6" s="18">
        <f>VLOOKUP(F6,Instructors!$A$4:$B$60,2,FALSE)</f>
        <v>25</v>
      </c>
      <c r="H6" s="25">
        <v>25</v>
      </c>
      <c r="I6" t="s">
        <v>232</v>
      </c>
      <c r="J6" s="18">
        <f>VLOOKUP(I6,Programs!$A$4:$B$58,2,FALSE)</f>
        <v>19</v>
      </c>
      <c r="K6" s="18">
        <v>19</v>
      </c>
      <c r="L6" s="19">
        <v>0.77083333333333337</v>
      </c>
      <c r="M6" s="19">
        <v>0.89583333333333337</v>
      </c>
      <c r="N6" s="18" t="str">
        <f t="shared" ca="1" si="0"/>
        <v>UIO1</v>
      </c>
      <c r="O6" s="18">
        <f ca="1">VLOOKUP(N6,physical_rooms!$A$1:$B$10,2,FALSE)</f>
        <v>5</v>
      </c>
      <c r="P6" s="18">
        <v>2</v>
      </c>
      <c r="Q6" s="18" t="s">
        <v>233</v>
      </c>
      <c r="R6" s="18">
        <f>VLOOKUP(Q6,virtual_rooms!$A$1:$B$10,2,FALSE)</f>
        <v>1</v>
      </c>
      <c r="S6" s="18">
        <v>1</v>
      </c>
      <c r="T6" s="21" t="s">
        <v>234</v>
      </c>
      <c r="U6" s="18" t="s">
        <v>235</v>
      </c>
      <c r="V6" s="18"/>
      <c r="W6" s="18" t="e">
        <f>VLOOKUP(V6,Support_persons!$A$3:$C$17,3,FALSE)</f>
        <v>#N/A</v>
      </c>
      <c r="X6" t="s">
        <v>392</v>
      </c>
      <c r="Y6" s="18"/>
      <c r="Z6" s="18" t="e">
        <f>VLOOKUP(Y6,Support_persons!$A$3:$C$17,3,FALSE)</f>
        <v>#N/A</v>
      </c>
      <c r="AA6" t="s">
        <v>392</v>
      </c>
      <c r="AB6" s="18"/>
      <c r="AC6" t="s">
        <v>392</v>
      </c>
      <c r="AD6" s="18" t="e">
        <f>VLOOKUP(AB6,Support_persons!$A$3:$C$17,3,FALSE)</f>
        <v>#N/A</v>
      </c>
    </row>
    <row r="7" spans="1:30" ht="15.75" thickBot="1" x14ac:dyDescent="0.3">
      <c r="A7">
        <v>6</v>
      </c>
      <c r="B7" s="16">
        <v>44007</v>
      </c>
      <c r="C7" s="18" t="s">
        <v>4</v>
      </c>
      <c r="D7" s="18">
        <f>VLOOKUP(C7,Areas!$B$4:$C$25,2,FALSE)</f>
        <v>9</v>
      </c>
      <c r="E7" s="18">
        <v>9</v>
      </c>
      <c r="F7" s="18" t="s">
        <v>70</v>
      </c>
      <c r="G7" s="18">
        <f>VLOOKUP(F7,Instructors!$A$4:$B$60,2,FALSE)</f>
        <v>25</v>
      </c>
      <c r="H7" s="25">
        <v>25</v>
      </c>
      <c r="I7" t="s">
        <v>232</v>
      </c>
      <c r="J7" s="18">
        <f>VLOOKUP(I7,Programs!$A$4:$B$58,2,FALSE)</f>
        <v>19</v>
      </c>
      <c r="K7" s="18">
        <v>19</v>
      </c>
      <c r="L7" s="19">
        <v>0.77083333333333337</v>
      </c>
      <c r="M7" s="19">
        <v>0.89583333333333337</v>
      </c>
      <c r="N7" s="18" t="str">
        <f t="shared" ca="1" si="0"/>
        <v>UIO3</v>
      </c>
      <c r="O7" s="18">
        <f ca="1">VLOOKUP(N7,physical_rooms!$A$1:$B$10,2,FALSE)</f>
        <v>7</v>
      </c>
      <c r="P7" s="18">
        <v>8</v>
      </c>
      <c r="Q7" s="18" t="s">
        <v>233</v>
      </c>
      <c r="R7" s="18">
        <f>VLOOKUP(Q7,virtual_rooms!$A$1:$B$10,2,FALSE)</f>
        <v>1</v>
      </c>
      <c r="S7" s="18">
        <v>1</v>
      </c>
      <c r="T7" s="23" t="s">
        <v>234</v>
      </c>
      <c r="U7" s="18"/>
      <c r="V7" s="18" t="s">
        <v>412</v>
      </c>
      <c r="W7" s="18">
        <f>VLOOKUP(V7,Support_persons!$A$3:$C$17,3,FALSE)</f>
        <v>6</v>
      </c>
      <c r="X7">
        <v>0</v>
      </c>
      <c r="Y7" s="18" t="s">
        <v>394</v>
      </c>
      <c r="Z7" s="18">
        <f>VLOOKUP(Y7,Support_persons!$A$3:$C$17,3,FALSE)</f>
        <v>1</v>
      </c>
      <c r="AA7">
        <v>0</v>
      </c>
      <c r="AB7" s="18" t="s">
        <v>397</v>
      </c>
      <c r="AC7">
        <v>0</v>
      </c>
      <c r="AD7" s="18">
        <f>VLOOKUP(AB7,Support_persons!$A$3:$C$17,3,FALSE)</f>
        <v>10</v>
      </c>
    </row>
    <row r="8" spans="1:30" ht="30.75" thickBot="1" x14ac:dyDescent="0.3">
      <c r="A8">
        <v>7</v>
      </c>
      <c r="B8" s="16">
        <v>44011</v>
      </c>
      <c r="C8" s="18" t="s">
        <v>2</v>
      </c>
      <c r="D8" s="18">
        <f>VLOOKUP(C8,Areas!$B$4:$C$25,2,FALSE)</f>
        <v>7</v>
      </c>
      <c r="E8" s="18">
        <v>7</v>
      </c>
      <c r="F8" s="18" t="s">
        <v>84</v>
      </c>
      <c r="G8" s="18">
        <f>VLOOKUP(F8,Instructors!$A$4:$B$60,2,FALSE)</f>
        <v>43</v>
      </c>
      <c r="H8" s="25">
        <v>43</v>
      </c>
      <c r="I8" t="s">
        <v>236</v>
      </c>
      <c r="J8" s="18">
        <f>VLOOKUP(I8,Programs!$A$4:$B$58,2,FALSE)</f>
        <v>17</v>
      </c>
      <c r="K8" s="18">
        <v>17</v>
      </c>
      <c r="L8" s="19">
        <v>0.77083333333333337</v>
      </c>
      <c r="M8" s="19">
        <v>0.89583333333333337</v>
      </c>
      <c r="N8" s="18" t="str">
        <f t="shared" ca="1" si="0"/>
        <v>UIO1</v>
      </c>
      <c r="O8" s="18">
        <f ca="1">VLOOKUP(N8,physical_rooms!$A$1:$B$10,2,FALSE)</f>
        <v>5</v>
      </c>
      <c r="P8" s="18">
        <v>4</v>
      </c>
      <c r="Q8" s="18" t="s">
        <v>233</v>
      </c>
      <c r="R8" s="18">
        <f>VLOOKUP(Q8,virtual_rooms!$A$1:$B$10,2,FALSE)</f>
        <v>1</v>
      </c>
      <c r="S8" s="18">
        <v>1</v>
      </c>
      <c r="T8" s="21" t="s">
        <v>237</v>
      </c>
      <c r="U8" s="18" t="s">
        <v>238</v>
      </c>
      <c r="V8" s="18" t="s">
        <v>393</v>
      </c>
      <c r="W8" s="18">
        <f>VLOOKUP(V8,Support_persons!$A$3:$C$17,3,FALSE)</f>
        <v>3</v>
      </c>
      <c r="X8">
        <v>0</v>
      </c>
      <c r="Y8" s="18" t="s">
        <v>394</v>
      </c>
      <c r="Z8" s="18">
        <f>VLOOKUP(Y8,Support_persons!$A$3:$C$17,3,FALSE)</f>
        <v>1</v>
      </c>
      <c r="AA8">
        <v>0</v>
      </c>
      <c r="AB8" s="18" t="s">
        <v>400</v>
      </c>
      <c r="AC8">
        <v>0</v>
      </c>
      <c r="AD8" s="18">
        <f>VLOOKUP(AB8,Support_persons!$A$3:$C$17,3,FALSE)</f>
        <v>15</v>
      </c>
    </row>
    <row r="9" spans="1:30" ht="30.75" thickBot="1" x14ac:dyDescent="0.3">
      <c r="A9">
        <v>8</v>
      </c>
      <c r="B9" s="16">
        <v>44012</v>
      </c>
      <c r="C9" s="18" t="s">
        <v>2</v>
      </c>
      <c r="D9" s="18">
        <f>VLOOKUP(C9,Areas!$B$4:$C$25,2,FALSE)</f>
        <v>7</v>
      </c>
      <c r="E9" s="18">
        <v>7</v>
      </c>
      <c r="F9" s="18" t="s">
        <v>84</v>
      </c>
      <c r="G9" s="18">
        <f>VLOOKUP(F9,Instructors!$A$4:$B$60,2,FALSE)</f>
        <v>43</v>
      </c>
      <c r="H9" s="25">
        <v>43</v>
      </c>
      <c r="I9" t="s">
        <v>232</v>
      </c>
      <c r="J9" s="18">
        <f>VLOOKUP(I9,Programs!$A$4:$B$58,2,FALSE)</f>
        <v>19</v>
      </c>
      <c r="K9" s="18">
        <v>19</v>
      </c>
      <c r="L9" s="19">
        <v>0.77083333333333337</v>
      </c>
      <c r="M9" s="19">
        <v>0.89583333333333337</v>
      </c>
      <c r="N9" s="18" t="str">
        <f t="shared" ca="1" si="0"/>
        <v>GYE3</v>
      </c>
      <c r="O9" s="18">
        <f ca="1">VLOOKUP(N9,physical_rooms!$A$1:$B$10,2,FALSE)</f>
        <v>3</v>
      </c>
      <c r="P9" s="18">
        <v>6</v>
      </c>
      <c r="Q9" s="18" t="s">
        <v>233</v>
      </c>
      <c r="R9" s="18">
        <f>VLOOKUP(Q9,virtual_rooms!$A$1:$B$10,2,FALSE)</f>
        <v>1</v>
      </c>
      <c r="S9" s="18">
        <v>1</v>
      </c>
      <c r="T9" s="21" t="s">
        <v>234</v>
      </c>
      <c r="U9" s="18" t="s">
        <v>235</v>
      </c>
      <c r="V9" s="18" t="s">
        <v>412</v>
      </c>
      <c r="W9" s="18">
        <f>VLOOKUP(V9,Support_persons!$A$3:$C$17,3,FALSE)</f>
        <v>6</v>
      </c>
      <c r="X9">
        <v>0</v>
      </c>
      <c r="Y9" s="18" t="s">
        <v>394</v>
      </c>
      <c r="Z9" s="18">
        <f>VLOOKUP(Y9,Support_persons!$A$3:$C$17,3,FALSE)</f>
        <v>1</v>
      </c>
      <c r="AA9">
        <v>0</v>
      </c>
      <c r="AB9" s="18" t="s">
        <v>397</v>
      </c>
      <c r="AC9">
        <v>0</v>
      </c>
      <c r="AD9" s="18">
        <f>VLOOKUP(AB9,Support_persons!$A$3:$C$17,3,FALSE)</f>
        <v>10</v>
      </c>
    </row>
    <row r="10" spans="1:30" ht="30.75" thickBot="1" x14ac:dyDescent="0.3">
      <c r="A10">
        <v>9</v>
      </c>
      <c r="B10" s="16">
        <v>44013</v>
      </c>
      <c r="C10" s="18" t="s">
        <v>4</v>
      </c>
      <c r="D10" s="18">
        <f>VLOOKUP(C10,Areas!$B$4:$C$25,2,FALSE)</f>
        <v>9</v>
      </c>
      <c r="E10" s="18">
        <v>9</v>
      </c>
      <c r="F10" s="18" t="s">
        <v>70</v>
      </c>
      <c r="G10" s="18">
        <f>VLOOKUP(F10,Instructors!$A$4:$B$60,2,FALSE)</f>
        <v>25</v>
      </c>
      <c r="H10" s="25">
        <v>25</v>
      </c>
      <c r="I10" t="s">
        <v>236</v>
      </c>
      <c r="J10" s="18">
        <f>VLOOKUP(I10,Programs!$A$4:$B$58,2,FALSE)</f>
        <v>17</v>
      </c>
      <c r="K10" s="18">
        <v>17</v>
      </c>
      <c r="L10" s="19">
        <v>0.77083333333333337</v>
      </c>
      <c r="M10" s="19">
        <v>0.89583333333333337</v>
      </c>
      <c r="N10" s="18" t="str">
        <f t="shared" ca="1" si="0"/>
        <v>UIO2</v>
      </c>
      <c r="O10" s="18">
        <f ca="1">VLOOKUP(N10,physical_rooms!$A$1:$B$10,2,FALSE)</f>
        <v>6</v>
      </c>
      <c r="P10" s="18">
        <v>2</v>
      </c>
      <c r="Q10" s="18" t="s">
        <v>233</v>
      </c>
      <c r="R10" s="18">
        <f>VLOOKUP(Q10,virtual_rooms!$A$1:$B$10,2,FALSE)</f>
        <v>1</v>
      </c>
      <c r="S10" s="18">
        <v>1</v>
      </c>
      <c r="T10" s="21" t="s">
        <v>237</v>
      </c>
      <c r="U10" s="18" t="s">
        <v>238</v>
      </c>
      <c r="V10" s="18" t="s">
        <v>393</v>
      </c>
      <c r="W10" s="18">
        <f>VLOOKUP(V10,Support_persons!$A$3:$C$17,3,FALSE)</f>
        <v>3</v>
      </c>
      <c r="X10">
        <v>1</v>
      </c>
      <c r="Y10" s="18" t="s">
        <v>394</v>
      </c>
      <c r="Z10" s="18">
        <f>VLOOKUP(Y10,Support_persons!$A$3:$C$17,3,FALSE)</f>
        <v>1</v>
      </c>
      <c r="AA10">
        <v>0</v>
      </c>
      <c r="AB10" s="18" t="s">
        <v>396</v>
      </c>
      <c r="AC10">
        <v>1</v>
      </c>
      <c r="AD10" s="18">
        <f>VLOOKUP(AB10,Support_persons!$A$3:$C$17,3,FALSE)</f>
        <v>9</v>
      </c>
    </row>
    <row r="11" spans="1:30" ht="30.75" thickBot="1" x14ac:dyDescent="0.3">
      <c r="A11">
        <v>10</v>
      </c>
      <c r="B11" s="16">
        <v>44014</v>
      </c>
      <c r="C11" s="18" t="s">
        <v>4</v>
      </c>
      <c r="D11" s="18">
        <f>VLOOKUP(C11,Areas!$B$4:$C$25,2,FALSE)</f>
        <v>9</v>
      </c>
      <c r="E11" s="18">
        <v>9</v>
      </c>
      <c r="F11" s="18" t="s">
        <v>70</v>
      </c>
      <c r="G11" s="18">
        <f>VLOOKUP(F11,Instructors!$A$4:$B$60,2,FALSE)</f>
        <v>25</v>
      </c>
      <c r="H11" s="25">
        <v>25</v>
      </c>
      <c r="I11" t="s">
        <v>232</v>
      </c>
      <c r="J11" s="18">
        <f>VLOOKUP(I11,Programs!$A$4:$B$58,2,FALSE)</f>
        <v>19</v>
      </c>
      <c r="K11" s="18">
        <v>19</v>
      </c>
      <c r="L11" s="19">
        <v>0.77083333333333337</v>
      </c>
      <c r="M11" s="19">
        <v>0.89583333333333337</v>
      </c>
      <c r="N11" s="18" t="str">
        <f t="shared" ca="1" si="0"/>
        <v>UIO2</v>
      </c>
      <c r="O11" s="18">
        <f ca="1">VLOOKUP(N11,physical_rooms!$A$1:$B$10,2,FALSE)</f>
        <v>6</v>
      </c>
      <c r="P11" s="18">
        <v>1</v>
      </c>
      <c r="Q11" s="18" t="s">
        <v>233</v>
      </c>
      <c r="R11" s="18">
        <f>VLOOKUP(Q11,virtual_rooms!$A$1:$B$10,2,FALSE)</f>
        <v>1</v>
      </c>
      <c r="S11" s="18">
        <v>1</v>
      </c>
      <c r="T11" s="21" t="s">
        <v>234</v>
      </c>
      <c r="U11" s="18" t="s">
        <v>235</v>
      </c>
      <c r="V11" s="18" t="s">
        <v>412</v>
      </c>
      <c r="W11" s="18">
        <f>VLOOKUP(V11,Support_persons!$A$3:$C$17,3,FALSE)</f>
        <v>6</v>
      </c>
      <c r="X11">
        <v>0</v>
      </c>
      <c r="Y11" s="18" t="s">
        <v>395</v>
      </c>
      <c r="Z11" s="18">
        <f>VLOOKUP(Y11,Support_persons!$A$3:$C$17,3,FALSE)</f>
        <v>5</v>
      </c>
      <c r="AA11">
        <v>1</v>
      </c>
      <c r="AB11" s="18" t="s">
        <v>75</v>
      </c>
      <c r="AC11">
        <v>1</v>
      </c>
      <c r="AD11" s="18">
        <f>VLOOKUP(AB11,Support_persons!$A$3:$C$17,3,FALSE)</f>
        <v>7</v>
      </c>
    </row>
    <row r="12" spans="1:30" ht="30.75" thickBot="1" x14ac:dyDescent="0.3">
      <c r="A12">
        <v>11</v>
      </c>
      <c r="B12" s="16">
        <v>44018</v>
      </c>
      <c r="C12" s="18" t="s">
        <v>10</v>
      </c>
      <c r="D12" s="18">
        <f>VLOOKUP(C12,Areas!$B$4:$C$25,2,FALSE)</f>
        <v>19</v>
      </c>
      <c r="E12" s="18">
        <v>19</v>
      </c>
      <c r="F12" s="18" t="s">
        <v>83</v>
      </c>
      <c r="G12" s="18">
        <f>VLOOKUP(F12,Instructors!$A$4:$B$60,2,FALSE)</f>
        <v>42</v>
      </c>
      <c r="H12" s="25">
        <v>42</v>
      </c>
      <c r="I12" t="s">
        <v>236</v>
      </c>
      <c r="J12" s="18">
        <f>VLOOKUP(I12,Programs!$A$4:$B$58,2,FALSE)</f>
        <v>17</v>
      </c>
      <c r="K12" s="18">
        <v>17</v>
      </c>
      <c r="L12" s="19">
        <v>0.77083333333333337</v>
      </c>
      <c r="M12" s="19">
        <v>0.89583333333333337</v>
      </c>
      <c r="N12" s="18" t="str">
        <f t="shared" ca="1" si="0"/>
        <v>domicilio</v>
      </c>
      <c r="O12" s="18">
        <f ca="1">VLOOKUP(N12,physical_rooms!$A$1:$B$10,2,FALSE)</f>
        <v>8</v>
      </c>
      <c r="P12" s="18">
        <v>5</v>
      </c>
      <c r="Q12" s="18" t="s">
        <v>233</v>
      </c>
      <c r="R12" s="18">
        <f>VLOOKUP(Q12,virtual_rooms!$A$1:$B$10,2,FALSE)</f>
        <v>1</v>
      </c>
      <c r="S12" s="18">
        <v>1</v>
      </c>
      <c r="T12" s="21" t="s">
        <v>237</v>
      </c>
      <c r="U12" s="18" t="s">
        <v>238</v>
      </c>
      <c r="V12" s="18" t="s">
        <v>393</v>
      </c>
      <c r="W12" s="18">
        <f>VLOOKUP(V12,Support_persons!$A$3:$C$17,3,FALSE)</f>
        <v>3</v>
      </c>
      <c r="X12">
        <v>0</v>
      </c>
      <c r="Y12" s="18" t="s">
        <v>394</v>
      </c>
      <c r="Z12" s="18">
        <f>VLOOKUP(Y12,Support_persons!$A$3:$C$17,3,FALSE)</f>
        <v>1</v>
      </c>
      <c r="AA12">
        <v>1</v>
      </c>
      <c r="AB12" s="18" t="s">
        <v>400</v>
      </c>
      <c r="AC12">
        <v>1</v>
      </c>
      <c r="AD12" s="18">
        <f>VLOOKUP(AB12,Support_persons!$A$3:$C$17,3,FALSE)</f>
        <v>15</v>
      </c>
    </row>
    <row r="13" spans="1:30" ht="30.75" thickBot="1" x14ac:dyDescent="0.3">
      <c r="A13">
        <v>12</v>
      </c>
      <c r="B13" s="16">
        <v>44019</v>
      </c>
      <c r="C13" s="18" t="s">
        <v>10</v>
      </c>
      <c r="D13" s="18">
        <f>VLOOKUP(C13,Areas!$B$4:$C$25,2,FALSE)</f>
        <v>19</v>
      </c>
      <c r="E13" s="18">
        <v>19</v>
      </c>
      <c r="F13" s="18" t="s">
        <v>83</v>
      </c>
      <c r="G13" s="18">
        <f>VLOOKUP(F13,Instructors!$A$4:$B$60,2,FALSE)</f>
        <v>42</v>
      </c>
      <c r="H13" s="25">
        <v>42</v>
      </c>
      <c r="I13" t="s">
        <v>232</v>
      </c>
      <c r="J13" s="18">
        <f>VLOOKUP(I13,Programs!$A$4:$B$58,2,FALSE)</f>
        <v>19</v>
      </c>
      <c r="K13" s="18">
        <v>19</v>
      </c>
      <c r="L13" s="19">
        <v>0.77083333333333337</v>
      </c>
      <c r="M13" s="19">
        <v>0.89583333333333337</v>
      </c>
      <c r="N13" s="18" t="str">
        <f t="shared" ca="1" si="0"/>
        <v>domicilio</v>
      </c>
      <c r="O13" s="18">
        <f ca="1">VLOOKUP(N13,physical_rooms!$A$1:$B$10,2,FALSE)</f>
        <v>8</v>
      </c>
      <c r="P13" s="18">
        <v>7</v>
      </c>
      <c r="Q13" s="18" t="s">
        <v>233</v>
      </c>
      <c r="R13" s="18">
        <f>VLOOKUP(Q13,virtual_rooms!$A$1:$B$10,2,FALSE)</f>
        <v>1</v>
      </c>
      <c r="S13" s="18">
        <v>1</v>
      </c>
      <c r="T13" s="21" t="s">
        <v>234</v>
      </c>
      <c r="U13" s="18" t="s">
        <v>235</v>
      </c>
      <c r="V13" s="18" t="s">
        <v>412</v>
      </c>
      <c r="W13" s="18">
        <f>VLOOKUP(V13,Support_persons!$A$3:$C$17,3,FALSE)</f>
        <v>6</v>
      </c>
      <c r="X13">
        <v>0</v>
      </c>
      <c r="Y13" s="18" t="s">
        <v>395</v>
      </c>
      <c r="Z13" s="18">
        <f>VLOOKUP(Y13,Support_persons!$A$3:$C$17,3,FALSE)</f>
        <v>5</v>
      </c>
      <c r="AA13">
        <v>1</v>
      </c>
      <c r="AB13" s="18" t="s">
        <v>400</v>
      </c>
      <c r="AC13">
        <v>1</v>
      </c>
      <c r="AD13" s="18">
        <f>VLOOKUP(AB13,Support_persons!$A$3:$C$17,3,FALSE)</f>
        <v>15</v>
      </c>
    </row>
    <row r="14" spans="1:30" ht="30.75" thickBot="1" x14ac:dyDescent="0.3">
      <c r="A14">
        <v>13</v>
      </c>
      <c r="B14" s="16">
        <v>44020</v>
      </c>
      <c r="C14" s="18" t="s">
        <v>3</v>
      </c>
      <c r="D14" s="18">
        <f>VLOOKUP(C14,Areas!$B$4:$C$25,2,FALSE)</f>
        <v>8</v>
      </c>
      <c r="E14" s="18">
        <v>8</v>
      </c>
      <c r="F14" s="18" t="s">
        <v>53</v>
      </c>
      <c r="G14" s="18">
        <f>VLOOKUP(F14,Instructors!$A$4:$B$60,2,FALSE)</f>
        <v>12</v>
      </c>
      <c r="H14" s="25">
        <v>12</v>
      </c>
      <c r="I14" t="s">
        <v>236</v>
      </c>
      <c r="J14" s="18">
        <f>VLOOKUP(I14,Programs!$A$4:$B$58,2,FALSE)</f>
        <v>17</v>
      </c>
      <c r="K14" s="18">
        <v>17</v>
      </c>
      <c r="L14" s="19">
        <v>0.84375</v>
      </c>
      <c r="M14" s="19">
        <v>0.90625</v>
      </c>
      <c r="N14" s="18" t="str">
        <f t="shared" ca="1" si="0"/>
        <v>GYE3</v>
      </c>
      <c r="O14" s="18">
        <f ca="1">VLOOKUP(N14,physical_rooms!$A$1:$B$10,2,FALSE)</f>
        <v>3</v>
      </c>
      <c r="P14" s="18">
        <v>1</v>
      </c>
      <c r="Q14" s="18" t="s">
        <v>233</v>
      </c>
      <c r="R14" s="18">
        <f>VLOOKUP(Q14,virtual_rooms!$A$1:$B$10,2,FALSE)</f>
        <v>1</v>
      </c>
      <c r="S14" s="18">
        <v>1</v>
      </c>
      <c r="T14" s="21" t="s">
        <v>237</v>
      </c>
      <c r="U14" s="18" t="s">
        <v>238</v>
      </c>
      <c r="V14" s="18" t="s">
        <v>393</v>
      </c>
      <c r="W14" s="18">
        <f>VLOOKUP(V14,Support_persons!$A$3:$C$17,3,FALSE)</f>
        <v>3</v>
      </c>
      <c r="X14">
        <v>0</v>
      </c>
      <c r="Y14" s="18" t="s">
        <v>394</v>
      </c>
      <c r="Z14" s="18">
        <f>VLOOKUP(Y14,Support_persons!$A$3:$C$17,3,FALSE)</f>
        <v>1</v>
      </c>
      <c r="AA14">
        <v>0</v>
      </c>
      <c r="AB14" s="18" t="s">
        <v>397</v>
      </c>
      <c r="AC14">
        <v>0</v>
      </c>
      <c r="AD14" s="18">
        <f>VLOOKUP(AB14,Support_persons!$A$3:$C$17,3,FALSE)</f>
        <v>10</v>
      </c>
    </row>
    <row r="15" spans="1:30" ht="30.75" thickBot="1" x14ac:dyDescent="0.3">
      <c r="A15">
        <v>14</v>
      </c>
      <c r="B15" s="16">
        <v>44020</v>
      </c>
      <c r="C15" s="18" t="s">
        <v>2</v>
      </c>
      <c r="D15" s="18">
        <f>VLOOKUP(C15,Areas!$B$4:$C$25,2,FALSE)</f>
        <v>7</v>
      </c>
      <c r="E15" s="18">
        <v>7</v>
      </c>
      <c r="F15" s="18" t="s">
        <v>84</v>
      </c>
      <c r="G15" s="18">
        <f>VLOOKUP(F15,Instructors!$A$4:$B$60,2,FALSE)</f>
        <v>43</v>
      </c>
      <c r="H15" s="25">
        <v>43</v>
      </c>
      <c r="I15" t="s">
        <v>236</v>
      </c>
      <c r="J15" s="18">
        <f>VLOOKUP(I15,Programs!$A$4:$B$58,2,FALSE)</f>
        <v>17</v>
      </c>
      <c r="K15" s="18">
        <v>17</v>
      </c>
      <c r="L15" s="19">
        <v>0.77083333333333337</v>
      </c>
      <c r="M15" s="19">
        <v>0.83333333333333337</v>
      </c>
      <c r="N15" s="18" t="str">
        <f t="shared" ca="1" si="0"/>
        <v>domicilio</v>
      </c>
      <c r="O15" s="18">
        <f ca="1">VLOOKUP(N15,physical_rooms!$A$1:$B$10,2,FALSE)</f>
        <v>8</v>
      </c>
      <c r="P15" s="18">
        <v>6</v>
      </c>
      <c r="Q15" s="18" t="s">
        <v>233</v>
      </c>
      <c r="R15" s="18">
        <f>VLOOKUP(Q15,virtual_rooms!$A$1:$B$10,2,FALSE)</f>
        <v>1</v>
      </c>
      <c r="S15" s="18">
        <v>1</v>
      </c>
      <c r="T15" s="21" t="s">
        <v>237</v>
      </c>
      <c r="U15" s="18" t="s">
        <v>238</v>
      </c>
      <c r="V15" s="18" t="s">
        <v>393</v>
      </c>
      <c r="W15" s="18">
        <f>VLOOKUP(V15,Support_persons!$A$3:$C$17,3,FALSE)</f>
        <v>3</v>
      </c>
      <c r="X15">
        <v>0</v>
      </c>
      <c r="Y15" s="18" t="s">
        <v>399</v>
      </c>
      <c r="Z15" s="18">
        <f>VLOOKUP(Y15,Support_persons!$A$3:$C$17,3,FALSE)</f>
        <v>11</v>
      </c>
      <c r="AA15">
        <v>1</v>
      </c>
      <c r="AB15" s="18" t="s">
        <v>75</v>
      </c>
      <c r="AC15">
        <v>1</v>
      </c>
      <c r="AD15" s="18">
        <f>VLOOKUP(AB15,Support_persons!$A$3:$C$17,3,FALSE)</f>
        <v>7</v>
      </c>
    </row>
    <row r="16" spans="1:30" ht="30.75" thickBot="1" x14ac:dyDescent="0.3">
      <c r="A16">
        <v>15</v>
      </c>
      <c r="B16" s="16">
        <v>44021</v>
      </c>
      <c r="C16" s="18" t="s">
        <v>3</v>
      </c>
      <c r="D16" s="18">
        <f>VLOOKUP(C16,Areas!$B$4:$C$25,2,FALSE)</f>
        <v>8</v>
      </c>
      <c r="E16" s="18">
        <v>8</v>
      </c>
      <c r="F16" s="18" t="s">
        <v>53</v>
      </c>
      <c r="G16" s="18">
        <f>VLOOKUP(F16,Instructors!$A$4:$B$60,2,FALSE)</f>
        <v>12</v>
      </c>
      <c r="H16" s="25">
        <v>12</v>
      </c>
      <c r="I16" t="s">
        <v>232</v>
      </c>
      <c r="J16" s="18">
        <f>VLOOKUP(I16,Programs!$A$4:$B$58,2,FALSE)</f>
        <v>19</v>
      </c>
      <c r="K16" s="18">
        <v>19</v>
      </c>
      <c r="L16" s="19">
        <v>0.84375</v>
      </c>
      <c r="M16" s="19">
        <v>0.90625</v>
      </c>
      <c r="N16" s="18" t="str">
        <f t="shared" ca="1" si="0"/>
        <v>UIO3</v>
      </c>
      <c r="O16" s="18">
        <f ca="1">VLOOKUP(N16,physical_rooms!$A$1:$B$10,2,FALSE)</f>
        <v>7</v>
      </c>
      <c r="P16" s="18">
        <v>1</v>
      </c>
      <c r="Q16" s="18" t="s">
        <v>233</v>
      </c>
      <c r="R16" s="18">
        <f>VLOOKUP(Q16,virtual_rooms!$A$1:$B$10,2,FALSE)</f>
        <v>1</v>
      </c>
      <c r="S16" s="18">
        <v>1</v>
      </c>
      <c r="T16" s="21" t="s">
        <v>234</v>
      </c>
      <c r="U16" s="18" t="s">
        <v>235</v>
      </c>
      <c r="V16" s="18" t="s">
        <v>412</v>
      </c>
      <c r="W16" s="18">
        <f>VLOOKUP(V16,Support_persons!$A$3:$C$17,3,FALSE)</f>
        <v>6</v>
      </c>
      <c r="X16">
        <v>0</v>
      </c>
      <c r="Y16" s="18" t="s">
        <v>395</v>
      </c>
      <c r="Z16" s="18">
        <f>VLOOKUP(Y16,Support_persons!$A$3:$C$17,3,FALSE)</f>
        <v>5</v>
      </c>
      <c r="AA16">
        <v>0</v>
      </c>
      <c r="AB16" s="18" t="s">
        <v>75</v>
      </c>
      <c r="AC16">
        <v>0</v>
      </c>
      <c r="AD16" s="18">
        <f>VLOOKUP(AB16,Support_persons!$A$3:$C$17,3,FALSE)</f>
        <v>7</v>
      </c>
    </row>
    <row r="17" spans="1:30" ht="30.75" thickBot="1" x14ac:dyDescent="0.3">
      <c r="A17">
        <v>16</v>
      </c>
      <c r="B17" s="16">
        <v>44021</v>
      </c>
      <c r="C17" s="18" t="s">
        <v>2</v>
      </c>
      <c r="D17" s="18">
        <f>VLOOKUP(C17,Areas!$B$4:$C$25,2,FALSE)</f>
        <v>7</v>
      </c>
      <c r="E17" s="18">
        <v>7</v>
      </c>
      <c r="F17" s="18" t="s">
        <v>84</v>
      </c>
      <c r="G17" s="18">
        <f>VLOOKUP(F17,Instructors!$A$4:$B$60,2,FALSE)</f>
        <v>43</v>
      </c>
      <c r="H17" s="25">
        <v>43</v>
      </c>
      <c r="I17" t="s">
        <v>232</v>
      </c>
      <c r="J17" s="18">
        <f>VLOOKUP(I17,Programs!$A$4:$B$58,2,FALSE)</f>
        <v>19</v>
      </c>
      <c r="K17" s="18">
        <v>19</v>
      </c>
      <c r="L17" s="19">
        <v>0.77083333333333337</v>
      </c>
      <c r="M17" s="19">
        <v>0.83333333333333337</v>
      </c>
      <c r="N17" s="18" t="str">
        <f t="shared" ca="1" si="0"/>
        <v>GYE2</v>
      </c>
      <c r="O17" s="18">
        <f ca="1">VLOOKUP(N17,physical_rooms!$A$1:$B$10,2,FALSE)</f>
        <v>2</v>
      </c>
      <c r="P17" s="18">
        <v>3</v>
      </c>
      <c r="Q17" s="18" t="s">
        <v>233</v>
      </c>
      <c r="R17" s="18">
        <f>VLOOKUP(Q17,virtual_rooms!$A$1:$B$10,2,FALSE)</f>
        <v>1</v>
      </c>
      <c r="S17" s="18">
        <v>1</v>
      </c>
      <c r="T17" s="21" t="s">
        <v>234</v>
      </c>
      <c r="U17" s="18" t="s">
        <v>235</v>
      </c>
      <c r="V17" s="18" t="s">
        <v>412</v>
      </c>
      <c r="W17" s="18">
        <f>VLOOKUP(V17,Support_persons!$A$3:$C$17,3,FALSE)</f>
        <v>6</v>
      </c>
      <c r="X17">
        <v>0</v>
      </c>
      <c r="Y17" s="18" t="s">
        <v>394</v>
      </c>
      <c r="Z17" s="18">
        <f>VLOOKUP(Y17,Support_persons!$A$3:$C$17,3,FALSE)</f>
        <v>1</v>
      </c>
      <c r="AA17">
        <v>1</v>
      </c>
      <c r="AB17" s="18" t="s">
        <v>396</v>
      </c>
      <c r="AC17">
        <v>1</v>
      </c>
      <c r="AD17" s="18">
        <f>VLOOKUP(AB17,Support_persons!$A$3:$C$17,3,FALSE)</f>
        <v>9</v>
      </c>
    </row>
    <row r="18" spans="1:30" ht="30.75" thickBot="1" x14ac:dyDescent="0.3">
      <c r="A18">
        <v>17</v>
      </c>
      <c r="B18" s="16">
        <v>44025</v>
      </c>
      <c r="C18" s="18" t="s">
        <v>6</v>
      </c>
      <c r="D18" s="18">
        <f>VLOOKUP(C18,Areas!$B$4:$C$25,2,FALSE)</f>
        <v>12</v>
      </c>
      <c r="E18" s="18">
        <v>12</v>
      </c>
      <c r="F18" s="18" t="s">
        <v>91</v>
      </c>
      <c r="G18" s="18">
        <f>VLOOKUP(F18,Instructors!$A$4:$B$60,2,FALSE)</f>
        <v>51</v>
      </c>
      <c r="H18" s="25">
        <v>51</v>
      </c>
      <c r="I18" t="s">
        <v>236</v>
      </c>
      <c r="J18" s="18">
        <f>VLOOKUP(I18,Programs!$A$4:$B$58,2,FALSE)</f>
        <v>17</v>
      </c>
      <c r="K18" s="18">
        <v>17</v>
      </c>
      <c r="L18" s="19">
        <v>0.77083333333333337</v>
      </c>
      <c r="M18" s="19">
        <v>0.90625</v>
      </c>
      <c r="N18" s="18" t="str">
        <f t="shared" ca="1" si="0"/>
        <v>GYE1</v>
      </c>
      <c r="O18" s="18">
        <f ca="1">VLOOKUP(N18,physical_rooms!$A$1:$B$10,2,FALSE)</f>
        <v>1</v>
      </c>
      <c r="P18" s="18">
        <v>1</v>
      </c>
      <c r="Q18" s="18" t="s">
        <v>233</v>
      </c>
      <c r="R18" s="18">
        <f>VLOOKUP(Q18,virtual_rooms!$A$1:$B$10,2,FALSE)</f>
        <v>1</v>
      </c>
      <c r="S18" s="18">
        <v>1</v>
      </c>
      <c r="T18" s="21" t="s">
        <v>237</v>
      </c>
      <c r="U18" s="18" t="s">
        <v>238</v>
      </c>
      <c r="V18" s="18" t="s">
        <v>393</v>
      </c>
      <c r="W18" s="18">
        <f>VLOOKUP(V18,Support_persons!$A$3:$C$17,3,FALSE)</f>
        <v>3</v>
      </c>
      <c r="X18">
        <v>0</v>
      </c>
      <c r="Y18" s="18" t="s">
        <v>394</v>
      </c>
      <c r="Z18" s="18">
        <f>VLOOKUP(Y18,Support_persons!$A$3:$C$17,3,FALSE)</f>
        <v>1</v>
      </c>
      <c r="AA18">
        <v>1</v>
      </c>
      <c r="AB18" s="18" t="s">
        <v>400</v>
      </c>
      <c r="AC18">
        <v>1</v>
      </c>
      <c r="AD18" s="18">
        <f>VLOOKUP(AB18,Support_persons!$A$3:$C$17,3,FALSE)</f>
        <v>15</v>
      </c>
    </row>
    <row r="19" spans="1:30" ht="30.75" thickBot="1" x14ac:dyDescent="0.3">
      <c r="A19">
        <v>18</v>
      </c>
      <c r="B19" s="16">
        <v>44026</v>
      </c>
      <c r="C19" s="18" t="s">
        <v>6</v>
      </c>
      <c r="D19" s="18">
        <f>VLOOKUP(C19,Areas!$B$4:$C$25,2,FALSE)</f>
        <v>12</v>
      </c>
      <c r="E19" s="18">
        <v>12</v>
      </c>
      <c r="F19" s="18" t="s">
        <v>44</v>
      </c>
      <c r="G19" s="18">
        <f>VLOOKUP(F19,Instructors!$A$4:$B$60,2,FALSE)</f>
        <v>1</v>
      </c>
      <c r="H19" s="25">
        <v>1</v>
      </c>
      <c r="I19" t="s">
        <v>232</v>
      </c>
      <c r="J19" s="18">
        <f>VLOOKUP(I19,Programs!$A$4:$B$58,2,FALSE)</f>
        <v>19</v>
      </c>
      <c r="K19" s="18">
        <v>19</v>
      </c>
      <c r="L19" s="19">
        <v>0.77083333333333337</v>
      </c>
      <c r="M19" s="19">
        <v>0.90625</v>
      </c>
      <c r="N19" s="18" t="str">
        <f t="shared" ca="1" si="0"/>
        <v>GYE3</v>
      </c>
      <c r="O19" s="18">
        <f ca="1">VLOOKUP(N19,physical_rooms!$A$1:$B$10,2,FALSE)</f>
        <v>3</v>
      </c>
      <c r="P19" s="18">
        <v>1</v>
      </c>
      <c r="Q19" s="18" t="s">
        <v>233</v>
      </c>
      <c r="R19" s="18">
        <f>VLOOKUP(Q19,virtual_rooms!$A$1:$B$10,2,FALSE)</f>
        <v>1</v>
      </c>
      <c r="S19" s="18">
        <v>1</v>
      </c>
      <c r="T19" s="21" t="s">
        <v>234</v>
      </c>
      <c r="U19" s="18" t="s">
        <v>235</v>
      </c>
      <c r="V19" s="18" t="s">
        <v>394</v>
      </c>
      <c r="W19" s="18">
        <f>VLOOKUP(V19,Support_persons!$A$3:$C$17,3,FALSE)</f>
        <v>1</v>
      </c>
      <c r="X19">
        <v>0</v>
      </c>
      <c r="Y19" s="18" t="s">
        <v>395</v>
      </c>
      <c r="Z19" s="18">
        <f>VLOOKUP(Y19,Support_persons!$A$3:$C$17,3,FALSE)</f>
        <v>5</v>
      </c>
      <c r="AA19">
        <v>0</v>
      </c>
      <c r="AB19" s="18" t="s">
        <v>75</v>
      </c>
      <c r="AC19">
        <v>0</v>
      </c>
      <c r="AD19" s="18">
        <f>VLOOKUP(AB19,Support_persons!$A$3:$C$17,3,FALSE)</f>
        <v>7</v>
      </c>
    </row>
    <row r="20" spans="1:30" ht="30.75" thickBot="1" x14ac:dyDescent="0.3">
      <c r="A20">
        <v>19</v>
      </c>
      <c r="B20" s="16">
        <v>44027</v>
      </c>
      <c r="C20" s="18" t="s">
        <v>3</v>
      </c>
      <c r="D20" s="18">
        <f>VLOOKUP(C20,Areas!$B$4:$C$25,2,FALSE)</f>
        <v>8</v>
      </c>
      <c r="E20" s="18">
        <v>8</v>
      </c>
      <c r="F20" s="18" t="s">
        <v>53</v>
      </c>
      <c r="G20" s="18">
        <f>VLOOKUP(F20,Instructors!$A$4:$B$60,2,FALSE)</f>
        <v>12</v>
      </c>
      <c r="H20" s="25">
        <v>12</v>
      </c>
      <c r="I20" t="s">
        <v>236</v>
      </c>
      <c r="J20" s="18">
        <f>VLOOKUP(I20,Programs!$A$4:$B$58,2,FALSE)</f>
        <v>17</v>
      </c>
      <c r="K20" s="18">
        <v>17</v>
      </c>
      <c r="L20" s="19">
        <v>0.84375</v>
      </c>
      <c r="M20" s="19">
        <v>0.90625</v>
      </c>
      <c r="N20" s="18" t="str">
        <f t="shared" ca="1" si="0"/>
        <v>GYE2</v>
      </c>
      <c r="O20" s="18">
        <f ca="1">VLOOKUP(N20,physical_rooms!$A$1:$B$10,2,FALSE)</f>
        <v>2</v>
      </c>
      <c r="P20" s="18">
        <v>4</v>
      </c>
      <c r="Q20" s="18" t="s">
        <v>233</v>
      </c>
      <c r="R20" s="18">
        <f>VLOOKUP(Q20,virtual_rooms!$A$1:$B$10,2,FALSE)</f>
        <v>1</v>
      </c>
      <c r="S20" s="18">
        <v>1</v>
      </c>
      <c r="T20" s="21" t="s">
        <v>237</v>
      </c>
      <c r="U20" s="18" t="s">
        <v>238</v>
      </c>
      <c r="V20" s="18" t="s">
        <v>393</v>
      </c>
      <c r="W20" s="18">
        <f>VLOOKUP(V20,Support_persons!$A$3:$C$17,3,FALSE)</f>
        <v>3</v>
      </c>
      <c r="X20">
        <v>0</v>
      </c>
      <c r="Y20" s="18" t="s">
        <v>394</v>
      </c>
      <c r="Z20" s="18">
        <f>VLOOKUP(Y20,Support_persons!$A$3:$C$17,3,FALSE)</f>
        <v>1</v>
      </c>
      <c r="AA20">
        <v>0</v>
      </c>
      <c r="AB20" s="18" t="s">
        <v>396</v>
      </c>
      <c r="AC20">
        <v>0</v>
      </c>
      <c r="AD20" s="18">
        <f>VLOOKUP(AB20,Support_persons!$A$3:$C$17,3,FALSE)</f>
        <v>9</v>
      </c>
    </row>
    <row r="21" spans="1:30" ht="30.75" thickBot="1" x14ac:dyDescent="0.3">
      <c r="A21">
        <v>20</v>
      </c>
      <c r="B21" s="16">
        <v>44027</v>
      </c>
      <c r="C21" s="18" t="s">
        <v>10</v>
      </c>
      <c r="D21" s="18">
        <f>VLOOKUP(C21,Areas!$B$4:$C$25,2,FALSE)</f>
        <v>19</v>
      </c>
      <c r="E21" s="18">
        <v>19</v>
      </c>
      <c r="F21" s="18" t="s">
        <v>83</v>
      </c>
      <c r="G21" s="18">
        <f>VLOOKUP(F21,Instructors!$A$4:$B$60,2,FALSE)</f>
        <v>42</v>
      </c>
      <c r="H21" s="25">
        <v>42</v>
      </c>
      <c r="I21" t="s">
        <v>236</v>
      </c>
      <c r="J21" s="18">
        <f>VLOOKUP(I21,Programs!$A$4:$B$58,2,FALSE)</f>
        <v>17</v>
      </c>
      <c r="K21" s="18">
        <v>17</v>
      </c>
      <c r="L21" s="19">
        <v>0.77083333333333337</v>
      </c>
      <c r="M21" s="19">
        <v>0.83333333333333337</v>
      </c>
      <c r="N21" s="18" t="str">
        <f t="shared" ca="1" si="0"/>
        <v>GYE4</v>
      </c>
      <c r="O21" s="18">
        <f ca="1">VLOOKUP(N21,physical_rooms!$A$1:$B$10,2,FALSE)</f>
        <v>4</v>
      </c>
      <c r="P21" s="18">
        <v>5</v>
      </c>
      <c r="Q21" s="18" t="s">
        <v>233</v>
      </c>
      <c r="R21" s="18">
        <f>VLOOKUP(Q21,virtual_rooms!$A$1:$B$10,2,FALSE)</f>
        <v>1</v>
      </c>
      <c r="S21" s="18">
        <v>1</v>
      </c>
      <c r="T21" s="21" t="s">
        <v>237</v>
      </c>
      <c r="U21" s="18" t="s">
        <v>238</v>
      </c>
      <c r="V21" s="18" t="s">
        <v>393</v>
      </c>
      <c r="W21" s="18">
        <f>VLOOKUP(V21,Support_persons!$A$3:$C$17,3,FALSE)</f>
        <v>3</v>
      </c>
      <c r="X21">
        <v>0</v>
      </c>
      <c r="Y21" s="18" t="s">
        <v>76</v>
      </c>
      <c r="Z21" s="18">
        <f>VLOOKUP(Y21,Support_persons!$A$3:$C$17,3,FALSE)</f>
        <v>8</v>
      </c>
      <c r="AA21">
        <v>1</v>
      </c>
      <c r="AB21" s="18" t="s">
        <v>400</v>
      </c>
      <c r="AC21">
        <v>1</v>
      </c>
      <c r="AD21" s="18">
        <f>VLOOKUP(AB21,Support_persons!$A$3:$C$17,3,FALSE)</f>
        <v>15</v>
      </c>
    </row>
    <row r="22" spans="1:30" ht="30.75" thickBot="1" x14ac:dyDescent="0.3">
      <c r="A22">
        <v>21</v>
      </c>
      <c r="B22" s="16">
        <v>44028</v>
      </c>
      <c r="C22" s="18" t="s">
        <v>3</v>
      </c>
      <c r="D22" s="18">
        <f>VLOOKUP(C22,Areas!$B$4:$C$25,2,FALSE)</f>
        <v>8</v>
      </c>
      <c r="E22" s="18">
        <v>8</v>
      </c>
      <c r="F22" s="18" t="s">
        <v>53</v>
      </c>
      <c r="G22" s="18">
        <f>VLOOKUP(F22,Instructors!$A$4:$B$60,2,FALSE)</f>
        <v>12</v>
      </c>
      <c r="H22" s="25">
        <v>12</v>
      </c>
      <c r="I22" t="s">
        <v>232</v>
      </c>
      <c r="J22" s="18">
        <f>VLOOKUP(I22,Programs!$A$4:$B$58,2,FALSE)</f>
        <v>19</v>
      </c>
      <c r="K22" s="18">
        <v>19</v>
      </c>
      <c r="L22" s="19">
        <v>0.84375</v>
      </c>
      <c r="M22" s="19">
        <v>0.90625</v>
      </c>
      <c r="N22" s="18" t="str">
        <f t="shared" ca="1" si="0"/>
        <v>GYE2</v>
      </c>
      <c r="O22" s="18">
        <f ca="1">VLOOKUP(N22,physical_rooms!$A$1:$B$10,2,FALSE)</f>
        <v>2</v>
      </c>
      <c r="P22" s="18">
        <v>5</v>
      </c>
      <c r="Q22" s="18" t="s">
        <v>233</v>
      </c>
      <c r="R22" s="18">
        <f>VLOOKUP(Q22,virtual_rooms!$A$1:$B$10,2,FALSE)</f>
        <v>1</v>
      </c>
      <c r="S22" s="18">
        <v>1</v>
      </c>
      <c r="T22" s="21" t="s">
        <v>234</v>
      </c>
      <c r="U22" s="18" t="s">
        <v>235</v>
      </c>
      <c r="V22" s="18" t="s">
        <v>394</v>
      </c>
      <c r="W22" s="18">
        <f>VLOOKUP(V22,Support_persons!$A$3:$C$17,3,FALSE)</f>
        <v>1</v>
      </c>
      <c r="X22">
        <v>0</v>
      </c>
      <c r="Y22" s="18"/>
      <c r="Z22" s="18" t="e">
        <f>VLOOKUP(Y22,Support_persons!$A$3:$C$17,3,FALSE)</f>
        <v>#N/A</v>
      </c>
      <c r="AA22" t="s">
        <v>392</v>
      </c>
      <c r="AB22" s="20" t="s">
        <v>396</v>
      </c>
      <c r="AC22">
        <v>0</v>
      </c>
      <c r="AD22" s="18">
        <f>VLOOKUP(AB22,Support_persons!$A$3:$C$17,3,FALSE)</f>
        <v>9</v>
      </c>
    </row>
    <row r="23" spans="1:30" ht="30.75" thickBot="1" x14ac:dyDescent="0.3">
      <c r="A23">
        <v>22</v>
      </c>
      <c r="B23" s="16">
        <v>44028</v>
      </c>
      <c r="C23" s="18" t="s">
        <v>10</v>
      </c>
      <c r="D23" s="18">
        <f>VLOOKUP(C23,Areas!$B$4:$C$25,2,FALSE)</f>
        <v>19</v>
      </c>
      <c r="E23" s="18">
        <v>19</v>
      </c>
      <c r="F23" s="18" t="s">
        <v>83</v>
      </c>
      <c r="G23" s="18">
        <f>VLOOKUP(F23,Instructors!$A$4:$B$60,2,FALSE)</f>
        <v>42</v>
      </c>
      <c r="H23" s="25">
        <v>42</v>
      </c>
      <c r="I23" t="s">
        <v>232</v>
      </c>
      <c r="J23" s="18">
        <f>VLOOKUP(I23,Programs!$A$4:$B$58,2,FALSE)</f>
        <v>19</v>
      </c>
      <c r="K23" s="18">
        <v>19</v>
      </c>
      <c r="L23" s="19">
        <v>0.77083333333333337</v>
      </c>
      <c r="M23" s="19">
        <v>0.83333333333333337</v>
      </c>
      <c r="N23" s="18" t="str">
        <f t="shared" ca="1" si="0"/>
        <v>domicilio</v>
      </c>
      <c r="O23" s="18">
        <f ca="1">VLOOKUP(N23,physical_rooms!$A$1:$B$10,2,FALSE)</f>
        <v>8</v>
      </c>
      <c r="P23" s="18">
        <v>6</v>
      </c>
      <c r="Q23" s="18" t="s">
        <v>233</v>
      </c>
      <c r="R23" s="18">
        <f>VLOOKUP(Q23,virtual_rooms!$A$1:$B$10,2,FALSE)</f>
        <v>1</v>
      </c>
      <c r="S23" s="18">
        <v>1</v>
      </c>
      <c r="T23" s="21" t="s">
        <v>234</v>
      </c>
      <c r="U23" s="18" t="s">
        <v>235</v>
      </c>
      <c r="V23" s="18" t="s">
        <v>394</v>
      </c>
      <c r="W23" s="18">
        <f>VLOOKUP(V23,Support_persons!$A$3:$C$17,3,FALSE)</f>
        <v>1</v>
      </c>
      <c r="X23">
        <v>0</v>
      </c>
      <c r="Y23" s="18" t="s">
        <v>395</v>
      </c>
      <c r="Z23" s="18">
        <f>VLOOKUP(Y23,Support_persons!$A$3:$C$17,3,FALSE)</f>
        <v>5</v>
      </c>
      <c r="AA23">
        <v>1</v>
      </c>
      <c r="AB23" s="18" t="s">
        <v>400</v>
      </c>
      <c r="AC23">
        <v>1</v>
      </c>
      <c r="AD23" s="18">
        <f>VLOOKUP(AB23,Support_persons!$A$3:$C$17,3,FALSE)</f>
        <v>15</v>
      </c>
    </row>
    <row r="24" spans="1:30" ht="30.75" thickBot="1" x14ac:dyDescent="0.3">
      <c r="A24">
        <v>23</v>
      </c>
      <c r="B24" s="16">
        <v>44032</v>
      </c>
      <c r="C24" s="18" t="s">
        <v>6</v>
      </c>
      <c r="D24" s="18">
        <f>VLOOKUP(C24,Areas!$B$4:$C$25,2,FALSE)</f>
        <v>12</v>
      </c>
      <c r="E24" s="18">
        <v>12</v>
      </c>
      <c r="F24" s="18" t="s">
        <v>91</v>
      </c>
      <c r="G24" s="18">
        <f>VLOOKUP(F24,Instructors!$A$4:$B$60,2,FALSE)</f>
        <v>51</v>
      </c>
      <c r="H24" s="25">
        <v>51</v>
      </c>
      <c r="I24" t="s">
        <v>236</v>
      </c>
      <c r="J24" s="18">
        <f>VLOOKUP(I24,Programs!$A$4:$B$58,2,FALSE)</f>
        <v>17</v>
      </c>
      <c r="K24" s="18">
        <v>17</v>
      </c>
      <c r="L24" s="19">
        <v>0.77083333333333337</v>
      </c>
      <c r="M24" s="19">
        <v>0.90625</v>
      </c>
      <c r="N24" s="18" t="str">
        <f t="shared" ca="1" si="0"/>
        <v>GYE1</v>
      </c>
      <c r="O24" s="18">
        <f ca="1">VLOOKUP(N24,physical_rooms!$A$1:$B$10,2,FALSE)</f>
        <v>1</v>
      </c>
      <c r="P24" s="18">
        <v>1</v>
      </c>
      <c r="Q24" s="18" t="s">
        <v>233</v>
      </c>
      <c r="R24" s="18">
        <f>VLOOKUP(Q24,virtual_rooms!$A$1:$B$10,2,FALSE)</f>
        <v>1</v>
      </c>
      <c r="S24" s="18">
        <v>1</v>
      </c>
      <c r="T24" s="21" t="s">
        <v>237</v>
      </c>
      <c r="U24" s="18" t="s">
        <v>238</v>
      </c>
      <c r="V24" s="18" t="s">
        <v>393</v>
      </c>
      <c r="W24" s="18">
        <f>VLOOKUP(V24,Support_persons!$A$3:$C$17,3,FALSE)</f>
        <v>3</v>
      </c>
      <c r="X24">
        <v>1</v>
      </c>
      <c r="Y24" s="18" t="s">
        <v>76</v>
      </c>
      <c r="Z24" s="18">
        <f>VLOOKUP(Y24,Support_persons!$A$3:$C$17,3,FALSE)</f>
        <v>8</v>
      </c>
      <c r="AA24">
        <v>0</v>
      </c>
      <c r="AB24" s="18" t="s">
        <v>400</v>
      </c>
      <c r="AC24">
        <v>1</v>
      </c>
      <c r="AD24" s="18">
        <f>VLOOKUP(AB24,Support_persons!$A$3:$C$17,3,FALSE)</f>
        <v>15</v>
      </c>
    </row>
    <row r="25" spans="1:30" ht="30.75" thickBot="1" x14ac:dyDescent="0.3">
      <c r="A25">
        <v>24</v>
      </c>
      <c r="B25" s="16">
        <v>44033</v>
      </c>
      <c r="C25" s="18" t="s">
        <v>6</v>
      </c>
      <c r="D25" s="18">
        <f>VLOOKUP(C25,Areas!$B$4:$C$25,2,FALSE)</f>
        <v>12</v>
      </c>
      <c r="E25" s="18">
        <v>12</v>
      </c>
      <c r="F25" s="18" t="s">
        <v>44</v>
      </c>
      <c r="G25" s="18">
        <f>VLOOKUP(F25,Instructors!$A$4:$B$60,2,FALSE)</f>
        <v>1</v>
      </c>
      <c r="H25" s="25">
        <v>1</v>
      </c>
      <c r="I25" t="s">
        <v>232</v>
      </c>
      <c r="J25" s="18">
        <f>VLOOKUP(I25,Programs!$A$4:$B$58,2,FALSE)</f>
        <v>19</v>
      </c>
      <c r="K25" s="18">
        <v>19</v>
      </c>
      <c r="L25" s="19">
        <v>0.77083333333333337</v>
      </c>
      <c r="M25" s="19">
        <v>0.86458333333333337</v>
      </c>
      <c r="N25" s="18" t="str">
        <f t="shared" ca="1" si="0"/>
        <v>domicilio</v>
      </c>
      <c r="O25" s="18">
        <f ca="1">VLOOKUP(N25,physical_rooms!$A$1:$B$10,2,FALSE)</f>
        <v>8</v>
      </c>
      <c r="P25" s="18">
        <v>6</v>
      </c>
      <c r="Q25" s="18" t="s">
        <v>233</v>
      </c>
      <c r="R25" s="18">
        <f>VLOOKUP(Q25,virtual_rooms!$A$1:$B$10,2,FALSE)</f>
        <v>1</v>
      </c>
      <c r="S25" s="18">
        <v>1</v>
      </c>
      <c r="T25" s="21" t="s">
        <v>234</v>
      </c>
      <c r="U25" s="18" t="s">
        <v>235</v>
      </c>
      <c r="V25" s="18" t="s">
        <v>412</v>
      </c>
      <c r="W25" s="18">
        <f>VLOOKUP(V25,Support_persons!$A$3:$C$17,3,FALSE)</f>
        <v>6</v>
      </c>
      <c r="X25">
        <v>0</v>
      </c>
      <c r="Y25" s="18" t="s">
        <v>394</v>
      </c>
      <c r="Z25" s="18">
        <f>VLOOKUP(Y25,Support_persons!$A$3:$C$17,3,FALSE)</f>
        <v>1</v>
      </c>
      <c r="AA25">
        <v>0</v>
      </c>
      <c r="AB25" s="18" t="s">
        <v>398</v>
      </c>
      <c r="AC25">
        <v>1</v>
      </c>
      <c r="AD25" s="18">
        <f>VLOOKUP(AB25,Support_persons!$A$3:$C$17,3,FALSE)</f>
        <v>13</v>
      </c>
    </row>
    <row r="26" spans="1:30" ht="30.75" thickBot="1" x14ac:dyDescent="0.3">
      <c r="A26">
        <v>25</v>
      </c>
      <c r="B26" s="16">
        <v>44034</v>
      </c>
      <c r="C26" s="18" t="s">
        <v>2</v>
      </c>
      <c r="D26" s="18">
        <f>VLOOKUP(C26,Areas!$B$4:$C$25,2,FALSE)</f>
        <v>7</v>
      </c>
      <c r="E26" s="18">
        <v>7</v>
      </c>
      <c r="F26" s="18" t="s">
        <v>84</v>
      </c>
      <c r="G26" s="18">
        <f>VLOOKUP(F26,Instructors!$A$4:$B$60,2,FALSE)</f>
        <v>43</v>
      </c>
      <c r="H26" s="25">
        <v>43</v>
      </c>
      <c r="I26" t="s">
        <v>236</v>
      </c>
      <c r="J26" s="18">
        <f>VLOOKUP(I26,Programs!$A$4:$B$58,2,FALSE)</f>
        <v>17</v>
      </c>
      <c r="K26" s="18">
        <v>17</v>
      </c>
      <c r="L26" s="19">
        <v>0.77083333333333337</v>
      </c>
      <c r="M26" s="19">
        <v>0.89583333333333337</v>
      </c>
      <c r="N26" s="18" t="str">
        <f t="shared" ca="1" si="0"/>
        <v>UIO1</v>
      </c>
      <c r="O26" s="18">
        <f ca="1">VLOOKUP(N26,physical_rooms!$A$1:$B$10,2,FALSE)</f>
        <v>5</v>
      </c>
      <c r="P26" s="18">
        <v>7</v>
      </c>
      <c r="Q26" s="18" t="s">
        <v>233</v>
      </c>
      <c r="R26" s="18">
        <f>VLOOKUP(Q26,virtual_rooms!$A$1:$B$10,2,FALSE)</f>
        <v>1</v>
      </c>
      <c r="S26" s="18">
        <v>1</v>
      </c>
      <c r="T26" s="21" t="s">
        <v>237</v>
      </c>
      <c r="U26" s="18" t="s">
        <v>238</v>
      </c>
      <c r="V26" s="18" t="s">
        <v>393</v>
      </c>
      <c r="W26" s="18">
        <f>VLOOKUP(V26,Support_persons!$A$3:$C$17,3,FALSE)</f>
        <v>3</v>
      </c>
      <c r="X26">
        <v>0</v>
      </c>
      <c r="Y26" s="18" t="s">
        <v>395</v>
      </c>
      <c r="Z26" s="18">
        <f>VLOOKUP(Y26,Support_persons!$A$3:$C$17,3,FALSE)</f>
        <v>5</v>
      </c>
      <c r="AA26">
        <v>1</v>
      </c>
      <c r="AB26" s="18" t="s">
        <v>400</v>
      </c>
      <c r="AC26">
        <v>1</v>
      </c>
      <c r="AD26" s="18">
        <f>VLOOKUP(AB26,Support_persons!$A$3:$C$17,3,FALSE)</f>
        <v>15</v>
      </c>
    </row>
    <row r="27" spans="1:30" ht="30.75" thickBot="1" x14ac:dyDescent="0.3">
      <c r="A27">
        <v>26</v>
      </c>
      <c r="B27" s="16">
        <v>44035</v>
      </c>
      <c r="C27" s="18" t="s">
        <v>2</v>
      </c>
      <c r="D27" s="18">
        <f>VLOOKUP(C27,Areas!$B$4:$C$25,2,FALSE)</f>
        <v>7</v>
      </c>
      <c r="E27" s="18">
        <v>7</v>
      </c>
      <c r="F27" s="18" t="s">
        <v>84</v>
      </c>
      <c r="G27" s="18">
        <f>VLOOKUP(F27,Instructors!$A$4:$B$60,2,FALSE)</f>
        <v>43</v>
      </c>
      <c r="H27" s="25">
        <v>43</v>
      </c>
      <c r="I27" t="s">
        <v>232</v>
      </c>
      <c r="J27" s="18">
        <f>VLOOKUP(I27,Programs!$A$4:$B$58,2,FALSE)</f>
        <v>19</v>
      </c>
      <c r="K27" s="18">
        <v>19</v>
      </c>
      <c r="L27" s="19">
        <v>0.77083333333333337</v>
      </c>
      <c r="M27" s="19">
        <v>0.89583333333333337</v>
      </c>
      <c r="N27" s="18" t="str">
        <f t="shared" ca="1" si="0"/>
        <v>GYE1</v>
      </c>
      <c r="O27" s="18">
        <f ca="1">VLOOKUP(N27,physical_rooms!$A$1:$B$10,2,FALSE)</f>
        <v>1</v>
      </c>
      <c r="P27" s="18">
        <v>4</v>
      </c>
      <c r="Q27" s="18" t="s">
        <v>233</v>
      </c>
      <c r="R27" s="18">
        <f>VLOOKUP(Q27,virtual_rooms!$A$1:$B$10,2,FALSE)</f>
        <v>1</v>
      </c>
      <c r="S27" s="18">
        <v>1</v>
      </c>
      <c r="T27" s="21" t="s">
        <v>234</v>
      </c>
      <c r="U27" s="18" t="s">
        <v>235</v>
      </c>
      <c r="V27" s="18" t="s">
        <v>394</v>
      </c>
      <c r="W27" s="18">
        <f>VLOOKUP(V27,Support_persons!$A$3:$C$17,3,FALSE)</f>
        <v>1</v>
      </c>
      <c r="X27">
        <v>1</v>
      </c>
      <c r="Y27" s="18"/>
      <c r="Z27" s="18" t="e">
        <f>VLOOKUP(Y27,Support_persons!$A$3:$C$17,3,FALSE)</f>
        <v>#N/A</v>
      </c>
      <c r="AA27" t="s">
        <v>392</v>
      </c>
      <c r="AB27" s="20" t="s">
        <v>400</v>
      </c>
      <c r="AC27">
        <v>1</v>
      </c>
      <c r="AD27" s="18">
        <f>VLOOKUP(AB27,Support_persons!$A$3:$C$17,3,FALSE)</f>
        <v>15</v>
      </c>
    </row>
    <row r="28" spans="1:30" ht="30.75" thickBot="1" x14ac:dyDescent="0.3">
      <c r="A28">
        <v>27</v>
      </c>
      <c r="B28" s="16">
        <v>44039</v>
      </c>
      <c r="C28" s="18" t="s">
        <v>6</v>
      </c>
      <c r="D28" s="18">
        <f>VLOOKUP(C28,Areas!$B$4:$C$25,2,FALSE)</f>
        <v>12</v>
      </c>
      <c r="E28" s="18">
        <v>12</v>
      </c>
      <c r="F28" s="18" t="s">
        <v>91</v>
      </c>
      <c r="G28" s="18">
        <f>VLOOKUP(F28,Instructors!$A$4:$B$60,2,FALSE)</f>
        <v>51</v>
      </c>
      <c r="H28" s="25">
        <v>51</v>
      </c>
      <c r="I28" t="s">
        <v>236</v>
      </c>
      <c r="J28" s="18">
        <f>VLOOKUP(I28,Programs!$A$4:$B$58,2,FALSE)</f>
        <v>17</v>
      </c>
      <c r="K28" s="18">
        <v>17</v>
      </c>
      <c r="L28" s="19">
        <v>0.77083333333333337</v>
      </c>
      <c r="M28" s="19">
        <v>0.90625</v>
      </c>
      <c r="N28" s="18" t="str">
        <f t="shared" ca="1" si="0"/>
        <v>UIO3</v>
      </c>
      <c r="O28" s="18">
        <f ca="1">VLOOKUP(N28,physical_rooms!$A$1:$B$10,2,FALSE)</f>
        <v>7</v>
      </c>
      <c r="P28" s="18">
        <v>6</v>
      </c>
      <c r="Q28" s="18" t="s">
        <v>233</v>
      </c>
      <c r="R28" s="18">
        <f>VLOOKUP(Q28,virtual_rooms!$A$1:$B$10,2,FALSE)</f>
        <v>1</v>
      </c>
      <c r="S28" s="18">
        <v>1</v>
      </c>
      <c r="T28" s="21" t="s">
        <v>237</v>
      </c>
      <c r="U28" s="18" t="s">
        <v>238</v>
      </c>
      <c r="V28" s="18" t="s">
        <v>393</v>
      </c>
      <c r="W28" s="18">
        <f>VLOOKUP(V28,Support_persons!$A$3:$C$17,3,FALSE)</f>
        <v>3</v>
      </c>
      <c r="X28">
        <v>1</v>
      </c>
      <c r="Y28" s="18" t="s">
        <v>394</v>
      </c>
      <c r="Z28" s="18">
        <f>VLOOKUP(Y28,Support_persons!$A$3:$C$17,3,FALSE)</f>
        <v>1</v>
      </c>
      <c r="AA28">
        <v>0</v>
      </c>
      <c r="AB28" s="18" t="s">
        <v>396</v>
      </c>
      <c r="AC28">
        <v>1</v>
      </c>
      <c r="AD28" s="18">
        <f>VLOOKUP(AB28,Support_persons!$A$3:$C$17,3,FALSE)</f>
        <v>9</v>
      </c>
    </row>
    <row r="29" spans="1:30" ht="30.75" thickBot="1" x14ac:dyDescent="0.3">
      <c r="A29">
        <v>28</v>
      </c>
      <c r="B29" s="16">
        <v>44040</v>
      </c>
      <c r="C29" s="18" t="s">
        <v>6</v>
      </c>
      <c r="D29" s="18">
        <f>VLOOKUP(C29,Areas!$B$4:$C$25,2,FALSE)</f>
        <v>12</v>
      </c>
      <c r="E29" s="18">
        <v>12</v>
      </c>
      <c r="F29" s="18" t="s">
        <v>44</v>
      </c>
      <c r="G29" s="18">
        <f>VLOOKUP(F29,Instructors!$A$4:$B$60,2,FALSE)</f>
        <v>1</v>
      </c>
      <c r="H29" s="25">
        <v>1</v>
      </c>
      <c r="I29" t="s">
        <v>232</v>
      </c>
      <c r="J29" s="18">
        <f>VLOOKUP(I29,Programs!$A$4:$B$58,2,FALSE)</f>
        <v>19</v>
      </c>
      <c r="K29" s="18">
        <v>19</v>
      </c>
      <c r="L29" s="19">
        <v>0.77083333333333337</v>
      </c>
      <c r="M29" s="19">
        <v>0.86458333333333337</v>
      </c>
      <c r="N29" s="18" t="str">
        <f t="shared" ca="1" si="0"/>
        <v>GYE3</v>
      </c>
      <c r="O29" s="18">
        <f ca="1">VLOOKUP(N29,physical_rooms!$A$1:$B$10,2,FALSE)</f>
        <v>3</v>
      </c>
      <c r="P29" s="18">
        <v>4</v>
      </c>
      <c r="Q29" s="18" t="s">
        <v>233</v>
      </c>
      <c r="R29" s="18">
        <f>VLOOKUP(Q29,virtual_rooms!$A$1:$B$10,2,FALSE)</f>
        <v>1</v>
      </c>
      <c r="S29" s="18">
        <v>1</v>
      </c>
      <c r="T29" s="21" t="s">
        <v>234</v>
      </c>
      <c r="U29" s="18" t="s">
        <v>235</v>
      </c>
      <c r="V29" s="18" t="s">
        <v>394</v>
      </c>
      <c r="W29" s="18">
        <f>VLOOKUP(V29,Support_persons!$A$3:$C$17,3,FALSE)</f>
        <v>1</v>
      </c>
      <c r="X29">
        <v>0</v>
      </c>
      <c r="Y29" s="18"/>
      <c r="Z29" s="18" t="e">
        <f>VLOOKUP(Y29,Support_persons!$A$3:$C$17,3,FALSE)</f>
        <v>#N/A</v>
      </c>
      <c r="AA29" t="s">
        <v>392</v>
      </c>
      <c r="AB29" s="18" t="s">
        <v>398</v>
      </c>
      <c r="AC29">
        <v>1</v>
      </c>
      <c r="AD29" s="18">
        <f>VLOOKUP(AB29,Support_persons!$A$3:$C$17,3,FALSE)</f>
        <v>13</v>
      </c>
    </row>
    <row r="30" spans="1:30" ht="30.75" thickBot="1" x14ac:dyDescent="0.3">
      <c r="A30">
        <v>29</v>
      </c>
      <c r="B30" s="16">
        <v>44041</v>
      </c>
      <c r="C30" s="18" t="s">
        <v>10</v>
      </c>
      <c r="D30" s="18">
        <f>VLOOKUP(C30,Areas!$B$4:$C$25,2,FALSE)</f>
        <v>19</v>
      </c>
      <c r="E30" s="18">
        <v>19</v>
      </c>
      <c r="F30" s="18" t="s">
        <v>50</v>
      </c>
      <c r="G30" s="18">
        <f>VLOOKUP(F30,Instructors!$A$4:$B$60,2,FALSE)</f>
        <v>9</v>
      </c>
      <c r="H30" s="25">
        <v>9</v>
      </c>
      <c r="I30" t="s">
        <v>236</v>
      </c>
      <c r="J30" s="18">
        <f>VLOOKUP(I30,Programs!$A$4:$B$58,2,FALSE)</f>
        <v>17</v>
      </c>
      <c r="K30" s="18">
        <v>17</v>
      </c>
      <c r="L30" s="19">
        <v>0.77083333333333337</v>
      </c>
      <c r="M30" s="19">
        <v>0.89583333333333337</v>
      </c>
      <c r="N30" s="18" t="str">
        <f t="shared" ca="1" si="0"/>
        <v>GYE3</v>
      </c>
      <c r="O30" s="18">
        <f ca="1">VLOOKUP(N30,physical_rooms!$A$1:$B$10,2,FALSE)</f>
        <v>3</v>
      </c>
      <c r="P30" s="18">
        <v>7</v>
      </c>
      <c r="Q30" s="18" t="s">
        <v>233</v>
      </c>
      <c r="R30" s="18">
        <f>VLOOKUP(Q30,virtual_rooms!$A$1:$B$10,2,FALSE)</f>
        <v>1</v>
      </c>
      <c r="S30" s="18">
        <v>1</v>
      </c>
      <c r="T30" s="21" t="s">
        <v>237</v>
      </c>
      <c r="U30" s="18" t="s">
        <v>238</v>
      </c>
      <c r="V30" s="18" t="s">
        <v>393</v>
      </c>
      <c r="W30" s="18">
        <f>VLOOKUP(V30,Support_persons!$A$3:$C$17,3,FALSE)</f>
        <v>3</v>
      </c>
      <c r="X30">
        <v>0</v>
      </c>
      <c r="Y30" s="18" t="s">
        <v>394</v>
      </c>
      <c r="Z30" s="18">
        <f>VLOOKUP(Y30,Support_persons!$A$3:$C$17,3,FALSE)</f>
        <v>1</v>
      </c>
      <c r="AA30">
        <v>0</v>
      </c>
      <c r="AB30" s="18" t="s">
        <v>400</v>
      </c>
      <c r="AC30">
        <v>0</v>
      </c>
      <c r="AD30" s="18">
        <f>VLOOKUP(AB30,Support_persons!$A$3:$C$17,3,FALSE)</f>
        <v>15</v>
      </c>
    </row>
    <row r="31" spans="1:30" ht="30.75" thickBot="1" x14ac:dyDescent="0.3">
      <c r="A31">
        <v>30</v>
      </c>
      <c r="B31" s="16">
        <v>44042</v>
      </c>
      <c r="C31" s="18" t="s">
        <v>10</v>
      </c>
      <c r="D31" s="18">
        <f>VLOOKUP(C31,Areas!$B$4:$C$25,2,FALSE)</f>
        <v>19</v>
      </c>
      <c r="E31" s="18">
        <v>19</v>
      </c>
      <c r="F31" s="18" t="s">
        <v>50</v>
      </c>
      <c r="G31" s="18">
        <f>VLOOKUP(F31,Instructors!$A$4:$B$60,2,FALSE)</f>
        <v>9</v>
      </c>
      <c r="H31" s="25">
        <v>9</v>
      </c>
      <c r="I31" t="s">
        <v>232</v>
      </c>
      <c r="J31" s="18">
        <f>VLOOKUP(I31,Programs!$A$4:$B$58,2,FALSE)</f>
        <v>19</v>
      </c>
      <c r="K31" s="18">
        <v>19</v>
      </c>
      <c r="L31" s="19">
        <v>0.77083333333333337</v>
      </c>
      <c r="M31" s="19">
        <v>0.89583333333333337</v>
      </c>
      <c r="N31" s="18" t="str">
        <f t="shared" ca="1" si="0"/>
        <v>GYE4</v>
      </c>
      <c r="O31" s="18">
        <f ca="1">VLOOKUP(N31,physical_rooms!$A$1:$B$10,2,FALSE)</f>
        <v>4</v>
      </c>
      <c r="P31" s="18">
        <v>6</v>
      </c>
      <c r="Q31" s="18" t="s">
        <v>233</v>
      </c>
      <c r="R31" s="18">
        <f>VLOOKUP(Q31,virtual_rooms!$A$1:$B$10,2,FALSE)</f>
        <v>1</v>
      </c>
      <c r="S31" s="18">
        <v>1</v>
      </c>
      <c r="T31" s="21" t="s">
        <v>234</v>
      </c>
      <c r="U31" s="18" t="s">
        <v>235</v>
      </c>
      <c r="V31" s="18" t="s">
        <v>394</v>
      </c>
      <c r="W31" s="18">
        <f>VLOOKUP(V31,Support_persons!$A$3:$C$17,3,FALSE)</f>
        <v>1</v>
      </c>
      <c r="X31">
        <v>0</v>
      </c>
      <c r="Y31" s="18"/>
      <c r="Z31" s="18" t="e">
        <f>VLOOKUP(Y31,Support_persons!$A$3:$C$17,3,FALSE)</f>
        <v>#N/A</v>
      </c>
      <c r="AA31" t="s">
        <v>392</v>
      </c>
      <c r="AB31" s="20" t="s">
        <v>396</v>
      </c>
      <c r="AC31">
        <v>0</v>
      </c>
      <c r="AD31" s="18">
        <f>VLOOKUP(AB31,Support_persons!$A$3:$C$17,3,FALSE)</f>
        <v>9</v>
      </c>
    </row>
    <row r="32" spans="1:30" ht="30.75" thickBot="1" x14ac:dyDescent="0.3">
      <c r="A32">
        <v>31</v>
      </c>
      <c r="B32" s="16">
        <v>44046</v>
      </c>
      <c r="C32" s="18" t="s">
        <v>3</v>
      </c>
      <c r="D32" s="18">
        <f>VLOOKUP(C32,Areas!$B$4:$C$25,2,FALSE)</f>
        <v>8</v>
      </c>
      <c r="E32" s="18">
        <v>8</v>
      </c>
      <c r="F32" s="18" t="s">
        <v>53</v>
      </c>
      <c r="G32" s="18">
        <f>VLOOKUP(F32,Instructors!$A$4:$B$60,2,FALSE)</f>
        <v>12</v>
      </c>
      <c r="H32" s="25">
        <v>12</v>
      </c>
      <c r="I32" t="s">
        <v>236</v>
      </c>
      <c r="J32" s="18">
        <f>VLOOKUP(I32,Programs!$A$4:$B$58,2,FALSE)</f>
        <v>17</v>
      </c>
      <c r="K32" s="18">
        <v>17</v>
      </c>
      <c r="L32" s="19">
        <v>0.77083333333333337</v>
      </c>
      <c r="M32" s="19">
        <v>0.83333333333333337</v>
      </c>
      <c r="N32" s="18" t="str">
        <f t="shared" ca="1" si="0"/>
        <v>UIO1</v>
      </c>
      <c r="O32" s="18">
        <f ca="1">VLOOKUP(N32,physical_rooms!$A$1:$B$10,2,FALSE)</f>
        <v>5</v>
      </c>
      <c r="P32" s="18">
        <v>3</v>
      </c>
      <c r="Q32" s="18" t="s">
        <v>233</v>
      </c>
      <c r="R32" s="18">
        <f>VLOOKUP(Q32,virtual_rooms!$A$1:$B$10,2,FALSE)</f>
        <v>1</v>
      </c>
      <c r="S32" s="18">
        <v>1</v>
      </c>
      <c r="T32" s="21" t="s">
        <v>237</v>
      </c>
      <c r="U32" s="18" t="s">
        <v>238</v>
      </c>
      <c r="V32" s="18" t="s">
        <v>393</v>
      </c>
      <c r="W32" s="18">
        <f>VLOOKUP(V32,Support_persons!$A$3:$C$17,3,FALSE)</f>
        <v>3</v>
      </c>
      <c r="X32">
        <v>0</v>
      </c>
      <c r="Y32" s="18"/>
      <c r="Z32" s="18" t="e">
        <f>VLOOKUP(Y32,Support_persons!$A$3:$C$17,3,FALSE)</f>
        <v>#N/A</v>
      </c>
      <c r="AA32" t="s">
        <v>392</v>
      </c>
      <c r="AB32" s="20" t="s">
        <v>397</v>
      </c>
      <c r="AC32">
        <v>0</v>
      </c>
      <c r="AD32" s="18">
        <f>VLOOKUP(AB32,Support_persons!$A$3:$C$17,3,FALSE)</f>
        <v>10</v>
      </c>
    </row>
    <row r="33" spans="1:30" ht="30.75" thickBot="1" x14ac:dyDescent="0.3">
      <c r="A33">
        <v>32</v>
      </c>
      <c r="B33" s="16">
        <v>44046</v>
      </c>
      <c r="C33" s="18" t="s">
        <v>2</v>
      </c>
      <c r="D33" s="18">
        <f>VLOOKUP(C33,Areas!$B$4:$C$25,2,FALSE)</f>
        <v>7</v>
      </c>
      <c r="E33" s="18">
        <v>7</v>
      </c>
      <c r="F33" s="18" t="s">
        <v>84</v>
      </c>
      <c r="G33" s="18">
        <f>VLOOKUP(F33,Instructors!$A$4:$B$60,2,FALSE)</f>
        <v>43</v>
      </c>
      <c r="H33" s="25">
        <v>43</v>
      </c>
      <c r="I33" t="s">
        <v>236</v>
      </c>
      <c r="J33" s="18">
        <f>VLOOKUP(I33,Programs!$A$4:$B$58,2,FALSE)</f>
        <v>17</v>
      </c>
      <c r="K33" s="18">
        <v>17</v>
      </c>
      <c r="L33" s="19">
        <v>0.84375</v>
      </c>
      <c r="M33" s="19">
        <v>0.89583333333333337</v>
      </c>
      <c r="N33" s="18" t="str">
        <f t="shared" ca="1" si="0"/>
        <v>domicilio</v>
      </c>
      <c r="O33" s="18">
        <f ca="1">VLOOKUP(N33,physical_rooms!$A$1:$B$10,2,FALSE)</f>
        <v>8</v>
      </c>
      <c r="P33" s="18">
        <v>5</v>
      </c>
      <c r="Q33" s="18" t="s">
        <v>233</v>
      </c>
      <c r="R33" s="18">
        <f>VLOOKUP(Q33,virtual_rooms!$A$1:$B$10,2,FALSE)</f>
        <v>1</v>
      </c>
      <c r="S33" s="18">
        <v>1</v>
      </c>
      <c r="T33" s="21" t="s">
        <v>237</v>
      </c>
      <c r="U33" s="18" t="s">
        <v>238</v>
      </c>
      <c r="V33" s="18" t="s">
        <v>393</v>
      </c>
      <c r="W33" s="18">
        <f>VLOOKUP(V33,Support_persons!$A$3:$C$17,3,FALSE)</f>
        <v>3</v>
      </c>
      <c r="X33">
        <v>0</v>
      </c>
      <c r="Y33" s="18"/>
      <c r="Z33" s="18" t="e">
        <f>VLOOKUP(Y33,Support_persons!$A$3:$C$17,3,FALSE)</f>
        <v>#N/A</v>
      </c>
      <c r="AA33" t="s">
        <v>392</v>
      </c>
      <c r="AB33" s="20" t="s">
        <v>397</v>
      </c>
      <c r="AC33">
        <v>0</v>
      </c>
      <c r="AD33" s="18">
        <f>VLOOKUP(AB33,Support_persons!$A$3:$C$17,3,FALSE)</f>
        <v>10</v>
      </c>
    </row>
    <row r="34" spans="1:30" ht="30.75" thickBot="1" x14ac:dyDescent="0.3">
      <c r="A34">
        <v>33</v>
      </c>
      <c r="B34" s="16">
        <v>44047</v>
      </c>
      <c r="C34" s="18" t="s">
        <v>3</v>
      </c>
      <c r="D34" s="18">
        <f>VLOOKUP(C34,Areas!$B$4:$C$25,2,FALSE)</f>
        <v>8</v>
      </c>
      <c r="E34" s="18">
        <v>8</v>
      </c>
      <c r="F34" s="18" t="s">
        <v>53</v>
      </c>
      <c r="G34" s="18">
        <f>VLOOKUP(F34,Instructors!$A$4:$B$60,2,FALSE)</f>
        <v>12</v>
      </c>
      <c r="H34" s="25">
        <v>12</v>
      </c>
      <c r="I34" t="s">
        <v>232</v>
      </c>
      <c r="J34" s="18">
        <f>VLOOKUP(I34,Programs!$A$4:$B$58,2,FALSE)</f>
        <v>19</v>
      </c>
      <c r="K34" s="18">
        <v>19</v>
      </c>
      <c r="L34" s="19">
        <v>0.77083333333333337</v>
      </c>
      <c r="M34" s="19">
        <v>0.83333333333333337</v>
      </c>
      <c r="N34" s="18" t="str">
        <f t="shared" ca="1" si="0"/>
        <v>UIO1</v>
      </c>
      <c r="O34" s="18">
        <f ca="1">VLOOKUP(N34,physical_rooms!$A$1:$B$10,2,FALSE)</f>
        <v>5</v>
      </c>
      <c r="P34" s="18">
        <v>8</v>
      </c>
      <c r="Q34" s="18" t="s">
        <v>233</v>
      </c>
      <c r="R34" s="18">
        <f>VLOOKUP(Q34,virtual_rooms!$A$1:$B$10,2,FALSE)</f>
        <v>1</v>
      </c>
      <c r="S34" s="18">
        <v>1</v>
      </c>
      <c r="T34" s="21" t="s">
        <v>234</v>
      </c>
      <c r="U34" s="18" t="s">
        <v>235</v>
      </c>
      <c r="V34" s="18" t="s">
        <v>76</v>
      </c>
      <c r="W34" s="18">
        <f>VLOOKUP(V34,Support_persons!$A$3:$C$17,3,FALSE)</f>
        <v>8</v>
      </c>
      <c r="X34">
        <v>0</v>
      </c>
      <c r="Y34" s="18"/>
      <c r="Z34" s="18" t="e">
        <f>VLOOKUP(Y34,Support_persons!$A$3:$C$17,3,FALSE)</f>
        <v>#N/A</v>
      </c>
      <c r="AA34" t="s">
        <v>392</v>
      </c>
      <c r="AB34" s="20" t="s">
        <v>397</v>
      </c>
      <c r="AC34">
        <v>0</v>
      </c>
      <c r="AD34" s="18">
        <f>VLOOKUP(AB34,Support_persons!$A$3:$C$17,3,FALSE)</f>
        <v>10</v>
      </c>
    </row>
    <row r="35" spans="1:30" ht="30.75" thickBot="1" x14ac:dyDescent="0.3">
      <c r="A35">
        <v>34</v>
      </c>
      <c r="B35" s="16">
        <v>44047</v>
      </c>
      <c r="C35" s="18" t="s">
        <v>2</v>
      </c>
      <c r="D35" s="18">
        <f>VLOOKUP(C35,Areas!$B$4:$C$25,2,FALSE)</f>
        <v>7</v>
      </c>
      <c r="E35" s="18">
        <v>7</v>
      </c>
      <c r="F35" s="18" t="s">
        <v>84</v>
      </c>
      <c r="G35" s="18">
        <f>VLOOKUP(F35,Instructors!$A$4:$B$60,2,FALSE)</f>
        <v>43</v>
      </c>
      <c r="H35" s="25">
        <v>43</v>
      </c>
      <c r="I35" t="s">
        <v>232</v>
      </c>
      <c r="J35" s="18">
        <f>VLOOKUP(I35,Programs!$A$4:$B$58,2,FALSE)</f>
        <v>19</v>
      </c>
      <c r="K35" s="18">
        <v>19</v>
      </c>
      <c r="L35" s="19">
        <v>0.84375</v>
      </c>
      <c r="M35" s="19">
        <v>0.89583333333333337</v>
      </c>
      <c r="N35" s="18" t="str">
        <f t="shared" ca="1" si="0"/>
        <v>GYE4</v>
      </c>
      <c r="O35" s="18">
        <f ca="1">VLOOKUP(N35,physical_rooms!$A$1:$B$10,2,FALSE)</f>
        <v>4</v>
      </c>
      <c r="P35" s="18">
        <v>1</v>
      </c>
      <c r="Q35" s="18" t="s">
        <v>233</v>
      </c>
      <c r="R35" s="18">
        <f>VLOOKUP(Q35,virtual_rooms!$A$1:$B$10,2,FALSE)</f>
        <v>1</v>
      </c>
      <c r="S35" s="18">
        <v>1</v>
      </c>
      <c r="T35" s="21" t="s">
        <v>234</v>
      </c>
      <c r="U35" s="18" t="s">
        <v>235</v>
      </c>
      <c r="V35" s="18" t="s">
        <v>76</v>
      </c>
      <c r="W35" s="18">
        <f>VLOOKUP(V35,Support_persons!$A$3:$C$17,3,FALSE)</f>
        <v>8</v>
      </c>
      <c r="X35">
        <v>0</v>
      </c>
      <c r="Y35" s="18"/>
      <c r="Z35" s="18" t="e">
        <f>VLOOKUP(Y35,Support_persons!$A$3:$C$17,3,FALSE)</f>
        <v>#N/A</v>
      </c>
      <c r="AA35" t="s">
        <v>392</v>
      </c>
      <c r="AB35" s="20" t="s">
        <v>397</v>
      </c>
      <c r="AC35">
        <v>0</v>
      </c>
      <c r="AD35" s="18">
        <f>VLOOKUP(AB35,Support_persons!$A$3:$C$17,3,FALSE)</f>
        <v>10</v>
      </c>
    </row>
    <row r="36" spans="1:30" ht="30.75" thickBot="1" x14ac:dyDescent="0.3">
      <c r="A36">
        <v>35</v>
      </c>
      <c r="B36" s="16">
        <v>44048</v>
      </c>
      <c r="C36" s="18" t="s">
        <v>6</v>
      </c>
      <c r="D36" s="18">
        <f>VLOOKUP(C36,Areas!$B$4:$C$25,2,FALSE)</f>
        <v>12</v>
      </c>
      <c r="E36" s="18">
        <v>12</v>
      </c>
      <c r="F36" s="18" t="s">
        <v>91</v>
      </c>
      <c r="G36" s="18">
        <f>VLOOKUP(F36,Instructors!$A$4:$B$60,2,FALSE)</f>
        <v>51</v>
      </c>
      <c r="H36" s="25">
        <v>51</v>
      </c>
      <c r="I36" t="s">
        <v>236</v>
      </c>
      <c r="J36" s="18">
        <f>VLOOKUP(I36,Programs!$A$4:$B$58,2,FALSE)</f>
        <v>17</v>
      </c>
      <c r="K36" s="18">
        <v>17</v>
      </c>
      <c r="L36" s="19">
        <v>0.77083333333333337</v>
      </c>
      <c r="M36" s="19">
        <v>0.90625</v>
      </c>
      <c r="N36" s="18" t="str">
        <f t="shared" ca="1" si="0"/>
        <v>GYE1</v>
      </c>
      <c r="O36" s="18">
        <f ca="1">VLOOKUP(N36,physical_rooms!$A$1:$B$10,2,FALSE)</f>
        <v>1</v>
      </c>
      <c r="P36" s="18">
        <v>7</v>
      </c>
      <c r="Q36" s="18" t="s">
        <v>233</v>
      </c>
      <c r="R36" s="18">
        <f>VLOOKUP(Q36,virtual_rooms!$A$1:$B$10,2,FALSE)</f>
        <v>1</v>
      </c>
      <c r="S36" s="18">
        <v>1</v>
      </c>
      <c r="T36" s="21" t="s">
        <v>237</v>
      </c>
      <c r="U36" s="18" t="s">
        <v>238</v>
      </c>
      <c r="V36" s="18" t="s">
        <v>393</v>
      </c>
      <c r="W36" s="18">
        <f>VLOOKUP(V36,Support_persons!$A$3:$C$17,3,FALSE)</f>
        <v>3</v>
      </c>
      <c r="X36">
        <v>1</v>
      </c>
      <c r="Y36" s="18"/>
      <c r="Z36" s="18" t="e">
        <f>VLOOKUP(Y36,Support_persons!$A$3:$C$17,3,FALSE)</f>
        <v>#N/A</v>
      </c>
      <c r="AA36" t="s">
        <v>392</v>
      </c>
      <c r="AB36" s="20" t="s">
        <v>75</v>
      </c>
      <c r="AC36">
        <v>1</v>
      </c>
      <c r="AD36" s="18">
        <f>VLOOKUP(AB36,Support_persons!$A$3:$C$17,3,FALSE)</f>
        <v>7</v>
      </c>
    </row>
    <row r="37" spans="1:30" ht="30.75" thickBot="1" x14ac:dyDescent="0.3">
      <c r="A37">
        <v>36</v>
      </c>
      <c r="B37" s="16">
        <v>44049</v>
      </c>
      <c r="C37" s="18" t="s">
        <v>6</v>
      </c>
      <c r="D37" s="18">
        <f>VLOOKUP(C37,Areas!$B$4:$C$25,2,FALSE)</f>
        <v>12</v>
      </c>
      <c r="E37" s="18">
        <v>12</v>
      </c>
      <c r="F37" s="18" t="s">
        <v>44</v>
      </c>
      <c r="G37" s="18">
        <f>VLOOKUP(F37,Instructors!$A$4:$B$60,2,FALSE)</f>
        <v>1</v>
      </c>
      <c r="H37" s="25">
        <v>1</v>
      </c>
      <c r="I37" t="s">
        <v>232</v>
      </c>
      <c r="J37" s="18">
        <f>VLOOKUP(I37,Programs!$A$4:$B$58,2,FALSE)</f>
        <v>19</v>
      </c>
      <c r="K37" s="18">
        <v>19</v>
      </c>
      <c r="L37" s="19">
        <v>0.77083333333333337</v>
      </c>
      <c r="M37" s="19">
        <v>0.86458333333333337</v>
      </c>
      <c r="N37" s="18" t="str">
        <f t="shared" ca="1" si="0"/>
        <v>domicilio</v>
      </c>
      <c r="O37" s="18">
        <f ca="1">VLOOKUP(N37,physical_rooms!$A$1:$B$10,2,FALSE)</f>
        <v>8</v>
      </c>
      <c r="P37" s="18">
        <v>1</v>
      </c>
      <c r="Q37" s="18" t="s">
        <v>233</v>
      </c>
      <c r="R37" s="18">
        <f>VLOOKUP(Q37,virtual_rooms!$A$1:$B$10,2,FALSE)</f>
        <v>1</v>
      </c>
      <c r="S37" s="18">
        <v>1</v>
      </c>
      <c r="T37" s="21" t="s">
        <v>234</v>
      </c>
      <c r="U37" s="18" t="s">
        <v>235</v>
      </c>
      <c r="V37" s="18" t="s">
        <v>394</v>
      </c>
      <c r="W37" s="18">
        <f>VLOOKUP(V37,Support_persons!$A$3:$C$17,3,FALSE)</f>
        <v>1</v>
      </c>
      <c r="X37">
        <v>0</v>
      </c>
      <c r="Y37" s="18"/>
      <c r="Z37" s="18" t="e">
        <f>VLOOKUP(Y37,Support_persons!$A$3:$C$17,3,FALSE)</f>
        <v>#N/A</v>
      </c>
      <c r="AA37" t="s">
        <v>392</v>
      </c>
      <c r="AB37" s="18" t="s">
        <v>398</v>
      </c>
      <c r="AC37">
        <v>1</v>
      </c>
      <c r="AD37" s="18">
        <f>VLOOKUP(AB37,Support_persons!$A$3:$C$17,3,FALSE)</f>
        <v>13</v>
      </c>
    </row>
    <row r="38" spans="1:30" ht="30.75" thickBot="1" x14ac:dyDescent="0.3">
      <c r="A38">
        <v>37</v>
      </c>
      <c r="B38" s="16">
        <v>44055</v>
      </c>
      <c r="C38" s="18" t="s">
        <v>6</v>
      </c>
      <c r="D38" s="18">
        <f>VLOOKUP(C38,Areas!$B$4:$C$25,2,FALSE)</f>
        <v>12</v>
      </c>
      <c r="E38" s="18">
        <v>12</v>
      </c>
      <c r="F38" s="18" t="s">
        <v>91</v>
      </c>
      <c r="G38" s="18">
        <f>VLOOKUP(F38,Instructors!$A$4:$B$60,2,FALSE)</f>
        <v>51</v>
      </c>
      <c r="H38" s="25">
        <v>51</v>
      </c>
      <c r="I38" t="s">
        <v>236</v>
      </c>
      <c r="J38" s="18">
        <f>VLOOKUP(I38,Programs!$A$4:$B$58,2,FALSE)</f>
        <v>17</v>
      </c>
      <c r="K38" s="18">
        <v>17</v>
      </c>
      <c r="L38" s="19">
        <v>0.77083333333333337</v>
      </c>
      <c r="M38" s="19">
        <v>0.90625</v>
      </c>
      <c r="N38" s="18" t="str">
        <f t="shared" ca="1" si="0"/>
        <v>UIO3</v>
      </c>
      <c r="O38" s="18">
        <f ca="1">VLOOKUP(N38,physical_rooms!$A$1:$B$10,2,FALSE)</f>
        <v>7</v>
      </c>
      <c r="P38" s="18">
        <v>4</v>
      </c>
      <c r="Q38" s="18" t="s">
        <v>233</v>
      </c>
      <c r="R38" s="18">
        <f>VLOOKUP(Q38,virtual_rooms!$A$1:$B$10,2,FALSE)</f>
        <v>1</v>
      </c>
      <c r="S38" s="18">
        <v>1</v>
      </c>
      <c r="T38" s="21" t="s">
        <v>237</v>
      </c>
      <c r="U38" s="18" t="s">
        <v>238</v>
      </c>
      <c r="V38" s="18" t="s">
        <v>393</v>
      </c>
      <c r="W38" s="18">
        <f>VLOOKUP(V38,Support_persons!$A$3:$C$17,3,FALSE)</f>
        <v>3</v>
      </c>
      <c r="X38">
        <v>1</v>
      </c>
      <c r="Y38" s="18"/>
      <c r="Z38" s="18" t="e">
        <f>VLOOKUP(Y38,Support_persons!$A$3:$C$17,3,FALSE)</f>
        <v>#N/A</v>
      </c>
      <c r="AA38" t="s">
        <v>392</v>
      </c>
      <c r="AB38" s="20" t="s">
        <v>75</v>
      </c>
      <c r="AC38">
        <v>1</v>
      </c>
      <c r="AD38" s="18">
        <f>VLOOKUP(AB38,Support_persons!$A$3:$C$17,3,FALSE)</f>
        <v>7</v>
      </c>
    </row>
    <row r="39" spans="1:30" ht="30.75" thickBot="1" x14ac:dyDescent="0.3">
      <c r="A39">
        <v>38</v>
      </c>
      <c r="B39" s="16">
        <v>44056</v>
      </c>
      <c r="C39" s="18" t="s">
        <v>6</v>
      </c>
      <c r="D39" s="18">
        <f>VLOOKUP(C39,Areas!$B$4:$C$25,2,FALSE)</f>
        <v>12</v>
      </c>
      <c r="E39" s="18">
        <v>12</v>
      </c>
      <c r="F39" s="18" t="s">
        <v>44</v>
      </c>
      <c r="G39" s="18">
        <f>VLOOKUP(F39,Instructors!$A$4:$B$60,2,FALSE)</f>
        <v>1</v>
      </c>
      <c r="H39" s="25">
        <v>1</v>
      </c>
      <c r="I39" t="s">
        <v>232</v>
      </c>
      <c r="J39" s="18">
        <f>VLOOKUP(I39,Programs!$A$4:$B$58,2,FALSE)</f>
        <v>19</v>
      </c>
      <c r="K39" s="18">
        <v>19</v>
      </c>
      <c r="L39" s="19">
        <v>0.77083333333333337</v>
      </c>
      <c r="M39" s="19">
        <v>0.89583333333333337</v>
      </c>
      <c r="N39" s="18" t="str">
        <f t="shared" ca="1" si="0"/>
        <v>UIO3</v>
      </c>
      <c r="O39" s="18">
        <f ca="1">VLOOKUP(N39,physical_rooms!$A$1:$B$10,2,FALSE)</f>
        <v>7</v>
      </c>
      <c r="P39" s="18">
        <v>7</v>
      </c>
      <c r="Q39" s="18" t="s">
        <v>233</v>
      </c>
      <c r="R39" s="18">
        <f>VLOOKUP(Q39,virtual_rooms!$A$1:$B$10,2,FALSE)</f>
        <v>1</v>
      </c>
      <c r="S39" s="18">
        <v>1</v>
      </c>
      <c r="T39" s="21" t="s">
        <v>234</v>
      </c>
      <c r="U39" s="18" t="s">
        <v>235</v>
      </c>
      <c r="V39" s="18" t="s">
        <v>394</v>
      </c>
      <c r="W39" s="18">
        <f>VLOOKUP(V39,Support_persons!$A$3:$C$17,3,FALSE)</f>
        <v>1</v>
      </c>
      <c r="X39">
        <v>0</v>
      </c>
      <c r="Y39" s="18"/>
      <c r="Z39" s="18" t="e">
        <f>VLOOKUP(Y39,Support_persons!$A$3:$C$17,3,FALSE)</f>
        <v>#N/A</v>
      </c>
      <c r="AA39" t="s">
        <v>392</v>
      </c>
      <c r="AB39" s="18" t="s">
        <v>398</v>
      </c>
      <c r="AC39">
        <v>0</v>
      </c>
      <c r="AD39" s="18">
        <f>VLOOKUP(AB39,Support_persons!$A$3:$C$17,3,FALSE)</f>
        <v>13</v>
      </c>
    </row>
    <row r="40" spans="1:30" ht="30.75" thickBot="1" x14ac:dyDescent="0.3">
      <c r="A40">
        <v>39</v>
      </c>
      <c r="B40" s="16">
        <v>44058</v>
      </c>
      <c r="C40" s="18" t="s">
        <v>6</v>
      </c>
      <c r="D40" s="18">
        <f>VLOOKUP(C40,Areas!$B$4:$C$25,2,FALSE)</f>
        <v>12</v>
      </c>
      <c r="E40" s="18">
        <v>12</v>
      </c>
      <c r="F40" s="18" t="s">
        <v>91</v>
      </c>
      <c r="G40" s="18">
        <f>VLOOKUP(F40,Instructors!$A$4:$B$60,2,FALSE)</f>
        <v>51</v>
      </c>
      <c r="H40" s="25">
        <v>51</v>
      </c>
      <c r="I40" t="s">
        <v>236</v>
      </c>
      <c r="J40" s="18">
        <f>VLOOKUP(I40,Programs!$A$4:$B$58,2,FALSE)</f>
        <v>17</v>
      </c>
      <c r="K40" s="18">
        <v>17</v>
      </c>
      <c r="L40" s="19">
        <v>0.41666666666666669</v>
      </c>
      <c r="M40" s="19">
        <v>0.5</v>
      </c>
      <c r="N40" s="18" t="str">
        <f t="shared" ca="1" si="0"/>
        <v>GYE4</v>
      </c>
      <c r="O40" s="18">
        <f ca="1">VLOOKUP(N40,physical_rooms!$A$1:$B$10,2,FALSE)</f>
        <v>4</v>
      </c>
      <c r="P40" s="18">
        <v>3</v>
      </c>
      <c r="Q40" s="18" t="s">
        <v>233</v>
      </c>
      <c r="R40" s="18">
        <f>VLOOKUP(Q40,virtual_rooms!$A$1:$B$10,2,FALSE)</f>
        <v>1</v>
      </c>
      <c r="S40" s="18">
        <v>1</v>
      </c>
      <c r="T40" s="21" t="s">
        <v>237</v>
      </c>
      <c r="U40" s="18" t="s">
        <v>238</v>
      </c>
      <c r="V40" s="18" t="s">
        <v>239</v>
      </c>
      <c r="W40" s="18" t="e">
        <f>VLOOKUP(V40,Support_persons!$A$3:$C$17,3,FALSE)</f>
        <v>#N/A</v>
      </c>
      <c r="X40" t="s">
        <v>392</v>
      </c>
      <c r="Y40" s="18" t="s">
        <v>239</v>
      </c>
      <c r="Z40" s="18" t="e">
        <f>VLOOKUP(Y40,Support_persons!$A$3:$C$17,3,FALSE)</f>
        <v>#N/A</v>
      </c>
      <c r="AA40" t="s">
        <v>392</v>
      </c>
      <c r="AB40" s="18" t="s">
        <v>75</v>
      </c>
      <c r="AC40">
        <v>1</v>
      </c>
      <c r="AD40" s="18">
        <f>VLOOKUP(AB40,Support_persons!$A$3:$C$17,3,FALSE)</f>
        <v>7</v>
      </c>
    </row>
    <row r="41" spans="1:30" ht="30.75" thickBot="1" x14ac:dyDescent="0.3">
      <c r="A41">
        <v>40</v>
      </c>
      <c r="B41" s="16">
        <v>44060</v>
      </c>
      <c r="C41" s="18" t="s">
        <v>6</v>
      </c>
      <c r="D41" s="18">
        <f>VLOOKUP(C41,Areas!$B$4:$C$25,2,FALSE)</f>
        <v>12</v>
      </c>
      <c r="E41" s="18">
        <v>12</v>
      </c>
      <c r="F41" s="18" t="s">
        <v>91</v>
      </c>
      <c r="G41" s="18">
        <f>VLOOKUP(F41,Instructors!$A$4:$B$60,2,FALSE)</f>
        <v>51</v>
      </c>
      <c r="H41" s="25">
        <v>51</v>
      </c>
      <c r="I41" t="s">
        <v>236</v>
      </c>
      <c r="J41" s="18">
        <f>VLOOKUP(I41,Programs!$A$4:$B$58,2,FALSE)</f>
        <v>17</v>
      </c>
      <c r="K41" s="18">
        <v>17</v>
      </c>
      <c r="L41" s="19">
        <v>0.77083333333333337</v>
      </c>
      <c r="M41" s="19">
        <v>0.90625</v>
      </c>
      <c r="N41" s="18" t="str">
        <f t="shared" ca="1" si="0"/>
        <v>UIO1</v>
      </c>
      <c r="O41" s="18">
        <f ca="1">VLOOKUP(N41,physical_rooms!$A$1:$B$10,2,FALSE)</f>
        <v>5</v>
      </c>
      <c r="P41" s="18">
        <v>6</v>
      </c>
      <c r="Q41" s="18" t="s">
        <v>233</v>
      </c>
      <c r="R41" s="18">
        <f>VLOOKUP(Q41,virtual_rooms!$A$1:$B$10,2,FALSE)</f>
        <v>1</v>
      </c>
      <c r="S41" s="18">
        <v>1</v>
      </c>
      <c r="T41" s="21" t="s">
        <v>237</v>
      </c>
      <c r="U41" s="18" t="s">
        <v>238</v>
      </c>
      <c r="V41" s="18" t="s">
        <v>393</v>
      </c>
      <c r="W41" s="18">
        <f>VLOOKUP(V41,Support_persons!$A$3:$C$17,3,FALSE)</f>
        <v>3</v>
      </c>
      <c r="X41">
        <v>1</v>
      </c>
      <c r="Y41" s="18" t="s">
        <v>394</v>
      </c>
      <c r="Z41" s="18">
        <f>VLOOKUP(Y41,Support_persons!$A$3:$C$17,3,FALSE)</f>
        <v>1</v>
      </c>
      <c r="AA41">
        <v>0</v>
      </c>
      <c r="AB41" s="18" t="s">
        <v>400</v>
      </c>
      <c r="AC41">
        <v>1</v>
      </c>
      <c r="AD41" s="18">
        <f>VLOOKUP(AB41,Support_persons!$A$3:$C$17,3,FALSE)</f>
        <v>15</v>
      </c>
    </row>
    <row r="42" spans="1:30" ht="30.75" thickBot="1" x14ac:dyDescent="0.3">
      <c r="A42">
        <v>41</v>
      </c>
      <c r="B42" s="16">
        <v>44061</v>
      </c>
      <c r="C42" s="18" t="s">
        <v>6</v>
      </c>
      <c r="D42" s="18">
        <f>VLOOKUP(C42,Areas!$B$4:$C$25,2,FALSE)</f>
        <v>12</v>
      </c>
      <c r="E42" s="18">
        <v>12</v>
      </c>
      <c r="F42" s="18" t="s">
        <v>44</v>
      </c>
      <c r="G42" s="18">
        <f>VLOOKUP(F42,Instructors!$A$4:$B$60,2,FALSE)</f>
        <v>1</v>
      </c>
      <c r="H42" s="25">
        <v>1</v>
      </c>
      <c r="I42" t="s">
        <v>232</v>
      </c>
      <c r="J42" s="18">
        <f>VLOOKUP(I42,Programs!$A$4:$B$58,2,FALSE)</f>
        <v>19</v>
      </c>
      <c r="K42" s="18">
        <v>19</v>
      </c>
      <c r="L42" s="19">
        <v>0.77083333333333337</v>
      </c>
      <c r="M42" s="19">
        <v>0.86458333333333337</v>
      </c>
      <c r="N42" s="18" t="str">
        <f t="shared" ca="1" si="0"/>
        <v>GYE4</v>
      </c>
      <c r="O42" s="18">
        <f ca="1">VLOOKUP(N42,physical_rooms!$A$1:$B$10,2,FALSE)</f>
        <v>4</v>
      </c>
      <c r="P42" s="18">
        <v>2</v>
      </c>
      <c r="Q42" s="18" t="s">
        <v>233</v>
      </c>
      <c r="R42" s="18">
        <f>VLOOKUP(Q42,virtual_rooms!$A$1:$B$10,2,FALSE)</f>
        <v>1</v>
      </c>
      <c r="S42" s="18">
        <v>1</v>
      </c>
      <c r="T42" s="21" t="s">
        <v>234</v>
      </c>
      <c r="U42" s="18" t="s">
        <v>235</v>
      </c>
      <c r="V42" s="18" t="s">
        <v>412</v>
      </c>
      <c r="W42" s="18">
        <f>VLOOKUP(V42,Support_persons!$A$3:$C$17,3,FALSE)</f>
        <v>6</v>
      </c>
      <c r="X42">
        <v>0</v>
      </c>
      <c r="Y42" s="18" t="s">
        <v>394</v>
      </c>
      <c r="Z42" s="18">
        <f>VLOOKUP(Y42,Support_persons!$A$3:$C$17,3,FALSE)</f>
        <v>1</v>
      </c>
      <c r="AA42">
        <v>0</v>
      </c>
      <c r="AB42" s="18" t="s">
        <v>398</v>
      </c>
      <c r="AC42">
        <v>1</v>
      </c>
      <c r="AD42" s="18">
        <f>VLOOKUP(AB42,Support_persons!$A$3:$C$17,3,FALSE)</f>
        <v>13</v>
      </c>
    </row>
    <row r="43" spans="1:30" ht="30.75" thickBot="1" x14ac:dyDescent="0.3">
      <c r="A43">
        <v>42</v>
      </c>
      <c r="B43" s="16">
        <v>44062</v>
      </c>
      <c r="C43" s="18" t="s">
        <v>3</v>
      </c>
      <c r="D43" s="18">
        <f>VLOOKUP(C43,Areas!$B$4:$C$25,2,FALSE)</f>
        <v>8</v>
      </c>
      <c r="E43" s="18">
        <v>8</v>
      </c>
      <c r="F43" s="18" t="s">
        <v>53</v>
      </c>
      <c r="G43" s="18">
        <f>VLOOKUP(F43,Instructors!$A$4:$B$60,2,FALSE)</f>
        <v>12</v>
      </c>
      <c r="H43" s="25">
        <v>12</v>
      </c>
      <c r="I43" t="s">
        <v>236</v>
      </c>
      <c r="J43" s="18">
        <f>VLOOKUP(I43,Programs!$A$4:$B$58,2,FALSE)</f>
        <v>17</v>
      </c>
      <c r="K43" s="18">
        <v>17</v>
      </c>
      <c r="L43" s="19">
        <v>0.77083333333333337</v>
      </c>
      <c r="M43" s="19">
        <v>0.83333333333333337</v>
      </c>
      <c r="N43" s="18" t="str">
        <f t="shared" ca="1" si="0"/>
        <v>UIO2</v>
      </c>
      <c r="O43" s="18">
        <f ca="1">VLOOKUP(N43,physical_rooms!$A$1:$B$10,2,FALSE)</f>
        <v>6</v>
      </c>
      <c r="P43" s="18">
        <v>4</v>
      </c>
      <c r="Q43" s="18" t="s">
        <v>233</v>
      </c>
      <c r="R43" s="18">
        <f>VLOOKUP(Q43,virtual_rooms!$A$1:$B$10,2,FALSE)</f>
        <v>1</v>
      </c>
      <c r="S43" s="18">
        <v>1</v>
      </c>
      <c r="T43" s="21" t="s">
        <v>237</v>
      </c>
      <c r="U43" s="18" t="s">
        <v>238</v>
      </c>
      <c r="V43" s="18" t="s">
        <v>393</v>
      </c>
      <c r="W43" s="18">
        <f>VLOOKUP(V43,Support_persons!$A$3:$C$17,3,FALSE)</f>
        <v>3</v>
      </c>
      <c r="X43">
        <v>0</v>
      </c>
      <c r="Y43" s="18" t="s">
        <v>394</v>
      </c>
      <c r="Z43" s="18">
        <f>VLOOKUP(Y43,Support_persons!$A$3:$C$17,3,FALSE)</f>
        <v>1</v>
      </c>
      <c r="AA43">
        <v>0</v>
      </c>
      <c r="AB43" s="18" t="s">
        <v>75</v>
      </c>
      <c r="AC43">
        <v>0</v>
      </c>
      <c r="AD43" s="18">
        <f>VLOOKUP(AB43,Support_persons!$A$3:$C$17,3,FALSE)</f>
        <v>7</v>
      </c>
    </row>
    <row r="44" spans="1:30" ht="30.75" thickBot="1" x14ac:dyDescent="0.3">
      <c r="A44">
        <v>43</v>
      </c>
      <c r="B44" s="16">
        <v>44062</v>
      </c>
      <c r="C44" s="18" t="s">
        <v>10</v>
      </c>
      <c r="D44" s="18">
        <f>VLOOKUP(C44,Areas!$B$4:$C$25,2,FALSE)</f>
        <v>19</v>
      </c>
      <c r="E44" s="18">
        <v>19</v>
      </c>
      <c r="F44" s="18" t="s">
        <v>83</v>
      </c>
      <c r="G44" s="18">
        <f>VLOOKUP(F44,Instructors!$A$4:$B$60,2,FALSE)</f>
        <v>42</v>
      </c>
      <c r="H44" s="25">
        <v>42</v>
      </c>
      <c r="I44" t="s">
        <v>236</v>
      </c>
      <c r="J44" s="18">
        <f>VLOOKUP(I44,Programs!$A$4:$B$58,2,FALSE)</f>
        <v>17</v>
      </c>
      <c r="K44" s="18">
        <v>17</v>
      </c>
      <c r="L44" s="19">
        <v>0.84375</v>
      </c>
      <c r="M44" s="19">
        <v>0.90625</v>
      </c>
      <c r="N44" s="18" t="str">
        <f t="shared" ca="1" si="0"/>
        <v>GYE3</v>
      </c>
      <c r="O44" s="18">
        <f ca="1">VLOOKUP(N44,physical_rooms!$A$1:$B$10,2,FALSE)</f>
        <v>3</v>
      </c>
      <c r="P44" s="18">
        <v>2</v>
      </c>
      <c r="Q44" s="18" t="s">
        <v>233</v>
      </c>
      <c r="R44" s="18">
        <f>VLOOKUP(Q44,virtual_rooms!$A$1:$B$10,2,FALSE)</f>
        <v>1</v>
      </c>
      <c r="S44" s="18">
        <v>1</v>
      </c>
      <c r="T44" s="21" t="s">
        <v>237</v>
      </c>
      <c r="U44" s="18" t="s">
        <v>238</v>
      </c>
      <c r="V44" s="18" t="s">
        <v>393</v>
      </c>
      <c r="W44" s="18">
        <f>VLOOKUP(V44,Support_persons!$A$3:$C$17,3,FALSE)</f>
        <v>3</v>
      </c>
      <c r="X44">
        <v>0</v>
      </c>
      <c r="Y44" s="18" t="s">
        <v>394</v>
      </c>
      <c r="Z44" s="18">
        <f>VLOOKUP(Y44,Support_persons!$A$3:$C$17,3,FALSE)</f>
        <v>1</v>
      </c>
      <c r="AA44">
        <v>1</v>
      </c>
      <c r="AB44" s="18" t="s">
        <v>75</v>
      </c>
      <c r="AC44">
        <v>1</v>
      </c>
      <c r="AD44" s="18">
        <f>VLOOKUP(AB44,Support_persons!$A$3:$C$17,3,FALSE)</f>
        <v>7</v>
      </c>
    </row>
    <row r="45" spans="1:30" ht="30.75" thickBot="1" x14ac:dyDescent="0.3">
      <c r="A45">
        <v>44</v>
      </c>
      <c r="B45" s="16">
        <v>44063</v>
      </c>
      <c r="C45" s="18" t="s">
        <v>3</v>
      </c>
      <c r="D45" s="18">
        <f>VLOOKUP(C45,Areas!$B$4:$C$25,2,FALSE)</f>
        <v>8</v>
      </c>
      <c r="E45" s="18">
        <v>8</v>
      </c>
      <c r="F45" s="18" t="s">
        <v>53</v>
      </c>
      <c r="G45" s="18">
        <f>VLOOKUP(F45,Instructors!$A$4:$B$60,2,FALSE)</f>
        <v>12</v>
      </c>
      <c r="H45" s="25">
        <v>12</v>
      </c>
      <c r="I45" t="s">
        <v>232</v>
      </c>
      <c r="J45" s="18">
        <f>VLOOKUP(I45,Programs!$A$4:$B$58,2,FALSE)</f>
        <v>19</v>
      </c>
      <c r="K45" s="18">
        <v>19</v>
      </c>
      <c r="L45" s="19">
        <v>0.77083333333333337</v>
      </c>
      <c r="M45" s="19">
        <v>0.83333333333333337</v>
      </c>
      <c r="N45" s="18" t="str">
        <f t="shared" ca="1" si="0"/>
        <v>UIO1</v>
      </c>
      <c r="O45" s="18">
        <f ca="1">VLOOKUP(N45,physical_rooms!$A$1:$B$10,2,FALSE)</f>
        <v>5</v>
      </c>
      <c r="P45" s="18">
        <v>5</v>
      </c>
      <c r="Q45" s="18" t="s">
        <v>233</v>
      </c>
      <c r="R45" s="18">
        <f>VLOOKUP(Q45,virtual_rooms!$A$1:$B$10,2,FALSE)</f>
        <v>1</v>
      </c>
      <c r="S45" s="18">
        <v>1</v>
      </c>
      <c r="T45" s="21" t="s">
        <v>234</v>
      </c>
      <c r="U45" s="18" t="s">
        <v>235</v>
      </c>
      <c r="V45" s="18" t="s">
        <v>412</v>
      </c>
      <c r="W45" s="18">
        <f>VLOOKUP(V45,Support_persons!$A$3:$C$17,3,FALSE)</f>
        <v>6</v>
      </c>
      <c r="X45">
        <v>0</v>
      </c>
      <c r="Y45" s="18" t="s">
        <v>394</v>
      </c>
      <c r="Z45" s="18">
        <f>VLOOKUP(Y45,Support_persons!$A$3:$C$17,3,FALSE)</f>
        <v>1</v>
      </c>
      <c r="AA45">
        <v>0</v>
      </c>
      <c r="AB45" s="18" t="s">
        <v>75</v>
      </c>
      <c r="AC45">
        <v>0</v>
      </c>
      <c r="AD45" s="18">
        <f>VLOOKUP(AB45,Support_persons!$A$3:$C$17,3,FALSE)</f>
        <v>7</v>
      </c>
    </row>
    <row r="46" spans="1:30" ht="30.75" thickBot="1" x14ac:dyDescent="0.3">
      <c r="A46">
        <v>45</v>
      </c>
      <c r="B46" s="16">
        <v>44063</v>
      </c>
      <c r="C46" s="18" t="s">
        <v>10</v>
      </c>
      <c r="D46" s="18">
        <f>VLOOKUP(C46,Areas!$B$4:$C$25,2,FALSE)</f>
        <v>19</v>
      </c>
      <c r="E46" s="18">
        <v>19</v>
      </c>
      <c r="F46" s="18" t="s">
        <v>83</v>
      </c>
      <c r="G46" s="18">
        <f>VLOOKUP(F46,Instructors!$A$4:$B$60,2,FALSE)</f>
        <v>42</v>
      </c>
      <c r="H46" s="25">
        <v>42</v>
      </c>
      <c r="I46" t="s">
        <v>232</v>
      </c>
      <c r="J46" s="18">
        <f>VLOOKUP(I46,Programs!$A$4:$B$58,2,FALSE)</f>
        <v>19</v>
      </c>
      <c r="K46" s="18">
        <v>19</v>
      </c>
      <c r="L46" s="19">
        <v>0.84375</v>
      </c>
      <c r="M46" s="19">
        <v>0.90625</v>
      </c>
      <c r="N46" s="18" t="str">
        <f t="shared" ca="1" si="0"/>
        <v>GYE4</v>
      </c>
      <c r="O46" s="18">
        <f ca="1">VLOOKUP(N46,physical_rooms!$A$1:$B$10,2,FALSE)</f>
        <v>4</v>
      </c>
      <c r="P46" s="18">
        <v>3</v>
      </c>
      <c r="Q46" s="18" t="s">
        <v>233</v>
      </c>
      <c r="R46" s="18">
        <f>VLOOKUP(Q46,virtual_rooms!$A$1:$B$10,2,FALSE)</f>
        <v>1</v>
      </c>
      <c r="S46" s="18">
        <v>1</v>
      </c>
      <c r="T46" s="21" t="s">
        <v>234</v>
      </c>
      <c r="U46" s="18" t="s">
        <v>235</v>
      </c>
      <c r="V46" s="18" t="s">
        <v>412</v>
      </c>
      <c r="W46" s="18">
        <f>VLOOKUP(V46,Support_persons!$A$3:$C$17,3,FALSE)</f>
        <v>6</v>
      </c>
      <c r="X46">
        <v>0</v>
      </c>
      <c r="Y46" s="18" t="s">
        <v>394</v>
      </c>
      <c r="Z46" s="18">
        <f>VLOOKUP(Y46,Support_persons!$A$3:$C$17,3,FALSE)</f>
        <v>1</v>
      </c>
      <c r="AA46">
        <v>1</v>
      </c>
      <c r="AB46" s="18" t="s">
        <v>400</v>
      </c>
      <c r="AC46">
        <v>1</v>
      </c>
      <c r="AD46" s="18">
        <f>VLOOKUP(AB46,Support_persons!$A$3:$C$17,3,FALSE)</f>
        <v>15</v>
      </c>
    </row>
    <row r="47" spans="1:30" ht="30.75" thickBot="1" x14ac:dyDescent="0.3">
      <c r="A47">
        <v>46</v>
      </c>
      <c r="B47" s="16">
        <v>44067</v>
      </c>
      <c r="C47" s="18" t="s">
        <v>10</v>
      </c>
      <c r="D47" s="18">
        <f>VLOOKUP(C47,Areas!$B$4:$C$25,2,FALSE)</f>
        <v>19</v>
      </c>
      <c r="E47" s="18">
        <v>19</v>
      </c>
      <c r="F47" s="18" t="s">
        <v>50</v>
      </c>
      <c r="G47" s="18">
        <f>VLOOKUP(F47,Instructors!$A$4:$B$60,2,FALSE)</f>
        <v>9</v>
      </c>
      <c r="H47" s="25">
        <v>9</v>
      </c>
      <c r="I47" t="s">
        <v>236</v>
      </c>
      <c r="J47" s="18">
        <f>VLOOKUP(I47,Programs!$A$4:$B$58,2,FALSE)</f>
        <v>17</v>
      </c>
      <c r="K47" s="18">
        <v>17</v>
      </c>
      <c r="L47" s="19">
        <v>0.77083333333333337</v>
      </c>
      <c r="M47" s="19">
        <v>0.89583333333333337</v>
      </c>
      <c r="N47" s="18" t="str">
        <f t="shared" ca="1" si="0"/>
        <v>UIO3</v>
      </c>
      <c r="O47" s="18">
        <f ca="1">VLOOKUP(N47,physical_rooms!$A$1:$B$10,2,FALSE)</f>
        <v>7</v>
      </c>
      <c r="P47" s="18">
        <v>4</v>
      </c>
      <c r="Q47" s="18" t="s">
        <v>233</v>
      </c>
      <c r="R47" s="18">
        <f>VLOOKUP(Q47,virtual_rooms!$A$1:$B$10,2,FALSE)</f>
        <v>1</v>
      </c>
      <c r="S47" s="18">
        <v>1</v>
      </c>
      <c r="T47" s="21" t="s">
        <v>237</v>
      </c>
      <c r="U47" s="18" t="s">
        <v>238</v>
      </c>
      <c r="V47" s="18" t="s">
        <v>393</v>
      </c>
      <c r="W47" s="18">
        <f>VLOOKUP(V47,Support_persons!$A$3:$C$17,3,FALSE)</f>
        <v>3</v>
      </c>
      <c r="X47">
        <v>0</v>
      </c>
      <c r="Y47" s="18" t="s">
        <v>394</v>
      </c>
      <c r="Z47" s="18">
        <f>VLOOKUP(Y47,Support_persons!$A$3:$C$17,3,FALSE)</f>
        <v>1</v>
      </c>
      <c r="AA47">
        <v>0</v>
      </c>
      <c r="AB47" s="18" t="s">
        <v>400</v>
      </c>
      <c r="AC47">
        <v>0</v>
      </c>
      <c r="AD47" s="18">
        <f>VLOOKUP(AB47,Support_persons!$A$3:$C$17,3,FALSE)</f>
        <v>15</v>
      </c>
    </row>
    <row r="48" spans="1:30" ht="30.75" thickBot="1" x14ac:dyDescent="0.3">
      <c r="A48">
        <v>47</v>
      </c>
      <c r="B48" s="16">
        <v>44068</v>
      </c>
      <c r="C48" s="18" t="s">
        <v>10</v>
      </c>
      <c r="D48" s="18">
        <f>VLOOKUP(C48,Areas!$B$4:$C$25,2,FALSE)</f>
        <v>19</v>
      </c>
      <c r="E48" s="18">
        <v>19</v>
      </c>
      <c r="F48" s="18" t="s">
        <v>50</v>
      </c>
      <c r="G48" s="18">
        <f>VLOOKUP(F48,Instructors!$A$4:$B$60,2,FALSE)</f>
        <v>9</v>
      </c>
      <c r="H48" s="25">
        <v>9</v>
      </c>
      <c r="I48" t="s">
        <v>232</v>
      </c>
      <c r="J48" s="18">
        <f>VLOOKUP(I48,Programs!$A$4:$B$58,2,FALSE)</f>
        <v>19</v>
      </c>
      <c r="K48" s="18">
        <v>19</v>
      </c>
      <c r="L48" s="19">
        <v>0.77083333333333337</v>
      </c>
      <c r="M48" s="19">
        <v>0.89583333333333337</v>
      </c>
      <c r="N48" s="18" t="str">
        <f t="shared" ca="1" si="0"/>
        <v>GYE4</v>
      </c>
      <c r="O48" s="18">
        <f ca="1">VLOOKUP(N48,physical_rooms!$A$1:$B$10,2,FALSE)</f>
        <v>4</v>
      </c>
      <c r="P48" s="18">
        <v>7</v>
      </c>
      <c r="Q48" s="18" t="s">
        <v>233</v>
      </c>
      <c r="R48" s="18">
        <f>VLOOKUP(Q48,virtual_rooms!$A$1:$B$10,2,FALSE)</f>
        <v>1</v>
      </c>
      <c r="S48" s="18">
        <v>1</v>
      </c>
      <c r="T48" s="21" t="s">
        <v>234</v>
      </c>
      <c r="U48" s="18" t="s">
        <v>235</v>
      </c>
      <c r="V48" s="18" t="s">
        <v>394</v>
      </c>
      <c r="W48" s="18">
        <f>VLOOKUP(V48,Support_persons!$A$3:$C$17,3,FALSE)</f>
        <v>1</v>
      </c>
      <c r="X48">
        <v>0</v>
      </c>
      <c r="Y48" s="18"/>
      <c r="Z48" s="18" t="e">
        <f>VLOOKUP(Y48,Support_persons!$A$3:$C$17,3,FALSE)</f>
        <v>#N/A</v>
      </c>
      <c r="AA48" t="s">
        <v>392</v>
      </c>
      <c r="AB48" s="18" t="s">
        <v>398</v>
      </c>
      <c r="AC48">
        <v>0</v>
      </c>
      <c r="AD48" s="18">
        <f>VLOOKUP(AB48,Support_persons!$A$3:$C$17,3,FALSE)</f>
        <v>13</v>
      </c>
    </row>
    <row r="49" spans="1:30" ht="30.75" thickBot="1" x14ac:dyDescent="0.3">
      <c r="A49">
        <v>48</v>
      </c>
      <c r="B49" s="16">
        <v>44069</v>
      </c>
      <c r="C49" s="18" t="s">
        <v>6</v>
      </c>
      <c r="D49" s="18">
        <f>VLOOKUP(C49,Areas!$B$4:$C$25,2,FALSE)</f>
        <v>12</v>
      </c>
      <c r="E49" s="18">
        <v>12</v>
      </c>
      <c r="F49" s="18" t="s">
        <v>91</v>
      </c>
      <c r="G49" s="18">
        <f>VLOOKUP(F49,Instructors!$A$4:$B$60,2,FALSE)</f>
        <v>51</v>
      </c>
      <c r="H49" s="25">
        <v>51</v>
      </c>
      <c r="I49" t="s">
        <v>236</v>
      </c>
      <c r="J49" s="18">
        <f>VLOOKUP(I49,Programs!$A$4:$B$58,2,FALSE)</f>
        <v>17</v>
      </c>
      <c r="K49" s="18">
        <v>17</v>
      </c>
      <c r="L49" s="19">
        <v>0.77083333333333337</v>
      </c>
      <c r="M49" s="19">
        <v>0.90625</v>
      </c>
      <c r="N49" s="18" t="str">
        <f t="shared" ca="1" si="0"/>
        <v>domicilio</v>
      </c>
      <c r="O49" s="18">
        <f ca="1">VLOOKUP(N49,physical_rooms!$A$1:$B$10,2,FALSE)</f>
        <v>8</v>
      </c>
      <c r="P49" s="18">
        <v>6</v>
      </c>
      <c r="Q49" s="18" t="s">
        <v>233</v>
      </c>
      <c r="R49" s="18">
        <f>VLOOKUP(Q49,virtual_rooms!$A$1:$B$10,2,FALSE)</f>
        <v>1</v>
      </c>
      <c r="S49" s="18">
        <v>1</v>
      </c>
      <c r="T49" s="21" t="s">
        <v>237</v>
      </c>
      <c r="U49" s="18" t="s">
        <v>238</v>
      </c>
      <c r="V49" s="18" t="s">
        <v>393</v>
      </c>
      <c r="W49" s="18">
        <f>VLOOKUP(V49,Support_persons!$A$3:$C$17,3,FALSE)</f>
        <v>3</v>
      </c>
      <c r="X49">
        <v>0</v>
      </c>
      <c r="Y49" s="18" t="s">
        <v>76</v>
      </c>
      <c r="Z49" s="18">
        <f>VLOOKUP(Y49,Support_persons!$A$3:$C$17,3,FALSE)</f>
        <v>8</v>
      </c>
      <c r="AA49">
        <v>1</v>
      </c>
      <c r="AB49" s="18" t="s">
        <v>400</v>
      </c>
      <c r="AC49">
        <v>1</v>
      </c>
      <c r="AD49" s="18">
        <f>VLOOKUP(AB49,Support_persons!$A$3:$C$17,3,FALSE)</f>
        <v>15</v>
      </c>
    </row>
    <row r="50" spans="1:30" ht="30.75" thickBot="1" x14ac:dyDescent="0.3">
      <c r="A50">
        <v>49</v>
      </c>
      <c r="B50" s="16">
        <v>44070</v>
      </c>
      <c r="C50" s="18" t="s">
        <v>6</v>
      </c>
      <c r="D50" s="18">
        <f>VLOOKUP(C50,Areas!$B$4:$C$25,2,FALSE)</f>
        <v>12</v>
      </c>
      <c r="E50" s="18">
        <v>12</v>
      </c>
      <c r="F50" s="22" t="s">
        <v>44</v>
      </c>
      <c r="G50" s="18">
        <f>VLOOKUP(F50,Instructors!$A$4:$B$60,2,FALSE)</f>
        <v>1</v>
      </c>
      <c r="H50" s="25">
        <v>1</v>
      </c>
      <c r="I50" t="s">
        <v>232</v>
      </c>
      <c r="J50" s="18">
        <f>VLOOKUP(I50,Programs!$A$4:$B$58,2,FALSE)</f>
        <v>19</v>
      </c>
      <c r="K50" s="18">
        <v>19</v>
      </c>
      <c r="L50" s="19">
        <v>0.77083333333333337</v>
      </c>
      <c r="M50" s="19">
        <v>0.86458333333333337</v>
      </c>
      <c r="N50" s="18" t="str">
        <f t="shared" ca="1" si="0"/>
        <v>UIO2</v>
      </c>
      <c r="O50" s="18">
        <f ca="1">VLOOKUP(N50,physical_rooms!$A$1:$B$10,2,FALSE)</f>
        <v>6</v>
      </c>
      <c r="P50" s="18">
        <v>5</v>
      </c>
      <c r="Q50" s="18" t="s">
        <v>233</v>
      </c>
      <c r="R50" s="18">
        <f>VLOOKUP(Q50,virtual_rooms!$A$1:$B$10,2,FALSE)</f>
        <v>1</v>
      </c>
      <c r="S50" s="18">
        <v>1</v>
      </c>
      <c r="T50" s="21" t="s">
        <v>234</v>
      </c>
      <c r="U50" s="18" t="s">
        <v>235</v>
      </c>
      <c r="V50" s="18" t="s">
        <v>412</v>
      </c>
      <c r="W50" s="18">
        <f>VLOOKUP(V50,Support_persons!$A$3:$C$17,3,FALSE)</f>
        <v>6</v>
      </c>
      <c r="X50">
        <v>0</v>
      </c>
      <c r="Y50" s="18" t="s">
        <v>394</v>
      </c>
      <c r="Z50" s="18">
        <f>VLOOKUP(Y50,Support_persons!$A$3:$C$17,3,FALSE)</f>
        <v>1</v>
      </c>
      <c r="AA50">
        <v>0</v>
      </c>
      <c r="AB50" s="18" t="s">
        <v>398</v>
      </c>
      <c r="AC50">
        <v>1</v>
      </c>
      <c r="AD50" s="18">
        <f>VLOOKUP(AB50,Support_persons!$A$3:$C$17,3,FALSE)</f>
        <v>13</v>
      </c>
    </row>
    <row r="51" spans="1:30" ht="30.75" thickBot="1" x14ac:dyDescent="0.3">
      <c r="A51">
        <v>50</v>
      </c>
      <c r="B51" s="16">
        <v>44072</v>
      </c>
      <c r="C51" s="18" t="s">
        <v>8</v>
      </c>
      <c r="D51" s="18">
        <f>VLOOKUP(C51,Areas!$B$4:$C$25,2,FALSE)</f>
        <v>16</v>
      </c>
      <c r="E51" s="18">
        <v>16</v>
      </c>
      <c r="F51" s="18" t="s">
        <v>240</v>
      </c>
      <c r="G51" s="18">
        <f>VLOOKUP(F51,Instructors!$A$4:$B$60,2,FALSE)</f>
        <v>55</v>
      </c>
      <c r="H51" s="25">
        <v>55</v>
      </c>
      <c r="I51" t="s">
        <v>232</v>
      </c>
      <c r="J51" s="18">
        <f>VLOOKUP(I51,Programs!$A$4:$B$58,2,FALSE)</f>
        <v>19</v>
      </c>
      <c r="K51" s="18">
        <v>19</v>
      </c>
      <c r="L51" s="19">
        <v>0.375</v>
      </c>
      <c r="M51" s="19">
        <v>0.5625</v>
      </c>
      <c r="N51" s="18" t="str">
        <f t="shared" ca="1" si="0"/>
        <v>GYE2</v>
      </c>
      <c r="O51" s="18">
        <f ca="1">VLOOKUP(N51,physical_rooms!$A$1:$B$10,2,FALSE)</f>
        <v>2</v>
      </c>
      <c r="P51" s="18">
        <v>7</v>
      </c>
      <c r="Q51" s="18" t="s">
        <v>233</v>
      </c>
      <c r="R51" s="18">
        <f>VLOOKUP(Q51,virtual_rooms!$A$1:$B$10,2,FALSE)</f>
        <v>1</v>
      </c>
      <c r="S51" s="18">
        <v>1</v>
      </c>
      <c r="T51" s="26" t="s">
        <v>234</v>
      </c>
      <c r="U51" s="18" t="s">
        <v>235</v>
      </c>
      <c r="V51" s="18" t="s">
        <v>394</v>
      </c>
      <c r="W51" s="18">
        <f>VLOOKUP(V51,Support_persons!$A$3:$C$17,3,FALSE)</f>
        <v>1</v>
      </c>
      <c r="X51">
        <v>1</v>
      </c>
      <c r="Y51" s="18"/>
      <c r="Z51" s="18" t="e">
        <f>VLOOKUP(Y51,Support_persons!$A$3:$C$17,3,FALSE)</f>
        <v>#N/A</v>
      </c>
      <c r="AA51" t="s">
        <v>392</v>
      </c>
      <c r="AB51" s="20" t="s">
        <v>75</v>
      </c>
      <c r="AC51">
        <v>1</v>
      </c>
      <c r="AD51" s="18">
        <f>VLOOKUP(AB51,Support_persons!$A$3:$C$17,3,FALSE)</f>
        <v>7</v>
      </c>
    </row>
    <row r="52" spans="1:30" ht="30.75" thickBot="1" x14ac:dyDescent="0.3">
      <c r="A52">
        <v>51</v>
      </c>
      <c r="B52" s="16">
        <v>44074</v>
      </c>
      <c r="C52" s="3" t="s">
        <v>37</v>
      </c>
      <c r="D52" s="18">
        <f>VLOOKUP(C52,Areas!$B$4:$C$25,2,FALSE)</f>
        <v>20</v>
      </c>
      <c r="E52" s="18">
        <v>20</v>
      </c>
      <c r="F52" s="18" t="s">
        <v>82</v>
      </c>
      <c r="G52" s="18">
        <f>VLOOKUP(F52,Instructors!$A$4:$B$60,2,FALSE)</f>
        <v>41</v>
      </c>
      <c r="H52" s="25">
        <v>41</v>
      </c>
      <c r="I52" t="s">
        <v>236</v>
      </c>
      <c r="J52" s="18">
        <f>VLOOKUP(I52,Programs!$A$4:$B$58,2,FALSE)</f>
        <v>17</v>
      </c>
      <c r="K52" s="18">
        <v>17</v>
      </c>
      <c r="L52" s="19">
        <v>0.77083333333333337</v>
      </c>
      <c r="M52" s="19">
        <v>0.83333333333333337</v>
      </c>
      <c r="N52" s="18" t="str">
        <f t="shared" ca="1" si="0"/>
        <v>UIO3</v>
      </c>
      <c r="O52" s="18">
        <f ca="1">VLOOKUP(N52,physical_rooms!$A$1:$B$10,2,FALSE)</f>
        <v>7</v>
      </c>
      <c r="P52" s="18">
        <v>6</v>
      </c>
      <c r="Q52" s="18" t="s">
        <v>233</v>
      </c>
      <c r="R52" s="18">
        <f>VLOOKUP(Q52,virtual_rooms!$A$1:$B$10,2,FALSE)</f>
        <v>1</v>
      </c>
      <c r="S52" s="18">
        <v>1</v>
      </c>
      <c r="T52" s="21" t="s">
        <v>237</v>
      </c>
      <c r="U52" s="18" t="s">
        <v>238</v>
      </c>
      <c r="V52" s="18" t="s">
        <v>393</v>
      </c>
      <c r="W52" s="18">
        <f>VLOOKUP(V52,Support_persons!$A$3:$C$17,3,FALSE)</f>
        <v>3</v>
      </c>
      <c r="X52">
        <v>0</v>
      </c>
      <c r="Y52" s="18" t="s">
        <v>394</v>
      </c>
      <c r="Z52" s="18">
        <f>VLOOKUP(Y52,Support_persons!$A$3:$C$17,3,FALSE)</f>
        <v>1</v>
      </c>
      <c r="AA52">
        <v>0</v>
      </c>
      <c r="AB52" s="18" t="s">
        <v>398</v>
      </c>
      <c r="AC52">
        <v>1</v>
      </c>
      <c r="AD52" s="18">
        <f>VLOOKUP(AB52,Support_persons!$A$3:$C$17,3,FALSE)</f>
        <v>13</v>
      </c>
    </row>
    <row r="53" spans="1:30" ht="30.75" thickBot="1" x14ac:dyDescent="0.3">
      <c r="A53">
        <v>52</v>
      </c>
      <c r="B53" s="16">
        <v>44075</v>
      </c>
      <c r="C53" s="3" t="s">
        <v>37</v>
      </c>
      <c r="D53" s="18">
        <f>VLOOKUP(C53,Areas!$B$4:$C$25,2,FALSE)</f>
        <v>20</v>
      </c>
      <c r="E53" s="18">
        <v>20</v>
      </c>
      <c r="F53" s="18" t="s">
        <v>82</v>
      </c>
      <c r="G53" s="18">
        <f>VLOOKUP(F53,Instructors!$A$4:$B$60,2,FALSE)</f>
        <v>41</v>
      </c>
      <c r="H53" s="25">
        <v>41</v>
      </c>
      <c r="I53" t="s">
        <v>232</v>
      </c>
      <c r="J53" s="18">
        <f>VLOOKUP(I53,Programs!$A$4:$B$58,2,FALSE)</f>
        <v>19</v>
      </c>
      <c r="K53" s="18">
        <v>19</v>
      </c>
      <c r="L53" s="19">
        <v>0.77083333333333337</v>
      </c>
      <c r="M53" s="19">
        <v>0.89583333333333337</v>
      </c>
      <c r="N53" s="18" t="str">
        <f t="shared" ca="1" si="0"/>
        <v>UIO2</v>
      </c>
      <c r="O53" s="18">
        <f ca="1">VLOOKUP(N53,physical_rooms!$A$1:$B$10,2,FALSE)</f>
        <v>6</v>
      </c>
      <c r="P53" s="18">
        <v>3</v>
      </c>
      <c r="Q53" s="18" t="s">
        <v>233</v>
      </c>
      <c r="R53" s="18">
        <f>VLOOKUP(Q53,virtual_rooms!$A$1:$B$10,2,FALSE)</f>
        <v>1</v>
      </c>
      <c r="S53" s="18">
        <v>1</v>
      </c>
      <c r="T53" s="21" t="s">
        <v>234</v>
      </c>
      <c r="U53" s="18" t="s">
        <v>235</v>
      </c>
      <c r="V53" s="18" t="s">
        <v>412</v>
      </c>
      <c r="W53" s="18">
        <f>VLOOKUP(V53,Support_persons!$A$3:$C$17,3,FALSE)</f>
        <v>6</v>
      </c>
      <c r="X53">
        <v>0</v>
      </c>
      <c r="Y53" s="18" t="s">
        <v>394</v>
      </c>
      <c r="Z53" s="18">
        <f>VLOOKUP(Y53,Support_persons!$A$3:$C$17,3,FALSE)</f>
        <v>1</v>
      </c>
      <c r="AA53">
        <v>0</v>
      </c>
      <c r="AB53" s="18" t="s">
        <v>398</v>
      </c>
      <c r="AC53">
        <v>1</v>
      </c>
      <c r="AD53" s="18">
        <f>VLOOKUP(AB53,Support_persons!$A$3:$C$17,3,FALSE)</f>
        <v>13</v>
      </c>
    </row>
    <row r="54" spans="1:30" ht="30.75" thickBot="1" x14ac:dyDescent="0.3">
      <c r="A54">
        <v>53</v>
      </c>
      <c r="B54" s="16">
        <v>44076</v>
      </c>
      <c r="C54" s="18" t="s">
        <v>2</v>
      </c>
      <c r="D54" s="18">
        <f>VLOOKUP(C54,Areas!$B$4:$C$25,2,FALSE)</f>
        <v>7</v>
      </c>
      <c r="E54" s="18">
        <v>7</v>
      </c>
      <c r="F54" s="18" t="s">
        <v>241</v>
      </c>
      <c r="G54" s="18">
        <f>VLOOKUP(F54,Instructors!$A$4:$B$60,2,FALSE)</f>
        <v>57</v>
      </c>
      <c r="H54" s="25">
        <v>57</v>
      </c>
      <c r="I54" t="s">
        <v>368</v>
      </c>
      <c r="J54" s="18">
        <f>VLOOKUP(I54,Programs!$A$4:$B$58,2,FALSE)</f>
        <v>21</v>
      </c>
      <c r="K54" s="18">
        <v>21</v>
      </c>
      <c r="L54" s="19">
        <v>0.64583333333333337</v>
      </c>
      <c r="M54" s="19">
        <v>0.72916666666666663</v>
      </c>
      <c r="N54" s="18" t="str">
        <f t="shared" ca="1" si="0"/>
        <v>GYE4</v>
      </c>
      <c r="O54" s="18">
        <f ca="1">VLOOKUP(N54,physical_rooms!$A$1:$B$10,2,FALSE)</f>
        <v>4</v>
      </c>
      <c r="P54" s="18">
        <v>5</v>
      </c>
      <c r="Q54" s="18" t="s">
        <v>216</v>
      </c>
      <c r="R54" s="18">
        <f>VLOOKUP(Q54,virtual_rooms!$A$1:$B$10,2,FALSE)</f>
        <v>7</v>
      </c>
      <c r="S54" s="18">
        <v>7</v>
      </c>
      <c r="T54" s="21" t="s">
        <v>242</v>
      </c>
      <c r="U54" s="18" t="s">
        <v>243</v>
      </c>
      <c r="V54" s="18" t="s">
        <v>394</v>
      </c>
      <c r="W54" s="18">
        <f>VLOOKUP(V54,Support_persons!$A$3:$C$17,3,FALSE)</f>
        <v>1</v>
      </c>
      <c r="X54">
        <v>0</v>
      </c>
      <c r="Y54" s="18" t="s">
        <v>76</v>
      </c>
      <c r="Z54" s="18">
        <f>VLOOKUP(Y54,Support_persons!$A$3:$C$17,3,FALSE)</f>
        <v>8</v>
      </c>
      <c r="AA54">
        <v>0</v>
      </c>
      <c r="AB54" s="18" t="s">
        <v>75</v>
      </c>
      <c r="AC54">
        <v>0</v>
      </c>
      <c r="AD54" s="18">
        <f>VLOOKUP(AB54,Support_persons!$A$3:$C$17,3,FALSE)</f>
        <v>7</v>
      </c>
    </row>
    <row r="55" spans="1:30" ht="30.75" thickBot="1" x14ac:dyDescent="0.3">
      <c r="A55">
        <v>54</v>
      </c>
      <c r="B55" s="16">
        <v>44076</v>
      </c>
      <c r="C55" s="18" t="s">
        <v>6</v>
      </c>
      <c r="D55" s="18">
        <f>VLOOKUP(C55,Areas!$B$4:$C$25,2,FALSE)</f>
        <v>12</v>
      </c>
      <c r="E55" s="18">
        <v>12</v>
      </c>
      <c r="F55" s="18" t="s">
        <v>91</v>
      </c>
      <c r="G55" s="18">
        <f>VLOOKUP(F55,Instructors!$A$4:$B$60,2,FALSE)</f>
        <v>51</v>
      </c>
      <c r="H55" s="25">
        <v>51</v>
      </c>
      <c r="I55" t="s">
        <v>236</v>
      </c>
      <c r="J55" s="18">
        <f>VLOOKUP(I55,Programs!$A$4:$B$58,2,FALSE)</f>
        <v>17</v>
      </c>
      <c r="K55" s="18">
        <v>17</v>
      </c>
      <c r="L55" s="19">
        <v>0.77083333333333337</v>
      </c>
      <c r="M55" s="19">
        <v>0.90625</v>
      </c>
      <c r="N55" s="18" t="str">
        <f t="shared" ca="1" si="0"/>
        <v>domicilio</v>
      </c>
      <c r="O55" s="18">
        <f ca="1">VLOOKUP(N55,physical_rooms!$A$1:$B$10,2,FALSE)</f>
        <v>8</v>
      </c>
      <c r="P55" s="18">
        <v>4</v>
      </c>
      <c r="Q55" s="18" t="s">
        <v>233</v>
      </c>
      <c r="R55" s="18">
        <f>VLOOKUP(Q55,virtual_rooms!$A$1:$B$10,2,FALSE)</f>
        <v>1</v>
      </c>
      <c r="S55" s="18">
        <v>1</v>
      </c>
      <c r="T55" s="21" t="s">
        <v>237</v>
      </c>
      <c r="U55" s="18" t="s">
        <v>238</v>
      </c>
      <c r="V55" s="18" t="s">
        <v>393</v>
      </c>
      <c r="W55" s="18">
        <f>VLOOKUP(V55,Support_persons!$A$3:$C$17,3,FALSE)</f>
        <v>3</v>
      </c>
      <c r="X55">
        <v>1</v>
      </c>
      <c r="Y55" s="18" t="s">
        <v>394</v>
      </c>
      <c r="Z55" s="18">
        <f>VLOOKUP(Y55,Support_persons!$A$3:$C$17,3,FALSE)</f>
        <v>1</v>
      </c>
      <c r="AA55">
        <v>0</v>
      </c>
      <c r="AB55" s="18" t="s">
        <v>400</v>
      </c>
      <c r="AC55">
        <v>1</v>
      </c>
      <c r="AD55" s="18">
        <f>VLOOKUP(AB55,Support_persons!$A$3:$C$17,3,FALSE)</f>
        <v>15</v>
      </c>
    </row>
    <row r="56" spans="1:30" ht="30.75" thickBot="1" x14ac:dyDescent="0.3">
      <c r="A56">
        <v>55</v>
      </c>
      <c r="B56" s="16">
        <v>44077</v>
      </c>
      <c r="C56" s="18" t="s">
        <v>6</v>
      </c>
      <c r="D56" s="18">
        <f>VLOOKUP(C56,Areas!$B$4:$C$25,2,FALSE)</f>
        <v>12</v>
      </c>
      <c r="E56" s="18">
        <v>12</v>
      </c>
      <c r="F56" s="18" t="s">
        <v>44</v>
      </c>
      <c r="G56" s="18">
        <f>VLOOKUP(F56,Instructors!$A$4:$B$60,2,FALSE)</f>
        <v>1</v>
      </c>
      <c r="H56" s="25">
        <v>1</v>
      </c>
      <c r="I56" t="s">
        <v>232</v>
      </c>
      <c r="J56" s="18">
        <f>VLOOKUP(I56,Programs!$A$4:$B$58,2,FALSE)</f>
        <v>19</v>
      </c>
      <c r="K56" s="18">
        <v>19</v>
      </c>
      <c r="L56" s="19">
        <v>0.77083333333333337</v>
      </c>
      <c r="M56" s="19">
        <v>0.90625</v>
      </c>
      <c r="N56" s="18" t="str">
        <f t="shared" ca="1" si="0"/>
        <v>UIO3</v>
      </c>
      <c r="O56" s="18">
        <f ca="1">VLOOKUP(N56,physical_rooms!$A$1:$B$10,2,FALSE)</f>
        <v>7</v>
      </c>
      <c r="P56" s="18">
        <v>3</v>
      </c>
      <c r="Q56" s="18" t="s">
        <v>233</v>
      </c>
      <c r="R56" s="18">
        <f>VLOOKUP(Q56,virtual_rooms!$A$1:$B$10,2,FALSE)</f>
        <v>1</v>
      </c>
      <c r="S56" s="18">
        <v>1</v>
      </c>
      <c r="T56" s="21" t="s">
        <v>234</v>
      </c>
      <c r="U56" s="18" t="s">
        <v>235</v>
      </c>
      <c r="V56" s="18" t="s">
        <v>412</v>
      </c>
      <c r="W56" s="18">
        <f>VLOOKUP(V56,Support_persons!$A$3:$C$17,3,FALSE)</f>
        <v>6</v>
      </c>
      <c r="X56">
        <v>0</v>
      </c>
      <c r="Y56" s="18" t="s">
        <v>394</v>
      </c>
      <c r="Z56" s="18">
        <f>VLOOKUP(Y56,Support_persons!$A$3:$C$17,3,FALSE)</f>
        <v>1</v>
      </c>
      <c r="AA56">
        <v>0</v>
      </c>
      <c r="AB56" s="18" t="s">
        <v>398</v>
      </c>
      <c r="AC56">
        <v>1</v>
      </c>
      <c r="AD56" s="18">
        <f>VLOOKUP(AB56,Support_persons!$A$3:$C$17,3,FALSE)</f>
        <v>13</v>
      </c>
    </row>
    <row r="57" spans="1:30" ht="30.75" thickBot="1" x14ac:dyDescent="0.3">
      <c r="A57">
        <v>56</v>
      </c>
      <c r="B57" s="16">
        <v>44079</v>
      </c>
      <c r="C57" s="18" t="s">
        <v>8</v>
      </c>
      <c r="D57" s="18">
        <f>VLOOKUP(C57,Areas!$B$4:$C$25,2,FALSE)</f>
        <v>16</v>
      </c>
      <c r="E57" s="18">
        <v>16</v>
      </c>
      <c r="F57" s="18" t="s">
        <v>240</v>
      </c>
      <c r="G57" s="18">
        <f>VLOOKUP(F57,Instructors!$A$4:$B$60,2,FALSE)</f>
        <v>55</v>
      </c>
      <c r="H57" s="25">
        <v>55</v>
      </c>
      <c r="I57" t="s">
        <v>236</v>
      </c>
      <c r="J57" s="18">
        <f>VLOOKUP(I57,Programs!$A$4:$B$58,2,FALSE)</f>
        <v>17</v>
      </c>
      <c r="K57" s="18">
        <v>17</v>
      </c>
      <c r="L57" s="19">
        <v>0.375</v>
      </c>
      <c r="M57" s="19">
        <v>0.5625</v>
      </c>
      <c r="N57" s="18" t="str">
        <f t="shared" ca="1" si="0"/>
        <v>UIO2</v>
      </c>
      <c r="O57" s="18">
        <f ca="1">VLOOKUP(N57,physical_rooms!$A$1:$B$10,2,FALSE)</f>
        <v>6</v>
      </c>
      <c r="P57" s="18">
        <v>2</v>
      </c>
      <c r="Q57" s="18" t="s">
        <v>233</v>
      </c>
      <c r="R57" s="18">
        <f>VLOOKUP(Q57,virtual_rooms!$A$1:$B$10,2,FALSE)</f>
        <v>1</v>
      </c>
      <c r="S57" s="18">
        <v>1</v>
      </c>
      <c r="T57" s="21" t="s">
        <v>237</v>
      </c>
      <c r="U57" s="18" t="s">
        <v>238</v>
      </c>
      <c r="V57" s="18" t="s">
        <v>394</v>
      </c>
      <c r="W57" s="18">
        <f>VLOOKUP(V57,Support_persons!$A$3:$C$17,3,FALSE)</f>
        <v>1</v>
      </c>
      <c r="X57">
        <v>1</v>
      </c>
      <c r="Y57" s="18" t="s">
        <v>76</v>
      </c>
      <c r="Z57" s="18">
        <f>VLOOKUP(Y57,Support_persons!$A$3:$C$17,3,FALSE)</f>
        <v>8</v>
      </c>
      <c r="AA57">
        <v>0</v>
      </c>
      <c r="AB57" s="18" t="s">
        <v>75</v>
      </c>
      <c r="AC57">
        <v>1</v>
      </c>
      <c r="AD57" s="18">
        <f>VLOOKUP(AB57,Support_persons!$A$3:$C$17,3,FALSE)</f>
        <v>7</v>
      </c>
    </row>
    <row r="58" spans="1:30" ht="30.75" thickBot="1" x14ac:dyDescent="0.3">
      <c r="A58">
        <v>57</v>
      </c>
      <c r="B58" s="16">
        <v>44081</v>
      </c>
      <c r="C58" s="18" t="s">
        <v>6</v>
      </c>
      <c r="D58" s="18">
        <f>VLOOKUP(C58,Areas!$B$4:$C$25,2,FALSE)</f>
        <v>12</v>
      </c>
      <c r="E58" s="18">
        <v>12</v>
      </c>
      <c r="F58" s="18" t="s">
        <v>91</v>
      </c>
      <c r="G58" s="18">
        <f>VLOOKUP(F58,Instructors!$A$4:$B$60,2,FALSE)</f>
        <v>51</v>
      </c>
      <c r="H58" s="25">
        <v>51</v>
      </c>
      <c r="I58" t="s">
        <v>236</v>
      </c>
      <c r="J58" s="18">
        <f>VLOOKUP(I58,Programs!$A$4:$B$58,2,FALSE)</f>
        <v>17</v>
      </c>
      <c r="K58" s="18">
        <v>17</v>
      </c>
      <c r="L58" s="19">
        <v>0.77083333333333337</v>
      </c>
      <c r="M58" s="19">
        <v>0.89583333333333337</v>
      </c>
      <c r="N58" s="18" t="str">
        <f t="shared" ca="1" si="0"/>
        <v>GYE2</v>
      </c>
      <c r="O58" s="18">
        <f ca="1">VLOOKUP(N58,physical_rooms!$A$1:$B$10,2,FALSE)</f>
        <v>2</v>
      </c>
      <c r="P58" s="18">
        <v>6</v>
      </c>
      <c r="Q58" s="18" t="s">
        <v>233</v>
      </c>
      <c r="R58" s="18">
        <f>VLOOKUP(Q58,virtual_rooms!$A$1:$B$10,2,FALSE)</f>
        <v>1</v>
      </c>
      <c r="S58" s="18">
        <v>1</v>
      </c>
      <c r="T58" s="21" t="s">
        <v>237</v>
      </c>
      <c r="U58" s="18" t="s">
        <v>238</v>
      </c>
      <c r="V58" s="18" t="s">
        <v>393</v>
      </c>
      <c r="W58" s="18">
        <f>VLOOKUP(V58,Support_persons!$A$3:$C$17,3,FALSE)</f>
        <v>3</v>
      </c>
      <c r="X58">
        <v>1</v>
      </c>
      <c r="Y58" s="18" t="s">
        <v>394</v>
      </c>
      <c r="Z58" s="18">
        <f>VLOOKUP(Y58,Support_persons!$A$3:$C$17,3,FALSE)</f>
        <v>1</v>
      </c>
      <c r="AA58">
        <v>0</v>
      </c>
      <c r="AB58" s="18" t="s">
        <v>75</v>
      </c>
      <c r="AC58">
        <v>1</v>
      </c>
      <c r="AD58" s="18">
        <f>VLOOKUP(AB58,Support_persons!$A$3:$C$17,3,FALSE)</f>
        <v>7</v>
      </c>
    </row>
    <row r="59" spans="1:30" ht="30.75" thickBot="1" x14ac:dyDescent="0.3">
      <c r="A59">
        <v>58</v>
      </c>
      <c r="B59" s="16">
        <v>44082</v>
      </c>
      <c r="C59" s="18" t="s">
        <v>6</v>
      </c>
      <c r="D59" s="18">
        <f>VLOOKUP(C59,Areas!$B$4:$C$25,2,FALSE)</f>
        <v>12</v>
      </c>
      <c r="E59" s="18">
        <v>12</v>
      </c>
      <c r="F59" s="18" t="s">
        <v>44</v>
      </c>
      <c r="G59" s="18">
        <f>VLOOKUP(F59,Instructors!$A$4:$B$60,2,FALSE)</f>
        <v>1</v>
      </c>
      <c r="H59" s="25">
        <v>1</v>
      </c>
      <c r="I59" t="s">
        <v>232</v>
      </c>
      <c r="J59" s="18">
        <f>VLOOKUP(I59,Programs!$A$4:$B$58,2,FALSE)</f>
        <v>19</v>
      </c>
      <c r="K59" s="18">
        <v>19</v>
      </c>
      <c r="L59" s="19">
        <v>0.77083333333333337</v>
      </c>
      <c r="M59" s="19">
        <v>0.89583333333333337</v>
      </c>
      <c r="N59" s="18" t="str">
        <f t="shared" ca="1" si="0"/>
        <v>UIO2</v>
      </c>
      <c r="O59" s="18">
        <f ca="1">VLOOKUP(N59,physical_rooms!$A$1:$B$10,2,FALSE)</f>
        <v>6</v>
      </c>
      <c r="P59" s="18">
        <v>6</v>
      </c>
      <c r="Q59" s="18" t="s">
        <v>233</v>
      </c>
      <c r="R59" s="18">
        <f>VLOOKUP(Q59,virtual_rooms!$A$1:$B$10,2,FALSE)</f>
        <v>1</v>
      </c>
      <c r="S59" s="18">
        <v>1</v>
      </c>
      <c r="T59" s="21" t="s">
        <v>234</v>
      </c>
      <c r="U59" s="18" t="s">
        <v>235</v>
      </c>
      <c r="V59" s="18" t="s">
        <v>394</v>
      </c>
      <c r="W59" s="18">
        <f>VLOOKUP(V59,Support_persons!$A$3:$C$17,3,FALSE)</f>
        <v>1</v>
      </c>
      <c r="X59">
        <v>0</v>
      </c>
      <c r="Y59" s="18"/>
      <c r="Z59" s="18" t="e">
        <f>VLOOKUP(Y59,Support_persons!$A$3:$C$17,3,FALSE)</f>
        <v>#N/A</v>
      </c>
      <c r="AA59" t="s">
        <v>392</v>
      </c>
      <c r="AB59" s="20" t="s">
        <v>398</v>
      </c>
      <c r="AC59">
        <v>1</v>
      </c>
      <c r="AD59" s="18">
        <f>VLOOKUP(AB59,Support_persons!$A$3:$C$17,3,FALSE)</f>
        <v>13</v>
      </c>
    </row>
    <row r="60" spans="1:30" ht="30.75" thickBot="1" x14ac:dyDescent="0.3">
      <c r="A60">
        <v>59</v>
      </c>
      <c r="B60" s="16">
        <v>44083</v>
      </c>
      <c r="C60" s="18" t="s">
        <v>9</v>
      </c>
      <c r="D60" s="18">
        <f>VLOOKUP(C60,Areas!$B$4:$C$25,2,FALSE)</f>
        <v>17</v>
      </c>
      <c r="E60" s="18">
        <v>17</v>
      </c>
      <c r="F60" s="18" t="s">
        <v>94</v>
      </c>
      <c r="G60" s="18">
        <f>VLOOKUP(F60,Instructors!$A$4:$B$60,2,FALSE)</f>
        <v>21</v>
      </c>
      <c r="H60" s="25">
        <v>21</v>
      </c>
      <c r="I60" t="s">
        <v>236</v>
      </c>
      <c r="J60" s="18">
        <f>VLOOKUP(I60,Programs!$A$4:$B$58,2,FALSE)</f>
        <v>17</v>
      </c>
      <c r="K60" s="18">
        <v>17</v>
      </c>
      <c r="L60" s="19">
        <v>0.77083333333333337</v>
      </c>
      <c r="M60" s="19">
        <v>0.89583333333333337</v>
      </c>
      <c r="N60" s="18" t="str">
        <f t="shared" ca="1" si="0"/>
        <v>domicilio</v>
      </c>
      <c r="O60" s="18">
        <f ca="1">VLOOKUP(N60,physical_rooms!$A$1:$B$10,2,FALSE)</f>
        <v>8</v>
      </c>
      <c r="P60" s="18">
        <v>1</v>
      </c>
      <c r="Q60" s="18" t="s">
        <v>233</v>
      </c>
      <c r="R60" s="18">
        <f>VLOOKUP(Q60,virtual_rooms!$A$1:$B$10,2,FALSE)</f>
        <v>1</v>
      </c>
      <c r="S60" s="18">
        <v>1</v>
      </c>
      <c r="T60" s="21" t="s">
        <v>237</v>
      </c>
      <c r="U60" s="18" t="s">
        <v>238</v>
      </c>
      <c r="V60" s="18" t="s">
        <v>393</v>
      </c>
      <c r="W60" s="18">
        <f>VLOOKUP(V60,Support_persons!$A$3:$C$17,3,FALSE)</f>
        <v>3</v>
      </c>
      <c r="X60">
        <v>0</v>
      </c>
      <c r="Y60" s="18" t="s">
        <v>394</v>
      </c>
      <c r="Z60" s="18">
        <f>VLOOKUP(Y60,Support_persons!$A$3:$C$17,3,FALSE)</f>
        <v>1</v>
      </c>
      <c r="AA60">
        <v>0</v>
      </c>
      <c r="AB60" s="18" t="s">
        <v>400</v>
      </c>
      <c r="AC60">
        <v>0</v>
      </c>
      <c r="AD60" s="18">
        <f>VLOOKUP(AB60,Support_persons!$A$3:$C$17,3,FALSE)</f>
        <v>15</v>
      </c>
    </row>
    <row r="61" spans="1:30" ht="30.75" thickBot="1" x14ac:dyDescent="0.3">
      <c r="A61">
        <v>60</v>
      </c>
      <c r="B61" s="16">
        <v>44084</v>
      </c>
      <c r="C61" s="18" t="s">
        <v>9</v>
      </c>
      <c r="D61" s="18">
        <f>VLOOKUP(C61,Areas!$B$4:$C$25,2,FALSE)</f>
        <v>17</v>
      </c>
      <c r="E61" s="18">
        <v>17</v>
      </c>
      <c r="F61" s="18" t="s">
        <v>94</v>
      </c>
      <c r="G61" s="18">
        <f>VLOOKUP(F61,Instructors!$A$4:$B$60,2,FALSE)</f>
        <v>21</v>
      </c>
      <c r="H61" s="25">
        <v>21</v>
      </c>
      <c r="I61" t="s">
        <v>232</v>
      </c>
      <c r="J61" s="18">
        <f>VLOOKUP(I61,Programs!$A$4:$B$58,2,FALSE)</f>
        <v>19</v>
      </c>
      <c r="K61" s="18">
        <v>19</v>
      </c>
      <c r="L61" s="19">
        <v>0.77083333333333337</v>
      </c>
      <c r="M61" s="19">
        <v>0.89583333333333337</v>
      </c>
      <c r="N61" s="18" t="str">
        <f t="shared" ca="1" si="0"/>
        <v>domicilio</v>
      </c>
      <c r="O61" s="18">
        <f ca="1">VLOOKUP(N61,physical_rooms!$A$1:$B$10,2,FALSE)</f>
        <v>8</v>
      </c>
      <c r="P61" s="18">
        <v>4</v>
      </c>
      <c r="Q61" s="18" t="s">
        <v>233</v>
      </c>
      <c r="R61" s="18">
        <f>VLOOKUP(Q61,virtual_rooms!$A$1:$B$10,2,FALSE)</f>
        <v>1</v>
      </c>
      <c r="S61" s="18">
        <v>1</v>
      </c>
      <c r="T61" s="21" t="s">
        <v>234</v>
      </c>
      <c r="U61" s="18" t="s">
        <v>235</v>
      </c>
      <c r="V61" s="18" t="s">
        <v>412</v>
      </c>
      <c r="W61" s="18">
        <f>VLOOKUP(V61,Support_persons!$A$3:$C$17,3,FALSE)</f>
        <v>6</v>
      </c>
      <c r="X61">
        <v>0</v>
      </c>
      <c r="Y61" s="18" t="s">
        <v>394</v>
      </c>
      <c r="Z61" s="18">
        <f>VLOOKUP(Y61,Support_persons!$A$3:$C$17,3,FALSE)</f>
        <v>1</v>
      </c>
      <c r="AA61">
        <v>0</v>
      </c>
      <c r="AB61" s="18" t="s">
        <v>398</v>
      </c>
      <c r="AC61">
        <v>0</v>
      </c>
      <c r="AD61" s="18">
        <f>VLOOKUP(AB61,Support_persons!$A$3:$C$17,3,FALSE)</f>
        <v>13</v>
      </c>
    </row>
    <row r="62" spans="1:30" ht="30.75" thickBot="1" x14ac:dyDescent="0.3">
      <c r="A62">
        <v>61</v>
      </c>
      <c r="B62" s="16">
        <v>44086</v>
      </c>
      <c r="C62" s="18" t="s">
        <v>8</v>
      </c>
      <c r="D62" s="18">
        <f>VLOOKUP(C62,Areas!$B$4:$C$25,2,FALSE)</f>
        <v>16</v>
      </c>
      <c r="E62" s="18">
        <v>16</v>
      </c>
      <c r="F62" s="18" t="s">
        <v>240</v>
      </c>
      <c r="G62" s="18">
        <f>VLOOKUP(F62,Instructors!$A$4:$B$60,2,FALSE)</f>
        <v>55</v>
      </c>
      <c r="H62" s="25">
        <v>55</v>
      </c>
      <c r="I62" t="s">
        <v>232</v>
      </c>
      <c r="J62" s="18">
        <f>VLOOKUP(I62,Programs!$A$4:$B$58,2,FALSE)</f>
        <v>19</v>
      </c>
      <c r="K62" s="18">
        <v>19</v>
      </c>
      <c r="L62" s="19">
        <v>0.375</v>
      </c>
      <c r="M62" s="19">
        <v>0.5625</v>
      </c>
      <c r="N62" s="18" t="str">
        <f t="shared" ca="1" si="0"/>
        <v>domicilio</v>
      </c>
      <c r="O62" s="18">
        <f ca="1">VLOOKUP(N62,physical_rooms!$A$1:$B$10,2,FALSE)</f>
        <v>8</v>
      </c>
      <c r="P62" s="18">
        <v>4</v>
      </c>
      <c r="Q62" s="18" t="s">
        <v>233</v>
      </c>
      <c r="R62" s="18">
        <f>VLOOKUP(Q62,virtual_rooms!$A$1:$B$10,2,FALSE)</f>
        <v>1</v>
      </c>
      <c r="S62" s="18">
        <v>1</v>
      </c>
      <c r="T62" s="21" t="s">
        <v>234</v>
      </c>
      <c r="U62" s="18" t="s">
        <v>235</v>
      </c>
      <c r="V62" s="18" t="s">
        <v>394</v>
      </c>
      <c r="W62" s="18">
        <f>VLOOKUP(V62,Support_persons!$A$3:$C$17,3,FALSE)</f>
        <v>1</v>
      </c>
      <c r="X62">
        <v>1</v>
      </c>
      <c r="Y62" s="18"/>
      <c r="Z62" s="18" t="e">
        <f>VLOOKUP(Y62,Support_persons!$A$3:$C$17,3,FALSE)</f>
        <v>#N/A</v>
      </c>
      <c r="AA62" t="s">
        <v>392</v>
      </c>
      <c r="AB62" s="20" t="s">
        <v>75</v>
      </c>
      <c r="AC62">
        <v>1</v>
      </c>
      <c r="AD62" s="18">
        <f>VLOOKUP(AB62,Support_persons!$A$3:$C$17,3,FALSE)</f>
        <v>7</v>
      </c>
    </row>
    <row r="63" spans="1:30" ht="30.75" thickBot="1" x14ac:dyDescent="0.3">
      <c r="A63">
        <v>62</v>
      </c>
      <c r="B63" s="16">
        <v>44088</v>
      </c>
      <c r="C63" s="18" t="s">
        <v>9</v>
      </c>
      <c r="D63" s="18">
        <f>VLOOKUP(C63,Areas!$B$4:$C$25,2,FALSE)</f>
        <v>17</v>
      </c>
      <c r="E63" s="18">
        <v>17</v>
      </c>
      <c r="F63" s="18" t="s">
        <v>94</v>
      </c>
      <c r="G63" s="18">
        <f>VLOOKUP(F63,Instructors!$A$4:$B$60,2,FALSE)</f>
        <v>21</v>
      </c>
      <c r="H63" s="25">
        <v>21</v>
      </c>
      <c r="I63" t="s">
        <v>236</v>
      </c>
      <c r="J63" s="18">
        <f>VLOOKUP(I63,Programs!$A$4:$B$58,2,FALSE)</f>
        <v>17</v>
      </c>
      <c r="K63" s="18">
        <v>17</v>
      </c>
      <c r="L63" s="19">
        <v>0.77083333333333337</v>
      </c>
      <c r="M63" s="19">
        <v>0.90625</v>
      </c>
      <c r="N63" s="18" t="str">
        <f t="shared" ca="1" si="0"/>
        <v>GYE1</v>
      </c>
      <c r="O63" s="18">
        <f ca="1">VLOOKUP(N63,physical_rooms!$A$1:$B$10,2,FALSE)</f>
        <v>1</v>
      </c>
      <c r="P63" s="18">
        <v>1</v>
      </c>
      <c r="Q63" s="18" t="s">
        <v>233</v>
      </c>
      <c r="R63" s="18">
        <f>VLOOKUP(Q63,virtual_rooms!$A$1:$B$10,2,FALSE)</f>
        <v>1</v>
      </c>
      <c r="S63" s="18">
        <v>1</v>
      </c>
      <c r="T63" s="21" t="s">
        <v>237</v>
      </c>
      <c r="U63" s="18" t="s">
        <v>238</v>
      </c>
      <c r="V63" s="18" t="s">
        <v>394</v>
      </c>
      <c r="W63" s="18">
        <f>VLOOKUP(V63,Support_persons!$A$3:$C$17,3,FALSE)</f>
        <v>1</v>
      </c>
      <c r="X63">
        <v>0</v>
      </c>
      <c r="Y63" s="18"/>
      <c r="Z63" s="18" t="e">
        <f>VLOOKUP(Y63,Support_persons!$A$3:$C$17,3,FALSE)</f>
        <v>#N/A</v>
      </c>
      <c r="AA63" t="s">
        <v>392</v>
      </c>
      <c r="AB63" s="20" t="s">
        <v>398</v>
      </c>
      <c r="AC63">
        <v>0</v>
      </c>
      <c r="AD63" s="18">
        <f>VLOOKUP(AB63,Support_persons!$A$3:$C$17,3,FALSE)</f>
        <v>13</v>
      </c>
    </row>
    <row r="64" spans="1:30" ht="30.75" thickBot="1" x14ac:dyDescent="0.3">
      <c r="A64">
        <v>63</v>
      </c>
      <c r="B64" s="16">
        <v>44089</v>
      </c>
      <c r="C64" s="18" t="s">
        <v>9</v>
      </c>
      <c r="D64" s="18">
        <f>VLOOKUP(C64,Areas!$B$4:$C$25,2,FALSE)</f>
        <v>17</v>
      </c>
      <c r="E64" s="18">
        <v>17</v>
      </c>
      <c r="F64" s="18" t="s">
        <v>94</v>
      </c>
      <c r="G64" s="18">
        <f>VLOOKUP(F64,Instructors!$A$4:$B$60,2,FALSE)</f>
        <v>21</v>
      </c>
      <c r="H64" s="25">
        <v>21</v>
      </c>
      <c r="I64" t="s">
        <v>232</v>
      </c>
      <c r="J64" s="18">
        <f>VLOOKUP(I64,Programs!$A$4:$B$58,2,FALSE)</f>
        <v>19</v>
      </c>
      <c r="K64" s="18">
        <v>19</v>
      </c>
      <c r="L64" s="19">
        <v>0.77083333333333337</v>
      </c>
      <c r="M64" s="19">
        <v>0.90625</v>
      </c>
      <c r="N64" s="18" t="str">
        <f t="shared" ca="1" si="0"/>
        <v>GYE1</v>
      </c>
      <c r="O64" s="18">
        <f ca="1">VLOOKUP(N64,physical_rooms!$A$1:$B$10,2,FALSE)</f>
        <v>1</v>
      </c>
      <c r="P64" s="18">
        <v>5</v>
      </c>
      <c r="Q64" s="18" t="s">
        <v>233</v>
      </c>
      <c r="R64" s="18">
        <f>VLOOKUP(Q64,virtual_rooms!$A$1:$B$10,2,FALSE)</f>
        <v>1</v>
      </c>
      <c r="S64" s="18">
        <v>1</v>
      </c>
      <c r="T64" s="21" t="s">
        <v>234</v>
      </c>
      <c r="U64" s="18" t="s">
        <v>235</v>
      </c>
      <c r="V64" s="18" t="s">
        <v>412</v>
      </c>
      <c r="W64" s="18">
        <f>VLOOKUP(V64,Support_persons!$A$3:$C$17,3,FALSE)</f>
        <v>6</v>
      </c>
      <c r="X64">
        <v>0</v>
      </c>
      <c r="Y64" s="18" t="s">
        <v>394</v>
      </c>
      <c r="Z64" s="18">
        <f>VLOOKUP(Y64,Support_persons!$A$3:$C$17,3,FALSE)</f>
        <v>1</v>
      </c>
      <c r="AA64">
        <v>0</v>
      </c>
      <c r="AB64" s="18" t="s">
        <v>75</v>
      </c>
      <c r="AC64">
        <v>0</v>
      </c>
      <c r="AD64" s="18">
        <f>VLOOKUP(AB64,Support_persons!$A$3:$C$17,3,FALSE)</f>
        <v>7</v>
      </c>
    </row>
    <row r="65" spans="1:30" ht="30.75" thickBot="1" x14ac:dyDescent="0.3">
      <c r="A65">
        <v>64</v>
      </c>
      <c r="B65" s="16">
        <v>44090</v>
      </c>
      <c r="C65" s="18" t="s">
        <v>37</v>
      </c>
      <c r="D65" s="18">
        <f>VLOOKUP(C65,Areas!$B$4:$C$25,2,FALSE)</f>
        <v>20</v>
      </c>
      <c r="E65" s="18">
        <v>20</v>
      </c>
      <c r="F65" s="18" t="s">
        <v>82</v>
      </c>
      <c r="G65" s="18">
        <f>VLOOKUP(F65,Instructors!$A$4:$B$60,2,FALSE)</f>
        <v>41</v>
      </c>
      <c r="H65" s="25">
        <v>41</v>
      </c>
      <c r="I65" t="s">
        <v>236</v>
      </c>
      <c r="J65" s="18">
        <f>VLOOKUP(I65,Programs!$A$4:$B$58,2,FALSE)</f>
        <v>17</v>
      </c>
      <c r="K65" s="18">
        <v>17</v>
      </c>
      <c r="L65" s="19">
        <v>0.77083333333333337</v>
      </c>
      <c r="M65" s="19">
        <v>0.89583333333333337</v>
      </c>
      <c r="N65" s="18" t="str">
        <f t="shared" ca="1" si="0"/>
        <v>UIO3</v>
      </c>
      <c r="O65" s="18">
        <f ca="1">VLOOKUP(N65,physical_rooms!$A$1:$B$10,2,FALSE)</f>
        <v>7</v>
      </c>
      <c r="P65" s="18">
        <v>6</v>
      </c>
      <c r="Q65" s="18" t="s">
        <v>233</v>
      </c>
      <c r="R65" s="18">
        <f>VLOOKUP(Q65,virtual_rooms!$A$1:$B$10,2,FALSE)</f>
        <v>1</v>
      </c>
      <c r="S65" s="18">
        <v>1</v>
      </c>
      <c r="T65" s="21" t="s">
        <v>237</v>
      </c>
      <c r="U65" s="18" t="s">
        <v>238</v>
      </c>
      <c r="V65" s="18" t="s">
        <v>393</v>
      </c>
      <c r="W65" s="18">
        <f>VLOOKUP(V65,Support_persons!$A$3:$C$17,3,FALSE)</f>
        <v>3</v>
      </c>
      <c r="X65">
        <v>0</v>
      </c>
      <c r="Y65" s="18" t="s">
        <v>412</v>
      </c>
      <c r="Z65" s="18">
        <f>VLOOKUP(Y65,Support_persons!$A$3:$C$17,3,FALSE)</f>
        <v>6</v>
      </c>
      <c r="AA65">
        <v>1</v>
      </c>
      <c r="AB65" s="18" t="s">
        <v>398</v>
      </c>
      <c r="AC65">
        <v>1</v>
      </c>
      <c r="AD65" s="18">
        <f>VLOOKUP(AB65,Support_persons!$A$3:$C$17,3,FALSE)</f>
        <v>13</v>
      </c>
    </row>
    <row r="66" spans="1:30" ht="30.75" thickBot="1" x14ac:dyDescent="0.3">
      <c r="A66">
        <v>65</v>
      </c>
      <c r="B66" s="16">
        <v>44091</v>
      </c>
      <c r="C66" s="18" t="s">
        <v>37</v>
      </c>
      <c r="D66" s="18">
        <f>VLOOKUP(C66,Areas!$B$4:$C$25,2,FALSE)</f>
        <v>20</v>
      </c>
      <c r="E66" s="18">
        <v>20</v>
      </c>
      <c r="F66" s="18" t="s">
        <v>82</v>
      </c>
      <c r="G66" s="18">
        <f>VLOOKUP(F66,Instructors!$A$4:$B$60,2,FALSE)</f>
        <v>41</v>
      </c>
      <c r="H66" s="25">
        <v>41</v>
      </c>
      <c r="I66" t="s">
        <v>232</v>
      </c>
      <c r="J66" s="18">
        <f>VLOOKUP(I66,Programs!$A$4:$B$58,2,FALSE)</f>
        <v>19</v>
      </c>
      <c r="K66" s="18">
        <v>19</v>
      </c>
      <c r="L66" s="19">
        <v>0.77083333333333337</v>
      </c>
      <c r="M66" s="19">
        <v>0.89583333333333337</v>
      </c>
      <c r="N66" s="18" t="str">
        <f t="shared" ca="1" si="0"/>
        <v>UIO1</v>
      </c>
      <c r="O66" s="18">
        <f ca="1">VLOOKUP(N66,physical_rooms!$A$1:$B$10,2,FALSE)</f>
        <v>5</v>
      </c>
      <c r="P66" s="18">
        <v>1</v>
      </c>
      <c r="Q66" s="18" t="s">
        <v>233</v>
      </c>
      <c r="R66" s="18">
        <f>VLOOKUP(Q66,virtual_rooms!$A$1:$B$10,2,FALSE)</f>
        <v>1</v>
      </c>
      <c r="S66" s="18">
        <v>1</v>
      </c>
      <c r="T66" s="21" t="s">
        <v>234</v>
      </c>
      <c r="U66" s="18" t="s">
        <v>235</v>
      </c>
      <c r="V66" s="18" t="s">
        <v>412</v>
      </c>
      <c r="W66" s="18">
        <f>VLOOKUP(V66,Support_persons!$A$3:$C$17,3,FALSE)</f>
        <v>6</v>
      </c>
      <c r="X66">
        <v>1</v>
      </c>
      <c r="Y66" s="18" t="s">
        <v>76</v>
      </c>
      <c r="Z66" s="18">
        <f>VLOOKUP(Y66,Support_persons!$A$3:$C$17,3,FALSE)</f>
        <v>8</v>
      </c>
      <c r="AA66">
        <v>0</v>
      </c>
      <c r="AB66" s="18" t="s">
        <v>398</v>
      </c>
      <c r="AC66">
        <v>1</v>
      </c>
      <c r="AD66" s="18">
        <f>VLOOKUP(AB66,Support_persons!$A$3:$C$17,3,FALSE)</f>
        <v>13</v>
      </c>
    </row>
    <row r="67" spans="1:30" ht="30.75" thickBot="1" x14ac:dyDescent="0.3">
      <c r="A67">
        <v>66</v>
      </c>
      <c r="B67" s="16">
        <v>44093</v>
      </c>
      <c r="C67" s="18" t="s">
        <v>8</v>
      </c>
      <c r="D67" s="18">
        <f>VLOOKUP(C67,Areas!$B$4:$C$25,2,FALSE)</f>
        <v>16</v>
      </c>
      <c r="E67" s="18">
        <v>16</v>
      </c>
      <c r="F67" s="18" t="s">
        <v>240</v>
      </c>
      <c r="G67" s="18">
        <f>VLOOKUP(F67,Instructors!$A$4:$B$60,2,FALSE)</f>
        <v>55</v>
      </c>
      <c r="H67" s="25">
        <v>55</v>
      </c>
      <c r="I67" t="s">
        <v>236</v>
      </c>
      <c r="J67" s="18">
        <f>VLOOKUP(I67,Programs!$A$4:$B$58,2,FALSE)</f>
        <v>17</v>
      </c>
      <c r="K67" s="18">
        <v>17</v>
      </c>
      <c r="L67" s="19">
        <v>0.375</v>
      </c>
      <c r="M67" s="19">
        <v>0.5625</v>
      </c>
      <c r="N67" s="18" t="str">
        <f t="shared" ref="N67:N130" ca="1" si="1">CHOOSE(RANDBETWEEN(1,8),"GYE1","GYE2","GYE3","GYE4","UIO1","UIO2","UIO3","domicilio")</f>
        <v>UIO2</v>
      </c>
      <c r="O67" s="18">
        <f ca="1">VLOOKUP(N67,physical_rooms!$A$1:$B$10,2,FALSE)</f>
        <v>6</v>
      </c>
      <c r="P67" s="18">
        <v>4</v>
      </c>
      <c r="Q67" s="18" t="s">
        <v>233</v>
      </c>
      <c r="R67" s="18">
        <f>VLOOKUP(Q67,virtual_rooms!$A$1:$B$10,2,FALSE)</f>
        <v>1</v>
      </c>
      <c r="S67" s="18">
        <v>1</v>
      </c>
      <c r="T67" s="21" t="s">
        <v>237</v>
      </c>
      <c r="U67" s="18" t="s">
        <v>238</v>
      </c>
      <c r="V67" s="18" t="s">
        <v>394</v>
      </c>
      <c r="W67" s="18">
        <f>VLOOKUP(V67,Support_persons!$A$3:$C$17,3,FALSE)</f>
        <v>1</v>
      </c>
      <c r="X67">
        <v>1</v>
      </c>
      <c r="Y67" s="18"/>
      <c r="Z67" s="18" t="e">
        <f>VLOOKUP(Y67,Support_persons!$A$3:$C$17,3,FALSE)</f>
        <v>#N/A</v>
      </c>
      <c r="AA67" t="s">
        <v>392</v>
      </c>
      <c r="AB67" s="20" t="s">
        <v>75</v>
      </c>
      <c r="AC67">
        <v>1</v>
      </c>
      <c r="AD67" s="18">
        <f>VLOOKUP(AB67,Support_persons!$A$3:$C$17,3,FALSE)</f>
        <v>7</v>
      </c>
    </row>
    <row r="68" spans="1:30" ht="30.75" thickBot="1" x14ac:dyDescent="0.3">
      <c r="A68">
        <v>67</v>
      </c>
      <c r="B68" s="16">
        <v>44095</v>
      </c>
      <c r="C68" s="18" t="s">
        <v>6</v>
      </c>
      <c r="D68" s="18">
        <f>VLOOKUP(C68,Areas!$B$4:$C$25,2,FALSE)</f>
        <v>12</v>
      </c>
      <c r="E68" s="18">
        <v>12</v>
      </c>
      <c r="F68" s="18" t="s">
        <v>91</v>
      </c>
      <c r="G68" s="18">
        <f>VLOOKUP(F68,Instructors!$A$4:$B$60,2,FALSE)</f>
        <v>51</v>
      </c>
      <c r="H68" s="25">
        <v>51</v>
      </c>
      <c r="I68" t="s">
        <v>236</v>
      </c>
      <c r="J68" s="18">
        <f>VLOOKUP(I68,Programs!$A$4:$B$58,2,FALSE)</f>
        <v>17</v>
      </c>
      <c r="K68" s="18">
        <v>17</v>
      </c>
      <c r="L68" s="19">
        <v>0.77083333333333337</v>
      </c>
      <c r="M68" s="19">
        <v>0.89583333333333337</v>
      </c>
      <c r="N68" s="18" t="str">
        <f t="shared" ca="1" si="1"/>
        <v>GYE4</v>
      </c>
      <c r="O68" s="18">
        <f ca="1">VLOOKUP(N68,physical_rooms!$A$1:$B$10,2,FALSE)</f>
        <v>4</v>
      </c>
      <c r="P68" s="18">
        <v>4</v>
      </c>
      <c r="Q68" s="18" t="s">
        <v>233</v>
      </c>
      <c r="R68" s="18">
        <f>VLOOKUP(Q68,virtual_rooms!$A$1:$B$10,2,FALSE)</f>
        <v>1</v>
      </c>
      <c r="S68" s="18">
        <v>1</v>
      </c>
      <c r="T68" s="21" t="s">
        <v>237</v>
      </c>
      <c r="U68" s="18" t="s">
        <v>238</v>
      </c>
      <c r="V68" s="18" t="s">
        <v>393</v>
      </c>
      <c r="W68" s="18">
        <f>VLOOKUP(V68,Support_persons!$A$3:$C$17,3,FALSE)</f>
        <v>3</v>
      </c>
      <c r="X68">
        <v>1</v>
      </c>
      <c r="Y68" s="18" t="s">
        <v>394</v>
      </c>
      <c r="Z68" s="18">
        <f>VLOOKUP(Y68,Support_persons!$A$3:$C$17,3,FALSE)</f>
        <v>1</v>
      </c>
      <c r="AA68">
        <v>0</v>
      </c>
      <c r="AB68" s="18" t="s">
        <v>400</v>
      </c>
      <c r="AC68">
        <v>1</v>
      </c>
      <c r="AD68" s="18">
        <f>VLOOKUP(AB68,Support_persons!$A$3:$C$17,3,FALSE)</f>
        <v>15</v>
      </c>
    </row>
    <row r="69" spans="1:30" ht="30.75" thickBot="1" x14ac:dyDescent="0.3">
      <c r="A69">
        <v>68</v>
      </c>
      <c r="B69" s="16">
        <v>44096</v>
      </c>
      <c r="C69" s="18" t="s">
        <v>6</v>
      </c>
      <c r="D69" s="18">
        <f>VLOOKUP(C69,Areas!$B$4:$C$25,2,FALSE)</f>
        <v>12</v>
      </c>
      <c r="E69" s="18">
        <v>12</v>
      </c>
      <c r="F69" s="18" t="s">
        <v>44</v>
      </c>
      <c r="G69" s="18">
        <f>VLOOKUP(F69,Instructors!$A$4:$B$60,2,FALSE)</f>
        <v>1</v>
      </c>
      <c r="H69" s="25">
        <v>1</v>
      </c>
      <c r="I69" t="s">
        <v>232</v>
      </c>
      <c r="J69" s="18">
        <f>VLOOKUP(I69,Programs!$A$4:$B$58,2,FALSE)</f>
        <v>19</v>
      </c>
      <c r="K69" s="18">
        <v>19</v>
      </c>
      <c r="L69" s="19">
        <v>0.77083333333333337</v>
      </c>
      <c r="M69" s="19">
        <v>0.89583333333333337</v>
      </c>
      <c r="N69" s="18" t="str">
        <f t="shared" ca="1" si="1"/>
        <v>UIO1</v>
      </c>
      <c r="O69" s="18">
        <f ca="1">VLOOKUP(N69,physical_rooms!$A$1:$B$10,2,FALSE)</f>
        <v>5</v>
      </c>
      <c r="P69" s="18">
        <v>1</v>
      </c>
      <c r="Q69" s="18" t="s">
        <v>233</v>
      </c>
      <c r="R69" s="18">
        <f>VLOOKUP(Q69,virtual_rooms!$A$1:$B$10,2,FALSE)</f>
        <v>1</v>
      </c>
      <c r="S69" s="18">
        <v>1</v>
      </c>
      <c r="T69" s="21" t="s">
        <v>234</v>
      </c>
      <c r="U69" s="18" t="s">
        <v>235</v>
      </c>
      <c r="V69" s="18" t="s">
        <v>394</v>
      </c>
      <c r="W69" s="18">
        <f>VLOOKUP(V69,Support_persons!$A$3:$C$17,3,FALSE)</f>
        <v>1</v>
      </c>
      <c r="X69">
        <v>0</v>
      </c>
      <c r="Y69" s="18"/>
      <c r="Z69" s="18" t="e">
        <f>VLOOKUP(Y69,Support_persons!$A$3:$C$17,3,FALSE)</f>
        <v>#N/A</v>
      </c>
      <c r="AA69" t="s">
        <v>392</v>
      </c>
      <c r="AB69" s="20" t="s">
        <v>398</v>
      </c>
      <c r="AC69">
        <v>1</v>
      </c>
      <c r="AD69" s="18">
        <f>VLOOKUP(AB69,Support_persons!$A$3:$C$17,3,FALSE)</f>
        <v>13</v>
      </c>
    </row>
    <row r="70" spans="1:30" ht="30.75" thickBot="1" x14ac:dyDescent="0.3">
      <c r="A70">
        <v>69</v>
      </c>
      <c r="B70" s="16">
        <v>44097</v>
      </c>
      <c r="C70" s="18" t="s">
        <v>37</v>
      </c>
      <c r="D70" s="18">
        <f>VLOOKUP(C70,Areas!$B$4:$C$25,2,FALSE)</f>
        <v>20</v>
      </c>
      <c r="E70" s="18">
        <v>20</v>
      </c>
      <c r="F70" s="18" t="s">
        <v>82</v>
      </c>
      <c r="G70" s="18">
        <f>VLOOKUP(F70,Instructors!$A$4:$B$60,2,FALSE)</f>
        <v>41</v>
      </c>
      <c r="H70" s="25">
        <v>41</v>
      </c>
      <c r="I70" t="s">
        <v>236</v>
      </c>
      <c r="J70" s="18">
        <f>VLOOKUP(I70,Programs!$A$4:$B$58,2,FALSE)</f>
        <v>17</v>
      </c>
      <c r="K70" s="18">
        <v>17</v>
      </c>
      <c r="L70" s="19">
        <v>0.77083333333333337</v>
      </c>
      <c r="M70" s="19">
        <v>0.89583333333333337</v>
      </c>
      <c r="N70" s="18" t="str">
        <f t="shared" ca="1" si="1"/>
        <v>UIO3</v>
      </c>
      <c r="O70" s="18">
        <f ca="1">VLOOKUP(N70,physical_rooms!$A$1:$B$10,2,FALSE)</f>
        <v>7</v>
      </c>
      <c r="P70" s="18">
        <v>8</v>
      </c>
      <c r="Q70" s="18" t="s">
        <v>233</v>
      </c>
      <c r="R70" s="18">
        <f>VLOOKUP(Q70,virtual_rooms!$A$1:$B$10,2,FALSE)</f>
        <v>1</v>
      </c>
      <c r="S70" s="18">
        <v>1</v>
      </c>
      <c r="T70" s="21" t="s">
        <v>237</v>
      </c>
      <c r="U70" s="18" t="s">
        <v>238</v>
      </c>
      <c r="V70" s="18" t="s">
        <v>393</v>
      </c>
      <c r="W70" s="18">
        <f>VLOOKUP(V70,Support_persons!$A$3:$C$17,3,FALSE)</f>
        <v>3</v>
      </c>
      <c r="X70">
        <v>0</v>
      </c>
      <c r="Y70" s="18" t="s">
        <v>412</v>
      </c>
      <c r="Z70" s="18">
        <f>VLOOKUP(Y70,Support_persons!$A$3:$C$17,3,FALSE)</f>
        <v>6</v>
      </c>
      <c r="AA70">
        <v>1</v>
      </c>
      <c r="AB70" s="18" t="s">
        <v>398</v>
      </c>
      <c r="AC70">
        <v>1</v>
      </c>
      <c r="AD70" s="18">
        <f>VLOOKUP(AB70,Support_persons!$A$3:$C$17,3,FALSE)</f>
        <v>13</v>
      </c>
    </row>
    <row r="71" spans="1:30" ht="30.75" thickBot="1" x14ac:dyDescent="0.3">
      <c r="A71">
        <v>70</v>
      </c>
      <c r="B71" s="16">
        <v>44098</v>
      </c>
      <c r="C71" s="18" t="s">
        <v>37</v>
      </c>
      <c r="D71" s="18">
        <f>VLOOKUP(C71,Areas!$B$4:$C$25,2,FALSE)</f>
        <v>20</v>
      </c>
      <c r="E71" s="18">
        <v>20</v>
      </c>
      <c r="F71" s="18" t="s">
        <v>82</v>
      </c>
      <c r="G71" s="18">
        <f>VLOOKUP(F71,Instructors!$A$4:$B$60,2,FALSE)</f>
        <v>41</v>
      </c>
      <c r="H71" s="25">
        <v>41</v>
      </c>
      <c r="I71" t="s">
        <v>232</v>
      </c>
      <c r="J71" s="18">
        <f>VLOOKUP(I71,Programs!$A$4:$B$58,2,FALSE)</f>
        <v>19</v>
      </c>
      <c r="K71" s="18">
        <v>19</v>
      </c>
      <c r="L71" s="19">
        <v>0.77083333333333337</v>
      </c>
      <c r="M71" s="19">
        <v>0.89583333333333337</v>
      </c>
      <c r="N71" s="18" t="str">
        <f t="shared" ca="1" si="1"/>
        <v>GYE4</v>
      </c>
      <c r="O71" s="18">
        <f ca="1">VLOOKUP(N71,physical_rooms!$A$1:$B$10,2,FALSE)</f>
        <v>4</v>
      </c>
      <c r="P71" s="18">
        <v>7</v>
      </c>
      <c r="Q71" s="18" t="s">
        <v>233</v>
      </c>
      <c r="R71" s="18">
        <f>VLOOKUP(Q71,virtual_rooms!$A$1:$B$10,2,FALSE)</f>
        <v>1</v>
      </c>
      <c r="S71" s="18">
        <v>1</v>
      </c>
      <c r="T71" s="21" t="s">
        <v>234</v>
      </c>
      <c r="U71" s="18" t="s">
        <v>235</v>
      </c>
      <c r="V71" s="18" t="s">
        <v>412</v>
      </c>
      <c r="W71" s="18">
        <f>VLOOKUP(V71,Support_persons!$A$3:$C$17,3,FALSE)</f>
        <v>6</v>
      </c>
      <c r="X71">
        <v>1</v>
      </c>
      <c r="Y71" s="18" t="s">
        <v>394</v>
      </c>
      <c r="Z71" s="18">
        <f>VLOOKUP(Y71,Support_persons!$A$3:$C$17,3,FALSE)</f>
        <v>1</v>
      </c>
      <c r="AA71">
        <v>0</v>
      </c>
      <c r="AB71" s="18" t="s">
        <v>398</v>
      </c>
      <c r="AC71">
        <v>1</v>
      </c>
      <c r="AD71" s="18">
        <f>VLOOKUP(AB71,Support_persons!$A$3:$C$17,3,FALSE)</f>
        <v>13</v>
      </c>
    </row>
    <row r="72" spans="1:30" ht="30.75" thickBot="1" x14ac:dyDescent="0.3">
      <c r="A72">
        <v>71</v>
      </c>
      <c r="B72" s="16">
        <v>44102</v>
      </c>
      <c r="C72" s="18" t="s">
        <v>1</v>
      </c>
      <c r="D72" s="18">
        <f>VLOOKUP(C72,Areas!$B$4:$C$25,2,FALSE)</f>
        <v>5</v>
      </c>
      <c r="E72" s="18">
        <v>5</v>
      </c>
      <c r="F72" s="18" t="s">
        <v>57</v>
      </c>
      <c r="G72" s="18">
        <f>VLOOKUP(F72,Instructors!$A$4:$B$60,2,FALSE)</f>
        <v>17</v>
      </c>
      <c r="H72" s="25">
        <v>17</v>
      </c>
      <c r="I72" t="s">
        <v>236</v>
      </c>
      <c r="J72" s="18">
        <f>VLOOKUP(I72,Programs!$A$4:$B$58,2,FALSE)</f>
        <v>17</v>
      </c>
      <c r="K72" s="18">
        <v>17</v>
      </c>
      <c r="L72" s="19">
        <v>0.77083333333333337</v>
      </c>
      <c r="M72" s="19">
        <v>0.89583333333333337</v>
      </c>
      <c r="N72" s="18" t="str">
        <f t="shared" ca="1" si="1"/>
        <v>UIO1</v>
      </c>
      <c r="O72" s="18">
        <f ca="1">VLOOKUP(N72,physical_rooms!$A$1:$B$10,2,FALSE)</f>
        <v>5</v>
      </c>
      <c r="P72" s="18">
        <v>4</v>
      </c>
      <c r="Q72" s="18" t="s">
        <v>233</v>
      </c>
      <c r="R72" s="18">
        <f>VLOOKUP(Q72,virtual_rooms!$A$1:$B$10,2,FALSE)</f>
        <v>1</v>
      </c>
      <c r="S72" s="18">
        <v>1</v>
      </c>
      <c r="T72" s="21" t="s">
        <v>237</v>
      </c>
      <c r="U72" s="18" t="s">
        <v>238</v>
      </c>
      <c r="V72" s="18" t="s">
        <v>393</v>
      </c>
      <c r="W72" s="18">
        <f>VLOOKUP(V72,Support_persons!$A$3:$C$17,3,FALSE)</f>
        <v>3</v>
      </c>
      <c r="X72">
        <v>0</v>
      </c>
      <c r="Y72" s="18" t="s">
        <v>412</v>
      </c>
      <c r="Z72" s="18">
        <f>VLOOKUP(Y72,Support_persons!$A$3:$C$17,3,FALSE)</f>
        <v>6</v>
      </c>
      <c r="AA72">
        <v>1</v>
      </c>
      <c r="AB72" s="18" t="s">
        <v>400</v>
      </c>
      <c r="AC72">
        <v>0</v>
      </c>
      <c r="AD72" s="18">
        <f>VLOOKUP(AB72,Support_persons!$A$3:$C$17,3,FALSE)</f>
        <v>15</v>
      </c>
    </row>
    <row r="73" spans="1:30" ht="30.75" thickBot="1" x14ac:dyDescent="0.3">
      <c r="A73">
        <v>72</v>
      </c>
      <c r="B73" s="16">
        <v>44103</v>
      </c>
      <c r="C73" s="18" t="s">
        <v>1</v>
      </c>
      <c r="D73" s="18">
        <f>VLOOKUP(C73,Areas!$B$4:$C$25,2,FALSE)</f>
        <v>5</v>
      </c>
      <c r="E73" s="18">
        <v>5</v>
      </c>
      <c r="F73" s="18" t="s">
        <v>57</v>
      </c>
      <c r="G73" s="18">
        <f>VLOOKUP(F73,Instructors!$A$4:$B$60,2,FALSE)</f>
        <v>17</v>
      </c>
      <c r="H73" s="25">
        <v>17</v>
      </c>
      <c r="I73" t="s">
        <v>232</v>
      </c>
      <c r="J73" s="18">
        <f>VLOOKUP(I73,Programs!$A$4:$B$58,2,FALSE)</f>
        <v>19</v>
      </c>
      <c r="K73" s="18">
        <v>19</v>
      </c>
      <c r="L73" s="19">
        <v>0.77083333333333337</v>
      </c>
      <c r="M73" s="19">
        <v>0.89583333333333337</v>
      </c>
      <c r="N73" s="18" t="str">
        <f t="shared" ca="1" si="1"/>
        <v>UIO1</v>
      </c>
      <c r="O73" s="18">
        <f ca="1">VLOOKUP(N73,physical_rooms!$A$1:$B$10,2,FALSE)</f>
        <v>5</v>
      </c>
      <c r="P73" s="18">
        <v>1</v>
      </c>
      <c r="Q73" s="18" t="s">
        <v>233</v>
      </c>
      <c r="R73" s="18">
        <f>VLOOKUP(Q73,virtual_rooms!$A$1:$B$10,2,FALSE)</f>
        <v>1</v>
      </c>
      <c r="S73" s="18">
        <v>1</v>
      </c>
      <c r="T73" s="21" t="s">
        <v>234</v>
      </c>
      <c r="U73" s="18" t="s">
        <v>235</v>
      </c>
      <c r="V73" s="18" t="s">
        <v>412</v>
      </c>
      <c r="W73" s="18">
        <f>VLOOKUP(V73,Support_persons!$A$3:$C$17,3,FALSE)</f>
        <v>6</v>
      </c>
      <c r="X73">
        <v>1</v>
      </c>
      <c r="Y73" s="18"/>
      <c r="Z73" s="18" t="e">
        <f>VLOOKUP(Y73,Support_persons!$A$3:$C$17,3,FALSE)</f>
        <v>#N/A</v>
      </c>
      <c r="AA73" t="s">
        <v>392</v>
      </c>
      <c r="AB73" s="20" t="s">
        <v>400</v>
      </c>
      <c r="AC73">
        <v>0</v>
      </c>
      <c r="AD73" s="18">
        <f>VLOOKUP(AB73,Support_persons!$A$3:$C$17,3,FALSE)</f>
        <v>15</v>
      </c>
    </row>
    <row r="74" spans="1:30" ht="30.75" thickBot="1" x14ac:dyDescent="0.3">
      <c r="A74">
        <v>73</v>
      </c>
      <c r="B74" s="16">
        <v>44104</v>
      </c>
      <c r="C74" s="18" t="s">
        <v>37</v>
      </c>
      <c r="D74" s="18">
        <f>VLOOKUP(C74,Areas!$B$4:$C$25,2,FALSE)</f>
        <v>20</v>
      </c>
      <c r="E74" s="18">
        <v>20</v>
      </c>
      <c r="F74" s="18" t="s">
        <v>82</v>
      </c>
      <c r="G74" s="18">
        <f>VLOOKUP(F74,Instructors!$A$4:$B$60,2,FALSE)</f>
        <v>41</v>
      </c>
      <c r="H74" s="25">
        <v>41</v>
      </c>
      <c r="I74" t="s">
        <v>236</v>
      </c>
      <c r="J74" s="18">
        <f>VLOOKUP(I74,Programs!$A$4:$B$58,2,FALSE)</f>
        <v>17</v>
      </c>
      <c r="K74" s="18">
        <v>17</v>
      </c>
      <c r="L74" s="19">
        <v>0.77083333333333337</v>
      </c>
      <c r="M74" s="19">
        <v>0.90625</v>
      </c>
      <c r="N74" s="18" t="str">
        <f t="shared" ca="1" si="1"/>
        <v>GYE3</v>
      </c>
      <c r="O74" s="18">
        <f ca="1">VLOOKUP(N74,physical_rooms!$A$1:$B$10,2,FALSE)</f>
        <v>3</v>
      </c>
      <c r="P74" s="18">
        <v>6</v>
      </c>
      <c r="Q74" s="18" t="s">
        <v>233</v>
      </c>
      <c r="R74" s="18">
        <f>VLOOKUP(Q74,virtual_rooms!$A$1:$B$10,2,FALSE)</f>
        <v>1</v>
      </c>
      <c r="S74" s="18">
        <v>1</v>
      </c>
      <c r="T74" s="21" t="s">
        <v>237</v>
      </c>
      <c r="U74" s="18" t="s">
        <v>238</v>
      </c>
      <c r="V74" s="18" t="s">
        <v>393</v>
      </c>
      <c r="W74" s="18">
        <f>VLOOKUP(V74,Support_persons!$A$3:$C$17,3,FALSE)</f>
        <v>3</v>
      </c>
      <c r="X74">
        <v>0</v>
      </c>
      <c r="Y74" s="18" t="s">
        <v>412</v>
      </c>
      <c r="Z74" s="18">
        <f>VLOOKUP(Y74,Support_persons!$A$3:$C$17,3,FALSE)</f>
        <v>6</v>
      </c>
      <c r="AA74">
        <v>1</v>
      </c>
      <c r="AB74" s="18" t="s">
        <v>398</v>
      </c>
      <c r="AC74">
        <v>1</v>
      </c>
      <c r="AD74" s="18">
        <f>VLOOKUP(AB74,Support_persons!$A$3:$C$17,3,FALSE)</f>
        <v>13</v>
      </c>
    </row>
    <row r="75" spans="1:30" ht="30.75" thickBot="1" x14ac:dyDescent="0.3">
      <c r="A75">
        <v>74</v>
      </c>
      <c r="B75" s="16">
        <v>44105</v>
      </c>
      <c r="C75" s="18" t="s">
        <v>37</v>
      </c>
      <c r="D75" s="18">
        <f>VLOOKUP(C75,Areas!$B$4:$C$25,2,FALSE)</f>
        <v>20</v>
      </c>
      <c r="E75" s="18">
        <v>20</v>
      </c>
      <c r="F75" s="18" t="s">
        <v>82</v>
      </c>
      <c r="G75" s="18">
        <f>VLOOKUP(F75,Instructors!$A$4:$B$60,2,FALSE)</f>
        <v>41</v>
      </c>
      <c r="H75" s="25">
        <v>41</v>
      </c>
      <c r="I75" t="s">
        <v>232</v>
      </c>
      <c r="J75" s="18">
        <f>VLOOKUP(I75,Programs!$A$4:$B$58,2,FALSE)</f>
        <v>19</v>
      </c>
      <c r="K75" s="18">
        <v>19</v>
      </c>
      <c r="L75" s="19">
        <v>0.77083333333333337</v>
      </c>
      <c r="M75" s="19">
        <v>0.90625</v>
      </c>
      <c r="N75" s="18" t="str">
        <f t="shared" ca="1" si="1"/>
        <v>UIO1</v>
      </c>
      <c r="O75" s="18">
        <f ca="1">VLOOKUP(N75,physical_rooms!$A$1:$B$10,2,FALSE)</f>
        <v>5</v>
      </c>
      <c r="P75" s="18">
        <v>5</v>
      </c>
      <c r="Q75" s="18" t="s">
        <v>233</v>
      </c>
      <c r="R75" s="18">
        <f>VLOOKUP(Q75,virtual_rooms!$A$1:$B$10,2,FALSE)</f>
        <v>1</v>
      </c>
      <c r="S75" s="18">
        <v>1</v>
      </c>
      <c r="T75" s="21" t="s">
        <v>234</v>
      </c>
      <c r="U75" s="18" t="s">
        <v>235</v>
      </c>
      <c r="V75" s="18" t="s">
        <v>412</v>
      </c>
      <c r="W75" s="18">
        <f>VLOOKUP(V75,Support_persons!$A$3:$C$17,3,FALSE)</f>
        <v>6</v>
      </c>
      <c r="X75">
        <v>1</v>
      </c>
      <c r="Y75" s="18"/>
      <c r="Z75" s="18" t="e">
        <f>VLOOKUP(Y75,Support_persons!$A$3:$C$17,3,FALSE)</f>
        <v>#N/A</v>
      </c>
      <c r="AA75" t="s">
        <v>392</v>
      </c>
      <c r="AB75" s="20" t="s">
        <v>398</v>
      </c>
      <c r="AC75">
        <v>1</v>
      </c>
      <c r="AD75" s="18">
        <f>VLOOKUP(AB75,Support_persons!$A$3:$C$17,3,FALSE)</f>
        <v>13</v>
      </c>
    </row>
    <row r="76" spans="1:30" ht="30.75" thickBot="1" x14ac:dyDescent="0.3">
      <c r="A76">
        <v>75</v>
      </c>
      <c r="B76" s="16">
        <v>44109</v>
      </c>
      <c r="C76" s="18" t="s">
        <v>9</v>
      </c>
      <c r="D76" s="18">
        <f>VLOOKUP(C76,Areas!$B$4:$C$25,2,FALSE)</f>
        <v>17</v>
      </c>
      <c r="E76" s="18">
        <v>17</v>
      </c>
      <c r="F76" s="18" t="s">
        <v>94</v>
      </c>
      <c r="G76" s="18">
        <f>VLOOKUP(F76,Instructors!$A$4:$B$60,2,FALSE)</f>
        <v>21</v>
      </c>
      <c r="H76" s="25">
        <v>21</v>
      </c>
      <c r="I76" t="s">
        <v>236</v>
      </c>
      <c r="J76" s="18">
        <f>VLOOKUP(I76,Programs!$A$4:$B$58,2,FALSE)</f>
        <v>17</v>
      </c>
      <c r="K76" s="18">
        <v>17</v>
      </c>
      <c r="L76" s="19">
        <v>0.77083333333333337</v>
      </c>
      <c r="M76" s="19">
        <v>0.89583333333333337</v>
      </c>
      <c r="N76" s="18" t="str">
        <f t="shared" ca="1" si="1"/>
        <v>UIO1</v>
      </c>
      <c r="O76" s="18">
        <f ca="1">VLOOKUP(N76,physical_rooms!$A$1:$B$10,2,FALSE)</f>
        <v>5</v>
      </c>
      <c r="P76" s="18">
        <v>4</v>
      </c>
      <c r="Q76" s="18" t="s">
        <v>233</v>
      </c>
      <c r="R76" s="18">
        <f>VLOOKUP(Q76,virtual_rooms!$A$1:$B$10,2,FALSE)</f>
        <v>1</v>
      </c>
      <c r="S76" s="18">
        <v>1</v>
      </c>
      <c r="T76" s="21" t="s">
        <v>237</v>
      </c>
      <c r="U76" s="18" t="s">
        <v>238</v>
      </c>
      <c r="V76" s="18" t="s">
        <v>393</v>
      </c>
      <c r="W76" s="18">
        <f>VLOOKUP(V76,Support_persons!$A$3:$C$17,3,FALSE)</f>
        <v>3</v>
      </c>
      <c r="X76">
        <v>0</v>
      </c>
      <c r="Y76" s="18"/>
      <c r="Z76" s="18" t="e">
        <f>VLOOKUP(Y76,Support_persons!$A$3:$C$17,3,FALSE)</f>
        <v>#N/A</v>
      </c>
      <c r="AA76" t="s">
        <v>392</v>
      </c>
      <c r="AB76" s="20" t="s">
        <v>75</v>
      </c>
      <c r="AC76">
        <v>0</v>
      </c>
      <c r="AD76" s="18">
        <f>VLOOKUP(AB76,Support_persons!$A$3:$C$17,3,FALSE)</f>
        <v>7</v>
      </c>
    </row>
    <row r="77" spans="1:30" ht="30.75" thickBot="1" x14ac:dyDescent="0.3">
      <c r="A77">
        <v>76</v>
      </c>
      <c r="B77" s="16">
        <v>44110</v>
      </c>
      <c r="C77" s="18" t="s">
        <v>9</v>
      </c>
      <c r="D77" s="18">
        <f>VLOOKUP(C77,Areas!$B$4:$C$25,2,FALSE)</f>
        <v>17</v>
      </c>
      <c r="E77" s="18">
        <v>17</v>
      </c>
      <c r="F77" s="18" t="s">
        <v>94</v>
      </c>
      <c r="G77" s="18">
        <f>VLOOKUP(F77,Instructors!$A$4:$B$60,2,FALSE)</f>
        <v>21</v>
      </c>
      <c r="H77" s="25">
        <v>21</v>
      </c>
      <c r="I77" t="s">
        <v>232</v>
      </c>
      <c r="J77" s="18">
        <f>VLOOKUP(I77,Programs!$A$4:$B$58,2,FALSE)</f>
        <v>19</v>
      </c>
      <c r="K77" s="18">
        <v>19</v>
      </c>
      <c r="L77" s="19">
        <v>0.77083333333333337</v>
      </c>
      <c r="M77" s="19">
        <v>0.89583333333333337</v>
      </c>
      <c r="N77" s="18" t="str">
        <f t="shared" ca="1" si="1"/>
        <v>GYE3</v>
      </c>
      <c r="O77" s="18">
        <f ca="1">VLOOKUP(N77,physical_rooms!$A$1:$B$10,2,FALSE)</f>
        <v>3</v>
      </c>
      <c r="P77" s="18">
        <v>4</v>
      </c>
      <c r="Q77" s="18" t="s">
        <v>233</v>
      </c>
      <c r="R77" s="18">
        <f>VLOOKUP(Q77,virtual_rooms!$A$1:$B$10,2,FALSE)</f>
        <v>1</v>
      </c>
      <c r="S77" s="18">
        <v>1</v>
      </c>
      <c r="T77" s="21" t="s">
        <v>234</v>
      </c>
      <c r="U77" s="18" t="s">
        <v>235</v>
      </c>
      <c r="V77" s="18" t="s">
        <v>395</v>
      </c>
      <c r="W77" s="18">
        <f>VLOOKUP(V77,Support_persons!$A$3:$C$17,3,FALSE)</f>
        <v>5</v>
      </c>
      <c r="X77">
        <v>0</v>
      </c>
      <c r="Y77" s="18"/>
      <c r="Z77" s="18" t="e">
        <f>VLOOKUP(Y77,Support_persons!$A$3:$C$17,3,FALSE)</f>
        <v>#N/A</v>
      </c>
      <c r="AA77" t="s">
        <v>392</v>
      </c>
      <c r="AB77" s="20" t="s">
        <v>75</v>
      </c>
      <c r="AC77">
        <v>0</v>
      </c>
      <c r="AD77" s="18">
        <f>VLOOKUP(AB77,Support_persons!$A$3:$C$17,3,FALSE)</f>
        <v>7</v>
      </c>
    </row>
    <row r="78" spans="1:30" ht="30.75" thickBot="1" x14ac:dyDescent="0.3">
      <c r="A78">
        <v>77</v>
      </c>
      <c r="B78" s="16">
        <v>44111</v>
      </c>
      <c r="C78" s="18" t="s">
        <v>6</v>
      </c>
      <c r="D78" s="18">
        <f>VLOOKUP(C78,Areas!$B$4:$C$25,2,FALSE)</f>
        <v>12</v>
      </c>
      <c r="E78" s="18">
        <v>12</v>
      </c>
      <c r="F78" s="18" t="s">
        <v>91</v>
      </c>
      <c r="G78" s="18">
        <f>VLOOKUP(F78,Instructors!$A$4:$B$60,2,FALSE)</f>
        <v>51</v>
      </c>
      <c r="H78" s="25">
        <v>51</v>
      </c>
      <c r="I78" t="s">
        <v>236</v>
      </c>
      <c r="J78" s="18">
        <f>VLOOKUP(I78,Programs!$A$4:$B$58,2,FALSE)</f>
        <v>17</v>
      </c>
      <c r="K78" s="18">
        <v>17</v>
      </c>
      <c r="L78" s="19">
        <v>0.77083333333333337</v>
      </c>
      <c r="M78" s="19">
        <v>0.82291666666666663</v>
      </c>
      <c r="N78" s="18" t="str">
        <f t="shared" ca="1" si="1"/>
        <v>UIO1</v>
      </c>
      <c r="O78" s="18">
        <f ca="1">VLOOKUP(N78,physical_rooms!$A$1:$B$10,2,FALSE)</f>
        <v>5</v>
      </c>
      <c r="P78" s="18">
        <v>8</v>
      </c>
      <c r="Q78" s="18" t="s">
        <v>233</v>
      </c>
      <c r="R78" s="18">
        <f>VLOOKUP(Q78,virtual_rooms!$A$1:$B$10,2,FALSE)</f>
        <v>1</v>
      </c>
      <c r="S78" s="18">
        <v>1</v>
      </c>
      <c r="T78" s="21" t="s">
        <v>237</v>
      </c>
      <c r="U78" s="18" t="s">
        <v>238</v>
      </c>
      <c r="V78" s="18"/>
      <c r="W78" s="18" t="e">
        <f>VLOOKUP(V78,Support_persons!$A$3:$C$17,3,FALSE)</f>
        <v>#N/A</v>
      </c>
      <c r="X78" t="s">
        <v>392</v>
      </c>
      <c r="Y78" s="18" t="s">
        <v>399</v>
      </c>
      <c r="Z78" s="18">
        <f>VLOOKUP(Y78,Support_persons!$A$3:$C$17,3,FALSE)</f>
        <v>11</v>
      </c>
      <c r="AA78">
        <v>0</v>
      </c>
      <c r="AB78" s="18" t="s">
        <v>396</v>
      </c>
      <c r="AC78">
        <v>1</v>
      </c>
      <c r="AD78" s="18">
        <f>VLOOKUP(AB78,Support_persons!$A$3:$C$17,3,FALSE)</f>
        <v>9</v>
      </c>
    </row>
    <row r="79" spans="1:30" ht="30.75" thickBot="1" x14ac:dyDescent="0.3">
      <c r="A79">
        <v>78</v>
      </c>
      <c r="B79" s="16">
        <v>44112</v>
      </c>
      <c r="C79" s="18" t="s">
        <v>6</v>
      </c>
      <c r="D79" s="18">
        <f>VLOOKUP(C79,Areas!$B$4:$C$25,2,FALSE)</f>
        <v>12</v>
      </c>
      <c r="E79" s="18">
        <v>12</v>
      </c>
      <c r="F79" s="18" t="s">
        <v>44</v>
      </c>
      <c r="G79" s="18">
        <f>VLOOKUP(F79,Instructors!$A$4:$B$60,2,FALSE)</f>
        <v>1</v>
      </c>
      <c r="H79" s="25">
        <v>1</v>
      </c>
      <c r="I79" t="s">
        <v>232</v>
      </c>
      <c r="J79" s="18">
        <f>VLOOKUP(I79,Programs!$A$4:$B$58,2,FALSE)</f>
        <v>19</v>
      </c>
      <c r="K79" s="18">
        <v>19</v>
      </c>
      <c r="L79" s="19">
        <v>0.77083333333333337</v>
      </c>
      <c r="M79" s="19">
        <v>0.90625</v>
      </c>
      <c r="N79" s="18" t="str">
        <f t="shared" ca="1" si="1"/>
        <v>UIO2</v>
      </c>
      <c r="O79" s="18">
        <f ca="1">VLOOKUP(N79,physical_rooms!$A$1:$B$10,2,FALSE)</f>
        <v>6</v>
      </c>
      <c r="P79" s="18">
        <v>5</v>
      </c>
      <c r="Q79" s="18" t="s">
        <v>233</v>
      </c>
      <c r="R79" s="18">
        <f>VLOOKUP(Q79,virtual_rooms!$A$1:$B$10,2,FALSE)</f>
        <v>1</v>
      </c>
      <c r="S79" s="18">
        <v>1</v>
      </c>
      <c r="T79" s="21" t="s">
        <v>234</v>
      </c>
      <c r="U79" s="18" t="s">
        <v>235</v>
      </c>
      <c r="V79" s="18" t="s">
        <v>412</v>
      </c>
      <c r="W79" s="18">
        <f>VLOOKUP(V79,Support_persons!$A$3:$C$17,3,FALSE)</f>
        <v>6</v>
      </c>
      <c r="X79">
        <v>1</v>
      </c>
      <c r="Y79" s="18" t="s">
        <v>395</v>
      </c>
      <c r="Z79" s="18">
        <f>VLOOKUP(Y79,Support_persons!$A$3:$C$17,3,FALSE)</f>
        <v>5</v>
      </c>
      <c r="AA79">
        <v>1</v>
      </c>
      <c r="AB79" s="18" t="s">
        <v>398</v>
      </c>
      <c r="AC79">
        <v>1</v>
      </c>
      <c r="AD79" s="18">
        <f>VLOOKUP(AB79,Support_persons!$A$3:$C$17,3,FALSE)</f>
        <v>13</v>
      </c>
    </row>
    <row r="80" spans="1:30" ht="30.75" thickBot="1" x14ac:dyDescent="0.3">
      <c r="A80">
        <v>79</v>
      </c>
      <c r="B80" s="16">
        <v>44114</v>
      </c>
      <c r="C80" s="18" t="s">
        <v>6</v>
      </c>
      <c r="D80" s="18">
        <f>VLOOKUP(C80,Areas!$B$4:$C$25,2,FALSE)</f>
        <v>12</v>
      </c>
      <c r="E80" s="18">
        <v>12</v>
      </c>
      <c r="F80" s="18" t="s">
        <v>91</v>
      </c>
      <c r="G80" s="18">
        <f>VLOOKUP(F80,Instructors!$A$4:$B$60,2,FALSE)</f>
        <v>51</v>
      </c>
      <c r="H80" s="25">
        <v>51</v>
      </c>
      <c r="I80" t="s">
        <v>236</v>
      </c>
      <c r="J80" s="18">
        <f>VLOOKUP(I80,Programs!$A$4:$B$58,2,FALSE)</f>
        <v>17</v>
      </c>
      <c r="K80" s="18">
        <v>17</v>
      </c>
      <c r="L80" s="19">
        <v>0.375</v>
      </c>
      <c r="M80" s="19">
        <v>0.5</v>
      </c>
      <c r="N80" s="18" t="str">
        <f t="shared" ca="1" si="1"/>
        <v>UIO1</v>
      </c>
      <c r="O80" s="18">
        <f ca="1">VLOOKUP(N80,physical_rooms!$A$1:$B$10,2,FALSE)</f>
        <v>5</v>
      </c>
      <c r="P80" s="18">
        <v>1</v>
      </c>
      <c r="Q80" s="18" t="s">
        <v>233</v>
      </c>
      <c r="R80" s="18">
        <f>VLOOKUP(Q80,virtual_rooms!$A$1:$B$10,2,FALSE)</f>
        <v>1</v>
      </c>
      <c r="S80" s="18">
        <v>1</v>
      </c>
      <c r="T80" s="21" t="s">
        <v>237</v>
      </c>
      <c r="U80" s="18" t="s">
        <v>238</v>
      </c>
      <c r="V80" s="18"/>
      <c r="W80" s="18" t="e">
        <f>VLOOKUP(V80,Support_persons!$A$3:$C$17,3,FALSE)</f>
        <v>#N/A</v>
      </c>
      <c r="X80" t="s">
        <v>392</v>
      </c>
      <c r="Y80" s="18"/>
      <c r="Z80" s="18" t="e">
        <f>VLOOKUP(Y80,Support_persons!$A$3:$C$17,3,FALSE)</f>
        <v>#N/A</v>
      </c>
      <c r="AA80" t="s">
        <v>392</v>
      </c>
      <c r="AB80" s="20" t="s">
        <v>76</v>
      </c>
      <c r="AC80">
        <v>0</v>
      </c>
      <c r="AD80" s="18">
        <f>VLOOKUP(AB80,Support_persons!$A$3:$C$17,3,FALSE)</f>
        <v>8</v>
      </c>
    </row>
    <row r="81" spans="1:30" ht="30.75" thickBot="1" x14ac:dyDescent="0.3">
      <c r="A81">
        <v>80</v>
      </c>
      <c r="B81" s="16">
        <v>44134</v>
      </c>
      <c r="C81" s="18" t="s">
        <v>1</v>
      </c>
      <c r="D81" s="18">
        <f>VLOOKUP(C81,Areas!$B$4:$C$25,2,FALSE)</f>
        <v>5</v>
      </c>
      <c r="E81" s="18">
        <v>5</v>
      </c>
      <c r="F81" s="18" t="s">
        <v>88</v>
      </c>
      <c r="G81" s="18">
        <f>VLOOKUP(F81,Instructors!$A$4:$B$60,2,FALSE)</f>
        <v>48</v>
      </c>
      <c r="H81" s="25">
        <v>48</v>
      </c>
      <c r="I81" t="s">
        <v>236</v>
      </c>
      <c r="J81" s="18">
        <f>VLOOKUP(I81,Programs!$A$4:$B$58,2,FALSE)</f>
        <v>17</v>
      </c>
      <c r="K81" s="18">
        <v>17</v>
      </c>
      <c r="L81" s="19">
        <v>0.33333333333333331</v>
      </c>
      <c r="M81" s="19">
        <v>0.84027777777777779</v>
      </c>
      <c r="N81" s="18" t="str">
        <f t="shared" ca="1" si="1"/>
        <v>UIO3</v>
      </c>
      <c r="O81" s="18">
        <f ca="1">VLOOKUP(N81,physical_rooms!$A$1:$B$10,2,FALSE)</f>
        <v>7</v>
      </c>
      <c r="P81" s="18">
        <v>1</v>
      </c>
      <c r="Q81" s="18" t="s">
        <v>233</v>
      </c>
      <c r="R81" s="18">
        <f>VLOOKUP(Q81,virtual_rooms!$A$1:$B$10,2,FALSE)</f>
        <v>1</v>
      </c>
      <c r="S81" s="18">
        <v>1</v>
      </c>
      <c r="T81" s="21" t="s">
        <v>237</v>
      </c>
      <c r="U81" s="18" t="s">
        <v>238</v>
      </c>
      <c r="V81" s="18" t="s">
        <v>394</v>
      </c>
      <c r="W81" s="18">
        <f>VLOOKUP(V81,Support_persons!$A$3:$C$17,3,FALSE)</f>
        <v>1</v>
      </c>
      <c r="X81">
        <v>1</v>
      </c>
      <c r="Y81" s="18" t="s">
        <v>419</v>
      </c>
      <c r="Z81" s="18">
        <f>VLOOKUP(Y81,Support_persons!$A$3:$C$17,3,FALSE)</f>
        <v>14</v>
      </c>
      <c r="AA81">
        <v>1</v>
      </c>
      <c r="AB81" s="18" t="s">
        <v>75</v>
      </c>
      <c r="AC81">
        <v>1</v>
      </c>
      <c r="AD81" s="18">
        <f>VLOOKUP(AB81,Support_persons!$A$3:$C$17,3,FALSE)</f>
        <v>7</v>
      </c>
    </row>
    <row r="82" spans="1:30" ht="30.75" thickBot="1" x14ac:dyDescent="0.3">
      <c r="A82">
        <v>81</v>
      </c>
      <c r="B82" s="16">
        <v>44135</v>
      </c>
      <c r="C82" s="18" t="s">
        <v>1</v>
      </c>
      <c r="D82" s="18">
        <f>VLOOKUP(C82,Areas!$B$4:$C$25,2,FALSE)</f>
        <v>5</v>
      </c>
      <c r="E82" s="18">
        <v>5</v>
      </c>
      <c r="F82" s="18" t="s">
        <v>88</v>
      </c>
      <c r="G82" s="18">
        <f>VLOOKUP(F82,Instructors!$A$4:$B$60,2,FALSE)</f>
        <v>48</v>
      </c>
      <c r="H82" s="25">
        <v>48</v>
      </c>
      <c r="I82" t="s">
        <v>236</v>
      </c>
      <c r="J82" s="18">
        <f>VLOOKUP(I82,Programs!$A$4:$B$58,2,FALSE)</f>
        <v>17</v>
      </c>
      <c r="K82" s="18">
        <v>17</v>
      </c>
      <c r="L82" s="19">
        <v>0.35416666666666669</v>
      </c>
      <c r="M82" s="19">
        <v>0.80902777777777779</v>
      </c>
      <c r="N82" s="18" t="str">
        <f t="shared" ca="1" si="1"/>
        <v>GYE3</v>
      </c>
      <c r="O82" s="18">
        <f ca="1">VLOOKUP(N82,physical_rooms!$A$1:$B$10,2,FALSE)</f>
        <v>3</v>
      </c>
      <c r="P82" s="18">
        <v>8</v>
      </c>
      <c r="Q82" s="18" t="s">
        <v>233</v>
      </c>
      <c r="R82" s="18">
        <f>VLOOKUP(Q82,virtual_rooms!$A$1:$B$10,2,FALSE)</f>
        <v>1</v>
      </c>
      <c r="S82" s="18">
        <v>1</v>
      </c>
      <c r="T82" s="21" t="s">
        <v>237</v>
      </c>
      <c r="U82" s="18" t="s">
        <v>238</v>
      </c>
      <c r="V82" s="18" t="s">
        <v>394</v>
      </c>
      <c r="W82" s="18">
        <f>VLOOKUP(V82,Support_persons!$A$3:$C$17,3,FALSE)</f>
        <v>1</v>
      </c>
      <c r="X82">
        <v>1</v>
      </c>
      <c r="Y82" s="18" t="s">
        <v>419</v>
      </c>
      <c r="Z82" s="18">
        <f>VLOOKUP(Y82,Support_persons!$A$3:$C$17,3,FALSE)</f>
        <v>14</v>
      </c>
      <c r="AA82">
        <v>1</v>
      </c>
      <c r="AB82" s="18" t="s">
        <v>75</v>
      </c>
      <c r="AC82">
        <v>1</v>
      </c>
      <c r="AD82" s="18">
        <f>VLOOKUP(AB82,Support_persons!$A$3:$C$17,3,FALSE)</f>
        <v>7</v>
      </c>
    </row>
    <row r="83" spans="1:30" ht="30.75" thickBot="1" x14ac:dyDescent="0.3">
      <c r="A83">
        <v>82</v>
      </c>
      <c r="B83" s="16">
        <v>44139</v>
      </c>
      <c r="C83" s="18" t="s">
        <v>1</v>
      </c>
      <c r="D83" s="18">
        <f>VLOOKUP(C83,Areas!$B$4:$C$25,2,FALSE)</f>
        <v>5</v>
      </c>
      <c r="E83" s="18">
        <v>5</v>
      </c>
      <c r="F83" s="18" t="s">
        <v>88</v>
      </c>
      <c r="G83" s="18">
        <f>VLOOKUP(F83,Instructors!$A$4:$B$60,2,FALSE)</f>
        <v>48</v>
      </c>
      <c r="H83" s="25">
        <v>48</v>
      </c>
      <c r="I83" t="s">
        <v>232</v>
      </c>
      <c r="J83" s="18">
        <f>VLOOKUP(I83,Programs!$A$4:$B$58,2,FALSE)</f>
        <v>19</v>
      </c>
      <c r="K83" s="18">
        <v>19</v>
      </c>
      <c r="L83" s="19">
        <v>0.66666666666666663</v>
      </c>
      <c r="M83" s="19">
        <v>0.92708333333333337</v>
      </c>
      <c r="N83" s="18" t="str">
        <f t="shared" ca="1" si="1"/>
        <v>GYE3</v>
      </c>
      <c r="O83" s="18">
        <f ca="1">VLOOKUP(N83,physical_rooms!$A$1:$B$10,2,FALSE)</f>
        <v>3</v>
      </c>
      <c r="P83" s="18">
        <v>1</v>
      </c>
      <c r="Q83" s="18" t="s">
        <v>233</v>
      </c>
      <c r="R83" s="18">
        <f>VLOOKUP(Q83,virtual_rooms!$A$1:$B$10,2,FALSE)</f>
        <v>1</v>
      </c>
      <c r="S83" s="18">
        <v>1</v>
      </c>
      <c r="T83" s="21" t="s">
        <v>234</v>
      </c>
      <c r="U83" s="18" t="s">
        <v>235</v>
      </c>
      <c r="V83" s="18" t="s">
        <v>394</v>
      </c>
      <c r="W83" s="18">
        <f>VLOOKUP(V83,Support_persons!$A$3:$C$17,3,FALSE)</f>
        <v>1</v>
      </c>
      <c r="X83">
        <v>1</v>
      </c>
      <c r="Y83" s="18" t="s">
        <v>419</v>
      </c>
      <c r="Z83" s="18">
        <f>VLOOKUP(Y83,Support_persons!$A$3:$C$17,3,FALSE)</f>
        <v>14</v>
      </c>
      <c r="AA83">
        <v>1</v>
      </c>
      <c r="AB83" s="18" t="s">
        <v>75</v>
      </c>
      <c r="AC83">
        <v>1</v>
      </c>
      <c r="AD83" s="18">
        <f>VLOOKUP(AB83,Support_persons!$A$3:$C$17,3,FALSE)</f>
        <v>7</v>
      </c>
    </row>
    <row r="84" spans="1:30" ht="30.75" thickBot="1" x14ac:dyDescent="0.3">
      <c r="A84">
        <v>83</v>
      </c>
      <c r="B84" s="16">
        <v>44140</v>
      </c>
      <c r="C84" s="18" t="s">
        <v>1</v>
      </c>
      <c r="D84" s="18">
        <f>VLOOKUP(C84,Areas!$B$4:$C$25,2,FALSE)</f>
        <v>5</v>
      </c>
      <c r="E84" s="18">
        <v>5</v>
      </c>
      <c r="F84" s="18" t="s">
        <v>88</v>
      </c>
      <c r="G84" s="18">
        <f>VLOOKUP(F84,Instructors!$A$4:$B$60,2,FALSE)</f>
        <v>48</v>
      </c>
      <c r="H84" s="25">
        <v>48</v>
      </c>
      <c r="I84" t="s">
        <v>232</v>
      </c>
      <c r="J84" s="18">
        <f>VLOOKUP(I84,Programs!$A$4:$B$58,2,FALSE)</f>
        <v>19</v>
      </c>
      <c r="K84" s="18">
        <v>19</v>
      </c>
      <c r="L84" s="19">
        <v>0.66666666666666663</v>
      </c>
      <c r="M84" s="19">
        <v>0.91666666666666663</v>
      </c>
      <c r="N84" s="18" t="str">
        <f t="shared" ca="1" si="1"/>
        <v>GYE2</v>
      </c>
      <c r="O84" s="18">
        <f ca="1">VLOOKUP(N84,physical_rooms!$A$1:$B$10,2,FALSE)</f>
        <v>2</v>
      </c>
      <c r="P84" s="18">
        <v>1</v>
      </c>
      <c r="Q84" s="18" t="s">
        <v>233</v>
      </c>
      <c r="R84" s="18">
        <f>VLOOKUP(Q84,virtual_rooms!$A$1:$B$10,2,FALSE)</f>
        <v>1</v>
      </c>
      <c r="S84" s="18">
        <v>1</v>
      </c>
      <c r="T84" s="21" t="s">
        <v>234</v>
      </c>
      <c r="U84" s="18" t="s">
        <v>235</v>
      </c>
      <c r="V84" s="18" t="s">
        <v>394</v>
      </c>
      <c r="W84" s="18">
        <f>VLOOKUP(V84,Support_persons!$A$3:$C$17,3,FALSE)</f>
        <v>1</v>
      </c>
      <c r="X84">
        <v>1</v>
      </c>
      <c r="Y84" s="18" t="s">
        <v>419</v>
      </c>
      <c r="Z84" s="18">
        <f>VLOOKUP(Y84,Support_persons!$A$3:$C$17,3,FALSE)</f>
        <v>14</v>
      </c>
      <c r="AA84">
        <v>1</v>
      </c>
      <c r="AB84" s="18" t="s">
        <v>75</v>
      </c>
      <c r="AC84">
        <v>1</v>
      </c>
      <c r="AD84" s="18">
        <f>VLOOKUP(AB84,Support_persons!$A$3:$C$17,3,FALSE)</f>
        <v>7</v>
      </c>
    </row>
    <row r="85" spans="1:30" ht="30.75" thickBot="1" x14ac:dyDescent="0.3">
      <c r="A85">
        <v>84</v>
      </c>
      <c r="B85" s="16">
        <v>44141</v>
      </c>
      <c r="C85" s="18" t="s">
        <v>1</v>
      </c>
      <c r="D85" s="18">
        <f>VLOOKUP(C85,Areas!$B$4:$C$25,2,FALSE)</f>
        <v>5</v>
      </c>
      <c r="E85" s="18">
        <v>5</v>
      </c>
      <c r="F85" s="18" t="s">
        <v>88</v>
      </c>
      <c r="G85" s="18">
        <f>VLOOKUP(F85,Instructors!$A$4:$B$60,2,FALSE)</f>
        <v>48</v>
      </c>
      <c r="H85" s="25">
        <v>48</v>
      </c>
      <c r="I85" t="s">
        <v>232</v>
      </c>
      <c r="J85" s="18">
        <f>VLOOKUP(I85,Programs!$A$4:$B$58,2,FALSE)</f>
        <v>19</v>
      </c>
      <c r="K85" s="18">
        <v>19</v>
      </c>
      <c r="L85" s="19">
        <v>0.66666666666666663</v>
      </c>
      <c r="M85" s="19">
        <v>0.91666666666666663</v>
      </c>
      <c r="N85" s="18" t="str">
        <f t="shared" ca="1" si="1"/>
        <v>GYE4</v>
      </c>
      <c r="O85" s="18">
        <f ca="1">VLOOKUP(N85,physical_rooms!$A$1:$B$10,2,FALSE)</f>
        <v>4</v>
      </c>
      <c r="P85" s="18">
        <v>5</v>
      </c>
      <c r="Q85" s="18" t="s">
        <v>233</v>
      </c>
      <c r="R85" s="18">
        <f>VLOOKUP(Q85,virtual_rooms!$A$1:$B$10,2,FALSE)</f>
        <v>1</v>
      </c>
      <c r="S85" s="18">
        <v>1</v>
      </c>
      <c r="T85" s="21" t="s">
        <v>234</v>
      </c>
      <c r="U85" s="18" t="s">
        <v>235</v>
      </c>
      <c r="V85" s="18" t="s">
        <v>394</v>
      </c>
      <c r="W85" s="18">
        <f>VLOOKUP(V85,Support_persons!$A$3:$C$17,3,FALSE)</f>
        <v>1</v>
      </c>
      <c r="X85">
        <v>1</v>
      </c>
      <c r="Y85" s="18" t="s">
        <v>419</v>
      </c>
      <c r="Z85" s="18">
        <f>VLOOKUP(Y85,Support_persons!$A$3:$C$17,3,FALSE)</f>
        <v>14</v>
      </c>
      <c r="AA85">
        <v>1</v>
      </c>
      <c r="AB85" s="18" t="s">
        <v>75</v>
      </c>
      <c r="AC85">
        <v>1</v>
      </c>
      <c r="AD85" s="18">
        <f>VLOOKUP(AB85,Support_persons!$A$3:$C$17,3,FALSE)</f>
        <v>7</v>
      </c>
    </row>
    <row r="86" spans="1:30" ht="15.75" thickBot="1" x14ac:dyDescent="0.3">
      <c r="A86">
        <v>85</v>
      </c>
      <c r="B86" s="16">
        <v>44142</v>
      </c>
      <c r="C86" s="18" t="s">
        <v>9</v>
      </c>
      <c r="D86" s="18">
        <f>VLOOKUP(C86,Areas!$B$4:$C$25,2,FALSE)</f>
        <v>17</v>
      </c>
      <c r="E86" s="18">
        <v>17</v>
      </c>
      <c r="F86" s="18" t="s">
        <v>94</v>
      </c>
      <c r="G86" s="18">
        <f>VLOOKUP(F86,Instructors!$A$4:$B$60,2,FALSE)</f>
        <v>21</v>
      </c>
      <c r="H86" s="25">
        <v>21</v>
      </c>
      <c r="I86" t="s">
        <v>236</v>
      </c>
      <c r="J86" s="18">
        <f>VLOOKUP(I86,Programs!$A$4:$B$58,2,FALSE)</f>
        <v>17</v>
      </c>
      <c r="K86" s="18">
        <v>17</v>
      </c>
      <c r="L86" s="19">
        <v>0.375</v>
      </c>
      <c r="M86" s="19">
        <v>0.5</v>
      </c>
      <c r="N86" s="18" t="str">
        <f t="shared" ca="1" si="1"/>
        <v>UIO3</v>
      </c>
      <c r="O86" s="18">
        <f ca="1">VLOOKUP(N86,physical_rooms!$A$1:$B$10,2,FALSE)</f>
        <v>7</v>
      </c>
      <c r="P86" s="18">
        <v>4</v>
      </c>
      <c r="Q86" s="18" t="s">
        <v>246</v>
      </c>
      <c r="R86" s="18">
        <f>VLOOKUP(Q86,virtual_rooms!$A$1:$B$10,2,FALSE)</f>
        <v>5</v>
      </c>
      <c r="S86" s="18">
        <v>5</v>
      </c>
      <c r="T86" s="23" t="s">
        <v>247</v>
      </c>
      <c r="U86" s="18"/>
      <c r="V86" s="18" t="s">
        <v>74</v>
      </c>
      <c r="W86" s="18">
        <f>VLOOKUP(V86,Support_persons!$A$3:$C$17,3,FALSE)</f>
        <v>4</v>
      </c>
      <c r="X86">
        <v>0</v>
      </c>
      <c r="Y86" s="18"/>
      <c r="Z86" s="18" t="e">
        <f>VLOOKUP(Y86,Support_persons!$A$3:$C$17,3,FALSE)</f>
        <v>#N/A</v>
      </c>
      <c r="AA86" t="s">
        <v>392</v>
      </c>
      <c r="AB86" s="20" t="s">
        <v>399</v>
      </c>
      <c r="AC86">
        <v>0</v>
      </c>
      <c r="AD86" s="18">
        <f>VLOOKUP(AB86,Support_persons!$A$3:$C$17,3,FALSE)</f>
        <v>11</v>
      </c>
    </row>
    <row r="87" spans="1:30" ht="30.75" thickBot="1" x14ac:dyDescent="0.3">
      <c r="A87">
        <v>86</v>
      </c>
      <c r="B87" s="16">
        <v>44142</v>
      </c>
      <c r="C87" s="18" t="s">
        <v>1</v>
      </c>
      <c r="D87" s="18">
        <f>VLOOKUP(C87,Areas!$B$4:$C$25,2,FALSE)</f>
        <v>5</v>
      </c>
      <c r="E87" s="18">
        <v>5</v>
      </c>
      <c r="F87" s="18" t="s">
        <v>88</v>
      </c>
      <c r="G87" s="18">
        <f>VLOOKUP(F87,Instructors!$A$4:$B$60,2,FALSE)</f>
        <v>48</v>
      </c>
      <c r="H87" s="25">
        <v>48</v>
      </c>
      <c r="I87" t="s">
        <v>232</v>
      </c>
      <c r="J87" s="18">
        <f>VLOOKUP(I87,Programs!$A$4:$B$58,2,FALSE)</f>
        <v>19</v>
      </c>
      <c r="K87" s="18">
        <v>19</v>
      </c>
      <c r="L87" s="19">
        <v>0.35416666666666669</v>
      </c>
      <c r="M87" s="19">
        <v>0.54166666666666663</v>
      </c>
      <c r="N87" s="18" t="str">
        <f t="shared" ca="1" si="1"/>
        <v>domicilio</v>
      </c>
      <c r="O87" s="18">
        <f ca="1">VLOOKUP(N87,physical_rooms!$A$1:$B$10,2,FALSE)</f>
        <v>8</v>
      </c>
      <c r="P87" s="18">
        <v>2</v>
      </c>
      <c r="Q87" s="18" t="s">
        <v>233</v>
      </c>
      <c r="R87" s="18">
        <f>VLOOKUP(Q87,virtual_rooms!$A$1:$B$10,2,FALSE)</f>
        <v>1</v>
      </c>
      <c r="S87" s="18">
        <v>1</v>
      </c>
      <c r="T87" s="21" t="s">
        <v>234</v>
      </c>
      <c r="U87" s="18" t="s">
        <v>235</v>
      </c>
      <c r="V87" s="18" t="s">
        <v>394</v>
      </c>
      <c r="W87" s="18">
        <f>VLOOKUP(V87,Support_persons!$A$3:$C$17,3,FALSE)</f>
        <v>1</v>
      </c>
      <c r="X87">
        <v>1</v>
      </c>
      <c r="Y87" s="18" t="s">
        <v>419</v>
      </c>
      <c r="Z87" s="18">
        <f>VLOOKUP(Y87,Support_persons!$A$3:$C$17,3,FALSE)</f>
        <v>14</v>
      </c>
      <c r="AA87">
        <v>1</v>
      </c>
      <c r="AB87" s="18" t="s">
        <v>75</v>
      </c>
      <c r="AC87">
        <v>1</v>
      </c>
      <c r="AD87" s="18">
        <f>VLOOKUP(AB87,Support_persons!$A$3:$C$17,3,FALSE)</f>
        <v>7</v>
      </c>
    </row>
    <row r="88" spans="1:30" ht="30.75" thickBot="1" x14ac:dyDescent="0.3">
      <c r="A88">
        <v>87</v>
      </c>
      <c r="B88" s="16">
        <v>44142</v>
      </c>
      <c r="C88" s="18" t="s">
        <v>9</v>
      </c>
      <c r="D88" s="18">
        <f>VLOOKUP(C88,Areas!$B$4:$C$25,2,FALSE)</f>
        <v>17</v>
      </c>
      <c r="E88" s="18">
        <v>17</v>
      </c>
      <c r="F88" s="18" t="s">
        <v>94</v>
      </c>
      <c r="G88" s="18">
        <f>VLOOKUP(F88,Instructors!$A$4:$B$60,2,FALSE)</f>
        <v>21</v>
      </c>
      <c r="H88" s="25">
        <v>21</v>
      </c>
      <c r="I88" t="s">
        <v>232</v>
      </c>
      <c r="J88" s="18">
        <f>VLOOKUP(I88,Programs!$A$4:$B$58,2,FALSE)</f>
        <v>19</v>
      </c>
      <c r="K88" s="18">
        <v>19</v>
      </c>
      <c r="L88" s="19">
        <v>0.60416666666666663</v>
      </c>
      <c r="M88" s="19">
        <v>0.72916666666666663</v>
      </c>
      <c r="N88" s="18" t="str">
        <f t="shared" ca="1" si="1"/>
        <v>GYE4</v>
      </c>
      <c r="O88" s="18">
        <f ca="1">VLOOKUP(N88,physical_rooms!$A$1:$B$10,2,FALSE)</f>
        <v>4</v>
      </c>
      <c r="P88" s="18">
        <v>7</v>
      </c>
      <c r="Q88" s="18" t="s">
        <v>233</v>
      </c>
      <c r="R88" s="18">
        <f>VLOOKUP(Q88,virtual_rooms!$A$1:$B$10,2,FALSE)</f>
        <v>1</v>
      </c>
      <c r="S88" s="18">
        <v>1</v>
      </c>
      <c r="T88" s="21" t="s">
        <v>234</v>
      </c>
      <c r="U88" s="18" t="s">
        <v>235</v>
      </c>
      <c r="V88" s="18" t="s">
        <v>394</v>
      </c>
      <c r="W88" s="18">
        <f>VLOOKUP(V88,Support_persons!$A$3:$C$17,3,FALSE)</f>
        <v>1</v>
      </c>
      <c r="X88">
        <v>0</v>
      </c>
      <c r="Y88" s="18"/>
      <c r="Z88" s="18" t="e">
        <f>VLOOKUP(Y88,Support_persons!$A$3:$C$17,3,FALSE)</f>
        <v>#N/A</v>
      </c>
      <c r="AA88" t="s">
        <v>392</v>
      </c>
      <c r="AB88" s="20" t="s">
        <v>399</v>
      </c>
      <c r="AC88">
        <v>0</v>
      </c>
      <c r="AD88" s="18">
        <f>VLOOKUP(AB88,Support_persons!$A$3:$C$17,3,FALSE)</f>
        <v>11</v>
      </c>
    </row>
    <row r="89" spans="1:30" ht="30.75" thickBot="1" x14ac:dyDescent="0.3">
      <c r="A89">
        <v>88</v>
      </c>
      <c r="B89" s="16">
        <v>44165</v>
      </c>
      <c r="C89" s="18" t="s">
        <v>6</v>
      </c>
      <c r="D89" s="18">
        <f>VLOOKUP(C89,Areas!$B$4:$C$25,2,FALSE)</f>
        <v>12</v>
      </c>
      <c r="E89" s="18">
        <v>12</v>
      </c>
      <c r="F89" s="18" t="s">
        <v>82</v>
      </c>
      <c r="G89" s="18">
        <f>VLOOKUP(F89,Instructors!$A$4:$B$60,2,FALSE)</f>
        <v>41</v>
      </c>
      <c r="H89" s="25">
        <v>41</v>
      </c>
      <c r="I89" t="s">
        <v>190</v>
      </c>
      <c r="J89" s="18">
        <f>VLOOKUP(I89,Programs!$A$4:$B$58,2,FALSE)</f>
        <v>12</v>
      </c>
      <c r="K89" s="18">
        <v>12</v>
      </c>
      <c r="L89" s="19">
        <v>0.70833333333333337</v>
      </c>
      <c r="M89" s="19">
        <v>0.83333333333333337</v>
      </c>
      <c r="N89" s="18" t="str">
        <f t="shared" ca="1" si="1"/>
        <v>UIO1</v>
      </c>
      <c r="O89" s="18">
        <f ca="1">VLOOKUP(N89,physical_rooms!$A$1:$B$10,2,FALSE)</f>
        <v>5</v>
      </c>
      <c r="P89" s="18">
        <v>4</v>
      </c>
      <c r="Q89" s="18" t="s">
        <v>248</v>
      </c>
      <c r="R89" s="18">
        <f>VLOOKUP(Q89,virtual_rooms!$A$1:$B$10,2,FALSE)</f>
        <v>6</v>
      </c>
      <c r="S89" s="18">
        <v>6</v>
      </c>
      <c r="T89" s="21" t="s">
        <v>249</v>
      </c>
      <c r="U89" s="18" t="s">
        <v>189</v>
      </c>
      <c r="V89" s="18" t="s">
        <v>393</v>
      </c>
      <c r="W89" s="18">
        <f>VLOOKUP(V89,Support_persons!$A$3:$C$17,3,FALSE)</f>
        <v>3</v>
      </c>
      <c r="X89">
        <v>0</v>
      </c>
      <c r="Y89" s="18" t="s">
        <v>394</v>
      </c>
      <c r="Z89" s="18">
        <f>VLOOKUP(Y89,Support_persons!$A$3:$C$17,3,FALSE)</f>
        <v>1</v>
      </c>
      <c r="AA89">
        <v>0</v>
      </c>
      <c r="AB89" s="18" t="s">
        <v>398</v>
      </c>
      <c r="AC89">
        <v>1</v>
      </c>
      <c r="AD89" s="18">
        <f>VLOOKUP(AB89,Support_persons!$A$3:$C$17,3,FALSE)</f>
        <v>13</v>
      </c>
    </row>
    <row r="90" spans="1:30" ht="30.75" thickBot="1" x14ac:dyDescent="0.3">
      <c r="A90">
        <v>89</v>
      </c>
      <c r="B90" s="16">
        <v>44167</v>
      </c>
      <c r="C90" s="18" t="s">
        <v>6</v>
      </c>
      <c r="D90" s="18">
        <f>VLOOKUP(C90,Areas!$B$4:$C$25,2,FALSE)</f>
        <v>12</v>
      </c>
      <c r="E90" s="18">
        <v>12</v>
      </c>
      <c r="F90" s="18" t="s">
        <v>82</v>
      </c>
      <c r="G90" s="18">
        <f>VLOOKUP(F90,Instructors!$A$4:$B$60,2,FALSE)</f>
        <v>41</v>
      </c>
      <c r="H90" s="25">
        <v>41</v>
      </c>
      <c r="I90" t="s">
        <v>190</v>
      </c>
      <c r="J90" s="18">
        <f>VLOOKUP(I90,Programs!$A$4:$B$58,2,FALSE)</f>
        <v>12</v>
      </c>
      <c r="K90" s="18">
        <v>12</v>
      </c>
      <c r="L90" s="19">
        <v>0.70833333333333337</v>
      </c>
      <c r="M90" s="19">
        <v>0.83333333333333337</v>
      </c>
      <c r="N90" s="18" t="str">
        <f t="shared" ca="1" si="1"/>
        <v>UIO3</v>
      </c>
      <c r="O90" s="18">
        <f ca="1">VLOOKUP(N90,physical_rooms!$A$1:$B$10,2,FALSE)</f>
        <v>7</v>
      </c>
      <c r="P90" s="18">
        <v>2</v>
      </c>
      <c r="Q90" s="18" t="s">
        <v>248</v>
      </c>
      <c r="R90" s="18">
        <f>VLOOKUP(Q90,virtual_rooms!$A$1:$B$10,2,FALSE)</f>
        <v>6</v>
      </c>
      <c r="S90" s="18">
        <v>6</v>
      </c>
      <c r="T90" s="21" t="s">
        <v>249</v>
      </c>
      <c r="U90" s="18" t="s">
        <v>189</v>
      </c>
      <c r="V90" s="18" t="s">
        <v>393</v>
      </c>
      <c r="W90" s="18">
        <f>VLOOKUP(V90,Support_persons!$A$3:$C$17,3,FALSE)</f>
        <v>3</v>
      </c>
      <c r="X90">
        <v>0</v>
      </c>
      <c r="Y90" s="18"/>
      <c r="Z90" s="18" t="e">
        <f>VLOOKUP(Y90,Support_persons!$A$3:$C$17,3,FALSE)</f>
        <v>#N/A</v>
      </c>
      <c r="AA90" t="s">
        <v>392</v>
      </c>
      <c r="AB90" s="20" t="s">
        <v>394</v>
      </c>
      <c r="AC90">
        <v>0</v>
      </c>
      <c r="AD90" s="18">
        <f>VLOOKUP(AB90,Support_persons!$A$3:$C$17,3,FALSE)</f>
        <v>1</v>
      </c>
    </row>
    <row r="91" spans="1:30" ht="30.75" thickBot="1" x14ac:dyDescent="0.3">
      <c r="A91">
        <v>90</v>
      </c>
      <c r="B91" s="16">
        <v>44174</v>
      </c>
      <c r="C91" s="18" t="s">
        <v>6</v>
      </c>
      <c r="D91" s="18">
        <f>VLOOKUP(C91,Areas!$B$4:$C$25,2,FALSE)</f>
        <v>12</v>
      </c>
      <c r="E91" s="18">
        <v>12</v>
      </c>
      <c r="F91" s="18" t="s">
        <v>211</v>
      </c>
      <c r="G91" s="18">
        <f>VLOOKUP(F91,Instructors!$A$4:$B$60,2,FALSE)</f>
        <v>53</v>
      </c>
      <c r="H91" s="25">
        <v>53</v>
      </c>
      <c r="I91" t="s">
        <v>190</v>
      </c>
      <c r="J91" s="18">
        <f>VLOOKUP(I91,Programs!$A$4:$B$58,2,FALSE)</f>
        <v>12</v>
      </c>
      <c r="K91" s="18">
        <v>12</v>
      </c>
      <c r="L91" s="19">
        <v>0.70833333333333337</v>
      </c>
      <c r="M91" s="19">
        <v>0.83333333333333337</v>
      </c>
      <c r="N91" s="18" t="str">
        <f t="shared" ca="1" si="1"/>
        <v>UIO2</v>
      </c>
      <c r="O91" s="18">
        <f ca="1">VLOOKUP(N91,physical_rooms!$A$1:$B$10,2,FALSE)</f>
        <v>6</v>
      </c>
      <c r="P91" s="18">
        <v>4</v>
      </c>
      <c r="Q91" s="18" t="s">
        <v>248</v>
      </c>
      <c r="R91" s="18">
        <f>VLOOKUP(Q91,virtual_rooms!$A$1:$B$10,2,FALSE)</f>
        <v>6</v>
      </c>
      <c r="S91" s="18">
        <v>6</v>
      </c>
      <c r="T91" s="21" t="s">
        <v>249</v>
      </c>
      <c r="U91" s="18" t="s">
        <v>189</v>
      </c>
      <c r="V91" s="18" t="s">
        <v>393</v>
      </c>
      <c r="W91" s="18">
        <f>VLOOKUP(V91,Support_persons!$A$3:$C$17,3,FALSE)</f>
        <v>3</v>
      </c>
      <c r="X91">
        <v>0</v>
      </c>
      <c r="Y91" s="18"/>
      <c r="Z91" s="18" t="e">
        <f>VLOOKUP(Y91,Support_persons!$A$3:$C$17,3,FALSE)</f>
        <v>#N/A</v>
      </c>
      <c r="AA91" t="s">
        <v>392</v>
      </c>
      <c r="AB91" s="20" t="s">
        <v>394</v>
      </c>
      <c r="AC91">
        <v>0</v>
      </c>
      <c r="AD91" s="18">
        <f>VLOOKUP(AB91,Support_persons!$A$3:$C$17,3,FALSE)</f>
        <v>1</v>
      </c>
    </row>
    <row r="92" spans="1:30" ht="30.75" thickBot="1" x14ac:dyDescent="0.3">
      <c r="A92">
        <v>91</v>
      </c>
      <c r="B92" s="16">
        <v>44179</v>
      </c>
      <c r="C92" s="18" t="s">
        <v>6</v>
      </c>
      <c r="D92" s="18">
        <f>VLOOKUP(C92,Areas!$B$4:$C$25,2,FALSE)</f>
        <v>12</v>
      </c>
      <c r="E92" s="18">
        <v>12</v>
      </c>
      <c r="F92" s="18" t="s">
        <v>211</v>
      </c>
      <c r="G92" s="18">
        <f>VLOOKUP(F92,Instructors!$A$4:$B$60,2,FALSE)</f>
        <v>53</v>
      </c>
      <c r="H92" s="25">
        <v>53</v>
      </c>
      <c r="I92" t="s">
        <v>190</v>
      </c>
      <c r="J92" s="18">
        <f>VLOOKUP(I92,Programs!$A$4:$B$58,2,FALSE)</f>
        <v>12</v>
      </c>
      <c r="K92" s="18">
        <v>12</v>
      </c>
      <c r="L92" s="19">
        <v>0.70833333333333337</v>
      </c>
      <c r="M92" s="19">
        <v>0.83333333333333337</v>
      </c>
      <c r="N92" s="18" t="str">
        <f t="shared" ca="1" si="1"/>
        <v>GYE4</v>
      </c>
      <c r="O92" s="18">
        <f ca="1">VLOOKUP(N92,physical_rooms!$A$1:$B$10,2,FALSE)</f>
        <v>4</v>
      </c>
      <c r="P92" s="18">
        <v>6</v>
      </c>
      <c r="Q92" s="18" t="s">
        <v>248</v>
      </c>
      <c r="R92" s="18">
        <f>VLOOKUP(Q92,virtual_rooms!$A$1:$B$10,2,FALSE)</f>
        <v>6</v>
      </c>
      <c r="S92" s="18">
        <v>6</v>
      </c>
      <c r="T92" s="21" t="s">
        <v>249</v>
      </c>
      <c r="U92" s="18" t="s">
        <v>189</v>
      </c>
      <c r="V92" s="18" t="s">
        <v>393</v>
      </c>
      <c r="W92" s="18">
        <f>VLOOKUP(V92,Support_persons!$A$3:$C$17,3,FALSE)</f>
        <v>3</v>
      </c>
      <c r="X92">
        <v>0</v>
      </c>
      <c r="Y92" s="18"/>
      <c r="Z92" s="18" t="e">
        <f>VLOOKUP(Y92,Support_persons!$A$3:$C$17,3,FALSE)</f>
        <v>#N/A</v>
      </c>
      <c r="AA92" t="s">
        <v>392</v>
      </c>
      <c r="AB92" s="20" t="s">
        <v>394</v>
      </c>
      <c r="AC92">
        <v>1</v>
      </c>
      <c r="AD92" s="18">
        <f>VLOOKUP(AB92,Support_persons!$A$3:$C$17,3,FALSE)</f>
        <v>1</v>
      </c>
    </row>
    <row r="93" spans="1:30" ht="30.75" thickBot="1" x14ac:dyDescent="0.3">
      <c r="A93">
        <v>92</v>
      </c>
      <c r="B93" s="16">
        <v>44181</v>
      </c>
      <c r="C93" s="18" t="s">
        <v>11</v>
      </c>
      <c r="D93" s="18">
        <f>VLOOKUP(C93,Areas!$B$4:$C$25,2,FALSE)</f>
        <v>22</v>
      </c>
      <c r="E93" s="18">
        <v>22</v>
      </c>
      <c r="F93" s="18" t="s">
        <v>82</v>
      </c>
      <c r="G93" s="18">
        <f>VLOOKUP(F93,Instructors!$A$4:$B$60,2,FALSE)</f>
        <v>41</v>
      </c>
      <c r="H93" s="25">
        <v>41</v>
      </c>
      <c r="I93" t="s">
        <v>190</v>
      </c>
      <c r="J93" s="18">
        <f>VLOOKUP(I93,Programs!$A$4:$B$58,2,FALSE)</f>
        <v>12</v>
      </c>
      <c r="K93" s="18">
        <v>12</v>
      </c>
      <c r="L93" s="19">
        <v>0.70833333333333337</v>
      </c>
      <c r="M93" s="19">
        <v>0.83333333333333337</v>
      </c>
      <c r="N93" s="18" t="str">
        <f t="shared" ca="1" si="1"/>
        <v>domicilio</v>
      </c>
      <c r="O93" s="18">
        <f ca="1">VLOOKUP(N93,physical_rooms!$A$1:$B$10,2,FALSE)</f>
        <v>8</v>
      </c>
      <c r="P93" s="18">
        <v>2</v>
      </c>
      <c r="Q93" s="18" t="s">
        <v>248</v>
      </c>
      <c r="R93" s="18">
        <f>VLOOKUP(Q93,virtual_rooms!$A$1:$B$10,2,FALSE)</f>
        <v>6</v>
      </c>
      <c r="S93" s="18">
        <v>6</v>
      </c>
      <c r="T93" s="21" t="s">
        <v>249</v>
      </c>
      <c r="U93" s="18" t="s">
        <v>189</v>
      </c>
      <c r="V93" s="18" t="s">
        <v>393</v>
      </c>
      <c r="W93" s="18">
        <f>VLOOKUP(V93,Support_persons!$A$3:$C$17,3,FALSE)</f>
        <v>3</v>
      </c>
      <c r="X93">
        <v>0</v>
      </c>
      <c r="Y93" s="18"/>
      <c r="Z93" s="18" t="e">
        <f>VLOOKUP(Y93,Support_persons!$A$3:$C$17,3,FALSE)</f>
        <v>#N/A</v>
      </c>
      <c r="AA93" t="s">
        <v>392</v>
      </c>
      <c r="AB93" s="20" t="s">
        <v>394</v>
      </c>
      <c r="AC93">
        <v>1</v>
      </c>
      <c r="AD93" s="18">
        <f>VLOOKUP(AB93,Support_persons!$A$3:$C$17,3,FALSE)</f>
        <v>1</v>
      </c>
    </row>
    <row r="94" spans="1:30" ht="30.75" thickBot="1" x14ac:dyDescent="0.3">
      <c r="A94">
        <v>93</v>
      </c>
      <c r="B94" s="16">
        <v>44207</v>
      </c>
      <c r="C94" s="18" t="s">
        <v>11</v>
      </c>
      <c r="D94" s="18">
        <f>VLOOKUP(C94,Areas!$B$4:$C$25,2,FALSE)</f>
        <v>22</v>
      </c>
      <c r="E94" s="18">
        <v>22</v>
      </c>
      <c r="F94" s="18" t="s">
        <v>82</v>
      </c>
      <c r="G94" s="18">
        <f>VLOOKUP(F94,Instructors!$A$4:$B$60,2,FALSE)</f>
        <v>41</v>
      </c>
      <c r="H94" s="25">
        <v>41</v>
      </c>
      <c r="I94" t="s">
        <v>190</v>
      </c>
      <c r="J94" s="18">
        <f>VLOOKUP(I94,Programs!$A$4:$B$58,2,FALSE)</f>
        <v>12</v>
      </c>
      <c r="K94" s="18">
        <v>12</v>
      </c>
      <c r="L94" s="19">
        <v>0.70833333333333337</v>
      </c>
      <c r="M94" s="19">
        <v>0.83333333333333337</v>
      </c>
      <c r="N94" s="18" t="str">
        <f t="shared" ca="1" si="1"/>
        <v>GYE2</v>
      </c>
      <c r="O94" s="18">
        <f ca="1">VLOOKUP(N94,physical_rooms!$A$1:$B$10,2,FALSE)</f>
        <v>2</v>
      </c>
      <c r="P94" s="18">
        <v>1</v>
      </c>
      <c r="Q94" s="18" t="s">
        <v>248</v>
      </c>
      <c r="R94" s="18">
        <f>VLOOKUP(Q94,virtual_rooms!$A$1:$B$10,2,FALSE)</f>
        <v>6</v>
      </c>
      <c r="S94" s="18">
        <v>6</v>
      </c>
      <c r="T94" s="21" t="s">
        <v>249</v>
      </c>
      <c r="U94" s="18" t="s">
        <v>189</v>
      </c>
      <c r="V94" s="18" t="s">
        <v>394</v>
      </c>
      <c r="W94" s="18">
        <f>VLOOKUP(V94,Support_persons!$A$3:$C$17,3,FALSE)</f>
        <v>1</v>
      </c>
      <c r="X94">
        <v>1</v>
      </c>
      <c r="Y94" s="18"/>
      <c r="Z94" s="18" t="e">
        <f>VLOOKUP(Y94,Support_persons!$A$3:$C$17,3,FALSE)</f>
        <v>#N/A</v>
      </c>
      <c r="AA94" t="s">
        <v>392</v>
      </c>
      <c r="AB94" s="20" t="s">
        <v>400</v>
      </c>
      <c r="AC94">
        <v>1</v>
      </c>
      <c r="AD94" s="18">
        <f>VLOOKUP(AB94,Support_persons!$A$3:$C$17,3,FALSE)</f>
        <v>15</v>
      </c>
    </row>
    <row r="95" spans="1:30" ht="30.75" thickBot="1" x14ac:dyDescent="0.3">
      <c r="A95">
        <v>94</v>
      </c>
      <c r="B95" s="16">
        <v>44209</v>
      </c>
      <c r="C95" s="18" t="s">
        <v>11</v>
      </c>
      <c r="D95" s="18">
        <f>VLOOKUP(C95,Areas!$B$4:$C$25,2,FALSE)</f>
        <v>22</v>
      </c>
      <c r="E95" s="18">
        <v>22</v>
      </c>
      <c r="F95" s="18" t="s">
        <v>82</v>
      </c>
      <c r="G95" s="18">
        <f>VLOOKUP(F95,Instructors!$A$4:$B$60,2,FALSE)</f>
        <v>41</v>
      </c>
      <c r="H95" s="25">
        <v>41</v>
      </c>
      <c r="I95" t="s">
        <v>190</v>
      </c>
      <c r="J95" s="18">
        <f>VLOOKUP(I95,Programs!$A$4:$B$58,2,FALSE)</f>
        <v>12</v>
      </c>
      <c r="K95" s="18">
        <v>12</v>
      </c>
      <c r="L95" s="19">
        <v>0.70833333333333337</v>
      </c>
      <c r="M95" s="19">
        <v>0.83333333333333337</v>
      </c>
      <c r="N95" s="18" t="str">
        <f t="shared" ca="1" si="1"/>
        <v>GYE4</v>
      </c>
      <c r="O95" s="18">
        <f ca="1">VLOOKUP(N95,physical_rooms!$A$1:$B$10,2,FALSE)</f>
        <v>4</v>
      </c>
      <c r="P95" s="18">
        <v>5</v>
      </c>
      <c r="Q95" s="18" t="s">
        <v>248</v>
      </c>
      <c r="R95" s="18">
        <f>VLOOKUP(Q95,virtual_rooms!$A$1:$B$10,2,FALSE)</f>
        <v>6</v>
      </c>
      <c r="S95" s="18">
        <v>6</v>
      </c>
      <c r="T95" s="21" t="s">
        <v>249</v>
      </c>
      <c r="U95" s="18" t="s">
        <v>189</v>
      </c>
      <c r="V95" s="18" t="s">
        <v>394</v>
      </c>
      <c r="W95" s="18">
        <f>VLOOKUP(V95,Support_persons!$A$3:$C$17,3,FALSE)</f>
        <v>1</v>
      </c>
      <c r="X95">
        <v>0</v>
      </c>
      <c r="Y95" s="18"/>
      <c r="Z95" s="18" t="e">
        <f>VLOOKUP(Y95,Support_persons!$A$3:$C$17,3,FALSE)</f>
        <v>#N/A</v>
      </c>
      <c r="AA95" t="s">
        <v>392</v>
      </c>
      <c r="AB95" s="20" t="s">
        <v>398</v>
      </c>
      <c r="AC95">
        <v>1</v>
      </c>
      <c r="AD95" s="18">
        <f>VLOOKUP(AB95,Support_persons!$A$3:$C$17,3,FALSE)</f>
        <v>13</v>
      </c>
    </row>
    <row r="96" spans="1:30" ht="30.75" thickBot="1" x14ac:dyDescent="0.3">
      <c r="A96">
        <v>95</v>
      </c>
      <c r="B96" s="16">
        <v>44214</v>
      </c>
      <c r="C96" s="18" t="s">
        <v>6</v>
      </c>
      <c r="D96" s="18">
        <f>VLOOKUP(C96,Areas!$B$4:$C$25,2,FALSE)</f>
        <v>12</v>
      </c>
      <c r="E96" s="18">
        <v>12</v>
      </c>
      <c r="F96" s="18" t="s">
        <v>44</v>
      </c>
      <c r="G96" s="18">
        <f>VLOOKUP(F96,Instructors!$A$4:$B$60,2,FALSE)</f>
        <v>1</v>
      </c>
      <c r="H96" s="25">
        <v>1</v>
      </c>
      <c r="I96" t="s">
        <v>190</v>
      </c>
      <c r="J96" s="18">
        <f>VLOOKUP(I96,Programs!$A$4:$B$58,2,FALSE)</f>
        <v>12</v>
      </c>
      <c r="K96" s="18">
        <v>12</v>
      </c>
      <c r="L96" s="19">
        <v>0.70833333333333337</v>
      </c>
      <c r="M96" s="19">
        <v>0.83333333333333337</v>
      </c>
      <c r="N96" s="18" t="str">
        <f t="shared" ca="1" si="1"/>
        <v>UIO1</v>
      </c>
      <c r="O96" s="18">
        <f ca="1">VLOOKUP(N96,physical_rooms!$A$1:$B$10,2,FALSE)</f>
        <v>5</v>
      </c>
      <c r="P96" s="18">
        <v>4</v>
      </c>
      <c r="Q96" s="18" t="s">
        <v>248</v>
      </c>
      <c r="R96" s="18">
        <f>VLOOKUP(Q96,virtual_rooms!$A$1:$B$10,2,FALSE)</f>
        <v>6</v>
      </c>
      <c r="S96" s="18">
        <v>6</v>
      </c>
      <c r="T96" s="21" t="s">
        <v>249</v>
      </c>
      <c r="U96" s="18" t="s">
        <v>189</v>
      </c>
      <c r="V96" s="18"/>
      <c r="W96" s="18" t="e">
        <f>VLOOKUP(V96,Support_persons!$A$3:$C$17,3,FALSE)</f>
        <v>#N/A</v>
      </c>
      <c r="X96" t="s">
        <v>392</v>
      </c>
      <c r="Y96" s="18"/>
      <c r="Z96" s="18" t="e">
        <f>VLOOKUP(Y96,Support_persons!$A$3:$C$17,3,FALSE)</f>
        <v>#N/A</v>
      </c>
      <c r="AA96" t="s">
        <v>392</v>
      </c>
      <c r="AB96" s="18"/>
      <c r="AC96" t="s">
        <v>392</v>
      </c>
      <c r="AD96" s="18" t="e">
        <f>VLOOKUP(AB96,Support_persons!$A$3:$C$17,3,FALSE)</f>
        <v>#N/A</v>
      </c>
    </row>
    <row r="97" spans="1:30" ht="30.75" thickBot="1" x14ac:dyDescent="0.3">
      <c r="A97">
        <v>96</v>
      </c>
      <c r="B97" s="16">
        <v>44216</v>
      </c>
      <c r="C97" s="18" t="s">
        <v>6</v>
      </c>
      <c r="D97" s="18">
        <f>VLOOKUP(C97,Areas!$B$4:$C$25,2,FALSE)</f>
        <v>12</v>
      </c>
      <c r="E97" s="18">
        <v>12</v>
      </c>
      <c r="F97" s="18" t="s">
        <v>44</v>
      </c>
      <c r="G97" s="18">
        <f>VLOOKUP(F97,Instructors!$A$4:$B$60,2,FALSE)</f>
        <v>1</v>
      </c>
      <c r="H97" s="25">
        <v>1</v>
      </c>
      <c r="I97" t="s">
        <v>190</v>
      </c>
      <c r="J97" s="18">
        <f>VLOOKUP(I97,Programs!$A$4:$B$58,2,FALSE)</f>
        <v>12</v>
      </c>
      <c r="K97" s="18">
        <v>12</v>
      </c>
      <c r="L97" s="19">
        <v>0.70833333333333337</v>
      </c>
      <c r="M97" s="19">
        <v>0.83333333333333337</v>
      </c>
      <c r="N97" s="18" t="str">
        <f t="shared" ca="1" si="1"/>
        <v>GYE4</v>
      </c>
      <c r="O97" s="18">
        <f ca="1">VLOOKUP(N97,physical_rooms!$A$1:$B$10,2,FALSE)</f>
        <v>4</v>
      </c>
      <c r="P97" s="18">
        <v>4</v>
      </c>
      <c r="Q97" s="18" t="s">
        <v>248</v>
      </c>
      <c r="R97" s="18">
        <f>VLOOKUP(Q97,virtual_rooms!$A$1:$B$10,2,FALSE)</f>
        <v>6</v>
      </c>
      <c r="S97" s="18">
        <v>6</v>
      </c>
      <c r="T97" s="21" t="s">
        <v>249</v>
      </c>
      <c r="U97" s="18" t="s">
        <v>189</v>
      </c>
      <c r="V97" s="18"/>
      <c r="W97" s="18" t="e">
        <f>VLOOKUP(V97,Support_persons!$A$3:$C$17,3,FALSE)</f>
        <v>#N/A</v>
      </c>
      <c r="X97" t="s">
        <v>392</v>
      </c>
      <c r="Y97" s="18"/>
      <c r="Z97" s="18" t="e">
        <f>VLOOKUP(Y97,Support_persons!$A$3:$C$17,3,FALSE)</f>
        <v>#N/A</v>
      </c>
      <c r="AA97" t="s">
        <v>392</v>
      </c>
      <c r="AB97" s="18"/>
      <c r="AC97" t="s">
        <v>392</v>
      </c>
      <c r="AD97" s="18" t="e">
        <f>VLOOKUP(AB97,Support_persons!$A$3:$C$17,3,FALSE)</f>
        <v>#N/A</v>
      </c>
    </row>
    <row r="98" spans="1:30" ht="30.75" thickBot="1" x14ac:dyDescent="0.3">
      <c r="A98">
        <v>97</v>
      </c>
      <c r="B98" s="16">
        <v>44221</v>
      </c>
      <c r="C98" s="18" t="s">
        <v>6</v>
      </c>
      <c r="D98" s="18">
        <f>VLOOKUP(C98,Areas!$B$4:$C$25,2,FALSE)</f>
        <v>12</v>
      </c>
      <c r="E98" s="18">
        <v>12</v>
      </c>
      <c r="F98" s="18" t="s">
        <v>44</v>
      </c>
      <c r="G98" s="18">
        <f>VLOOKUP(F98,Instructors!$A$4:$B$60,2,FALSE)</f>
        <v>1</v>
      </c>
      <c r="H98" s="25">
        <v>1</v>
      </c>
      <c r="I98" t="s">
        <v>190</v>
      </c>
      <c r="J98" s="18">
        <f>VLOOKUP(I98,Programs!$A$4:$B$58,2,FALSE)</f>
        <v>12</v>
      </c>
      <c r="K98" s="18">
        <v>12</v>
      </c>
      <c r="L98" s="19">
        <v>0.70833333333333337</v>
      </c>
      <c r="M98" s="19">
        <v>0.83333333333333337</v>
      </c>
      <c r="N98" s="18" t="str">
        <f t="shared" ca="1" si="1"/>
        <v>UIO3</v>
      </c>
      <c r="O98" s="18">
        <f ca="1">VLOOKUP(N98,physical_rooms!$A$1:$B$10,2,FALSE)</f>
        <v>7</v>
      </c>
      <c r="P98" s="18">
        <v>7</v>
      </c>
      <c r="Q98" s="18" t="s">
        <v>248</v>
      </c>
      <c r="R98" s="18">
        <f>VLOOKUP(Q98,virtual_rooms!$A$1:$B$10,2,FALSE)</f>
        <v>6</v>
      </c>
      <c r="S98" s="18">
        <v>6</v>
      </c>
      <c r="T98" s="21" t="s">
        <v>249</v>
      </c>
      <c r="U98" s="18" t="s">
        <v>189</v>
      </c>
      <c r="V98" s="18"/>
      <c r="W98" s="18" t="e">
        <f>VLOOKUP(V98,Support_persons!$A$3:$C$17,3,FALSE)</f>
        <v>#N/A</v>
      </c>
      <c r="X98" t="s">
        <v>392</v>
      </c>
      <c r="Y98" s="18"/>
      <c r="Z98" s="18" t="e">
        <f>VLOOKUP(Y98,Support_persons!$A$3:$C$17,3,FALSE)</f>
        <v>#N/A</v>
      </c>
      <c r="AA98" t="s">
        <v>392</v>
      </c>
      <c r="AB98" s="18"/>
      <c r="AC98" t="s">
        <v>392</v>
      </c>
      <c r="AD98" s="18" t="e">
        <f>VLOOKUP(AB98,Support_persons!$A$3:$C$17,3,FALSE)</f>
        <v>#N/A</v>
      </c>
    </row>
    <row r="99" spans="1:30" ht="30.75" thickBot="1" x14ac:dyDescent="0.3">
      <c r="A99">
        <v>98</v>
      </c>
      <c r="B99" s="16">
        <v>44223</v>
      </c>
      <c r="C99" s="18" t="s">
        <v>6</v>
      </c>
      <c r="D99" s="18">
        <f>VLOOKUP(C99,Areas!$B$4:$C$25,2,FALSE)</f>
        <v>12</v>
      </c>
      <c r="E99" s="18">
        <v>12</v>
      </c>
      <c r="F99" s="18" t="s">
        <v>44</v>
      </c>
      <c r="G99" s="18">
        <f>VLOOKUP(F99,Instructors!$A$4:$B$60,2,FALSE)</f>
        <v>1</v>
      </c>
      <c r="H99" s="25">
        <v>1</v>
      </c>
      <c r="I99" t="s">
        <v>190</v>
      </c>
      <c r="J99" s="18">
        <f>VLOOKUP(I99,Programs!$A$4:$B$58,2,FALSE)</f>
        <v>12</v>
      </c>
      <c r="K99" s="18">
        <v>12</v>
      </c>
      <c r="L99" s="19">
        <v>0.70833333333333337</v>
      </c>
      <c r="M99" s="19">
        <v>0.83333333333333337</v>
      </c>
      <c r="N99" s="18" t="str">
        <f t="shared" ca="1" si="1"/>
        <v>UIO2</v>
      </c>
      <c r="O99" s="18">
        <f ca="1">VLOOKUP(N99,physical_rooms!$A$1:$B$10,2,FALSE)</f>
        <v>6</v>
      </c>
      <c r="P99" s="18">
        <v>4</v>
      </c>
      <c r="Q99" s="18" t="s">
        <v>248</v>
      </c>
      <c r="R99" s="18">
        <f>VLOOKUP(Q99,virtual_rooms!$A$1:$B$10,2,FALSE)</f>
        <v>6</v>
      </c>
      <c r="S99" s="18">
        <v>6</v>
      </c>
      <c r="T99" s="21" t="s">
        <v>249</v>
      </c>
      <c r="U99" s="18" t="s">
        <v>189</v>
      </c>
      <c r="V99" s="18"/>
      <c r="W99" s="18" t="e">
        <f>VLOOKUP(V99,Support_persons!$A$3:$C$17,3,FALSE)</f>
        <v>#N/A</v>
      </c>
      <c r="X99" t="s">
        <v>392</v>
      </c>
      <c r="Y99" s="18"/>
      <c r="Z99" s="18" t="e">
        <f>VLOOKUP(Y99,Support_persons!$A$3:$C$17,3,FALSE)</f>
        <v>#N/A</v>
      </c>
      <c r="AA99" t="s">
        <v>392</v>
      </c>
      <c r="AB99" s="18"/>
      <c r="AC99" t="s">
        <v>392</v>
      </c>
      <c r="AD99" s="18" t="e">
        <f>VLOOKUP(AB99,Support_persons!$A$3:$C$17,3,FALSE)</f>
        <v>#N/A</v>
      </c>
    </row>
    <row r="100" spans="1:30" ht="30.75" thickBot="1" x14ac:dyDescent="0.3">
      <c r="A100">
        <v>99</v>
      </c>
      <c r="B100" s="16">
        <v>44224</v>
      </c>
      <c r="C100" s="18" t="s">
        <v>11</v>
      </c>
      <c r="D100" s="18">
        <f>VLOOKUP(C100,Areas!$B$4:$C$25,2,FALSE)</f>
        <v>22</v>
      </c>
      <c r="E100" s="18">
        <v>22</v>
      </c>
      <c r="F100" s="18" t="s">
        <v>82</v>
      </c>
      <c r="G100" s="18">
        <f>VLOOKUP(F100,Instructors!$A$4:$B$60,2,FALSE)</f>
        <v>41</v>
      </c>
      <c r="H100" s="25">
        <v>41</v>
      </c>
      <c r="I100" t="s">
        <v>190</v>
      </c>
      <c r="J100" s="18">
        <f>VLOOKUP(I100,Programs!$A$4:$B$58,2,FALSE)</f>
        <v>12</v>
      </c>
      <c r="K100" s="18">
        <v>12</v>
      </c>
      <c r="L100" s="19">
        <v>0.70833333333333337</v>
      </c>
      <c r="M100" s="19">
        <v>0.83333333333333337</v>
      </c>
      <c r="N100" s="18" t="str">
        <f t="shared" ca="1" si="1"/>
        <v>UIO3</v>
      </c>
      <c r="O100" s="18">
        <f ca="1">VLOOKUP(N100,physical_rooms!$A$1:$B$10,2,FALSE)</f>
        <v>7</v>
      </c>
      <c r="P100" s="18">
        <v>4</v>
      </c>
      <c r="Q100" s="18" t="s">
        <v>248</v>
      </c>
      <c r="R100" s="18">
        <f>VLOOKUP(Q100,virtual_rooms!$A$1:$B$10,2,FALSE)</f>
        <v>6</v>
      </c>
      <c r="S100" s="18">
        <v>6</v>
      </c>
      <c r="T100" s="21" t="s">
        <v>249</v>
      </c>
      <c r="U100" s="18" t="s">
        <v>189</v>
      </c>
      <c r="V100" s="18"/>
      <c r="W100" s="18" t="e">
        <f>VLOOKUP(V100,Support_persons!$A$3:$C$17,3,FALSE)</f>
        <v>#N/A</v>
      </c>
      <c r="X100" t="s">
        <v>392</v>
      </c>
      <c r="Y100" s="18"/>
      <c r="Z100" s="18" t="e">
        <f>VLOOKUP(Y100,Support_persons!$A$3:$C$17,3,FALSE)</f>
        <v>#N/A</v>
      </c>
      <c r="AA100" t="s">
        <v>392</v>
      </c>
      <c r="AB100" s="18"/>
      <c r="AC100" t="s">
        <v>392</v>
      </c>
      <c r="AD100" s="18" t="e">
        <f>VLOOKUP(AB100,Support_persons!$A$3:$C$17,3,FALSE)</f>
        <v>#N/A</v>
      </c>
    </row>
    <row r="101" spans="1:30" ht="30.75" thickBot="1" x14ac:dyDescent="0.3">
      <c r="A101">
        <v>100</v>
      </c>
      <c r="B101" s="16">
        <v>44004</v>
      </c>
      <c r="C101" s="18" t="s">
        <v>11</v>
      </c>
      <c r="D101" s="18">
        <f>VLOOKUP(C101,Areas!$B$4:$C$25,2,FALSE)</f>
        <v>22</v>
      </c>
      <c r="E101" s="18">
        <v>22</v>
      </c>
      <c r="F101" s="18" t="s">
        <v>82</v>
      </c>
      <c r="G101" s="18">
        <f>VLOOKUP(F101,Instructors!$A$4:$B$60,2,FALSE)</f>
        <v>41</v>
      </c>
      <c r="H101" s="25">
        <v>41</v>
      </c>
      <c r="I101" t="s">
        <v>145</v>
      </c>
      <c r="J101" s="18">
        <f>VLOOKUP(I101,Programs!$A$4:$B$58,2,FALSE)</f>
        <v>4</v>
      </c>
      <c r="K101" s="18">
        <v>4</v>
      </c>
      <c r="L101" s="19">
        <v>0.77083333333333337</v>
      </c>
      <c r="M101" s="19">
        <v>0.90625</v>
      </c>
      <c r="N101" s="18" t="str">
        <f t="shared" ca="1" si="1"/>
        <v>GYE4</v>
      </c>
      <c r="O101" s="18">
        <f ca="1">VLOOKUP(N101,physical_rooms!$A$1:$B$10,2,FALSE)</f>
        <v>4</v>
      </c>
      <c r="P101" s="18">
        <v>2</v>
      </c>
      <c r="Q101" s="18" t="s">
        <v>207</v>
      </c>
      <c r="R101" s="18">
        <f>VLOOKUP(Q101,virtual_rooms!$A$1:$B$10,2,FALSE)</f>
        <v>3</v>
      </c>
      <c r="S101" s="18">
        <v>3</v>
      </c>
      <c r="T101" s="21" t="s">
        <v>149</v>
      </c>
      <c r="U101" s="18" t="s">
        <v>153</v>
      </c>
      <c r="V101" s="18" t="s">
        <v>412</v>
      </c>
      <c r="W101" s="18">
        <f>VLOOKUP(V101,Support_persons!$A$3:$C$17,3,FALSE)</f>
        <v>6</v>
      </c>
      <c r="X101">
        <v>0</v>
      </c>
      <c r="Y101" s="18" t="s">
        <v>76</v>
      </c>
      <c r="Z101" s="18">
        <f>VLOOKUP(Y101,Support_persons!$A$3:$C$17,3,FALSE)</f>
        <v>8</v>
      </c>
      <c r="AA101">
        <v>0</v>
      </c>
      <c r="AB101" s="18" t="s">
        <v>397</v>
      </c>
      <c r="AC101">
        <v>0</v>
      </c>
      <c r="AD101" s="18">
        <f>VLOOKUP(AB101,Support_persons!$A$3:$C$17,3,FALSE)</f>
        <v>10</v>
      </c>
    </row>
    <row r="102" spans="1:30" ht="30.75" thickBot="1" x14ac:dyDescent="0.3">
      <c r="A102">
        <v>101</v>
      </c>
      <c r="B102" s="16">
        <v>44005</v>
      </c>
      <c r="C102" s="18" t="s">
        <v>11</v>
      </c>
      <c r="D102" s="18">
        <f>VLOOKUP(C102,Areas!$B$4:$C$25,2,FALSE)</f>
        <v>22</v>
      </c>
      <c r="E102" s="18">
        <v>22</v>
      </c>
      <c r="F102" s="18" t="s">
        <v>82</v>
      </c>
      <c r="G102" s="18">
        <f>VLOOKUP(F102,Instructors!$A$4:$B$60,2,FALSE)</f>
        <v>41</v>
      </c>
      <c r="H102" s="25">
        <v>41</v>
      </c>
      <c r="I102" t="s">
        <v>143</v>
      </c>
      <c r="J102" s="18">
        <f>VLOOKUP(I102,Programs!$A$4:$B$58,2,FALSE)</f>
        <v>3</v>
      </c>
      <c r="K102" s="18">
        <v>3</v>
      </c>
      <c r="L102" s="19">
        <v>0.77083333333333337</v>
      </c>
      <c r="M102" s="19">
        <v>0.90625</v>
      </c>
      <c r="N102" s="18" t="str">
        <f t="shared" ca="1" si="1"/>
        <v>domicilio</v>
      </c>
      <c r="O102" s="18">
        <f ca="1">VLOOKUP(N102,physical_rooms!$A$1:$B$10,2,FALSE)</f>
        <v>8</v>
      </c>
      <c r="P102" s="18">
        <v>3</v>
      </c>
      <c r="Q102" s="18" t="s">
        <v>207</v>
      </c>
      <c r="R102" s="18">
        <f>VLOOKUP(Q102,virtual_rooms!$A$1:$B$10,2,FALSE)</f>
        <v>3</v>
      </c>
      <c r="S102" s="18">
        <v>3</v>
      </c>
      <c r="T102" s="21" t="s">
        <v>147</v>
      </c>
      <c r="U102" s="18" t="s">
        <v>152</v>
      </c>
      <c r="V102" s="18" t="s">
        <v>393</v>
      </c>
      <c r="W102" s="18">
        <f>VLOOKUP(V102,Support_persons!$A$3:$C$17,3,FALSE)</f>
        <v>3</v>
      </c>
      <c r="X102">
        <v>0</v>
      </c>
      <c r="Y102" s="18" t="s">
        <v>76</v>
      </c>
      <c r="Z102" s="18">
        <f>VLOOKUP(Y102,Support_persons!$A$3:$C$17,3,FALSE)</f>
        <v>8</v>
      </c>
      <c r="AA102">
        <v>0</v>
      </c>
      <c r="AB102" s="18" t="s">
        <v>400</v>
      </c>
      <c r="AC102">
        <v>0</v>
      </c>
      <c r="AD102" s="18">
        <f>VLOOKUP(AB102,Support_persons!$A$3:$C$17,3,FALSE)</f>
        <v>15</v>
      </c>
    </row>
    <row r="103" spans="1:30" ht="30.75" thickBot="1" x14ac:dyDescent="0.3">
      <c r="A103">
        <v>102</v>
      </c>
      <c r="B103" s="16">
        <v>44006</v>
      </c>
      <c r="C103" s="18" t="s">
        <v>2</v>
      </c>
      <c r="D103" s="18">
        <f>VLOOKUP(C103,Areas!$B$4:$C$25,2,FALSE)</f>
        <v>7</v>
      </c>
      <c r="E103" s="18">
        <v>7</v>
      </c>
      <c r="F103" s="18" t="s">
        <v>49</v>
      </c>
      <c r="G103" s="18">
        <f>VLOOKUP(F103,Instructors!$A$4:$B$60,2,FALSE)</f>
        <v>8</v>
      </c>
      <c r="H103" s="25">
        <v>8</v>
      </c>
      <c r="I103" t="s">
        <v>145</v>
      </c>
      <c r="J103" s="18">
        <f>VLOOKUP(I103,Programs!$A$4:$B$58,2,FALSE)</f>
        <v>4</v>
      </c>
      <c r="K103" s="18">
        <v>4</v>
      </c>
      <c r="L103" s="19">
        <v>0.77083333333333337</v>
      </c>
      <c r="M103" s="19">
        <v>0.89583333333333337</v>
      </c>
      <c r="N103" s="18" t="str">
        <f t="shared" ca="1" si="1"/>
        <v>UIO1</v>
      </c>
      <c r="O103" s="18">
        <f ca="1">VLOOKUP(N103,physical_rooms!$A$1:$B$10,2,FALSE)</f>
        <v>5</v>
      </c>
      <c r="P103" s="18">
        <v>7</v>
      </c>
      <c r="Q103" s="18" t="s">
        <v>207</v>
      </c>
      <c r="R103" s="18">
        <f>VLOOKUP(Q103,virtual_rooms!$A$1:$B$10,2,FALSE)</f>
        <v>3</v>
      </c>
      <c r="S103" s="18">
        <v>3</v>
      </c>
      <c r="T103" s="21" t="s">
        <v>149</v>
      </c>
      <c r="U103" s="18" t="s">
        <v>153</v>
      </c>
      <c r="V103" s="18" t="s">
        <v>412</v>
      </c>
      <c r="W103" s="18">
        <f>VLOOKUP(V103,Support_persons!$A$3:$C$17,3,FALSE)</f>
        <v>6</v>
      </c>
      <c r="X103">
        <v>0</v>
      </c>
      <c r="Y103" s="18" t="s">
        <v>76</v>
      </c>
      <c r="Z103" s="18">
        <f>VLOOKUP(Y103,Support_persons!$A$3:$C$17,3,FALSE)</f>
        <v>8</v>
      </c>
      <c r="AA103">
        <v>0</v>
      </c>
      <c r="AB103" s="18" t="s">
        <v>75</v>
      </c>
      <c r="AC103">
        <v>0</v>
      </c>
      <c r="AD103" s="18">
        <f>VLOOKUP(AB103,Support_persons!$A$3:$C$17,3,FALSE)</f>
        <v>7</v>
      </c>
    </row>
    <row r="104" spans="1:30" ht="30.75" thickBot="1" x14ac:dyDescent="0.3">
      <c r="A104">
        <v>103</v>
      </c>
      <c r="B104" s="16">
        <v>44007</v>
      </c>
      <c r="C104" s="18" t="s">
        <v>2</v>
      </c>
      <c r="D104" s="18">
        <f>VLOOKUP(C104,Areas!$B$4:$C$25,2,FALSE)</f>
        <v>7</v>
      </c>
      <c r="E104" s="18">
        <v>7</v>
      </c>
      <c r="F104" s="18" t="s">
        <v>49</v>
      </c>
      <c r="G104" s="18">
        <f>VLOOKUP(F104,Instructors!$A$4:$B$60,2,FALSE)</f>
        <v>8</v>
      </c>
      <c r="H104" s="25">
        <v>8</v>
      </c>
      <c r="I104" t="s">
        <v>143</v>
      </c>
      <c r="J104" s="18">
        <f>VLOOKUP(I104,Programs!$A$4:$B$58,2,FALSE)</f>
        <v>3</v>
      </c>
      <c r="K104" s="18">
        <v>3</v>
      </c>
      <c r="L104" s="19">
        <v>0.77083333333333337</v>
      </c>
      <c r="M104" s="19">
        <v>0.89583333333333337</v>
      </c>
      <c r="N104" s="18" t="str">
        <f t="shared" ca="1" si="1"/>
        <v>domicilio</v>
      </c>
      <c r="O104" s="18">
        <f ca="1">VLOOKUP(N104,physical_rooms!$A$1:$B$10,2,FALSE)</f>
        <v>8</v>
      </c>
      <c r="P104" s="18">
        <v>2</v>
      </c>
      <c r="Q104" s="18" t="s">
        <v>207</v>
      </c>
      <c r="R104" s="18">
        <f>VLOOKUP(Q104,virtual_rooms!$A$1:$B$10,2,FALSE)</f>
        <v>3</v>
      </c>
      <c r="S104" s="18">
        <v>3</v>
      </c>
      <c r="T104" s="21" t="s">
        <v>147</v>
      </c>
      <c r="U104" s="18" t="s">
        <v>152</v>
      </c>
      <c r="V104" s="18" t="s">
        <v>393</v>
      </c>
      <c r="W104" s="18">
        <f>VLOOKUP(V104,Support_persons!$A$3:$C$17,3,FALSE)</f>
        <v>3</v>
      </c>
      <c r="X104">
        <v>0</v>
      </c>
      <c r="Y104" s="18" t="s">
        <v>76</v>
      </c>
      <c r="Z104" s="18">
        <f>VLOOKUP(Y104,Support_persons!$A$3:$C$17,3,FALSE)</f>
        <v>8</v>
      </c>
      <c r="AA104">
        <v>0</v>
      </c>
      <c r="AB104" s="18" t="s">
        <v>400</v>
      </c>
      <c r="AC104">
        <v>0</v>
      </c>
      <c r="AD104" s="18">
        <f>VLOOKUP(AB104,Support_persons!$A$3:$C$17,3,FALSE)</f>
        <v>15</v>
      </c>
    </row>
    <row r="105" spans="1:30" ht="30.75" thickBot="1" x14ac:dyDescent="0.3">
      <c r="A105">
        <v>104</v>
      </c>
      <c r="B105" s="16">
        <v>44011</v>
      </c>
      <c r="C105" s="18" t="s">
        <v>5</v>
      </c>
      <c r="D105" s="18">
        <f>VLOOKUP(C105,Areas!$B$4:$C$25,2,FALSE)</f>
        <v>10</v>
      </c>
      <c r="E105" s="18">
        <v>10</v>
      </c>
      <c r="F105" s="18" t="s">
        <v>63</v>
      </c>
      <c r="G105" s="18">
        <f>VLOOKUP(F105,Instructors!$A$4:$B$60,2,FALSE)</f>
        <v>19</v>
      </c>
      <c r="H105" s="25">
        <v>19</v>
      </c>
      <c r="I105" t="s">
        <v>145</v>
      </c>
      <c r="J105" s="18">
        <f>VLOOKUP(I105,Programs!$A$4:$B$58,2,FALSE)</f>
        <v>4</v>
      </c>
      <c r="K105" s="18">
        <v>4</v>
      </c>
      <c r="L105" s="19">
        <v>0.77083333333333337</v>
      </c>
      <c r="M105" s="19">
        <v>0.90625</v>
      </c>
      <c r="N105" s="18" t="str">
        <f t="shared" ca="1" si="1"/>
        <v>GYE3</v>
      </c>
      <c r="O105" s="18">
        <f ca="1">VLOOKUP(N105,physical_rooms!$A$1:$B$10,2,FALSE)</f>
        <v>3</v>
      </c>
      <c r="P105" s="18">
        <v>5</v>
      </c>
      <c r="Q105" s="18" t="s">
        <v>207</v>
      </c>
      <c r="R105" s="18">
        <f>VLOOKUP(Q105,virtual_rooms!$A$1:$B$10,2,FALSE)</f>
        <v>3</v>
      </c>
      <c r="S105" s="18">
        <v>3</v>
      </c>
      <c r="T105" s="21" t="s">
        <v>149</v>
      </c>
      <c r="U105" s="18" t="s">
        <v>153</v>
      </c>
      <c r="V105" s="18" t="s">
        <v>412</v>
      </c>
      <c r="W105" s="18">
        <f>VLOOKUP(V105,Support_persons!$A$3:$C$17,3,FALSE)</f>
        <v>6</v>
      </c>
      <c r="X105">
        <v>0</v>
      </c>
      <c r="Y105" s="18" t="s">
        <v>76</v>
      </c>
      <c r="Z105" s="18">
        <f>VLOOKUP(Y105,Support_persons!$A$3:$C$17,3,FALSE)</f>
        <v>8</v>
      </c>
      <c r="AA105">
        <v>0</v>
      </c>
      <c r="AB105" s="18" t="s">
        <v>397</v>
      </c>
      <c r="AC105">
        <v>0</v>
      </c>
      <c r="AD105" s="18">
        <f>VLOOKUP(AB105,Support_persons!$A$3:$C$17,3,FALSE)</f>
        <v>10</v>
      </c>
    </row>
    <row r="106" spans="1:30" ht="30.75" thickBot="1" x14ac:dyDescent="0.3">
      <c r="A106">
        <v>105</v>
      </c>
      <c r="B106" s="16">
        <v>44012</v>
      </c>
      <c r="C106" s="18" t="s">
        <v>5</v>
      </c>
      <c r="D106" s="18">
        <f>VLOOKUP(C106,Areas!$B$4:$C$25,2,FALSE)</f>
        <v>10</v>
      </c>
      <c r="E106" s="18">
        <v>10</v>
      </c>
      <c r="F106" s="18" t="s">
        <v>63</v>
      </c>
      <c r="G106" s="18">
        <f>VLOOKUP(F106,Instructors!$A$4:$B$60,2,FALSE)</f>
        <v>19</v>
      </c>
      <c r="H106" s="25">
        <v>19</v>
      </c>
      <c r="I106" t="s">
        <v>143</v>
      </c>
      <c r="J106" s="18">
        <f>VLOOKUP(I106,Programs!$A$4:$B$58,2,FALSE)</f>
        <v>3</v>
      </c>
      <c r="K106" s="18">
        <v>3</v>
      </c>
      <c r="L106" s="19">
        <v>0.77083333333333337</v>
      </c>
      <c r="M106" s="19">
        <v>0.90625</v>
      </c>
      <c r="N106" s="18" t="str">
        <f t="shared" ca="1" si="1"/>
        <v>UIO1</v>
      </c>
      <c r="O106" s="18">
        <f ca="1">VLOOKUP(N106,physical_rooms!$A$1:$B$10,2,FALSE)</f>
        <v>5</v>
      </c>
      <c r="P106" s="18">
        <v>4</v>
      </c>
      <c r="Q106" s="18" t="s">
        <v>207</v>
      </c>
      <c r="R106" s="18">
        <f>VLOOKUP(Q106,virtual_rooms!$A$1:$B$10,2,FALSE)</f>
        <v>3</v>
      </c>
      <c r="S106" s="18">
        <v>3</v>
      </c>
      <c r="T106" s="21" t="s">
        <v>147</v>
      </c>
      <c r="U106" s="18" t="s">
        <v>152</v>
      </c>
      <c r="V106" s="18" t="s">
        <v>393</v>
      </c>
      <c r="W106" s="18">
        <f>VLOOKUP(V106,Support_persons!$A$3:$C$17,3,FALSE)</f>
        <v>3</v>
      </c>
      <c r="X106">
        <v>0</v>
      </c>
      <c r="Y106" s="18" t="s">
        <v>76</v>
      </c>
      <c r="Z106" s="18">
        <f>VLOOKUP(Y106,Support_persons!$A$3:$C$17,3,FALSE)</f>
        <v>8</v>
      </c>
      <c r="AA106">
        <v>0</v>
      </c>
      <c r="AB106" s="18" t="s">
        <v>400</v>
      </c>
      <c r="AC106">
        <v>0</v>
      </c>
      <c r="AD106" s="18">
        <f>VLOOKUP(AB106,Support_persons!$A$3:$C$17,3,FALSE)</f>
        <v>15</v>
      </c>
    </row>
    <row r="107" spans="1:30" ht="30.75" thickBot="1" x14ac:dyDescent="0.3">
      <c r="A107">
        <v>106</v>
      </c>
      <c r="B107" s="16">
        <v>44013</v>
      </c>
      <c r="C107" s="18" t="s">
        <v>9</v>
      </c>
      <c r="D107" s="18">
        <f>VLOOKUP(C107,Areas!$B$4:$C$25,2,FALSE)</f>
        <v>17</v>
      </c>
      <c r="E107" s="18">
        <v>17</v>
      </c>
      <c r="F107" s="18" t="s">
        <v>74</v>
      </c>
      <c r="G107" s="18">
        <f>VLOOKUP(F107,Instructors!$A$4:$B$60,2,FALSE)</f>
        <v>32</v>
      </c>
      <c r="H107" s="25">
        <v>32</v>
      </c>
      <c r="I107" t="s">
        <v>145</v>
      </c>
      <c r="J107" s="18">
        <f>VLOOKUP(I107,Programs!$A$4:$B$58,2,FALSE)</f>
        <v>4</v>
      </c>
      <c r="K107" s="18">
        <v>4</v>
      </c>
      <c r="L107" s="19">
        <v>0.77083333333333337</v>
      </c>
      <c r="M107" s="19">
        <v>0.90625</v>
      </c>
      <c r="N107" s="18" t="str">
        <f t="shared" ca="1" si="1"/>
        <v>GYE4</v>
      </c>
      <c r="O107" s="18">
        <f ca="1">VLOOKUP(N107,physical_rooms!$A$1:$B$10,2,FALSE)</f>
        <v>4</v>
      </c>
      <c r="P107" s="18">
        <v>4</v>
      </c>
      <c r="Q107" s="18" t="s">
        <v>207</v>
      </c>
      <c r="R107" s="18">
        <f>VLOOKUP(Q107,virtual_rooms!$A$1:$B$10,2,FALSE)</f>
        <v>3</v>
      </c>
      <c r="S107" s="18">
        <v>3</v>
      </c>
      <c r="T107" s="21" t="s">
        <v>149</v>
      </c>
      <c r="U107" s="18" t="s">
        <v>153</v>
      </c>
      <c r="V107" s="18" t="s">
        <v>412</v>
      </c>
      <c r="W107" s="18">
        <f>VLOOKUP(V107,Support_persons!$A$3:$C$17,3,FALSE)</f>
        <v>6</v>
      </c>
      <c r="X107">
        <v>0</v>
      </c>
      <c r="Y107" s="18" t="s">
        <v>76</v>
      </c>
      <c r="Z107" s="18">
        <f>VLOOKUP(Y107,Support_persons!$A$3:$C$17,3,FALSE)</f>
        <v>8</v>
      </c>
      <c r="AA107">
        <v>0</v>
      </c>
      <c r="AB107" s="18" t="s">
        <v>397</v>
      </c>
      <c r="AC107">
        <v>0</v>
      </c>
      <c r="AD107" s="18">
        <f>VLOOKUP(AB107,Support_persons!$A$3:$C$17,3,FALSE)</f>
        <v>10</v>
      </c>
    </row>
    <row r="108" spans="1:30" ht="30.75" thickBot="1" x14ac:dyDescent="0.3">
      <c r="A108">
        <v>107</v>
      </c>
      <c r="B108" s="16">
        <v>44014</v>
      </c>
      <c r="C108" s="18" t="s">
        <v>9</v>
      </c>
      <c r="D108" s="18">
        <f>VLOOKUP(C108,Areas!$B$4:$C$25,2,FALSE)</f>
        <v>17</v>
      </c>
      <c r="E108" s="18">
        <v>17</v>
      </c>
      <c r="F108" s="18" t="s">
        <v>74</v>
      </c>
      <c r="G108" s="18">
        <f>VLOOKUP(F108,Instructors!$A$4:$B$60,2,FALSE)</f>
        <v>32</v>
      </c>
      <c r="H108" s="25">
        <v>32</v>
      </c>
      <c r="I108" t="s">
        <v>143</v>
      </c>
      <c r="J108" s="18">
        <f>VLOOKUP(I108,Programs!$A$4:$B$58,2,FALSE)</f>
        <v>3</v>
      </c>
      <c r="K108" s="18">
        <v>3</v>
      </c>
      <c r="L108" s="19">
        <v>0.77083333333333337</v>
      </c>
      <c r="M108" s="19">
        <v>0.90625</v>
      </c>
      <c r="N108" s="18" t="str">
        <f t="shared" ca="1" si="1"/>
        <v>GYE1</v>
      </c>
      <c r="O108" s="18">
        <f ca="1">VLOOKUP(N108,physical_rooms!$A$1:$B$10,2,FALSE)</f>
        <v>1</v>
      </c>
      <c r="P108" s="18">
        <v>3</v>
      </c>
      <c r="Q108" s="18" t="s">
        <v>207</v>
      </c>
      <c r="R108" s="18">
        <f>VLOOKUP(Q108,virtual_rooms!$A$1:$B$10,2,FALSE)</f>
        <v>3</v>
      </c>
      <c r="S108" s="18">
        <v>3</v>
      </c>
      <c r="T108" s="21" t="s">
        <v>147</v>
      </c>
      <c r="U108" s="18" t="s">
        <v>152</v>
      </c>
      <c r="V108" s="18" t="s">
        <v>393</v>
      </c>
      <c r="W108" s="18">
        <f>VLOOKUP(V108,Support_persons!$A$3:$C$17,3,FALSE)</f>
        <v>3</v>
      </c>
      <c r="X108">
        <v>0</v>
      </c>
      <c r="Y108" s="18" t="s">
        <v>76</v>
      </c>
      <c r="Z108" s="18">
        <f>VLOOKUP(Y108,Support_persons!$A$3:$C$17,3,FALSE)</f>
        <v>8</v>
      </c>
      <c r="AA108">
        <v>0</v>
      </c>
      <c r="AB108" s="18" t="s">
        <v>400</v>
      </c>
      <c r="AC108">
        <v>0</v>
      </c>
      <c r="AD108" s="18">
        <f>VLOOKUP(AB108,Support_persons!$A$3:$C$17,3,FALSE)</f>
        <v>15</v>
      </c>
    </row>
    <row r="109" spans="1:30" ht="30.75" thickBot="1" x14ac:dyDescent="0.3">
      <c r="A109">
        <v>108</v>
      </c>
      <c r="B109" s="16">
        <v>44018</v>
      </c>
      <c r="C109" s="18" t="s">
        <v>10</v>
      </c>
      <c r="D109" s="18">
        <f>VLOOKUP(C109,Areas!$B$4:$C$25,2,FALSE)</f>
        <v>19</v>
      </c>
      <c r="E109" s="18">
        <v>19</v>
      </c>
      <c r="F109" s="18" t="s">
        <v>50</v>
      </c>
      <c r="G109" s="18">
        <f>VLOOKUP(F109,Instructors!$A$4:$B$60,2,FALSE)</f>
        <v>9</v>
      </c>
      <c r="H109" s="25">
        <v>9</v>
      </c>
      <c r="I109" t="s">
        <v>385</v>
      </c>
      <c r="J109" s="18">
        <f>VLOOKUP(I109,Programs!$A$4:$B$58,2,FALSE)</f>
        <v>22</v>
      </c>
      <c r="K109" s="18">
        <v>22</v>
      </c>
      <c r="L109" s="19">
        <v>0.64583333333333337</v>
      </c>
      <c r="M109" s="19">
        <v>0.76041666666666663</v>
      </c>
      <c r="N109" s="18" t="str">
        <f t="shared" ca="1" si="1"/>
        <v>GYE3</v>
      </c>
      <c r="O109" s="18">
        <f ca="1">VLOOKUP(N109,physical_rooms!$A$1:$B$10,2,FALSE)</f>
        <v>3</v>
      </c>
      <c r="P109" s="18">
        <v>1</v>
      </c>
      <c r="Q109" s="18" t="s">
        <v>250</v>
      </c>
      <c r="R109" s="18">
        <f>VLOOKUP(Q109,virtual_rooms!$A$1:$B$10,2,FALSE)</f>
        <v>4</v>
      </c>
      <c r="S109" s="18">
        <v>4</v>
      </c>
      <c r="T109" s="21" t="s">
        <v>251</v>
      </c>
      <c r="U109" s="18" t="s">
        <v>252</v>
      </c>
      <c r="V109" s="18" t="s">
        <v>393</v>
      </c>
      <c r="W109" s="18">
        <f>VLOOKUP(V109,Support_persons!$A$3:$C$17,3,FALSE)</f>
        <v>3</v>
      </c>
      <c r="X109">
        <v>0</v>
      </c>
      <c r="Y109" s="18" t="s">
        <v>413</v>
      </c>
      <c r="Z109" s="18">
        <f>VLOOKUP(Y109,Support_persons!$A$3:$C$17,3,FALSE)</f>
        <v>12</v>
      </c>
      <c r="AA109">
        <v>1</v>
      </c>
      <c r="AB109" s="18" t="s">
        <v>397</v>
      </c>
      <c r="AC109">
        <v>1</v>
      </c>
      <c r="AD109" s="18">
        <f>VLOOKUP(AB109,Support_persons!$A$3:$C$17,3,FALSE)</f>
        <v>10</v>
      </c>
    </row>
    <row r="110" spans="1:30" ht="30.75" thickBot="1" x14ac:dyDescent="0.3">
      <c r="A110">
        <v>109</v>
      </c>
      <c r="B110" s="16">
        <v>44018</v>
      </c>
      <c r="C110" s="18" t="s">
        <v>2</v>
      </c>
      <c r="D110" s="18">
        <f>VLOOKUP(C110,Areas!$B$4:$C$25,2,FALSE)</f>
        <v>7</v>
      </c>
      <c r="E110" s="18">
        <v>7</v>
      </c>
      <c r="F110" s="18" t="s">
        <v>49</v>
      </c>
      <c r="G110" s="18">
        <f>VLOOKUP(F110,Instructors!$A$4:$B$60,2,FALSE)</f>
        <v>8</v>
      </c>
      <c r="H110" s="25">
        <v>8</v>
      </c>
      <c r="I110" t="s">
        <v>145</v>
      </c>
      <c r="J110" s="18">
        <f>VLOOKUP(I110,Programs!$A$4:$B$58,2,FALSE)</f>
        <v>4</v>
      </c>
      <c r="K110" s="18">
        <v>4</v>
      </c>
      <c r="L110" s="19">
        <v>0.77083333333333337</v>
      </c>
      <c r="M110" s="19">
        <v>0.90625</v>
      </c>
      <c r="N110" s="18" t="str">
        <f t="shared" ca="1" si="1"/>
        <v>GYE4</v>
      </c>
      <c r="O110" s="18">
        <f ca="1">VLOOKUP(N110,physical_rooms!$A$1:$B$10,2,FALSE)</f>
        <v>4</v>
      </c>
      <c r="P110" s="18">
        <v>2</v>
      </c>
      <c r="Q110" s="18" t="s">
        <v>207</v>
      </c>
      <c r="R110" s="18">
        <f>VLOOKUP(Q110,virtual_rooms!$A$1:$B$10,2,FALSE)</f>
        <v>3</v>
      </c>
      <c r="S110" s="18">
        <v>3</v>
      </c>
      <c r="T110" s="21" t="s">
        <v>149</v>
      </c>
      <c r="U110" s="18" t="s">
        <v>153</v>
      </c>
      <c r="V110" s="18" t="s">
        <v>412</v>
      </c>
      <c r="W110" s="18">
        <f>VLOOKUP(V110,Support_persons!$A$3:$C$17,3,FALSE)</f>
        <v>6</v>
      </c>
      <c r="X110">
        <v>0</v>
      </c>
      <c r="Y110" s="18" t="s">
        <v>76</v>
      </c>
      <c r="Z110" s="18">
        <f>VLOOKUP(Y110,Support_persons!$A$3:$C$17,3,FALSE)</f>
        <v>8</v>
      </c>
      <c r="AA110">
        <v>0</v>
      </c>
      <c r="AB110" s="18" t="s">
        <v>75</v>
      </c>
      <c r="AC110">
        <v>0</v>
      </c>
      <c r="AD110" s="18">
        <f>VLOOKUP(AB110,Support_persons!$A$3:$C$17,3,FALSE)</f>
        <v>7</v>
      </c>
    </row>
    <row r="111" spans="1:30" ht="30.75" thickBot="1" x14ac:dyDescent="0.3">
      <c r="A111">
        <v>110</v>
      </c>
      <c r="B111" s="16">
        <v>44019</v>
      </c>
      <c r="C111" s="18" t="s">
        <v>2</v>
      </c>
      <c r="D111" s="18">
        <f>VLOOKUP(C111,Areas!$B$4:$C$25,2,FALSE)</f>
        <v>7</v>
      </c>
      <c r="E111" s="18">
        <v>7</v>
      </c>
      <c r="F111" s="18" t="s">
        <v>84</v>
      </c>
      <c r="G111" s="18">
        <f>VLOOKUP(F111,Instructors!$A$4:$B$60,2,FALSE)</f>
        <v>43</v>
      </c>
      <c r="H111" s="25">
        <v>43</v>
      </c>
      <c r="I111" t="s">
        <v>143</v>
      </c>
      <c r="J111" s="18">
        <f>VLOOKUP(I111,Programs!$A$4:$B$58,2,FALSE)</f>
        <v>3</v>
      </c>
      <c r="K111" s="18">
        <v>3</v>
      </c>
      <c r="L111" s="19">
        <v>0.77083333333333337</v>
      </c>
      <c r="M111" s="19">
        <v>0.90625</v>
      </c>
      <c r="N111" s="18" t="str">
        <f t="shared" ca="1" si="1"/>
        <v>UIO3</v>
      </c>
      <c r="O111" s="18">
        <f ca="1">VLOOKUP(N111,physical_rooms!$A$1:$B$10,2,FALSE)</f>
        <v>7</v>
      </c>
      <c r="P111" s="18">
        <v>5</v>
      </c>
      <c r="Q111" s="18" t="s">
        <v>207</v>
      </c>
      <c r="R111" s="18">
        <f>VLOOKUP(Q111,virtual_rooms!$A$1:$B$10,2,FALSE)</f>
        <v>3</v>
      </c>
      <c r="S111" s="18">
        <v>3</v>
      </c>
      <c r="T111" s="21" t="s">
        <v>147</v>
      </c>
      <c r="U111" s="18" t="s">
        <v>152</v>
      </c>
      <c r="V111" s="18" t="s">
        <v>393</v>
      </c>
      <c r="W111" s="18">
        <f>VLOOKUP(V111,Support_persons!$A$3:$C$17,3,FALSE)</f>
        <v>3</v>
      </c>
      <c r="X111">
        <v>1</v>
      </c>
      <c r="Y111" s="18" t="s">
        <v>76</v>
      </c>
      <c r="Z111" s="18">
        <f>VLOOKUP(Y111,Support_persons!$A$3:$C$17,3,FALSE)</f>
        <v>8</v>
      </c>
      <c r="AA111">
        <v>0</v>
      </c>
      <c r="AB111" s="18" t="s">
        <v>75</v>
      </c>
      <c r="AC111">
        <v>1</v>
      </c>
      <c r="AD111" s="18">
        <f>VLOOKUP(AB111,Support_persons!$A$3:$C$17,3,FALSE)</f>
        <v>7</v>
      </c>
    </row>
    <row r="112" spans="1:30" ht="30.75" thickBot="1" x14ac:dyDescent="0.3">
      <c r="A112">
        <v>111</v>
      </c>
      <c r="B112" s="16">
        <v>44020</v>
      </c>
      <c r="C112" s="18" t="s">
        <v>10</v>
      </c>
      <c r="D112" s="18">
        <f>VLOOKUP(C112,Areas!$B$4:$C$25,2,FALSE)</f>
        <v>19</v>
      </c>
      <c r="E112" s="18">
        <v>19</v>
      </c>
      <c r="F112" s="18" t="s">
        <v>70</v>
      </c>
      <c r="G112" s="18">
        <f>VLOOKUP(F112,Instructors!$A$4:$B$60,2,FALSE)</f>
        <v>25</v>
      </c>
      <c r="H112" s="25">
        <v>25</v>
      </c>
      <c r="I112" t="s">
        <v>385</v>
      </c>
      <c r="J112" s="18">
        <f>VLOOKUP(I112,Programs!$A$4:$B$58,2,FALSE)</f>
        <v>22</v>
      </c>
      <c r="K112" s="18">
        <v>22</v>
      </c>
      <c r="L112" s="19">
        <v>0.64583333333333337</v>
      </c>
      <c r="M112" s="19">
        <v>0.75</v>
      </c>
      <c r="N112" s="18" t="str">
        <f t="shared" ca="1" si="1"/>
        <v>UIO2</v>
      </c>
      <c r="O112" s="18">
        <f ca="1">VLOOKUP(N112,physical_rooms!$A$1:$B$10,2,FALSE)</f>
        <v>6</v>
      </c>
      <c r="P112" s="18">
        <v>2</v>
      </c>
      <c r="Q112" s="18" t="s">
        <v>250</v>
      </c>
      <c r="R112" s="18">
        <f>VLOOKUP(Q112,virtual_rooms!$A$1:$B$10,2,FALSE)</f>
        <v>4</v>
      </c>
      <c r="S112" s="18">
        <v>4</v>
      </c>
      <c r="T112" s="21" t="s">
        <v>251</v>
      </c>
      <c r="U112" s="18" t="s">
        <v>252</v>
      </c>
      <c r="V112" s="18" t="s">
        <v>393</v>
      </c>
      <c r="W112" s="18">
        <f>VLOOKUP(V112,Support_persons!$A$3:$C$17,3,FALSE)</f>
        <v>3</v>
      </c>
      <c r="X112">
        <v>0</v>
      </c>
      <c r="Y112" s="18" t="s">
        <v>399</v>
      </c>
      <c r="Z112" s="18">
        <f>VLOOKUP(Y112,Support_persons!$A$3:$C$17,3,FALSE)</f>
        <v>11</v>
      </c>
      <c r="AA112">
        <v>1</v>
      </c>
      <c r="AB112" s="18" t="s">
        <v>396</v>
      </c>
      <c r="AC112">
        <v>1</v>
      </c>
      <c r="AD112" s="18">
        <f>VLOOKUP(AB112,Support_persons!$A$3:$C$17,3,FALSE)</f>
        <v>9</v>
      </c>
    </row>
    <row r="113" spans="1:30" ht="30.75" thickBot="1" x14ac:dyDescent="0.3">
      <c r="A113">
        <v>112</v>
      </c>
      <c r="B113" s="16">
        <v>44020</v>
      </c>
      <c r="C113" s="18" t="s">
        <v>6</v>
      </c>
      <c r="D113" s="18">
        <f>VLOOKUP(C113,Areas!$B$4:$C$25,2,FALSE)</f>
        <v>12</v>
      </c>
      <c r="E113" s="18">
        <v>12</v>
      </c>
      <c r="F113" s="18" t="s">
        <v>211</v>
      </c>
      <c r="G113" s="18">
        <f>VLOOKUP(F113,Instructors!$A$4:$B$60,2,FALSE)</f>
        <v>53</v>
      </c>
      <c r="H113" s="25">
        <v>53</v>
      </c>
      <c r="I113" t="s">
        <v>145</v>
      </c>
      <c r="J113" s="18">
        <f>VLOOKUP(I113,Programs!$A$4:$B$58,2,FALSE)</f>
        <v>4</v>
      </c>
      <c r="K113" s="18">
        <v>4</v>
      </c>
      <c r="L113" s="19">
        <v>0.77083333333333337</v>
      </c>
      <c r="M113" s="19">
        <v>0.88541666666666663</v>
      </c>
      <c r="N113" s="18" t="str">
        <f t="shared" ca="1" si="1"/>
        <v>UIO3</v>
      </c>
      <c r="O113" s="18">
        <f ca="1">VLOOKUP(N113,physical_rooms!$A$1:$B$10,2,FALSE)</f>
        <v>7</v>
      </c>
      <c r="P113" s="18">
        <v>3</v>
      </c>
      <c r="Q113" s="18" t="s">
        <v>207</v>
      </c>
      <c r="R113" s="18">
        <f>VLOOKUP(Q113,virtual_rooms!$A$1:$B$10,2,FALSE)</f>
        <v>3</v>
      </c>
      <c r="S113" s="18">
        <v>3</v>
      </c>
      <c r="T113" s="21" t="s">
        <v>149</v>
      </c>
      <c r="U113" s="18" t="s">
        <v>153</v>
      </c>
      <c r="V113" s="18" t="s">
        <v>412</v>
      </c>
      <c r="W113" s="18">
        <f>VLOOKUP(V113,Support_persons!$A$3:$C$17,3,FALSE)</f>
        <v>6</v>
      </c>
      <c r="X113">
        <v>0</v>
      </c>
      <c r="Y113" s="18" t="s">
        <v>76</v>
      </c>
      <c r="Z113" s="18">
        <f>VLOOKUP(Y113,Support_persons!$A$3:$C$17,3,FALSE)</f>
        <v>8</v>
      </c>
      <c r="AA113">
        <v>1</v>
      </c>
      <c r="AB113" s="18" t="s">
        <v>400</v>
      </c>
      <c r="AC113">
        <v>1</v>
      </c>
      <c r="AD113" s="18">
        <f>VLOOKUP(AB113,Support_persons!$A$3:$C$17,3,FALSE)</f>
        <v>15</v>
      </c>
    </row>
    <row r="114" spans="1:30" ht="30.75" thickBot="1" x14ac:dyDescent="0.3">
      <c r="A114">
        <v>113</v>
      </c>
      <c r="B114" s="16">
        <v>44021</v>
      </c>
      <c r="C114" s="18" t="s">
        <v>6</v>
      </c>
      <c r="D114" s="18">
        <f>VLOOKUP(C114,Areas!$B$4:$C$25,2,FALSE)</f>
        <v>12</v>
      </c>
      <c r="E114" s="18">
        <v>12</v>
      </c>
      <c r="F114" s="18" t="s">
        <v>211</v>
      </c>
      <c r="G114" s="18">
        <f>VLOOKUP(F114,Instructors!$A$4:$B$60,2,FALSE)</f>
        <v>53</v>
      </c>
      <c r="H114" s="25">
        <v>53</v>
      </c>
      <c r="I114" t="s">
        <v>143</v>
      </c>
      <c r="J114" s="18">
        <f>VLOOKUP(I114,Programs!$A$4:$B$58,2,FALSE)</f>
        <v>3</v>
      </c>
      <c r="K114" s="18">
        <v>3</v>
      </c>
      <c r="L114" s="19">
        <v>0.77083333333333337</v>
      </c>
      <c r="M114" s="19">
        <v>0.88541666666666663</v>
      </c>
      <c r="N114" s="18" t="str">
        <f t="shared" ca="1" si="1"/>
        <v>UIO2</v>
      </c>
      <c r="O114" s="18">
        <f ca="1">VLOOKUP(N114,physical_rooms!$A$1:$B$10,2,FALSE)</f>
        <v>6</v>
      </c>
      <c r="P114" s="18">
        <v>6</v>
      </c>
      <c r="Q114" s="18" t="s">
        <v>207</v>
      </c>
      <c r="R114" s="18">
        <f>VLOOKUP(Q114,virtual_rooms!$A$1:$B$10,2,FALSE)</f>
        <v>3</v>
      </c>
      <c r="S114" s="18">
        <v>3</v>
      </c>
      <c r="T114" s="21" t="s">
        <v>147</v>
      </c>
      <c r="U114" s="18" t="s">
        <v>152</v>
      </c>
      <c r="V114" s="18" t="s">
        <v>393</v>
      </c>
      <c r="W114" s="18">
        <f>VLOOKUP(V114,Support_persons!$A$3:$C$17,3,FALSE)</f>
        <v>3</v>
      </c>
      <c r="X114">
        <v>0</v>
      </c>
      <c r="Y114" s="18" t="s">
        <v>76</v>
      </c>
      <c r="Z114" s="18">
        <f>VLOOKUP(Y114,Support_persons!$A$3:$C$17,3,FALSE)</f>
        <v>8</v>
      </c>
      <c r="AA114">
        <v>1</v>
      </c>
      <c r="AB114" s="18" t="s">
        <v>400</v>
      </c>
      <c r="AC114">
        <v>1</v>
      </c>
      <c r="AD114" s="18">
        <f>VLOOKUP(AB114,Support_persons!$A$3:$C$17,3,FALSE)</f>
        <v>15</v>
      </c>
    </row>
    <row r="115" spans="1:30" ht="30.75" thickBot="1" x14ac:dyDescent="0.3">
      <c r="A115">
        <v>114</v>
      </c>
      <c r="B115" s="16">
        <v>44023</v>
      </c>
      <c r="C115" s="18" t="s">
        <v>5</v>
      </c>
      <c r="D115" s="18">
        <f>VLOOKUP(C115,Areas!$B$4:$C$25,2,FALSE)</f>
        <v>10</v>
      </c>
      <c r="E115" s="18">
        <v>10</v>
      </c>
      <c r="F115" s="18" t="s">
        <v>63</v>
      </c>
      <c r="G115" s="18">
        <f>VLOOKUP(F115,Instructors!$A$4:$B$60,2,FALSE)</f>
        <v>19</v>
      </c>
      <c r="H115" s="25">
        <v>19</v>
      </c>
      <c r="I115" t="s">
        <v>145</v>
      </c>
      <c r="J115" s="18">
        <f>VLOOKUP(I115,Programs!$A$4:$B$58,2,FALSE)</f>
        <v>4</v>
      </c>
      <c r="K115" s="18">
        <v>4</v>
      </c>
      <c r="L115" s="19">
        <v>0.39583333333333331</v>
      </c>
      <c r="M115" s="19">
        <v>0.52083333333333337</v>
      </c>
      <c r="N115" s="18" t="str">
        <f t="shared" ca="1" si="1"/>
        <v>GYE4</v>
      </c>
      <c r="O115" s="18">
        <f ca="1">VLOOKUP(N115,physical_rooms!$A$1:$B$10,2,FALSE)</f>
        <v>4</v>
      </c>
      <c r="P115" s="18">
        <v>8</v>
      </c>
      <c r="Q115" s="18" t="s">
        <v>233</v>
      </c>
      <c r="R115" s="18">
        <f>VLOOKUP(Q115,virtual_rooms!$A$1:$B$10,2,FALSE)</f>
        <v>1</v>
      </c>
      <c r="S115" s="18">
        <v>1</v>
      </c>
      <c r="T115" s="21" t="s">
        <v>253</v>
      </c>
      <c r="U115" s="18" t="s">
        <v>254</v>
      </c>
      <c r="V115" s="18" t="s">
        <v>76</v>
      </c>
      <c r="W115" s="18">
        <f>VLOOKUP(V115,Support_persons!$A$3:$C$17,3,FALSE)</f>
        <v>8</v>
      </c>
      <c r="X115">
        <v>0</v>
      </c>
      <c r="Y115" s="18" t="s">
        <v>413</v>
      </c>
      <c r="Z115" s="18">
        <f>VLOOKUP(Y115,Support_persons!$A$3:$C$17,3,FALSE)</f>
        <v>12</v>
      </c>
      <c r="AA115">
        <v>1</v>
      </c>
      <c r="AB115" s="18" t="s">
        <v>397</v>
      </c>
      <c r="AC115">
        <v>1</v>
      </c>
      <c r="AD115" s="18">
        <f>VLOOKUP(AB115,Support_persons!$A$3:$C$17,3,FALSE)</f>
        <v>10</v>
      </c>
    </row>
    <row r="116" spans="1:30" ht="30.75" thickBot="1" x14ac:dyDescent="0.3">
      <c r="A116">
        <v>115</v>
      </c>
      <c r="B116" s="16">
        <v>44025</v>
      </c>
      <c r="C116" s="18" t="s">
        <v>10</v>
      </c>
      <c r="D116" s="18">
        <f>VLOOKUP(C116,Areas!$B$4:$C$25,2,FALSE)</f>
        <v>19</v>
      </c>
      <c r="E116" s="18">
        <v>19</v>
      </c>
      <c r="F116" s="18" t="s">
        <v>83</v>
      </c>
      <c r="G116" s="18">
        <f>VLOOKUP(F116,Instructors!$A$4:$B$60,2,FALSE)</f>
        <v>42</v>
      </c>
      <c r="H116" s="25">
        <v>42</v>
      </c>
      <c r="I116" t="s">
        <v>385</v>
      </c>
      <c r="J116" s="18">
        <f>VLOOKUP(I116,Programs!$A$4:$B$58,2,FALSE)</f>
        <v>22</v>
      </c>
      <c r="K116" s="18">
        <v>22</v>
      </c>
      <c r="L116" s="19">
        <v>0.64583333333333337</v>
      </c>
      <c r="M116" s="19">
        <v>0.76041666666666663</v>
      </c>
      <c r="N116" s="18" t="str">
        <f t="shared" ca="1" si="1"/>
        <v>GYE1</v>
      </c>
      <c r="O116" s="18">
        <f ca="1">VLOOKUP(N116,physical_rooms!$A$1:$B$10,2,FALSE)</f>
        <v>1</v>
      </c>
      <c r="P116" s="18">
        <v>6</v>
      </c>
      <c r="Q116" s="18" t="s">
        <v>250</v>
      </c>
      <c r="R116" s="18">
        <f>VLOOKUP(Q116,virtual_rooms!$A$1:$B$10,2,FALSE)</f>
        <v>4</v>
      </c>
      <c r="S116" s="18">
        <v>4</v>
      </c>
      <c r="T116" s="21" t="s">
        <v>251</v>
      </c>
      <c r="U116" s="18" t="s">
        <v>252</v>
      </c>
      <c r="V116" s="18" t="s">
        <v>393</v>
      </c>
      <c r="W116" s="18">
        <f>VLOOKUP(V116,Support_persons!$A$3:$C$17,3,FALSE)</f>
        <v>3</v>
      </c>
      <c r="X116">
        <v>0</v>
      </c>
      <c r="Y116" s="18" t="s">
        <v>394</v>
      </c>
      <c r="Z116" s="18">
        <f>VLOOKUP(Y116,Support_persons!$A$3:$C$17,3,FALSE)</f>
        <v>1</v>
      </c>
      <c r="AA116">
        <v>1</v>
      </c>
      <c r="AB116" s="18" t="s">
        <v>75</v>
      </c>
      <c r="AC116">
        <v>1</v>
      </c>
      <c r="AD116" s="18">
        <f>VLOOKUP(AB116,Support_persons!$A$3:$C$17,3,FALSE)</f>
        <v>7</v>
      </c>
    </row>
    <row r="117" spans="1:30" ht="30.75" thickBot="1" x14ac:dyDescent="0.3">
      <c r="A117">
        <v>116</v>
      </c>
      <c r="B117" s="16">
        <v>44025</v>
      </c>
      <c r="C117" s="18" t="s">
        <v>9</v>
      </c>
      <c r="D117" s="18">
        <f>VLOOKUP(C117,Areas!$B$4:$C$25,2,FALSE)</f>
        <v>17</v>
      </c>
      <c r="E117" s="18">
        <v>17</v>
      </c>
      <c r="F117" s="18" t="s">
        <v>74</v>
      </c>
      <c r="G117" s="18">
        <f>VLOOKUP(F117,Instructors!$A$4:$B$60,2,FALSE)</f>
        <v>32</v>
      </c>
      <c r="H117" s="25">
        <v>32</v>
      </c>
      <c r="I117" t="s">
        <v>145</v>
      </c>
      <c r="J117" s="18">
        <f>VLOOKUP(I117,Programs!$A$4:$B$58,2,FALSE)</f>
        <v>4</v>
      </c>
      <c r="K117" s="18">
        <v>4</v>
      </c>
      <c r="L117" s="19">
        <v>0.84375</v>
      </c>
      <c r="M117" s="19">
        <v>0.90625</v>
      </c>
      <c r="N117" s="18" t="str">
        <f t="shared" ca="1" si="1"/>
        <v>UIO2</v>
      </c>
      <c r="O117" s="18">
        <f ca="1">VLOOKUP(N117,physical_rooms!$A$1:$B$10,2,FALSE)</f>
        <v>6</v>
      </c>
      <c r="P117" s="18">
        <v>4</v>
      </c>
      <c r="Q117" s="18" t="s">
        <v>207</v>
      </c>
      <c r="R117" s="18">
        <f>VLOOKUP(Q117,virtual_rooms!$A$1:$B$10,2,FALSE)</f>
        <v>3</v>
      </c>
      <c r="S117" s="18">
        <v>3</v>
      </c>
      <c r="T117" s="21" t="s">
        <v>149</v>
      </c>
      <c r="U117" s="18" t="s">
        <v>153</v>
      </c>
      <c r="V117" s="18" t="s">
        <v>76</v>
      </c>
      <c r="W117" s="18">
        <f>VLOOKUP(V117,Support_persons!$A$3:$C$17,3,FALSE)</f>
        <v>8</v>
      </c>
      <c r="X117">
        <v>0</v>
      </c>
      <c r="Y117" s="18"/>
      <c r="Z117" s="18" t="e">
        <f>VLOOKUP(Y117,Support_persons!$A$3:$C$17,3,FALSE)</f>
        <v>#N/A</v>
      </c>
      <c r="AA117" t="s">
        <v>392</v>
      </c>
      <c r="AB117" s="20" t="s">
        <v>396</v>
      </c>
      <c r="AC117">
        <v>0</v>
      </c>
      <c r="AD117" s="18">
        <f>VLOOKUP(AB117,Support_persons!$A$3:$C$17,3,FALSE)</f>
        <v>9</v>
      </c>
    </row>
    <row r="118" spans="1:30" ht="30.75" thickBot="1" x14ac:dyDescent="0.3">
      <c r="A118">
        <v>117</v>
      </c>
      <c r="B118" s="16">
        <v>44025</v>
      </c>
      <c r="C118" s="18" t="s">
        <v>11</v>
      </c>
      <c r="D118" s="18">
        <f>VLOOKUP(C118,Areas!$B$4:$C$25,2,FALSE)</f>
        <v>22</v>
      </c>
      <c r="E118" s="18">
        <v>22</v>
      </c>
      <c r="F118" s="18" t="s">
        <v>82</v>
      </c>
      <c r="G118" s="18">
        <f>VLOOKUP(F118,Instructors!$A$4:$B$60,2,FALSE)</f>
        <v>41</v>
      </c>
      <c r="H118" s="25">
        <v>41</v>
      </c>
      <c r="I118" t="s">
        <v>145</v>
      </c>
      <c r="J118" s="18">
        <f>VLOOKUP(I118,Programs!$A$4:$B$58,2,FALSE)</f>
        <v>4</v>
      </c>
      <c r="K118" s="18">
        <v>4</v>
      </c>
      <c r="L118" s="19">
        <v>0.77083333333333337</v>
      </c>
      <c r="M118" s="19">
        <v>0.83333333333333337</v>
      </c>
      <c r="N118" s="18" t="str">
        <f t="shared" ca="1" si="1"/>
        <v>UIO3</v>
      </c>
      <c r="O118" s="18">
        <f ca="1">VLOOKUP(N118,physical_rooms!$A$1:$B$10,2,FALSE)</f>
        <v>7</v>
      </c>
      <c r="P118" s="18">
        <v>2</v>
      </c>
      <c r="Q118" s="18" t="s">
        <v>207</v>
      </c>
      <c r="R118" s="18">
        <f>VLOOKUP(Q118,virtual_rooms!$A$1:$B$10,2,FALSE)</f>
        <v>3</v>
      </c>
      <c r="S118" s="18">
        <v>3</v>
      </c>
      <c r="T118" s="21" t="s">
        <v>149</v>
      </c>
      <c r="U118" s="18" t="s">
        <v>153</v>
      </c>
      <c r="V118" s="18" t="s">
        <v>412</v>
      </c>
      <c r="W118" s="18">
        <f>VLOOKUP(V118,Support_persons!$A$3:$C$17,3,FALSE)</f>
        <v>6</v>
      </c>
      <c r="X118">
        <v>1</v>
      </c>
      <c r="Y118" s="18" t="s">
        <v>76</v>
      </c>
      <c r="Z118" s="18">
        <f>VLOOKUP(Y118,Support_persons!$A$3:$C$17,3,FALSE)</f>
        <v>8</v>
      </c>
      <c r="AA118">
        <v>0</v>
      </c>
      <c r="AB118" s="18" t="s">
        <v>397</v>
      </c>
      <c r="AC118">
        <v>1</v>
      </c>
      <c r="AD118" s="18">
        <f>VLOOKUP(AB118,Support_persons!$A$3:$C$17,3,FALSE)</f>
        <v>10</v>
      </c>
    </row>
    <row r="119" spans="1:30" ht="30.75" thickBot="1" x14ac:dyDescent="0.3">
      <c r="A119">
        <v>118</v>
      </c>
      <c r="B119" s="16">
        <v>44026</v>
      </c>
      <c r="C119" s="18" t="s">
        <v>9</v>
      </c>
      <c r="D119" s="18">
        <f>VLOOKUP(C119,Areas!$B$4:$C$25,2,FALSE)</f>
        <v>17</v>
      </c>
      <c r="E119" s="18">
        <v>17</v>
      </c>
      <c r="F119" s="18" t="s">
        <v>74</v>
      </c>
      <c r="G119" s="18">
        <f>VLOOKUP(F119,Instructors!$A$4:$B$60,2,FALSE)</f>
        <v>32</v>
      </c>
      <c r="H119" s="25">
        <v>32</v>
      </c>
      <c r="I119" t="s">
        <v>143</v>
      </c>
      <c r="J119" s="18">
        <f>VLOOKUP(I119,Programs!$A$4:$B$58,2,FALSE)</f>
        <v>3</v>
      </c>
      <c r="K119" s="18">
        <v>3</v>
      </c>
      <c r="L119" s="19">
        <v>0.84375</v>
      </c>
      <c r="M119" s="19">
        <v>0.90625</v>
      </c>
      <c r="N119" s="18" t="str">
        <f t="shared" ca="1" si="1"/>
        <v>UIO1</v>
      </c>
      <c r="O119" s="18">
        <f ca="1">VLOOKUP(N119,physical_rooms!$A$1:$B$10,2,FALSE)</f>
        <v>5</v>
      </c>
      <c r="P119" s="18">
        <v>4</v>
      </c>
      <c r="Q119" s="18" t="s">
        <v>207</v>
      </c>
      <c r="R119" s="18">
        <f>VLOOKUP(Q119,virtual_rooms!$A$1:$B$10,2,FALSE)</f>
        <v>3</v>
      </c>
      <c r="S119" s="18">
        <v>3</v>
      </c>
      <c r="T119" s="21" t="s">
        <v>147</v>
      </c>
      <c r="U119" s="18" t="s">
        <v>152</v>
      </c>
      <c r="V119" s="18" t="s">
        <v>76</v>
      </c>
      <c r="W119" s="18">
        <f>VLOOKUP(V119,Support_persons!$A$3:$C$17,3,FALSE)</f>
        <v>8</v>
      </c>
      <c r="X119">
        <v>0</v>
      </c>
      <c r="Y119" s="18"/>
      <c r="Z119" s="18" t="e">
        <f>VLOOKUP(Y119,Support_persons!$A$3:$C$17,3,FALSE)</f>
        <v>#N/A</v>
      </c>
      <c r="AA119" t="s">
        <v>392</v>
      </c>
      <c r="AB119" s="20" t="s">
        <v>397</v>
      </c>
      <c r="AC119">
        <v>0</v>
      </c>
      <c r="AD119" s="18">
        <f>VLOOKUP(AB119,Support_persons!$A$3:$C$17,3,FALSE)</f>
        <v>10</v>
      </c>
    </row>
    <row r="120" spans="1:30" ht="30.75" thickBot="1" x14ac:dyDescent="0.3">
      <c r="A120">
        <v>119</v>
      </c>
      <c r="B120" s="16">
        <v>44026</v>
      </c>
      <c r="C120" s="18" t="s">
        <v>11</v>
      </c>
      <c r="D120" s="18">
        <f>VLOOKUP(C120,Areas!$B$4:$C$25,2,FALSE)</f>
        <v>22</v>
      </c>
      <c r="E120" s="18">
        <v>22</v>
      </c>
      <c r="F120" s="18" t="s">
        <v>82</v>
      </c>
      <c r="G120" s="18">
        <f>VLOOKUP(F120,Instructors!$A$4:$B$60,2,FALSE)</f>
        <v>41</v>
      </c>
      <c r="H120" s="25">
        <v>41</v>
      </c>
      <c r="I120" t="s">
        <v>143</v>
      </c>
      <c r="J120" s="18">
        <f>VLOOKUP(I120,Programs!$A$4:$B$58,2,FALSE)</f>
        <v>3</v>
      </c>
      <c r="K120" s="18">
        <v>3</v>
      </c>
      <c r="L120" s="19">
        <v>0.77083333333333337</v>
      </c>
      <c r="M120" s="19">
        <v>0.83333333333333337</v>
      </c>
      <c r="N120" s="18" t="str">
        <f t="shared" ca="1" si="1"/>
        <v>GYE2</v>
      </c>
      <c r="O120" s="18">
        <f ca="1">VLOOKUP(N120,physical_rooms!$A$1:$B$10,2,FALSE)</f>
        <v>2</v>
      </c>
      <c r="P120" s="18">
        <v>6</v>
      </c>
      <c r="Q120" s="18" t="s">
        <v>207</v>
      </c>
      <c r="R120" s="18">
        <f>VLOOKUP(Q120,virtual_rooms!$A$1:$B$10,2,FALSE)</f>
        <v>3</v>
      </c>
      <c r="S120" s="18">
        <v>3</v>
      </c>
      <c r="T120" s="21" t="s">
        <v>147</v>
      </c>
      <c r="U120" s="18" t="s">
        <v>152</v>
      </c>
      <c r="V120" s="18" t="s">
        <v>76</v>
      </c>
      <c r="W120" s="18">
        <f>VLOOKUP(V120,Support_persons!$A$3:$C$17,3,FALSE)</f>
        <v>8</v>
      </c>
      <c r="X120">
        <v>0</v>
      </c>
      <c r="Y120" s="18" t="s">
        <v>412</v>
      </c>
      <c r="Z120" s="18">
        <f>VLOOKUP(Y120,Support_persons!$A$3:$C$17,3,FALSE)</f>
        <v>6</v>
      </c>
      <c r="AA120">
        <v>1</v>
      </c>
      <c r="AB120" s="18" t="s">
        <v>398</v>
      </c>
      <c r="AC120">
        <v>1</v>
      </c>
      <c r="AD120" s="18">
        <f>VLOOKUP(AB120,Support_persons!$A$3:$C$17,3,FALSE)</f>
        <v>13</v>
      </c>
    </row>
    <row r="121" spans="1:30" ht="30.75" thickBot="1" x14ac:dyDescent="0.3">
      <c r="A121">
        <v>120</v>
      </c>
      <c r="B121" s="16">
        <v>44026</v>
      </c>
      <c r="C121" s="18" t="s">
        <v>2</v>
      </c>
      <c r="D121" s="18">
        <f>VLOOKUP(C121,Areas!$B$4:$C$25,2,FALSE)</f>
        <v>7</v>
      </c>
      <c r="E121" s="18">
        <v>7</v>
      </c>
      <c r="F121" s="18" t="s">
        <v>84</v>
      </c>
      <c r="G121" s="18">
        <f>VLOOKUP(F121,Instructors!$A$4:$B$60,2,FALSE)</f>
        <v>43</v>
      </c>
      <c r="H121" s="25">
        <v>43</v>
      </c>
      <c r="I121" t="s">
        <v>339</v>
      </c>
      <c r="J121" s="18">
        <f>VLOOKUP(I121,Programs!$A$4:$B$58,2,FALSE)</f>
        <v>23</v>
      </c>
      <c r="K121" s="18">
        <v>23</v>
      </c>
      <c r="L121" s="19">
        <v>0.70833333333333337</v>
      </c>
      <c r="M121" s="19">
        <v>0.83333333333333337</v>
      </c>
      <c r="N121" s="18" t="str">
        <f t="shared" ca="1" si="1"/>
        <v>domicilio</v>
      </c>
      <c r="O121" s="18">
        <f ca="1">VLOOKUP(N121,physical_rooms!$A$1:$B$10,2,FALSE)</f>
        <v>8</v>
      </c>
      <c r="P121" s="18">
        <v>4</v>
      </c>
      <c r="Q121" s="18" t="s">
        <v>255</v>
      </c>
      <c r="R121" s="18">
        <f>VLOOKUP(Q121,virtual_rooms!$A$1:$B$10,2,FALSE)</f>
        <v>2</v>
      </c>
      <c r="S121" s="18">
        <v>2</v>
      </c>
      <c r="T121" s="21" t="s">
        <v>256</v>
      </c>
      <c r="U121" s="18" t="s">
        <v>257</v>
      </c>
      <c r="V121" s="18" t="s">
        <v>393</v>
      </c>
      <c r="W121" s="18">
        <f>VLOOKUP(V121,Support_persons!$A$3:$C$17,3,FALSE)</f>
        <v>3</v>
      </c>
      <c r="X121">
        <v>1</v>
      </c>
      <c r="Y121" s="18" t="s">
        <v>76</v>
      </c>
      <c r="Z121" s="18">
        <f>VLOOKUP(Y121,Support_persons!$A$3:$C$17,3,FALSE)</f>
        <v>8</v>
      </c>
      <c r="AA121">
        <v>0</v>
      </c>
      <c r="AB121" s="18" t="s">
        <v>400</v>
      </c>
      <c r="AC121">
        <v>1</v>
      </c>
      <c r="AD121" s="18">
        <f>VLOOKUP(AB121,Support_persons!$A$3:$C$17,3,FALSE)</f>
        <v>15</v>
      </c>
    </row>
    <row r="122" spans="1:30" ht="30.75" thickBot="1" x14ac:dyDescent="0.3">
      <c r="A122">
        <v>121</v>
      </c>
      <c r="B122" s="16">
        <v>44027</v>
      </c>
      <c r="C122" s="18" t="s">
        <v>10</v>
      </c>
      <c r="D122" s="18">
        <f>VLOOKUP(C122,Areas!$B$4:$C$25,2,FALSE)</f>
        <v>19</v>
      </c>
      <c r="E122" s="18">
        <v>19</v>
      </c>
      <c r="F122" s="18" t="s">
        <v>83</v>
      </c>
      <c r="G122" s="18">
        <f>VLOOKUP(F122,Instructors!$A$4:$B$60,2,FALSE)</f>
        <v>42</v>
      </c>
      <c r="H122" s="25">
        <v>42</v>
      </c>
      <c r="I122" t="s">
        <v>385</v>
      </c>
      <c r="J122" s="18">
        <f>VLOOKUP(I122,Programs!$A$4:$B$58,2,FALSE)</f>
        <v>22</v>
      </c>
      <c r="K122" s="18">
        <v>22</v>
      </c>
      <c r="L122" s="19">
        <v>0.64583333333333337</v>
      </c>
      <c r="M122" s="19">
        <v>0.76041666666666663</v>
      </c>
      <c r="N122" s="18" t="str">
        <f t="shared" ca="1" si="1"/>
        <v>GYE3</v>
      </c>
      <c r="O122" s="18">
        <f ca="1">VLOOKUP(N122,physical_rooms!$A$1:$B$10,2,FALSE)</f>
        <v>3</v>
      </c>
      <c r="P122" s="18">
        <v>8</v>
      </c>
      <c r="Q122" s="18" t="s">
        <v>250</v>
      </c>
      <c r="R122" s="18">
        <f>VLOOKUP(Q122,virtual_rooms!$A$1:$B$10,2,FALSE)</f>
        <v>4</v>
      </c>
      <c r="S122" s="18">
        <v>4</v>
      </c>
      <c r="T122" s="21" t="s">
        <v>251</v>
      </c>
      <c r="U122" s="18" t="s">
        <v>252</v>
      </c>
      <c r="V122" s="18" t="s">
        <v>393</v>
      </c>
      <c r="W122" s="18">
        <f>VLOOKUP(V122,Support_persons!$A$3:$C$17,3,FALSE)</f>
        <v>3</v>
      </c>
      <c r="X122">
        <v>0</v>
      </c>
      <c r="Y122" s="18" t="s">
        <v>76</v>
      </c>
      <c r="Z122" s="18">
        <f>VLOOKUP(Y122,Support_persons!$A$3:$C$17,3,FALSE)</f>
        <v>8</v>
      </c>
      <c r="AA122">
        <v>1</v>
      </c>
      <c r="AB122" s="18" t="s">
        <v>400</v>
      </c>
      <c r="AC122">
        <v>1</v>
      </c>
      <c r="AD122" s="18">
        <f>VLOOKUP(AB122,Support_persons!$A$3:$C$17,3,FALSE)</f>
        <v>15</v>
      </c>
    </row>
    <row r="123" spans="1:30" ht="30.75" thickBot="1" x14ac:dyDescent="0.3">
      <c r="A123">
        <v>122</v>
      </c>
      <c r="B123" s="16">
        <v>44027</v>
      </c>
      <c r="C123" s="18" t="s">
        <v>11</v>
      </c>
      <c r="D123" s="18">
        <f>VLOOKUP(C123,Areas!$B$4:$C$25,2,FALSE)</f>
        <v>22</v>
      </c>
      <c r="E123" s="18">
        <v>22</v>
      </c>
      <c r="F123" s="18" t="s">
        <v>82</v>
      </c>
      <c r="G123" s="18">
        <f>VLOOKUP(F123,Instructors!$A$4:$B$60,2,FALSE)</f>
        <v>41</v>
      </c>
      <c r="H123" s="25">
        <v>41</v>
      </c>
      <c r="I123" t="s">
        <v>145</v>
      </c>
      <c r="J123" s="18">
        <f>VLOOKUP(I123,Programs!$A$4:$B$58,2,FALSE)</f>
        <v>4</v>
      </c>
      <c r="K123" s="18">
        <v>4</v>
      </c>
      <c r="L123" s="19">
        <v>0.77083333333333337</v>
      </c>
      <c r="M123" s="19">
        <v>0.83333333333333337</v>
      </c>
      <c r="N123" s="18" t="str">
        <f t="shared" ca="1" si="1"/>
        <v>UIO2</v>
      </c>
      <c r="O123" s="18">
        <f ca="1">VLOOKUP(N123,physical_rooms!$A$1:$B$10,2,FALSE)</f>
        <v>6</v>
      </c>
      <c r="P123" s="18">
        <v>5</v>
      </c>
      <c r="Q123" s="18" t="s">
        <v>207</v>
      </c>
      <c r="R123" s="18">
        <f>VLOOKUP(Q123,virtual_rooms!$A$1:$B$10,2,FALSE)</f>
        <v>3</v>
      </c>
      <c r="S123" s="18">
        <v>3</v>
      </c>
      <c r="T123" s="21" t="s">
        <v>149</v>
      </c>
      <c r="U123" s="18" t="s">
        <v>153</v>
      </c>
      <c r="V123" s="18" t="s">
        <v>412</v>
      </c>
      <c r="W123" s="18">
        <f>VLOOKUP(V123,Support_persons!$A$3:$C$17,3,FALSE)</f>
        <v>6</v>
      </c>
      <c r="X123">
        <v>1</v>
      </c>
      <c r="Y123" s="18" t="s">
        <v>394</v>
      </c>
      <c r="Z123" s="18">
        <f>VLOOKUP(Y123,Support_persons!$A$3:$C$17,3,FALSE)</f>
        <v>1</v>
      </c>
      <c r="AA123">
        <v>0</v>
      </c>
      <c r="AB123" s="18" t="s">
        <v>397</v>
      </c>
      <c r="AC123">
        <v>1</v>
      </c>
      <c r="AD123" s="18">
        <f>VLOOKUP(AB123,Support_persons!$A$3:$C$17,3,FALSE)</f>
        <v>10</v>
      </c>
    </row>
    <row r="124" spans="1:30" ht="30.75" thickBot="1" x14ac:dyDescent="0.3">
      <c r="A124">
        <v>123</v>
      </c>
      <c r="B124" s="16">
        <v>44027</v>
      </c>
      <c r="C124" s="18" t="s">
        <v>9</v>
      </c>
      <c r="D124" s="18">
        <f>VLOOKUP(C124,Areas!$B$4:$C$25,2,FALSE)</f>
        <v>17</v>
      </c>
      <c r="E124" s="18">
        <v>17</v>
      </c>
      <c r="F124" s="18" t="s">
        <v>74</v>
      </c>
      <c r="G124" s="18">
        <f>VLOOKUP(F124,Instructors!$A$4:$B$60,2,FALSE)</f>
        <v>32</v>
      </c>
      <c r="H124" s="25">
        <v>32</v>
      </c>
      <c r="I124" t="s">
        <v>145</v>
      </c>
      <c r="J124" s="18">
        <f>VLOOKUP(I124,Programs!$A$4:$B$58,2,FALSE)</f>
        <v>4</v>
      </c>
      <c r="K124" s="18">
        <v>4</v>
      </c>
      <c r="L124" s="19">
        <v>0.84375</v>
      </c>
      <c r="M124" s="19">
        <v>0.90625</v>
      </c>
      <c r="N124" s="18" t="str">
        <f t="shared" ca="1" si="1"/>
        <v>GYE1</v>
      </c>
      <c r="O124" s="18">
        <f ca="1">VLOOKUP(N124,physical_rooms!$A$1:$B$10,2,FALSE)</f>
        <v>1</v>
      </c>
      <c r="P124" s="18">
        <v>2</v>
      </c>
      <c r="Q124" s="18" t="s">
        <v>207</v>
      </c>
      <c r="R124" s="18">
        <f>VLOOKUP(Q124,virtual_rooms!$A$1:$B$10,2,FALSE)</f>
        <v>3</v>
      </c>
      <c r="S124" s="18">
        <v>3</v>
      </c>
      <c r="T124" s="21" t="s">
        <v>149</v>
      </c>
      <c r="U124" s="18" t="s">
        <v>153</v>
      </c>
      <c r="V124" s="18" t="s">
        <v>395</v>
      </c>
      <c r="W124" s="18">
        <f>VLOOKUP(V124,Support_persons!$A$3:$C$17,3,FALSE)</f>
        <v>5</v>
      </c>
      <c r="X124">
        <v>0</v>
      </c>
      <c r="Y124" s="18"/>
      <c r="Z124" s="18" t="e">
        <f>VLOOKUP(Y124,Support_persons!$A$3:$C$17,3,FALSE)</f>
        <v>#N/A</v>
      </c>
      <c r="AA124" t="s">
        <v>392</v>
      </c>
      <c r="AB124" s="18" t="s">
        <v>398</v>
      </c>
      <c r="AC124">
        <v>0</v>
      </c>
      <c r="AD124" s="18">
        <f>VLOOKUP(AB124,Support_persons!$A$3:$C$17,3,FALSE)</f>
        <v>13</v>
      </c>
    </row>
    <row r="125" spans="1:30" ht="30.75" thickBot="1" x14ac:dyDescent="0.3">
      <c r="A125">
        <v>124</v>
      </c>
      <c r="B125" s="16">
        <v>44028</v>
      </c>
      <c r="C125" s="18" t="s">
        <v>11</v>
      </c>
      <c r="D125" s="18">
        <f>VLOOKUP(C125,Areas!$B$4:$C$25,2,FALSE)</f>
        <v>22</v>
      </c>
      <c r="E125" s="18">
        <v>22</v>
      </c>
      <c r="F125" s="18" t="s">
        <v>82</v>
      </c>
      <c r="G125" s="18">
        <f>VLOOKUP(F125,Instructors!$A$4:$B$60,2,FALSE)</f>
        <v>41</v>
      </c>
      <c r="H125" s="25">
        <v>41</v>
      </c>
      <c r="I125" t="s">
        <v>143</v>
      </c>
      <c r="J125" s="18">
        <f>VLOOKUP(I125,Programs!$A$4:$B$58,2,FALSE)</f>
        <v>3</v>
      </c>
      <c r="K125" s="18">
        <v>3</v>
      </c>
      <c r="L125" s="19">
        <v>0.77083333333333337</v>
      </c>
      <c r="M125" s="19">
        <v>0.83333333333333337</v>
      </c>
      <c r="N125" s="18" t="str">
        <f t="shared" ca="1" si="1"/>
        <v>GYE1</v>
      </c>
      <c r="O125" s="18">
        <f ca="1">VLOOKUP(N125,physical_rooms!$A$1:$B$10,2,FALSE)</f>
        <v>1</v>
      </c>
      <c r="P125" s="18">
        <v>6</v>
      </c>
      <c r="Q125" s="18" t="s">
        <v>207</v>
      </c>
      <c r="R125" s="18">
        <f>VLOOKUP(Q125,virtual_rooms!$A$1:$B$10,2,FALSE)</f>
        <v>3</v>
      </c>
      <c r="S125" s="18">
        <v>3</v>
      </c>
      <c r="T125" s="21" t="s">
        <v>147</v>
      </c>
      <c r="U125" s="18" t="s">
        <v>152</v>
      </c>
      <c r="V125" s="18" t="s">
        <v>393</v>
      </c>
      <c r="W125" s="18">
        <f>VLOOKUP(V125,Support_persons!$A$3:$C$17,3,FALSE)</f>
        <v>3</v>
      </c>
      <c r="X125">
        <v>0</v>
      </c>
      <c r="Y125" s="18" t="s">
        <v>412</v>
      </c>
      <c r="Z125" s="18">
        <f>VLOOKUP(Y125,Support_persons!$A$3:$C$17,3,FALSE)</f>
        <v>6</v>
      </c>
      <c r="AA125">
        <v>1</v>
      </c>
      <c r="AB125" s="18" t="s">
        <v>398</v>
      </c>
      <c r="AC125">
        <v>1</v>
      </c>
      <c r="AD125" s="18">
        <f>VLOOKUP(AB125,Support_persons!$A$3:$C$17,3,FALSE)</f>
        <v>13</v>
      </c>
    </row>
    <row r="126" spans="1:30" ht="30.75" thickBot="1" x14ac:dyDescent="0.3">
      <c r="A126">
        <v>125</v>
      </c>
      <c r="B126" s="16">
        <v>44028</v>
      </c>
      <c r="C126" s="18" t="s">
        <v>9</v>
      </c>
      <c r="D126" s="18">
        <f>VLOOKUP(C126,Areas!$B$4:$C$25,2,FALSE)</f>
        <v>17</v>
      </c>
      <c r="E126" s="18">
        <v>17</v>
      </c>
      <c r="F126" s="18" t="s">
        <v>74</v>
      </c>
      <c r="G126" s="18">
        <f>VLOOKUP(F126,Instructors!$A$4:$B$60,2,FALSE)</f>
        <v>32</v>
      </c>
      <c r="H126" s="25">
        <v>32</v>
      </c>
      <c r="I126" t="s">
        <v>143</v>
      </c>
      <c r="J126" s="18">
        <f>VLOOKUP(I126,Programs!$A$4:$B$58,2,FALSE)</f>
        <v>3</v>
      </c>
      <c r="K126" s="18">
        <v>3</v>
      </c>
      <c r="L126" s="19">
        <v>0.84375</v>
      </c>
      <c r="M126" s="19">
        <v>0.90625</v>
      </c>
      <c r="N126" s="18" t="str">
        <f t="shared" ca="1" si="1"/>
        <v>GYE3</v>
      </c>
      <c r="O126" s="18">
        <f ca="1">VLOOKUP(N126,physical_rooms!$A$1:$B$10,2,FALSE)</f>
        <v>3</v>
      </c>
      <c r="P126" s="18">
        <v>1</v>
      </c>
      <c r="Q126" s="18" t="s">
        <v>207</v>
      </c>
      <c r="R126" s="18">
        <f>VLOOKUP(Q126,virtual_rooms!$A$1:$B$10,2,FALSE)</f>
        <v>3</v>
      </c>
      <c r="S126" s="18">
        <v>3</v>
      </c>
      <c r="T126" s="21" t="s">
        <v>147</v>
      </c>
      <c r="U126" s="18" t="s">
        <v>152</v>
      </c>
      <c r="V126" s="18" t="s">
        <v>393</v>
      </c>
      <c r="W126" s="18">
        <f>VLOOKUP(V126,Support_persons!$A$3:$C$17,3,FALSE)</f>
        <v>3</v>
      </c>
      <c r="X126">
        <v>0</v>
      </c>
      <c r="Y126" s="18" t="s">
        <v>76</v>
      </c>
      <c r="Z126" s="18">
        <f>VLOOKUP(Y126,Support_persons!$A$3:$C$17,3,FALSE)</f>
        <v>8</v>
      </c>
      <c r="AA126">
        <v>0</v>
      </c>
      <c r="AB126" s="18" t="s">
        <v>397</v>
      </c>
      <c r="AC126">
        <v>0</v>
      </c>
      <c r="AD126" s="18">
        <f>VLOOKUP(AB126,Support_persons!$A$3:$C$17,3,FALSE)</f>
        <v>10</v>
      </c>
    </row>
    <row r="127" spans="1:30" ht="30.75" thickBot="1" x14ac:dyDescent="0.3">
      <c r="A127">
        <v>126</v>
      </c>
      <c r="B127" s="16">
        <v>44030</v>
      </c>
      <c r="C127" s="18" t="s">
        <v>5</v>
      </c>
      <c r="D127" s="18">
        <f>VLOOKUP(C127,Areas!$B$4:$C$25,2,FALSE)</f>
        <v>10</v>
      </c>
      <c r="E127" s="18">
        <v>10</v>
      </c>
      <c r="F127" s="18" t="s">
        <v>63</v>
      </c>
      <c r="G127" s="18">
        <f>VLOOKUP(F127,Instructors!$A$4:$B$60,2,FALSE)</f>
        <v>19</v>
      </c>
      <c r="H127" s="25">
        <v>19</v>
      </c>
      <c r="I127" t="s">
        <v>143</v>
      </c>
      <c r="J127" s="18">
        <f>VLOOKUP(I127,Programs!$A$4:$B$58,2,FALSE)</f>
        <v>3</v>
      </c>
      <c r="K127" s="18">
        <v>3</v>
      </c>
      <c r="L127" s="19">
        <v>0.39583333333333331</v>
      </c>
      <c r="M127" s="19">
        <v>0.52083333333333337</v>
      </c>
      <c r="N127" s="18" t="str">
        <f t="shared" ca="1" si="1"/>
        <v>UIO1</v>
      </c>
      <c r="O127" s="18">
        <f ca="1">VLOOKUP(N127,physical_rooms!$A$1:$B$10,2,FALSE)</f>
        <v>5</v>
      </c>
      <c r="P127" s="18">
        <v>5</v>
      </c>
      <c r="Q127" s="18" t="s">
        <v>233</v>
      </c>
      <c r="R127" s="18">
        <f>VLOOKUP(Q127,virtual_rooms!$A$1:$B$10,2,FALSE)</f>
        <v>1</v>
      </c>
      <c r="S127" s="18">
        <v>1</v>
      </c>
      <c r="T127" s="21" t="s">
        <v>253</v>
      </c>
      <c r="U127" s="18" t="s">
        <v>254</v>
      </c>
      <c r="V127" s="18" t="s">
        <v>76</v>
      </c>
      <c r="W127" s="18">
        <f>VLOOKUP(V127,Support_persons!$A$3:$C$17,3,FALSE)</f>
        <v>8</v>
      </c>
      <c r="X127">
        <v>0</v>
      </c>
      <c r="Y127" s="18" t="s">
        <v>413</v>
      </c>
      <c r="Z127" s="18">
        <f>VLOOKUP(Y127,Support_persons!$A$3:$C$17,3,FALSE)</f>
        <v>12</v>
      </c>
      <c r="AA127">
        <v>1</v>
      </c>
      <c r="AB127" s="18" t="s">
        <v>398</v>
      </c>
      <c r="AC127">
        <v>1</v>
      </c>
      <c r="AD127" s="18">
        <f>VLOOKUP(AB127,Support_persons!$A$3:$C$17,3,FALSE)</f>
        <v>13</v>
      </c>
    </row>
    <row r="128" spans="1:30" ht="30.75" thickBot="1" x14ac:dyDescent="0.3">
      <c r="A128">
        <v>127</v>
      </c>
      <c r="B128" s="16">
        <v>44032</v>
      </c>
      <c r="C128" s="18" t="s">
        <v>6</v>
      </c>
      <c r="D128" s="18">
        <f>VLOOKUP(C128,Areas!$B$4:$C$25,2,FALSE)</f>
        <v>12</v>
      </c>
      <c r="E128" s="18">
        <v>12</v>
      </c>
      <c r="F128" s="18" t="s">
        <v>211</v>
      </c>
      <c r="G128" s="18">
        <f>VLOOKUP(F128,Instructors!$A$4:$B$60,2,FALSE)</f>
        <v>53</v>
      </c>
      <c r="H128" s="25">
        <v>53</v>
      </c>
      <c r="I128" t="s">
        <v>145</v>
      </c>
      <c r="J128" s="18">
        <f>VLOOKUP(I128,Programs!$A$4:$B$58,2,FALSE)</f>
        <v>4</v>
      </c>
      <c r="K128" s="18">
        <v>4</v>
      </c>
      <c r="L128" s="19">
        <v>0.77083333333333337</v>
      </c>
      <c r="M128" s="19">
        <v>0.89583333333333337</v>
      </c>
      <c r="N128" s="18" t="str">
        <f t="shared" ca="1" si="1"/>
        <v>GYE3</v>
      </c>
      <c r="O128" s="18">
        <f ca="1">VLOOKUP(N128,physical_rooms!$A$1:$B$10,2,FALSE)</f>
        <v>3</v>
      </c>
      <c r="P128" s="18">
        <v>6</v>
      </c>
      <c r="Q128" s="18" t="s">
        <v>207</v>
      </c>
      <c r="R128" s="18">
        <f>VLOOKUP(Q128,virtual_rooms!$A$1:$B$10,2,FALSE)</f>
        <v>3</v>
      </c>
      <c r="S128" s="18">
        <v>3</v>
      </c>
      <c r="T128" s="21" t="s">
        <v>149</v>
      </c>
      <c r="U128" s="18" t="s">
        <v>153</v>
      </c>
      <c r="V128" s="18" t="s">
        <v>412</v>
      </c>
      <c r="W128" s="18">
        <f>VLOOKUP(V128,Support_persons!$A$3:$C$17,3,FALSE)</f>
        <v>6</v>
      </c>
      <c r="X128">
        <v>0</v>
      </c>
      <c r="Y128" s="18" t="s">
        <v>394</v>
      </c>
      <c r="Z128" s="18">
        <f>VLOOKUP(Y128,Support_persons!$A$3:$C$17,3,FALSE)</f>
        <v>1</v>
      </c>
      <c r="AA128">
        <v>1</v>
      </c>
      <c r="AB128" s="18" t="s">
        <v>75</v>
      </c>
      <c r="AC128">
        <v>1</v>
      </c>
      <c r="AD128" s="18">
        <f>VLOOKUP(AB128,Support_persons!$A$3:$C$17,3,FALSE)</f>
        <v>7</v>
      </c>
    </row>
    <row r="129" spans="1:30" ht="30.75" thickBot="1" x14ac:dyDescent="0.3">
      <c r="A129">
        <v>128</v>
      </c>
      <c r="B129" s="16">
        <v>44033</v>
      </c>
      <c r="C129" s="18" t="s">
        <v>6</v>
      </c>
      <c r="D129" s="18">
        <f>VLOOKUP(C129,Areas!$B$4:$C$25,2,FALSE)</f>
        <v>12</v>
      </c>
      <c r="E129" s="18">
        <v>12</v>
      </c>
      <c r="F129" s="18" t="s">
        <v>211</v>
      </c>
      <c r="G129" s="18">
        <f>VLOOKUP(F129,Instructors!$A$4:$B$60,2,FALSE)</f>
        <v>53</v>
      </c>
      <c r="H129" s="25">
        <v>53</v>
      </c>
      <c r="I129" t="s">
        <v>143</v>
      </c>
      <c r="J129" s="18">
        <f>VLOOKUP(I129,Programs!$A$4:$B$58,2,FALSE)</f>
        <v>3</v>
      </c>
      <c r="K129" s="18">
        <v>3</v>
      </c>
      <c r="L129" s="19">
        <v>0.77083333333333337</v>
      </c>
      <c r="M129" s="19">
        <v>0.89583333333333337</v>
      </c>
      <c r="N129" s="18" t="str">
        <f t="shared" ca="1" si="1"/>
        <v>GYE2</v>
      </c>
      <c r="O129" s="18">
        <f ca="1">VLOOKUP(N129,physical_rooms!$A$1:$B$10,2,FALSE)</f>
        <v>2</v>
      </c>
      <c r="P129" s="18">
        <v>8</v>
      </c>
      <c r="Q129" s="18" t="s">
        <v>207</v>
      </c>
      <c r="R129" s="18">
        <f>VLOOKUP(Q129,virtual_rooms!$A$1:$B$10,2,FALSE)</f>
        <v>3</v>
      </c>
      <c r="S129" s="18">
        <v>3</v>
      </c>
      <c r="T129" s="21" t="s">
        <v>147</v>
      </c>
      <c r="U129" s="18" t="s">
        <v>152</v>
      </c>
      <c r="V129" s="18" t="s">
        <v>393</v>
      </c>
      <c r="W129" s="18">
        <f>VLOOKUP(V129,Support_persons!$A$3:$C$17,3,FALSE)</f>
        <v>3</v>
      </c>
      <c r="X129">
        <v>1</v>
      </c>
      <c r="Y129" s="18"/>
      <c r="Z129" s="18" t="e">
        <f>VLOOKUP(Y129,Support_persons!$A$3:$C$17,3,FALSE)</f>
        <v>#N/A</v>
      </c>
      <c r="AA129" t="s">
        <v>392</v>
      </c>
      <c r="AB129" s="20" t="s">
        <v>400</v>
      </c>
      <c r="AC129">
        <v>1</v>
      </c>
      <c r="AD129" s="18">
        <f>VLOOKUP(AB129,Support_persons!$A$3:$C$17,3,FALSE)</f>
        <v>15</v>
      </c>
    </row>
    <row r="130" spans="1:30" ht="30.75" thickBot="1" x14ac:dyDescent="0.3">
      <c r="A130">
        <v>129</v>
      </c>
      <c r="B130" s="16">
        <v>44033</v>
      </c>
      <c r="C130" s="18" t="s">
        <v>8</v>
      </c>
      <c r="D130" s="18">
        <f>VLOOKUP(C130,Areas!$B$4:$C$25,2,FALSE)</f>
        <v>16</v>
      </c>
      <c r="E130" s="18">
        <v>16</v>
      </c>
      <c r="F130" s="18" t="s">
        <v>240</v>
      </c>
      <c r="G130" s="18">
        <f>VLOOKUP(F130,Instructors!$A$4:$B$60,2,FALSE)</f>
        <v>55</v>
      </c>
      <c r="H130" s="25">
        <v>55</v>
      </c>
      <c r="I130" t="s">
        <v>371</v>
      </c>
      <c r="J130" s="18">
        <f>VLOOKUP(I130,Programs!$A$4:$B$58,2,FALSE)</f>
        <v>24</v>
      </c>
      <c r="K130" s="18">
        <v>24</v>
      </c>
      <c r="L130" s="19">
        <v>0.64583333333333337</v>
      </c>
      <c r="M130" s="19">
        <v>0.76041666666666663</v>
      </c>
      <c r="N130" s="18" t="str">
        <f t="shared" ca="1" si="1"/>
        <v>UIO1</v>
      </c>
      <c r="O130" s="18">
        <f ca="1">VLOOKUP(N130,physical_rooms!$A$1:$B$10,2,FALSE)</f>
        <v>5</v>
      </c>
      <c r="P130" s="18">
        <v>5</v>
      </c>
      <c r="Q130" s="18" t="s">
        <v>246</v>
      </c>
      <c r="R130" s="18">
        <f>VLOOKUP(Q130,virtual_rooms!$A$1:$B$10,2,FALSE)</f>
        <v>5</v>
      </c>
      <c r="S130" s="18">
        <v>5</v>
      </c>
      <c r="T130" s="21" t="s">
        <v>258</v>
      </c>
      <c r="U130" s="18" t="s">
        <v>259</v>
      </c>
      <c r="V130" s="18" t="s">
        <v>412</v>
      </c>
      <c r="W130" s="18">
        <f>VLOOKUP(V130,Support_persons!$A$3:$C$17,3,FALSE)</f>
        <v>6</v>
      </c>
      <c r="X130">
        <v>0</v>
      </c>
      <c r="Y130" s="18" t="s">
        <v>76</v>
      </c>
      <c r="Z130" s="18">
        <f>VLOOKUP(Y130,Support_persons!$A$3:$C$17,3,FALSE)</f>
        <v>8</v>
      </c>
      <c r="AA130">
        <v>1</v>
      </c>
      <c r="AB130" s="18" t="s">
        <v>396</v>
      </c>
      <c r="AC130">
        <v>1</v>
      </c>
      <c r="AD130" s="18">
        <f>VLOOKUP(AB130,Support_persons!$A$3:$C$17,3,FALSE)</f>
        <v>9</v>
      </c>
    </row>
    <row r="131" spans="1:30" ht="30.75" thickBot="1" x14ac:dyDescent="0.3">
      <c r="A131">
        <v>130</v>
      </c>
      <c r="B131" s="16">
        <v>44033</v>
      </c>
      <c r="C131" s="18" t="s">
        <v>10</v>
      </c>
      <c r="D131" s="18">
        <f>VLOOKUP(C131,Areas!$B$4:$C$25,2,FALSE)</f>
        <v>19</v>
      </c>
      <c r="E131" s="18">
        <v>19</v>
      </c>
      <c r="F131" s="18" t="s">
        <v>50</v>
      </c>
      <c r="G131" s="18">
        <f>VLOOKUP(F131,Instructors!$A$4:$B$60,2,FALSE)</f>
        <v>9</v>
      </c>
      <c r="H131" s="25">
        <v>9</v>
      </c>
      <c r="I131" t="s">
        <v>339</v>
      </c>
      <c r="J131" s="18">
        <f>VLOOKUP(I131,Programs!$A$4:$B$58,2,FALSE)</f>
        <v>23</v>
      </c>
      <c r="K131" s="18">
        <v>23</v>
      </c>
      <c r="L131" s="19">
        <v>0.70833333333333337</v>
      </c>
      <c r="M131" s="19">
        <v>0.82291666666666663</v>
      </c>
      <c r="N131" s="18" t="str">
        <f t="shared" ref="N131:N194" ca="1" si="2">CHOOSE(RANDBETWEEN(1,8),"GYE1","GYE2","GYE3","GYE4","UIO1","UIO2","UIO3","domicilio")</f>
        <v>GYE2</v>
      </c>
      <c r="O131" s="18">
        <f ca="1">VLOOKUP(N131,physical_rooms!$A$1:$B$10,2,FALSE)</f>
        <v>2</v>
      </c>
      <c r="P131" s="18">
        <v>7</v>
      </c>
      <c r="Q131" s="18" t="s">
        <v>255</v>
      </c>
      <c r="R131" s="18">
        <f>VLOOKUP(Q131,virtual_rooms!$A$1:$B$10,2,FALSE)</f>
        <v>2</v>
      </c>
      <c r="S131" s="18">
        <v>2</v>
      </c>
      <c r="T131" s="21" t="s">
        <v>256</v>
      </c>
      <c r="U131" s="18" t="s">
        <v>257</v>
      </c>
      <c r="V131" s="18" t="s">
        <v>393</v>
      </c>
      <c r="W131" s="18">
        <f>VLOOKUP(V131,Support_persons!$A$3:$C$17,3,FALSE)</f>
        <v>3</v>
      </c>
      <c r="X131">
        <v>0</v>
      </c>
      <c r="Y131" s="18" t="s">
        <v>413</v>
      </c>
      <c r="Z131" s="18">
        <f>VLOOKUP(Y131,Support_persons!$A$3:$C$17,3,FALSE)</f>
        <v>12</v>
      </c>
      <c r="AA131">
        <v>0</v>
      </c>
      <c r="AB131" s="18" t="s">
        <v>397</v>
      </c>
      <c r="AC131">
        <v>0</v>
      </c>
      <c r="AD131" s="18">
        <f>VLOOKUP(AB131,Support_persons!$A$3:$C$17,3,FALSE)</f>
        <v>10</v>
      </c>
    </row>
    <row r="132" spans="1:30" ht="30.75" thickBot="1" x14ac:dyDescent="0.3">
      <c r="A132">
        <v>131</v>
      </c>
      <c r="B132" s="16">
        <v>44033</v>
      </c>
      <c r="C132" s="18" t="s">
        <v>8</v>
      </c>
      <c r="D132" s="18">
        <f>VLOOKUP(C132,Areas!$B$4:$C$25,2,FALSE)</f>
        <v>16</v>
      </c>
      <c r="E132" s="18">
        <v>16</v>
      </c>
      <c r="F132" s="18" t="s">
        <v>87</v>
      </c>
      <c r="G132" s="18">
        <f>VLOOKUP(F132,Instructors!$A$4:$B$60,2,FALSE)</f>
        <v>47</v>
      </c>
      <c r="H132" s="25">
        <v>47</v>
      </c>
      <c r="I132" t="s">
        <v>340</v>
      </c>
      <c r="J132" s="18">
        <f>VLOOKUP(I132,Programs!$A$4:$B$58,2,FALSE)</f>
        <v>25</v>
      </c>
      <c r="K132" s="18">
        <v>25</v>
      </c>
      <c r="L132" s="19">
        <v>0.375</v>
      </c>
      <c r="M132" s="19">
        <v>0.5</v>
      </c>
      <c r="N132" s="18" t="str">
        <f t="shared" ca="1" si="2"/>
        <v>UIO2</v>
      </c>
      <c r="O132" s="18">
        <f ca="1">VLOOKUP(N132,physical_rooms!$A$1:$B$10,2,FALSE)</f>
        <v>6</v>
      </c>
      <c r="P132" s="18">
        <v>1</v>
      </c>
      <c r="Q132" s="18" t="s">
        <v>233</v>
      </c>
      <c r="R132" s="18">
        <f>VLOOKUP(Q132,virtual_rooms!$A$1:$B$10,2,FALSE)</f>
        <v>1</v>
      </c>
      <c r="S132" s="18">
        <v>1</v>
      </c>
      <c r="T132" s="21" t="s">
        <v>260</v>
      </c>
      <c r="U132" s="18" t="s">
        <v>261</v>
      </c>
      <c r="V132" s="18" t="s">
        <v>76</v>
      </c>
      <c r="W132" s="18">
        <f>VLOOKUP(V132,Support_persons!$A$3:$C$17,3,FALSE)</f>
        <v>8</v>
      </c>
      <c r="X132">
        <v>1</v>
      </c>
      <c r="Y132" s="18" t="s">
        <v>394</v>
      </c>
      <c r="Z132" s="18">
        <f>VLOOKUP(Y132,Support_persons!$A$3:$C$17,3,FALSE)</f>
        <v>1</v>
      </c>
      <c r="AA132">
        <v>0</v>
      </c>
      <c r="AB132" s="18" t="s">
        <v>400</v>
      </c>
      <c r="AC132">
        <v>1</v>
      </c>
      <c r="AD132" s="18">
        <f>VLOOKUP(AB132,Support_persons!$A$3:$C$17,3,FALSE)</f>
        <v>15</v>
      </c>
    </row>
    <row r="133" spans="1:30" ht="30.75" thickBot="1" x14ac:dyDescent="0.3">
      <c r="A133">
        <v>132</v>
      </c>
      <c r="B133" s="16">
        <v>44034</v>
      </c>
      <c r="C133" s="18" t="s">
        <v>1</v>
      </c>
      <c r="D133" s="18">
        <f>VLOOKUP(C133,Areas!$B$4:$C$25,2,FALSE)</f>
        <v>5</v>
      </c>
      <c r="E133" s="18">
        <v>5</v>
      </c>
      <c r="F133" s="18" t="s">
        <v>57</v>
      </c>
      <c r="G133" s="18">
        <f>VLOOKUP(F133,Instructors!$A$4:$B$60,2,FALSE)</f>
        <v>17</v>
      </c>
      <c r="H133" s="25">
        <v>17</v>
      </c>
      <c r="I133" t="s">
        <v>145</v>
      </c>
      <c r="J133" s="18">
        <f>VLOOKUP(I133,Programs!$A$4:$B$58,2,FALSE)</f>
        <v>4</v>
      </c>
      <c r="K133" s="18">
        <v>4</v>
      </c>
      <c r="L133" s="19">
        <v>0.77083333333333337</v>
      </c>
      <c r="M133" s="19">
        <v>0.82291666666666663</v>
      </c>
      <c r="N133" s="18" t="str">
        <f t="shared" ca="1" si="2"/>
        <v>domicilio</v>
      </c>
      <c r="O133" s="18">
        <f ca="1">VLOOKUP(N133,physical_rooms!$A$1:$B$10,2,FALSE)</f>
        <v>8</v>
      </c>
      <c r="P133" s="18">
        <v>6</v>
      </c>
      <c r="Q133" s="18" t="s">
        <v>207</v>
      </c>
      <c r="R133" s="18">
        <f>VLOOKUP(Q133,virtual_rooms!$A$1:$B$10,2,FALSE)</f>
        <v>3</v>
      </c>
      <c r="S133" s="18">
        <v>3</v>
      </c>
      <c r="T133" s="21" t="s">
        <v>149</v>
      </c>
      <c r="U133" s="18" t="s">
        <v>153</v>
      </c>
      <c r="V133" s="18" t="s">
        <v>412</v>
      </c>
      <c r="W133" s="18">
        <f>VLOOKUP(V133,Support_persons!$A$3:$C$17,3,FALSE)</f>
        <v>6</v>
      </c>
      <c r="X133">
        <v>1</v>
      </c>
      <c r="Y133" s="18" t="s">
        <v>76</v>
      </c>
      <c r="Z133" s="18">
        <f>VLOOKUP(Y133,Support_persons!$A$3:$C$17,3,FALSE)</f>
        <v>8</v>
      </c>
      <c r="AA133">
        <v>0</v>
      </c>
      <c r="AB133" s="18" t="s">
        <v>397</v>
      </c>
      <c r="AC133">
        <v>1</v>
      </c>
      <c r="AD133" s="18">
        <f>VLOOKUP(AB133,Support_persons!$A$3:$C$17,3,FALSE)</f>
        <v>10</v>
      </c>
    </row>
    <row r="134" spans="1:30" ht="15.75" thickBot="1" x14ac:dyDescent="0.3">
      <c r="A134">
        <v>133</v>
      </c>
      <c r="B134" s="16">
        <v>44034</v>
      </c>
      <c r="C134" s="18" t="s">
        <v>1</v>
      </c>
      <c r="D134" s="18">
        <f>VLOOKUP(C134,Areas!$B$4:$C$25,2,FALSE)</f>
        <v>5</v>
      </c>
      <c r="E134" s="18">
        <v>5</v>
      </c>
      <c r="F134" s="18" t="s">
        <v>57</v>
      </c>
      <c r="G134" s="18">
        <f>VLOOKUP(F134,Instructors!$A$4:$B$60,2,FALSE)</f>
        <v>17</v>
      </c>
      <c r="H134" s="25">
        <v>17</v>
      </c>
      <c r="I134" t="s">
        <v>145</v>
      </c>
      <c r="J134" s="18">
        <f>VLOOKUP(I134,Programs!$A$4:$B$58,2,FALSE)</f>
        <v>4</v>
      </c>
      <c r="K134" s="18">
        <v>4</v>
      </c>
      <c r="L134" s="19">
        <v>0.83333333333333337</v>
      </c>
      <c r="M134" s="19">
        <v>0.89583333333333337</v>
      </c>
      <c r="N134" s="18" t="str">
        <f t="shared" ca="1" si="2"/>
        <v>UIO2</v>
      </c>
      <c r="O134" s="18">
        <f ca="1">VLOOKUP(N134,physical_rooms!$A$1:$B$10,2,FALSE)</f>
        <v>6</v>
      </c>
      <c r="P134" s="18">
        <v>2</v>
      </c>
      <c r="Q134" s="18" t="s">
        <v>250</v>
      </c>
      <c r="R134" s="18">
        <f>VLOOKUP(Q134,virtual_rooms!$A$1:$B$10,2,FALSE)</f>
        <v>4</v>
      </c>
      <c r="S134" s="18">
        <v>4</v>
      </c>
      <c r="T134" s="18"/>
      <c r="U134" s="18"/>
      <c r="V134" s="18" t="s">
        <v>76</v>
      </c>
      <c r="W134" s="18">
        <f>VLOOKUP(V134,Support_persons!$A$3:$C$17,3,FALSE)</f>
        <v>8</v>
      </c>
      <c r="X134">
        <v>0</v>
      </c>
      <c r="Y134" s="18"/>
      <c r="Z134" s="18" t="e">
        <f>VLOOKUP(Y134,Support_persons!$A$3:$C$17,3,FALSE)</f>
        <v>#N/A</v>
      </c>
      <c r="AA134" t="s">
        <v>392</v>
      </c>
      <c r="AB134" s="18" t="s">
        <v>398</v>
      </c>
      <c r="AC134">
        <v>0</v>
      </c>
      <c r="AD134" s="18">
        <f>VLOOKUP(AB134,Support_persons!$A$3:$C$17,3,FALSE)</f>
        <v>13</v>
      </c>
    </row>
    <row r="135" spans="1:30" ht="30.75" thickBot="1" x14ac:dyDescent="0.3">
      <c r="A135">
        <v>134</v>
      </c>
      <c r="B135" s="16">
        <v>44035</v>
      </c>
      <c r="C135" s="18" t="s">
        <v>1</v>
      </c>
      <c r="D135" s="18">
        <f>VLOOKUP(C135,Areas!$B$4:$C$25,2,FALSE)</f>
        <v>5</v>
      </c>
      <c r="E135" s="18">
        <v>5</v>
      </c>
      <c r="F135" s="18" t="s">
        <v>57</v>
      </c>
      <c r="G135" s="18">
        <f>VLOOKUP(F135,Instructors!$A$4:$B$60,2,FALSE)</f>
        <v>17</v>
      </c>
      <c r="H135" s="25">
        <v>17</v>
      </c>
      <c r="I135" t="s">
        <v>143</v>
      </c>
      <c r="J135" s="18">
        <f>VLOOKUP(I135,Programs!$A$4:$B$58,2,FALSE)</f>
        <v>3</v>
      </c>
      <c r="K135" s="18">
        <v>3</v>
      </c>
      <c r="L135" s="19">
        <v>0.77083333333333337</v>
      </c>
      <c r="M135" s="19">
        <v>0.82291666666666663</v>
      </c>
      <c r="N135" s="18" t="str">
        <f t="shared" ca="1" si="2"/>
        <v>domicilio</v>
      </c>
      <c r="O135" s="18">
        <f ca="1">VLOOKUP(N135,physical_rooms!$A$1:$B$10,2,FALSE)</f>
        <v>8</v>
      </c>
      <c r="P135" s="18">
        <v>7</v>
      </c>
      <c r="Q135" s="18" t="s">
        <v>207</v>
      </c>
      <c r="R135" s="18">
        <f>VLOOKUP(Q135,virtual_rooms!$A$1:$B$10,2,FALSE)</f>
        <v>3</v>
      </c>
      <c r="S135" s="18">
        <v>3</v>
      </c>
      <c r="T135" s="21" t="s">
        <v>147</v>
      </c>
      <c r="U135" s="18" t="s">
        <v>152</v>
      </c>
      <c r="V135" s="18" t="s">
        <v>395</v>
      </c>
      <c r="W135" s="18">
        <f>VLOOKUP(V135,Support_persons!$A$3:$C$17,3,FALSE)</f>
        <v>5</v>
      </c>
      <c r="X135">
        <v>0</v>
      </c>
      <c r="Y135" s="18" t="s">
        <v>412</v>
      </c>
      <c r="Z135" s="18">
        <f>VLOOKUP(Y135,Support_persons!$A$3:$C$17,3,FALSE)</f>
        <v>6</v>
      </c>
      <c r="AA135">
        <v>1</v>
      </c>
      <c r="AB135" s="18" t="s">
        <v>398</v>
      </c>
      <c r="AC135">
        <v>1</v>
      </c>
      <c r="AD135" s="18">
        <f>VLOOKUP(AB135,Support_persons!$A$3:$C$17,3,FALSE)</f>
        <v>13</v>
      </c>
    </row>
    <row r="136" spans="1:30" ht="30.75" thickBot="1" x14ac:dyDescent="0.3">
      <c r="A136">
        <v>135</v>
      </c>
      <c r="B136" s="16">
        <v>44035</v>
      </c>
      <c r="C136" s="18" t="s">
        <v>8</v>
      </c>
      <c r="D136" s="18">
        <f>VLOOKUP(C136,Areas!$B$4:$C$25,2,FALSE)</f>
        <v>16</v>
      </c>
      <c r="E136" s="18">
        <v>16</v>
      </c>
      <c r="F136" s="18" t="s">
        <v>240</v>
      </c>
      <c r="G136" s="18">
        <f>VLOOKUP(F136,Instructors!$A$4:$B$60,2,FALSE)</f>
        <v>55</v>
      </c>
      <c r="H136" s="25">
        <v>55</v>
      </c>
      <c r="I136" t="s">
        <v>371</v>
      </c>
      <c r="J136" s="18">
        <f>VLOOKUP(I136,Programs!$A$4:$B$58,2,FALSE)</f>
        <v>24</v>
      </c>
      <c r="K136" s="18">
        <v>24</v>
      </c>
      <c r="L136" s="19">
        <v>0.64583333333333337</v>
      </c>
      <c r="M136" s="19">
        <v>0.76041666666666663</v>
      </c>
      <c r="N136" s="18" t="str">
        <f t="shared" ca="1" si="2"/>
        <v>GYE4</v>
      </c>
      <c r="O136" s="18">
        <f ca="1">VLOOKUP(N136,physical_rooms!$A$1:$B$10,2,FALSE)</f>
        <v>4</v>
      </c>
      <c r="P136" s="18">
        <v>5</v>
      </c>
      <c r="Q136" s="18" t="s">
        <v>246</v>
      </c>
      <c r="R136" s="18">
        <f>VLOOKUP(Q136,virtual_rooms!$A$1:$B$10,2,FALSE)</f>
        <v>5</v>
      </c>
      <c r="S136" s="18">
        <v>5</v>
      </c>
      <c r="T136" s="21" t="s">
        <v>258</v>
      </c>
      <c r="U136" s="18" t="s">
        <v>259</v>
      </c>
      <c r="V136" s="18" t="s">
        <v>412</v>
      </c>
      <c r="W136" s="18">
        <f>VLOOKUP(V136,Support_persons!$A$3:$C$17,3,FALSE)</f>
        <v>6</v>
      </c>
      <c r="X136">
        <v>0</v>
      </c>
      <c r="Y136" s="18" t="s">
        <v>76</v>
      </c>
      <c r="Z136" s="18">
        <f>VLOOKUP(Y136,Support_persons!$A$3:$C$17,3,FALSE)</f>
        <v>8</v>
      </c>
      <c r="AA136">
        <v>1</v>
      </c>
      <c r="AB136" s="18" t="s">
        <v>396</v>
      </c>
      <c r="AC136">
        <v>1</v>
      </c>
      <c r="AD136" s="18">
        <f>VLOOKUP(AB136,Support_persons!$A$3:$C$17,3,FALSE)</f>
        <v>9</v>
      </c>
    </row>
    <row r="137" spans="1:30" ht="30.75" thickBot="1" x14ac:dyDescent="0.3">
      <c r="A137">
        <v>136</v>
      </c>
      <c r="B137" s="16">
        <v>44035</v>
      </c>
      <c r="C137" s="18" t="s">
        <v>8</v>
      </c>
      <c r="D137" s="18">
        <f>VLOOKUP(C137,Areas!$B$4:$C$25,2,FALSE)</f>
        <v>16</v>
      </c>
      <c r="E137" s="18">
        <v>16</v>
      </c>
      <c r="F137" s="18" t="s">
        <v>87</v>
      </c>
      <c r="G137" s="18">
        <f>VLOOKUP(F137,Instructors!$A$4:$B$60,2,FALSE)</f>
        <v>47</v>
      </c>
      <c r="H137" s="25">
        <v>47</v>
      </c>
      <c r="I137" t="s">
        <v>340</v>
      </c>
      <c r="J137" s="18">
        <f>VLOOKUP(I137,Programs!$A$4:$B$58,2,FALSE)</f>
        <v>25</v>
      </c>
      <c r="K137" s="18">
        <v>25</v>
      </c>
      <c r="L137" s="19">
        <v>0.375</v>
      </c>
      <c r="M137" s="19">
        <v>0.5</v>
      </c>
      <c r="N137" s="18" t="str">
        <f t="shared" ca="1" si="2"/>
        <v>GYE4</v>
      </c>
      <c r="O137" s="18">
        <f ca="1">VLOOKUP(N137,physical_rooms!$A$1:$B$10,2,FALSE)</f>
        <v>4</v>
      </c>
      <c r="P137" s="18">
        <v>3</v>
      </c>
      <c r="Q137" s="18" t="s">
        <v>233</v>
      </c>
      <c r="R137" s="18">
        <f>VLOOKUP(Q137,virtual_rooms!$A$1:$B$10,2,FALSE)</f>
        <v>1</v>
      </c>
      <c r="S137" s="18">
        <v>1</v>
      </c>
      <c r="T137" s="21" t="s">
        <v>260</v>
      </c>
      <c r="U137" s="18" t="s">
        <v>261</v>
      </c>
      <c r="V137" s="18" t="s">
        <v>76</v>
      </c>
      <c r="W137" s="18">
        <f>VLOOKUP(V137,Support_persons!$A$3:$C$17,3,FALSE)</f>
        <v>8</v>
      </c>
      <c r="X137">
        <v>1</v>
      </c>
      <c r="Y137" s="18" t="s">
        <v>394</v>
      </c>
      <c r="Z137" s="18">
        <f>VLOOKUP(Y137,Support_persons!$A$3:$C$17,3,FALSE)</f>
        <v>1</v>
      </c>
      <c r="AA137">
        <v>0</v>
      </c>
      <c r="AB137" s="18" t="s">
        <v>400</v>
      </c>
      <c r="AC137">
        <v>1</v>
      </c>
      <c r="AD137" s="18">
        <f>VLOOKUP(AB137,Support_persons!$A$3:$C$17,3,FALSE)</f>
        <v>15</v>
      </c>
    </row>
    <row r="138" spans="1:30" ht="15.75" thickBot="1" x14ac:dyDescent="0.3">
      <c r="A138">
        <v>137</v>
      </c>
      <c r="B138" s="16">
        <v>44035</v>
      </c>
      <c r="C138" s="18" t="s">
        <v>1</v>
      </c>
      <c r="D138" s="18">
        <f>VLOOKUP(C138,Areas!$B$4:$C$25,2,FALSE)</f>
        <v>5</v>
      </c>
      <c r="E138" s="18">
        <v>5</v>
      </c>
      <c r="F138" s="18" t="s">
        <v>57</v>
      </c>
      <c r="G138" s="18">
        <f>VLOOKUP(F138,Instructors!$A$4:$B$60,2,FALSE)</f>
        <v>17</v>
      </c>
      <c r="H138" s="25">
        <v>17</v>
      </c>
      <c r="I138" t="s">
        <v>143</v>
      </c>
      <c r="J138" s="18">
        <f>VLOOKUP(I138,Programs!$A$4:$B$58,2,FALSE)</f>
        <v>3</v>
      </c>
      <c r="K138" s="18">
        <v>3</v>
      </c>
      <c r="L138" s="19">
        <v>0.83333333333333337</v>
      </c>
      <c r="M138" s="19">
        <v>0.89583333333333337</v>
      </c>
      <c r="N138" s="18" t="str">
        <f t="shared" ca="1" si="2"/>
        <v>GYE1</v>
      </c>
      <c r="O138" s="18">
        <f ca="1">VLOOKUP(N138,physical_rooms!$A$1:$B$10,2,FALSE)</f>
        <v>1</v>
      </c>
      <c r="P138" s="18">
        <v>8</v>
      </c>
      <c r="Q138" s="18" t="s">
        <v>207</v>
      </c>
      <c r="R138" s="18">
        <f>VLOOKUP(Q138,virtual_rooms!$A$1:$B$10,2,FALSE)</f>
        <v>3</v>
      </c>
      <c r="S138" s="18">
        <v>3</v>
      </c>
      <c r="T138" s="18"/>
      <c r="U138" s="18"/>
      <c r="V138" s="18" t="s">
        <v>395</v>
      </c>
      <c r="W138" s="18">
        <f>VLOOKUP(V138,Support_persons!$A$3:$C$17,3,FALSE)</f>
        <v>5</v>
      </c>
      <c r="X138">
        <v>0</v>
      </c>
      <c r="Y138" s="18"/>
      <c r="Z138" s="18" t="e">
        <f>VLOOKUP(Y138,Support_persons!$A$3:$C$17,3,FALSE)</f>
        <v>#N/A</v>
      </c>
      <c r="AA138" t="s">
        <v>392</v>
      </c>
      <c r="AB138" s="20" t="s">
        <v>397</v>
      </c>
      <c r="AC138">
        <v>0</v>
      </c>
      <c r="AD138" s="18">
        <f>VLOOKUP(AB138,Support_persons!$A$3:$C$17,3,FALSE)</f>
        <v>10</v>
      </c>
    </row>
    <row r="139" spans="1:30" ht="30.75" thickBot="1" x14ac:dyDescent="0.3">
      <c r="A139">
        <v>138</v>
      </c>
      <c r="B139" s="16">
        <v>44039</v>
      </c>
      <c r="C139" s="18" t="s">
        <v>2</v>
      </c>
      <c r="D139" s="18">
        <f>VLOOKUP(C139,Areas!$B$4:$C$25,2,FALSE)</f>
        <v>7</v>
      </c>
      <c r="E139" s="18">
        <v>7</v>
      </c>
      <c r="F139" s="18" t="s">
        <v>49</v>
      </c>
      <c r="G139" s="18">
        <f>VLOOKUP(F139,Instructors!$A$4:$B$60,2,FALSE)</f>
        <v>8</v>
      </c>
      <c r="H139" s="25">
        <v>8</v>
      </c>
      <c r="I139" t="s">
        <v>145</v>
      </c>
      <c r="J139" s="18">
        <f>VLOOKUP(I139,Programs!$A$4:$B$58,2,FALSE)</f>
        <v>4</v>
      </c>
      <c r="K139" s="18">
        <v>4</v>
      </c>
      <c r="L139" s="19">
        <v>0.77083333333333337</v>
      </c>
      <c r="M139" s="19">
        <v>0.90625</v>
      </c>
      <c r="N139" s="18" t="str">
        <f t="shared" ca="1" si="2"/>
        <v>UIO3</v>
      </c>
      <c r="O139" s="18">
        <f ca="1">VLOOKUP(N139,physical_rooms!$A$1:$B$10,2,FALSE)</f>
        <v>7</v>
      </c>
      <c r="P139" s="18">
        <v>6</v>
      </c>
      <c r="Q139" s="18" t="s">
        <v>207</v>
      </c>
      <c r="R139" s="18">
        <f>VLOOKUP(Q139,virtual_rooms!$A$1:$B$10,2,FALSE)</f>
        <v>3</v>
      </c>
      <c r="S139" s="18">
        <v>3</v>
      </c>
      <c r="T139" s="21" t="s">
        <v>149</v>
      </c>
      <c r="U139" s="18" t="s">
        <v>153</v>
      </c>
      <c r="V139" s="18" t="s">
        <v>412</v>
      </c>
      <c r="W139" s="18">
        <f>VLOOKUP(V139,Support_persons!$A$3:$C$17,3,FALSE)</f>
        <v>6</v>
      </c>
      <c r="X139">
        <v>0</v>
      </c>
      <c r="Y139" s="18" t="s">
        <v>76</v>
      </c>
      <c r="Z139" s="18">
        <f>VLOOKUP(Y139,Support_persons!$A$3:$C$17,3,FALSE)</f>
        <v>8</v>
      </c>
      <c r="AA139">
        <v>0</v>
      </c>
      <c r="AB139" s="18" t="s">
        <v>75</v>
      </c>
      <c r="AC139">
        <v>0</v>
      </c>
      <c r="AD139" s="18">
        <f>VLOOKUP(AB139,Support_persons!$A$3:$C$17,3,FALSE)</f>
        <v>7</v>
      </c>
    </row>
    <row r="140" spans="1:30" ht="30.75" thickBot="1" x14ac:dyDescent="0.3">
      <c r="A140">
        <v>139</v>
      </c>
      <c r="B140" s="16">
        <v>44040</v>
      </c>
      <c r="C140" s="18" t="s">
        <v>2</v>
      </c>
      <c r="D140" s="18">
        <f>VLOOKUP(C140,Areas!$B$4:$C$25,2,FALSE)</f>
        <v>7</v>
      </c>
      <c r="E140" s="18">
        <v>7</v>
      </c>
      <c r="F140" s="18" t="s">
        <v>49</v>
      </c>
      <c r="G140" s="18">
        <f>VLOOKUP(F140,Instructors!$A$4:$B$60,2,FALSE)</f>
        <v>8</v>
      </c>
      <c r="H140" s="25">
        <v>8</v>
      </c>
      <c r="I140" t="s">
        <v>339</v>
      </c>
      <c r="J140" s="18">
        <f>VLOOKUP(I140,Programs!$A$4:$B$58,2,FALSE)</f>
        <v>23</v>
      </c>
      <c r="K140" s="18">
        <v>23</v>
      </c>
      <c r="L140" s="19">
        <v>0.70833333333333337</v>
      </c>
      <c r="M140" s="19">
        <v>0.83333333333333337</v>
      </c>
      <c r="N140" s="18" t="str">
        <f t="shared" ca="1" si="2"/>
        <v>UIO1</v>
      </c>
      <c r="O140" s="18">
        <f ca="1">VLOOKUP(N140,physical_rooms!$A$1:$B$10,2,FALSE)</f>
        <v>5</v>
      </c>
      <c r="P140" s="18">
        <v>4</v>
      </c>
      <c r="Q140" s="18" t="s">
        <v>255</v>
      </c>
      <c r="R140" s="18">
        <f>VLOOKUP(Q140,virtual_rooms!$A$1:$B$10,2,FALSE)</f>
        <v>2</v>
      </c>
      <c r="S140" s="18">
        <v>2</v>
      </c>
      <c r="T140" s="21" t="s">
        <v>256</v>
      </c>
      <c r="U140" s="18" t="s">
        <v>257</v>
      </c>
      <c r="V140" s="18" t="s">
        <v>393</v>
      </c>
      <c r="W140" s="18">
        <f>VLOOKUP(V140,Support_persons!$A$3:$C$17,3,FALSE)</f>
        <v>3</v>
      </c>
      <c r="X140">
        <v>0</v>
      </c>
      <c r="Y140" s="18" t="s">
        <v>413</v>
      </c>
      <c r="Z140" s="18">
        <f>VLOOKUP(Y140,Support_persons!$A$3:$C$17,3,FALSE)</f>
        <v>12</v>
      </c>
      <c r="AA140">
        <v>0</v>
      </c>
      <c r="AB140" s="18" t="s">
        <v>397</v>
      </c>
      <c r="AC140">
        <v>0</v>
      </c>
      <c r="AD140" s="18">
        <f>VLOOKUP(AB140,Support_persons!$A$3:$C$17,3,FALSE)</f>
        <v>10</v>
      </c>
    </row>
    <row r="141" spans="1:30" ht="30.75" thickBot="1" x14ac:dyDescent="0.3">
      <c r="A141">
        <v>140</v>
      </c>
      <c r="B141" s="16">
        <v>44040</v>
      </c>
      <c r="C141" s="18" t="s">
        <v>2</v>
      </c>
      <c r="D141" s="18">
        <f>VLOOKUP(C141,Areas!$B$4:$C$25,2,FALSE)</f>
        <v>7</v>
      </c>
      <c r="E141" s="18">
        <v>7</v>
      </c>
      <c r="F141" s="18" t="s">
        <v>84</v>
      </c>
      <c r="G141" s="18">
        <f>VLOOKUP(F141,Instructors!$A$4:$B$60,2,FALSE)</f>
        <v>43</v>
      </c>
      <c r="H141" s="25">
        <v>43</v>
      </c>
      <c r="I141" t="s">
        <v>143</v>
      </c>
      <c r="J141" s="18">
        <f>VLOOKUP(I141,Programs!$A$4:$B$58,2,FALSE)</f>
        <v>3</v>
      </c>
      <c r="K141" s="18">
        <v>3</v>
      </c>
      <c r="L141" s="19">
        <v>0.77083333333333337</v>
      </c>
      <c r="M141" s="19">
        <v>0.90625</v>
      </c>
      <c r="N141" s="18" t="str">
        <f t="shared" ca="1" si="2"/>
        <v>GYE1</v>
      </c>
      <c r="O141" s="18">
        <f ca="1">VLOOKUP(N141,physical_rooms!$A$1:$B$10,2,FALSE)</f>
        <v>1</v>
      </c>
      <c r="P141" s="18">
        <v>4</v>
      </c>
      <c r="Q141" s="18" t="s">
        <v>207</v>
      </c>
      <c r="R141" s="18">
        <f>VLOOKUP(Q141,virtual_rooms!$A$1:$B$10,2,FALSE)</f>
        <v>3</v>
      </c>
      <c r="S141" s="18">
        <v>3</v>
      </c>
      <c r="T141" s="21" t="s">
        <v>147</v>
      </c>
      <c r="U141" s="18" t="s">
        <v>152</v>
      </c>
      <c r="V141" s="18" t="s">
        <v>393</v>
      </c>
      <c r="W141" s="18">
        <f>VLOOKUP(V141,Support_persons!$A$3:$C$17,3,FALSE)</f>
        <v>3</v>
      </c>
      <c r="X141">
        <v>0</v>
      </c>
      <c r="Y141" s="18" t="s">
        <v>395</v>
      </c>
      <c r="Z141" s="18">
        <f>VLOOKUP(Y141,Support_persons!$A$3:$C$17,3,FALSE)</f>
        <v>5</v>
      </c>
      <c r="AA141">
        <v>1</v>
      </c>
      <c r="AB141" s="18" t="s">
        <v>75</v>
      </c>
      <c r="AC141">
        <v>1</v>
      </c>
      <c r="AD141" s="18">
        <f>VLOOKUP(AB141,Support_persons!$A$3:$C$17,3,FALSE)</f>
        <v>7</v>
      </c>
    </row>
    <row r="142" spans="1:30" ht="60.75" thickBot="1" x14ac:dyDescent="0.3">
      <c r="A142">
        <v>141</v>
      </c>
      <c r="B142" s="16">
        <v>44040</v>
      </c>
      <c r="C142" s="18" t="s">
        <v>8</v>
      </c>
      <c r="D142" s="18">
        <f>VLOOKUP(C142,Areas!$B$4:$C$25,2,FALSE)</f>
        <v>16</v>
      </c>
      <c r="E142" s="18">
        <v>16</v>
      </c>
      <c r="F142" s="18" t="s">
        <v>240</v>
      </c>
      <c r="G142" s="18">
        <f>VLOOKUP(F142,Instructors!$A$4:$B$60,2,FALSE)</f>
        <v>55</v>
      </c>
      <c r="H142" s="25">
        <v>55</v>
      </c>
      <c r="I142" t="s">
        <v>371</v>
      </c>
      <c r="J142" s="18">
        <f>VLOOKUP(I142,Programs!$A$4:$B$58,2,FALSE)</f>
        <v>24</v>
      </c>
      <c r="K142" s="18">
        <v>24</v>
      </c>
      <c r="L142" s="19">
        <v>0.64583333333333337</v>
      </c>
      <c r="M142" s="19">
        <v>0.76041666666666663</v>
      </c>
      <c r="N142" s="18" t="str">
        <f t="shared" ca="1" si="2"/>
        <v>GYE1</v>
      </c>
      <c r="O142" s="18">
        <f ca="1">VLOOKUP(N142,physical_rooms!$A$1:$B$10,2,FALSE)</f>
        <v>1</v>
      </c>
      <c r="P142" s="18">
        <v>6</v>
      </c>
      <c r="Q142" s="18" t="s">
        <v>216</v>
      </c>
      <c r="R142" s="18">
        <f>VLOOKUP(Q142,virtual_rooms!$A$1:$B$10,2,FALSE)</f>
        <v>7</v>
      </c>
      <c r="S142" s="18">
        <v>7</v>
      </c>
      <c r="T142" s="21" t="s">
        <v>262</v>
      </c>
      <c r="U142" s="18" t="s">
        <v>259</v>
      </c>
      <c r="V142" s="18" t="s">
        <v>399</v>
      </c>
      <c r="W142" s="18">
        <f>VLOOKUP(V142,Support_persons!$A$3:$C$17,3,FALSE)</f>
        <v>11</v>
      </c>
      <c r="X142">
        <v>0</v>
      </c>
      <c r="Y142" s="18" t="s">
        <v>76</v>
      </c>
      <c r="Z142" s="18">
        <f>VLOOKUP(Y142,Support_persons!$A$3:$C$17,3,FALSE)</f>
        <v>8</v>
      </c>
      <c r="AA142">
        <v>1</v>
      </c>
      <c r="AB142" s="18" t="s">
        <v>75</v>
      </c>
      <c r="AC142">
        <v>1</v>
      </c>
      <c r="AD142" s="18">
        <f>VLOOKUP(AB142,Support_persons!$A$3:$C$17,3,FALSE)</f>
        <v>7</v>
      </c>
    </row>
    <row r="143" spans="1:30" ht="30.75" thickBot="1" x14ac:dyDescent="0.3">
      <c r="A143">
        <v>142</v>
      </c>
      <c r="B143" s="16">
        <v>44040</v>
      </c>
      <c r="C143" s="18" t="s">
        <v>8</v>
      </c>
      <c r="D143" s="18">
        <f>VLOOKUP(C143,Areas!$B$4:$C$25,2,FALSE)</f>
        <v>16</v>
      </c>
      <c r="E143" s="18">
        <v>16</v>
      </c>
      <c r="F143" s="18" t="s">
        <v>87</v>
      </c>
      <c r="G143" s="18">
        <f>VLOOKUP(F143,Instructors!$A$4:$B$60,2,FALSE)</f>
        <v>47</v>
      </c>
      <c r="H143" s="25">
        <v>47</v>
      </c>
      <c r="I143" t="s">
        <v>340</v>
      </c>
      <c r="J143" s="18">
        <f>VLOOKUP(I143,Programs!$A$4:$B$58,2,FALSE)</f>
        <v>25</v>
      </c>
      <c r="K143" s="18">
        <v>25</v>
      </c>
      <c r="L143" s="19">
        <v>0.375</v>
      </c>
      <c r="M143" s="19">
        <v>0.5</v>
      </c>
      <c r="N143" s="18" t="str">
        <f t="shared" ca="1" si="2"/>
        <v>GYE1</v>
      </c>
      <c r="O143" s="18">
        <f ca="1">VLOOKUP(N143,physical_rooms!$A$1:$B$10,2,FALSE)</f>
        <v>1</v>
      </c>
      <c r="P143" s="18">
        <v>3</v>
      </c>
      <c r="Q143" s="18" t="s">
        <v>233</v>
      </c>
      <c r="R143" s="18">
        <f>VLOOKUP(Q143,virtual_rooms!$A$1:$B$10,2,FALSE)</f>
        <v>1</v>
      </c>
      <c r="S143" s="18">
        <v>1</v>
      </c>
      <c r="T143" s="21" t="s">
        <v>260</v>
      </c>
      <c r="U143" s="18" t="s">
        <v>261</v>
      </c>
      <c r="V143" s="18" t="s">
        <v>76</v>
      </c>
      <c r="W143" s="18">
        <f>VLOOKUP(V143,Support_persons!$A$3:$C$17,3,FALSE)</f>
        <v>8</v>
      </c>
      <c r="X143">
        <v>1</v>
      </c>
      <c r="Y143" s="18" t="s">
        <v>394</v>
      </c>
      <c r="Z143" s="18">
        <f>VLOOKUP(Y143,Support_persons!$A$3:$C$17,3,FALSE)</f>
        <v>1</v>
      </c>
      <c r="AA143">
        <v>0</v>
      </c>
      <c r="AB143" s="18" t="s">
        <v>400</v>
      </c>
      <c r="AC143">
        <v>1</v>
      </c>
      <c r="AD143" s="18">
        <f>VLOOKUP(AB143,Support_persons!$A$3:$C$17,3,FALSE)</f>
        <v>15</v>
      </c>
    </row>
    <row r="144" spans="1:30" ht="39" thickBot="1" x14ac:dyDescent="0.3">
      <c r="A144">
        <v>143</v>
      </c>
      <c r="B144" s="16">
        <v>44041</v>
      </c>
      <c r="C144" s="18" t="s">
        <v>8</v>
      </c>
      <c r="D144" s="18">
        <f>VLOOKUP(C144,Areas!$B$4:$C$25,2,FALSE)</f>
        <v>16</v>
      </c>
      <c r="E144" s="18">
        <v>16</v>
      </c>
      <c r="F144" s="18" t="s">
        <v>45</v>
      </c>
      <c r="G144" s="18">
        <f>VLOOKUP(F144,Instructors!$A$4:$B$60,2,FALSE)</f>
        <v>3</v>
      </c>
      <c r="H144" s="25">
        <v>3</v>
      </c>
      <c r="I144" t="s">
        <v>341</v>
      </c>
      <c r="J144" s="18">
        <f>VLOOKUP(I144,Programs!$A$4:$B$58,2,FALSE)</f>
        <v>26</v>
      </c>
      <c r="K144" s="18">
        <v>26</v>
      </c>
      <c r="L144" s="19">
        <v>0.625</v>
      </c>
      <c r="M144" s="19">
        <v>0.80208333333333337</v>
      </c>
      <c r="N144" s="18" t="str">
        <f t="shared" ca="1" si="2"/>
        <v>UIO2</v>
      </c>
      <c r="O144" s="18">
        <f ca="1">VLOOKUP(N144,physical_rooms!$A$1:$B$10,2,FALSE)</f>
        <v>6</v>
      </c>
      <c r="P144" s="18">
        <v>1</v>
      </c>
      <c r="Q144" s="18" t="s">
        <v>248</v>
      </c>
      <c r="R144" s="18">
        <f>VLOOKUP(Q144,virtual_rooms!$A$1:$B$10,2,FALSE)</f>
        <v>6</v>
      </c>
      <c r="S144" s="18">
        <v>6</v>
      </c>
      <c r="T144" s="21" t="s">
        <v>263</v>
      </c>
      <c r="U144" s="18" t="s">
        <v>264</v>
      </c>
      <c r="V144" s="18" t="s">
        <v>412</v>
      </c>
      <c r="W144" s="18">
        <f>VLOOKUP(V144,Support_persons!$A$3:$C$17,3,FALSE)</f>
        <v>6</v>
      </c>
      <c r="X144">
        <v>1</v>
      </c>
      <c r="Y144" s="18" t="s">
        <v>76</v>
      </c>
      <c r="Z144" s="18">
        <f>VLOOKUP(Y144,Support_persons!$A$3:$C$17,3,FALSE)</f>
        <v>8</v>
      </c>
      <c r="AA144">
        <v>0</v>
      </c>
      <c r="AB144" s="18" t="s">
        <v>397</v>
      </c>
      <c r="AC144">
        <v>1</v>
      </c>
      <c r="AD144" s="18">
        <f>VLOOKUP(AB144,Support_persons!$A$3:$C$17,3,FALSE)</f>
        <v>10</v>
      </c>
    </row>
    <row r="145" spans="1:30" ht="15.75" thickBot="1" x14ac:dyDescent="0.3">
      <c r="A145">
        <v>144</v>
      </c>
      <c r="B145" s="16">
        <v>44041</v>
      </c>
      <c r="C145" s="18" t="s">
        <v>9</v>
      </c>
      <c r="D145" s="18">
        <f>VLOOKUP(C145,Areas!$B$4:$C$25,2,FALSE)</f>
        <v>17</v>
      </c>
      <c r="E145" s="18">
        <v>17</v>
      </c>
      <c r="F145" s="18" t="s">
        <v>74</v>
      </c>
      <c r="G145" s="18">
        <f>VLOOKUP(F145,Instructors!$A$4:$B$60,2,FALSE)</f>
        <v>32</v>
      </c>
      <c r="H145" s="25">
        <v>32</v>
      </c>
      <c r="I145" t="s">
        <v>145</v>
      </c>
      <c r="J145" s="18">
        <f>VLOOKUP(I145,Programs!$A$4:$B$58,2,FALSE)</f>
        <v>4</v>
      </c>
      <c r="K145" s="18">
        <v>4</v>
      </c>
      <c r="L145" s="19">
        <v>0.84375</v>
      </c>
      <c r="M145" s="19">
        <v>0.90625</v>
      </c>
      <c r="N145" s="18" t="str">
        <f t="shared" ca="1" si="2"/>
        <v>domicilio</v>
      </c>
      <c r="O145" s="18">
        <f ca="1">VLOOKUP(N145,physical_rooms!$A$1:$B$10,2,FALSE)</f>
        <v>8</v>
      </c>
      <c r="P145" s="18">
        <v>7</v>
      </c>
      <c r="Q145" s="18" t="s">
        <v>207</v>
      </c>
      <c r="R145" s="18">
        <f>VLOOKUP(Q145,virtual_rooms!$A$1:$B$10,2,FALSE)</f>
        <v>3</v>
      </c>
      <c r="S145" s="18">
        <v>3</v>
      </c>
      <c r="T145" s="18"/>
      <c r="U145" s="18"/>
      <c r="V145" s="18" t="s">
        <v>76</v>
      </c>
      <c r="W145" s="18">
        <f>VLOOKUP(V145,Support_persons!$A$3:$C$17,3,FALSE)</f>
        <v>8</v>
      </c>
      <c r="X145">
        <v>0</v>
      </c>
      <c r="Y145" s="18"/>
      <c r="Z145" s="18" t="e">
        <f>VLOOKUP(Y145,Support_persons!$A$3:$C$17,3,FALSE)</f>
        <v>#N/A</v>
      </c>
      <c r="AA145" t="s">
        <v>392</v>
      </c>
      <c r="AB145" s="20" t="s">
        <v>397</v>
      </c>
      <c r="AC145">
        <v>0</v>
      </c>
      <c r="AD145" s="18">
        <f>VLOOKUP(AB145,Support_persons!$A$3:$C$17,3,FALSE)</f>
        <v>10</v>
      </c>
    </row>
    <row r="146" spans="1:30" ht="30.75" thickBot="1" x14ac:dyDescent="0.3">
      <c r="A146">
        <v>145</v>
      </c>
      <c r="B146" s="16">
        <v>44041</v>
      </c>
      <c r="C146" s="18" t="s">
        <v>11</v>
      </c>
      <c r="D146" s="18">
        <f>VLOOKUP(C146,Areas!$B$4:$C$25,2,FALSE)</f>
        <v>22</v>
      </c>
      <c r="E146" s="18">
        <v>22</v>
      </c>
      <c r="F146" s="18" t="s">
        <v>82</v>
      </c>
      <c r="G146" s="18">
        <f>VLOOKUP(F146,Instructors!$A$4:$B$60,2,FALSE)</f>
        <v>41</v>
      </c>
      <c r="H146" s="25">
        <v>41</v>
      </c>
      <c r="I146" t="s">
        <v>145</v>
      </c>
      <c r="J146" s="18">
        <f>VLOOKUP(I146,Programs!$A$4:$B$58,2,FALSE)</f>
        <v>4</v>
      </c>
      <c r="K146" s="18">
        <v>4</v>
      </c>
      <c r="L146" s="19">
        <v>0.77083333333333337</v>
      </c>
      <c r="M146" s="19">
        <v>0.83333333333333337</v>
      </c>
      <c r="N146" s="18" t="str">
        <f t="shared" ca="1" si="2"/>
        <v>GYE2</v>
      </c>
      <c r="O146" s="18">
        <f ca="1">VLOOKUP(N146,physical_rooms!$A$1:$B$10,2,FALSE)</f>
        <v>2</v>
      </c>
      <c r="P146" s="18">
        <v>1</v>
      </c>
      <c r="Q146" s="18" t="s">
        <v>207</v>
      </c>
      <c r="R146" s="18">
        <f>VLOOKUP(Q146,virtual_rooms!$A$1:$B$10,2,FALSE)</f>
        <v>3</v>
      </c>
      <c r="S146" s="18">
        <v>3</v>
      </c>
      <c r="T146" s="21" t="s">
        <v>149</v>
      </c>
      <c r="U146" s="18" t="s">
        <v>153</v>
      </c>
      <c r="V146" s="18" t="s">
        <v>413</v>
      </c>
      <c r="W146" s="18">
        <f>VLOOKUP(V146,Support_persons!$A$3:$C$17,3,FALSE)</f>
        <v>12</v>
      </c>
      <c r="X146">
        <v>1</v>
      </c>
      <c r="Y146" s="18" t="s">
        <v>76</v>
      </c>
      <c r="Z146" s="18">
        <f>VLOOKUP(Y146,Support_persons!$A$3:$C$17,3,FALSE)</f>
        <v>8</v>
      </c>
      <c r="AA146">
        <v>1</v>
      </c>
      <c r="AB146" s="18" t="s">
        <v>398</v>
      </c>
      <c r="AC146">
        <v>1</v>
      </c>
      <c r="AD146" s="18">
        <f>VLOOKUP(AB146,Support_persons!$A$3:$C$17,3,FALSE)</f>
        <v>13</v>
      </c>
    </row>
    <row r="147" spans="1:30" ht="60.75" thickBot="1" x14ac:dyDescent="0.3">
      <c r="A147">
        <v>146</v>
      </c>
      <c r="B147" s="16">
        <v>44042</v>
      </c>
      <c r="C147" s="18" t="s">
        <v>8</v>
      </c>
      <c r="D147" s="18">
        <f>VLOOKUP(C147,Areas!$B$4:$C$25,2,FALSE)</f>
        <v>16</v>
      </c>
      <c r="E147" s="18">
        <v>16</v>
      </c>
      <c r="F147" s="18" t="s">
        <v>240</v>
      </c>
      <c r="G147" s="18">
        <f>VLOOKUP(F147,Instructors!$A$4:$B$60,2,FALSE)</f>
        <v>55</v>
      </c>
      <c r="H147" s="25">
        <v>55</v>
      </c>
      <c r="I147" t="s">
        <v>371</v>
      </c>
      <c r="J147" s="18">
        <f>VLOOKUP(I147,Programs!$A$4:$B$58,2,FALSE)</f>
        <v>24</v>
      </c>
      <c r="K147" s="18">
        <v>24</v>
      </c>
      <c r="L147" s="19">
        <v>0.64583333333333337</v>
      </c>
      <c r="M147" s="19">
        <v>0.76041666666666663</v>
      </c>
      <c r="N147" s="18" t="str">
        <f t="shared" ca="1" si="2"/>
        <v>GYE4</v>
      </c>
      <c r="O147" s="18">
        <f ca="1">VLOOKUP(N147,physical_rooms!$A$1:$B$10,2,FALSE)</f>
        <v>4</v>
      </c>
      <c r="P147" s="18">
        <v>6</v>
      </c>
      <c r="Q147" s="18" t="s">
        <v>216</v>
      </c>
      <c r="R147" s="18">
        <f>VLOOKUP(Q147,virtual_rooms!$A$1:$B$10,2,FALSE)</f>
        <v>7</v>
      </c>
      <c r="S147" s="18">
        <v>7</v>
      </c>
      <c r="T147" s="21" t="s">
        <v>262</v>
      </c>
      <c r="U147" s="18" t="s">
        <v>259</v>
      </c>
      <c r="V147" s="18" t="s">
        <v>399</v>
      </c>
      <c r="W147" s="18">
        <f>VLOOKUP(V147,Support_persons!$A$3:$C$17,3,FALSE)</f>
        <v>11</v>
      </c>
      <c r="X147">
        <v>0</v>
      </c>
      <c r="Y147" s="18" t="s">
        <v>76</v>
      </c>
      <c r="Z147" s="18">
        <f>VLOOKUP(Y147,Support_persons!$A$3:$C$17,3,FALSE)</f>
        <v>8</v>
      </c>
      <c r="AA147">
        <v>1</v>
      </c>
      <c r="AB147" s="18" t="s">
        <v>400</v>
      </c>
      <c r="AC147">
        <v>1</v>
      </c>
      <c r="AD147" s="18">
        <f>VLOOKUP(AB147,Support_persons!$A$3:$C$17,3,FALSE)</f>
        <v>15</v>
      </c>
    </row>
    <row r="148" spans="1:30" ht="30.75" thickBot="1" x14ac:dyDescent="0.3">
      <c r="A148">
        <v>147</v>
      </c>
      <c r="B148" s="16">
        <v>44042</v>
      </c>
      <c r="C148" s="18" t="s">
        <v>8</v>
      </c>
      <c r="D148" s="18">
        <f>VLOOKUP(C148,Areas!$B$4:$C$25,2,FALSE)</f>
        <v>16</v>
      </c>
      <c r="E148" s="18">
        <v>16</v>
      </c>
      <c r="F148" s="18" t="s">
        <v>87</v>
      </c>
      <c r="G148" s="18">
        <f>VLOOKUP(F148,Instructors!$A$4:$B$60,2,FALSE)</f>
        <v>47</v>
      </c>
      <c r="H148" s="25">
        <v>47</v>
      </c>
      <c r="I148" t="s">
        <v>340</v>
      </c>
      <c r="J148" s="18">
        <f>VLOOKUP(I148,Programs!$A$4:$B$58,2,FALSE)</f>
        <v>25</v>
      </c>
      <c r="K148" s="18">
        <v>25</v>
      </c>
      <c r="L148" s="19">
        <v>0.375</v>
      </c>
      <c r="M148" s="19">
        <v>0.5</v>
      </c>
      <c r="N148" s="18" t="str">
        <f t="shared" ca="1" si="2"/>
        <v>UIO3</v>
      </c>
      <c r="O148" s="18">
        <f ca="1">VLOOKUP(N148,physical_rooms!$A$1:$B$10,2,FALSE)</f>
        <v>7</v>
      </c>
      <c r="P148" s="18">
        <v>1</v>
      </c>
      <c r="Q148" s="18" t="s">
        <v>233</v>
      </c>
      <c r="R148" s="18">
        <f>VLOOKUP(Q148,virtual_rooms!$A$1:$B$10,2,FALSE)</f>
        <v>1</v>
      </c>
      <c r="S148" s="18">
        <v>1</v>
      </c>
      <c r="T148" s="21" t="s">
        <v>260</v>
      </c>
      <c r="U148" s="18" t="s">
        <v>261</v>
      </c>
      <c r="V148" s="18" t="s">
        <v>76</v>
      </c>
      <c r="W148" s="18">
        <f>VLOOKUP(V148,Support_persons!$A$3:$C$17,3,FALSE)</f>
        <v>8</v>
      </c>
      <c r="X148">
        <v>1</v>
      </c>
      <c r="Y148" s="18" t="s">
        <v>394</v>
      </c>
      <c r="Z148" s="18">
        <f>VLOOKUP(Y148,Support_persons!$A$3:$C$17,3,FALSE)</f>
        <v>1</v>
      </c>
      <c r="AA148">
        <v>1</v>
      </c>
      <c r="AB148" s="18" t="s">
        <v>400</v>
      </c>
      <c r="AC148">
        <v>1</v>
      </c>
      <c r="AD148" s="18">
        <f>VLOOKUP(AB148,Support_persons!$A$3:$C$17,3,FALSE)</f>
        <v>15</v>
      </c>
    </row>
    <row r="149" spans="1:30" ht="39" thickBot="1" x14ac:dyDescent="0.3">
      <c r="A149">
        <v>148</v>
      </c>
      <c r="B149" s="16">
        <v>44042</v>
      </c>
      <c r="C149" s="18" t="s">
        <v>8</v>
      </c>
      <c r="D149" s="18">
        <f>VLOOKUP(C149,Areas!$B$4:$C$25,2,FALSE)</f>
        <v>16</v>
      </c>
      <c r="E149" s="18">
        <v>16</v>
      </c>
      <c r="F149" s="18" t="s">
        <v>45</v>
      </c>
      <c r="G149" s="18">
        <f>VLOOKUP(F149,Instructors!$A$4:$B$60,2,FALSE)</f>
        <v>3</v>
      </c>
      <c r="H149" s="25">
        <v>3</v>
      </c>
      <c r="I149" t="s">
        <v>341</v>
      </c>
      <c r="J149" s="18">
        <f>VLOOKUP(I149,Programs!$A$4:$B$58,2,FALSE)</f>
        <v>26</v>
      </c>
      <c r="K149" s="18">
        <v>26</v>
      </c>
      <c r="L149" s="19">
        <v>0.6875</v>
      </c>
      <c r="M149" s="19">
        <v>0.80208333333333337</v>
      </c>
      <c r="N149" s="18" t="str">
        <f t="shared" ca="1" si="2"/>
        <v>GYE1</v>
      </c>
      <c r="O149" s="18">
        <f ca="1">VLOOKUP(N149,physical_rooms!$A$1:$B$10,2,FALSE)</f>
        <v>1</v>
      </c>
      <c r="P149" s="18">
        <v>5</v>
      </c>
      <c r="Q149" s="18" t="s">
        <v>248</v>
      </c>
      <c r="R149" s="18">
        <f>VLOOKUP(Q149,virtual_rooms!$A$1:$B$10,2,FALSE)</f>
        <v>6</v>
      </c>
      <c r="S149" s="18">
        <v>6</v>
      </c>
      <c r="T149" s="21" t="s">
        <v>263</v>
      </c>
      <c r="U149" s="18" t="s">
        <v>264</v>
      </c>
      <c r="V149" s="18" t="s">
        <v>412</v>
      </c>
      <c r="W149" s="18">
        <f>VLOOKUP(V149,Support_persons!$A$3:$C$17,3,FALSE)</f>
        <v>6</v>
      </c>
      <c r="X149">
        <v>1</v>
      </c>
      <c r="Y149" s="18"/>
      <c r="Z149" s="18" t="e">
        <f>VLOOKUP(Y149,Support_persons!$A$3:$C$17,3,FALSE)</f>
        <v>#N/A</v>
      </c>
      <c r="AA149" t="s">
        <v>392</v>
      </c>
      <c r="AB149" s="20" t="s">
        <v>397</v>
      </c>
      <c r="AC149">
        <v>1</v>
      </c>
      <c r="AD149" s="18">
        <f>VLOOKUP(AB149,Support_persons!$A$3:$C$17,3,FALSE)</f>
        <v>10</v>
      </c>
    </row>
    <row r="150" spans="1:30" ht="15.75" thickBot="1" x14ac:dyDescent="0.3">
      <c r="A150">
        <v>149</v>
      </c>
      <c r="B150" s="16">
        <v>44042</v>
      </c>
      <c r="C150" s="18" t="s">
        <v>9</v>
      </c>
      <c r="D150" s="18">
        <f>VLOOKUP(C150,Areas!$B$4:$C$25,2,FALSE)</f>
        <v>17</v>
      </c>
      <c r="E150" s="18">
        <v>17</v>
      </c>
      <c r="F150" s="18" t="s">
        <v>74</v>
      </c>
      <c r="G150" s="18">
        <f>VLOOKUP(F150,Instructors!$A$4:$B$60,2,FALSE)</f>
        <v>32</v>
      </c>
      <c r="H150" s="25">
        <v>32</v>
      </c>
      <c r="I150" t="s">
        <v>143</v>
      </c>
      <c r="J150" s="18">
        <f>VLOOKUP(I150,Programs!$A$4:$B$58,2,FALSE)</f>
        <v>3</v>
      </c>
      <c r="K150" s="18">
        <v>3</v>
      </c>
      <c r="L150" s="19">
        <v>0.84375</v>
      </c>
      <c r="M150" s="19">
        <v>0.90625</v>
      </c>
      <c r="N150" s="18" t="str">
        <f t="shared" ca="1" si="2"/>
        <v>UIO3</v>
      </c>
      <c r="O150" s="18">
        <f ca="1">VLOOKUP(N150,physical_rooms!$A$1:$B$10,2,FALSE)</f>
        <v>7</v>
      </c>
      <c r="P150" s="18">
        <v>2</v>
      </c>
      <c r="Q150" s="18" t="s">
        <v>207</v>
      </c>
      <c r="R150" s="18">
        <f>VLOOKUP(Q150,virtual_rooms!$A$1:$B$10,2,FALSE)</f>
        <v>3</v>
      </c>
      <c r="S150" s="18">
        <v>3</v>
      </c>
      <c r="T150" s="18"/>
      <c r="U150" s="18"/>
      <c r="V150" s="18" t="s">
        <v>393</v>
      </c>
      <c r="W150" s="18">
        <f>VLOOKUP(V150,Support_persons!$A$3:$C$17,3,FALSE)</f>
        <v>3</v>
      </c>
      <c r="X150">
        <v>0</v>
      </c>
      <c r="Y150" s="18"/>
      <c r="Z150" s="18" t="e">
        <f>VLOOKUP(Y150,Support_persons!$A$3:$C$17,3,FALSE)</f>
        <v>#N/A</v>
      </c>
      <c r="AA150" t="s">
        <v>392</v>
      </c>
      <c r="AB150" s="20" t="s">
        <v>400</v>
      </c>
      <c r="AC150">
        <v>0</v>
      </c>
      <c r="AD150" s="18">
        <f>VLOOKUP(AB150,Support_persons!$A$3:$C$17,3,FALSE)</f>
        <v>15</v>
      </c>
    </row>
    <row r="151" spans="1:30" ht="30.75" thickBot="1" x14ac:dyDescent="0.3">
      <c r="A151">
        <v>150</v>
      </c>
      <c r="B151" s="16">
        <v>44042</v>
      </c>
      <c r="C151" s="18" t="s">
        <v>11</v>
      </c>
      <c r="D151" s="18">
        <f>VLOOKUP(C151,Areas!$B$4:$C$25,2,FALSE)</f>
        <v>22</v>
      </c>
      <c r="E151" s="18">
        <v>22</v>
      </c>
      <c r="F151" s="18" t="s">
        <v>82</v>
      </c>
      <c r="G151" s="18">
        <f>VLOOKUP(F151,Instructors!$A$4:$B$60,2,FALSE)</f>
        <v>41</v>
      </c>
      <c r="H151" s="25">
        <v>41</v>
      </c>
      <c r="I151" t="s">
        <v>143</v>
      </c>
      <c r="J151" s="18">
        <f>VLOOKUP(I151,Programs!$A$4:$B$58,2,FALSE)</f>
        <v>3</v>
      </c>
      <c r="K151" s="18">
        <v>3</v>
      </c>
      <c r="L151" s="19">
        <v>0.77083333333333337</v>
      </c>
      <c r="M151" s="19">
        <v>0.83333333333333337</v>
      </c>
      <c r="N151" s="18" t="str">
        <f t="shared" ca="1" si="2"/>
        <v>UIO2</v>
      </c>
      <c r="O151" s="18">
        <f ca="1">VLOOKUP(N151,physical_rooms!$A$1:$B$10,2,FALSE)</f>
        <v>6</v>
      </c>
      <c r="P151" s="18">
        <v>3</v>
      </c>
      <c r="Q151" s="18" t="s">
        <v>207</v>
      </c>
      <c r="R151" s="18">
        <f>VLOOKUP(Q151,virtual_rooms!$A$1:$B$10,2,FALSE)</f>
        <v>3</v>
      </c>
      <c r="S151" s="18">
        <v>3</v>
      </c>
      <c r="T151" s="21" t="s">
        <v>147</v>
      </c>
      <c r="U151" s="18" t="s">
        <v>152</v>
      </c>
      <c r="V151" s="18" t="s">
        <v>393</v>
      </c>
      <c r="W151" s="18">
        <f>VLOOKUP(V151,Support_persons!$A$3:$C$17,3,FALSE)</f>
        <v>3</v>
      </c>
      <c r="X151">
        <v>0</v>
      </c>
      <c r="Y151" s="18" t="s">
        <v>413</v>
      </c>
      <c r="Z151" s="18">
        <f>VLOOKUP(Y151,Support_persons!$A$3:$C$17,3,FALSE)</f>
        <v>12</v>
      </c>
      <c r="AA151">
        <v>1</v>
      </c>
      <c r="AB151" s="18" t="s">
        <v>398</v>
      </c>
      <c r="AC151">
        <v>1</v>
      </c>
      <c r="AD151" s="18">
        <f>VLOOKUP(AB151,Support_persons!$A$3:$C$17,3,FALSE)</f>
        <v>13</v>
      </c>
    </row>
    <row r="152" spans="1:30" ht="39" thickBot="1" x14ac:dyDescent="0.3">
      <c r="A152">
        <v>151</v>
      </c>
      <c r="B152" s="16">
        <v>44043</v>
      </c>
      <c r="C152" s="18" t="s">
        <v>8</v>
      </c>
      <c r="D152" s="18">
        <f>VLOOKUP(C152,Areas!$B$4:$C$25,2,FALSE)</f>
        <v>16</v>
      </c>
      <c r="E152" s="18">
        <v>16</v>
      </c>
      <c r="F152" s="18" t="s">
        <v>45</v>
      </c>
      <c r="G152" s="18">
        <f>VLOOKUP(F152,Instructors!$A$4:$B$60,2,FALSE)</f>
        <v>3</v>
      </c>
      <c r="H152" s="25">
        <v>3</v>
      </c>
      <c r="I152" t="s">
        <v>341</v>
      </c>
      <c r="J152" s="18">
        <f>VLOOKUP(I152,Programs!$A$4:$B$58,2,FALSE)</f>
        <v>26</v>
      </c>
      <c r="K152" s="18">
        <v>26</v>
      </c>
      <c r="L152" s="19">
        <v>0.66666666666666663</v>
      </c>
      <c r="M152" s="19">
        <v>0.77083333333333337</v>
      </c>
      <c r="N152" s="18" t="str">
        <f t="shared" ca="1" si="2"/>
        <v>GYE4</v>
      </c>
      <c r="O152" s="18">
        <f ca="1">VLOOKUP(N152,physical_rooms!$A$1:$B$10,2,FALSE)</f>
        <v>4</v>
      </c>
      <c r="P152" s="18">
        <v>6</v>
      </c>
      <c r="Q152" s="18" t="s">
        <v>250</v>
      </c>
      <c r="R152" s="18">
        <f>VLOOKUP(Q152,virtual_rooms!$A$1:$B$10,2,FALSE)</f>
        <v>4</v>
      </c>
      <c r="S152" s="18">
        <v>4</v>
      </c>
      <c r="T152" s="18"/>
      <c r="U152" s="18"/>
      <c r="V152" s="18" t="s">
        <v>412</v>
      </c>
      <c r="W152" s="18">
        <f>VLOOKUP(V152,Support_persons!$A$3:$C$17,3,FALSE)</f>
        <v>6</v>
      </c>
      <c r="X152">
        <v>1</v>
      </c>
      <c r="Y152" s="18" t="s">
        <v>76</v>
      </c>
      <c r="Z152" s="18">
        <f>VLOOKUP(Y152,Support_persons!$A$3:$C$17,3,FALSE)</f>
        <v>8</v>
      </c>
      <c r="AA152">
        <v>0</v>
      </c>
      <c r="AB152" s="18" t="s">
        <v>397</v>
      </c>
      <c r="AC152">
        <v>1</v>
      </c>
      <c r="AD152" s="18">
        <f>VLOOKUP(AB152,Support_persons!$A$3:$C$17,3,FALSE)</f>
        <v>10</v>
      </c>
    </row>
    <row r="153" spans="1:30" ht="39" thickBot="1" x14ac:dyDescent="0.3">
      <c r="A153">
        <v>152</v>
      </c>
      <c r="B153" s="16">
        <v>44044</v>
      </c>
      <c r="C153" s="18" t="s">
        <v>8</v>
      </c>
      <c r="D153" s="18">
        <f>VLOOKUP(C153,Areas!$B$4:$C$25,2,FALSE)</f>
        <v>16</v>
      </c>
      <c r="E153" s="18">
        <v>16</v>
      </c>
      <c r="F153" s="18" t="s">
        <v>45</v>
      </c>
      <c r="G153" s="18">
        <f>VLOOKUP(F153,Instructors!$A$4:$B$60,2,FALSE)</f>
        <v>3</v>
      </c>
      <c r="H153" s="25">
        <v>3</v>
      </c>
      <c r="I153" t="s">
        <v>341</v>
      </c>
      <c r="J153" s="18">
        <f>VLOOKUP(I153,Programs!$A$4:$B$58,2,FALSE)</f>
        <v>26</v>
      </c>
      <c r="K153" s="18">
        <v>26</v>
      </c>
      <c r="L153" s="19">
        <v>0.375</v>
      </c>
      <c r="M153" s="19">
        <v>0.70833333333333337</v>
      </c>
      <c r="N153" s="18" t="str">
        <f t="shared" ca="1" si="2"/>
        <v>GYE2</v>
      </c>
      <c r="O153" s="18">
        <f ca="1">VLOOKUP(N153,physical_rooms!$A$1:$B$10,2,FALSE)</f>
        <v>2</v>
      </c>
      <c r="P153" s="18">
        <v>6</v>
      </c>
      <c r="Q153" s="18" t="s">
        <v>246</v>
      </c>
      <c r="R153" s="18">
        <f>VLOOKUP(Q153,virtual_rooms!$A$1:$B$10,2,FALSE)</f>
        <v>5</v>
      </c>
      <c r="S153" s="18">
        <v>5</v>
      </c>
      <c r="T153" s="18"/>
      <c r="U153" s="18"/>
      <c r="V153" s="18" t="s">
        <v>412</v>
      </c>
      <c r="W153" s="18">
        <f>VLOOKUP(V153,Support_persons!$A$3:$C$17,3,FALSE)</f>
        <v>6</v>
      </c>
      <c r="X153">
        <v>1</v>
      </c>
      <c r="Y153" s="18"/>
      <c r="Z153" s="18" t="e">
        <f>VLOOKUP(Y153,Support_persons!$A$3:$C$17,3,FALSE)</f>
        <v>#N/A</v>
      </c>
      <c r="AA153" t="s">
        <v>392</v>
      </c>
      <c r="AB153" s="18" t="s">
        <v>398</v>
      </c>
      <c r="AC153">
        <v>1</v>
      </c>
      <c r="AD153" s="18">
        <f>VLOOKUP(AB153,Support_persons!$A$3:$C$17,3,FALSE)</f>
        <v>13</v>
      </c>
    </row>
    <row r="154" spans="1:30" ht="30.75" thickBot="1" x14ac:dyDescent="0.3">
      <c r="A154">
        <v>153</v>
      </c>
      <c r="B154" s="16">
        <v>44046</v>
      </c>
      <c r="C154" s="18" t="s">
        <v>6</v>
      </c>
      <c r="D154" s="18">
        <f>VLOOKUP(C154,Areas!$B$4:$C$25,2,FALSE)</f>
        <v>12</v>
      </c>
      <c r="E154" s="18">
        <v>12</v>
      </c>
      <c r="F154" s="18" t="s">
        <v>211</v>
      </c>
      <c r="G154" s="18">
        <f>VLOOKUP(F154,Instructors!$A$4:$B$60,2,FALSE)</f>
        <v>53</v>
      </c>
      <c r="H154" s="25">
        <v>53</v>
      </c>
      <c r="I154" t="s">
        <v>145</v>
      </c>
      <c r="J154" s="18">
        <f>VLOOKUP(I154,Programs!$A$4:$B$58,2,FALSE)</f>
        <v>4</v>
      </c>
      <c r="K154" s="18">
        <v>4</v>
      </c>
      <c r="L154" s="19">
        <v>0.77083333333333337</v>
      </c>
      <c r="M154" s="19">
        <v>0.90625</v>
      </c>
      <c r="N154" s="18" t="str">
        <f t="shared" ca="1" si="2"/>
        <v>UIO3</v>
      </c>
      <c r="O154" s="18">
        <f ca="1">VLOOKUP(N154,physical_rooms!$A$1:$B$10,2,FALSE)</f>
        <v>7</v>
      </c>
      <c r="P154" s="18">
        <v>2</v>
      </c>
      <c r="Q154" s="18" t="s">
        <v>207</v>
      </c>
      <c r="R154" s="18">
        <f>VLOOKUP(Q154,virtual_rooms!$A$1:$B$10,2,FALSE)</f>
        <v>3</v>
      </c>
      <c r="S154" s="18">
        <v>3</v>
      </c>
      <c r="T154" s="21" t="s">
        <v>149</v>
      </c>
      <c r="U154" s="18" t="s">
        <v>153</v>
      </c>
      <c r="V154" s="18" t="s">
        <v>76</v>
      </c>
      <c r="W154" s="18">
        <f>VLOOKUP(V154,Support_persons!$A$3:$C$17,3,FALSE)</f>
        <v>8</v>
      </c>
      <c r="X154">
        <v>0</v>
      </c>
      <c r="Y154" s="18" t="s">
        <v>394</v>
      </c>
      <c r="Z154" s="18">
        <f>VLOOKUP(Y154,Support_persons!$A$3:$C$17,3,FALSE)</f>
        <v>1</v>
      </c>
      <c r="AA154">
        <v>1</v>
      </c>
      <c r="AB154" s="18" t="s">
        <v>400</v>
      </c>
      <c r="AC154">
        <v>1</v>
      </c>
      <c r="AD154" s="18">
        <f>VLOOKUP(AB154,Support_persons!$A$3:$C$17,3,FALSE)</f>
        <v>15</v>
      </c>
    </row>
    <row r="155" spans="1:30" ht="30.75" thickBot="1" x14ac:dyDescent="0.3">
      <c r="A155">
        <v>154</v>
      </c>
      <c r="B155" s="16">
        <v>44047</v>
      </c>
      <c r="C155" s="18" t="s">
        <v>6</v>
      </c>
      <c r="D155" s="18">
        <f>VLOOKUP(C155,Areas!$B$4:$C$25,2,FALSE)</f>
        <v>12</v>
      </c>
      <c r="E155" s="18">
        <v>12</v>
      </c>
      <c r="F155" s="18" t="s">
        <v>211</v>
      </c>
      <c r="G155" s="18">
        <f>VLOOKUP(F155,Instructors!$A$4:$B$60,2,FALSE)</f>
        <v>53</v>
      </c>
      <c r="H155" s="25">
        <v>53</v>
      </c>
      <c r="I155" t="s">
        <v>143</v>
      </c>
      <c r="J155" s="18">
        <f>VLOOKUP(I155,Programs!$A$4:$B$58,2,FALSE)</f>
        <v>3</v>
      </c>
      <c r="K155" s="18">
        <v>3</v>
      </c>
      <c r="L155" s="19">
        <v>0.77083333333333337</v>
      </c>
      <c r="M155" s="19">
        <v>0.90625</v>
      </c>
      <c r="N155" s="18" t="str">
        <f t="shared" ca="1" si="2"/>
        <v>UIO1</v>
      </c>
      <c r="O155" s="18">
        <f ca="1">VLOOKUP(N155,physical_rooms!$A$1:$B$10,2,FALSE)</f>
        <v>5</v>
      </c>
      <c r="P155" s="18">
        <v>7</v>
      </c>
      <c r="Q155" s="18" t="s">
        <v>207</v>
      </c>
      <c r="R155" s="18">
        <f>VLOOKUP(Q155,virtual_rooms!$A$1:$B$10,2,FALSE)</f>
        <v>3</v>
      </c>
      <c r="S155" s="18">
        <v>3</v>
      </c>
      <c r="T155" s="21" t="s">
        <v>147</v>
      </c>
      <c r="U155" s="18" t="s">
        <v>152</v>
      </c>
      <c r="V155" s="18" t="s">
        <v>393</v>
      </c>
      <c r="W155" s="18">
        <f>VLOOKUP(V155,Support_persons!$A$3:$C$17,3,FALSE)</f>
        <v>3</v>
      </c>
      <c r="X155">
        <v>0</v>
      </c>
      <c r="Y155" s="18" t="s">
        <v>394</v>
      </c>
      <c r="Z155" s="18">
        <f>VLOOKUP(Y155,Support_persons!$A$3:$C$17,3,FALSE)</f>
        <v>1</v>
      </c>
      <c r="AA155">
        <v>1</v>
      </c>
      <c r="AB155" s="18" t="s">
        <v>400</v>
      </c>
      <c r="AC155">
        <v>1</v>
      </c>
      <c r="AD155" s="18">
        <f>VLOOKUP(AB155,Support_persons!$A$3:$C$17,3,FALSE)</f>
        <v>15</v>
      </c>
    </row>
    <row r="156" spans="1:30" ht="30.75" thickBot="1" x14ac:dyDescent="0.3">
      <c r="A156">
        <v>155</v>
      </c>
      <c r="B156" s="16">
        <v>44047</v>
      </c>
      <c r="C156" s="18" t="s">
        <v>7</v>
      </c>
      <c r="D156" s="18">
        <f>VLOOKUP(C156,Areas!$B$4:$C$25,2,FALSE)</f>
        <v>14</v>
      </c>
      <c r="E156" s="18">
        <v>14</v>
      </c>
      <c r="F156" s="18" t="s">
        <v>265</v>
      </c>
      <c r="G156" s="18">
        <f>VLOOKUP(F156,Instructors!$A$4:$B$60,2,FALSE)</f>
        <v>56</v>
      </c>
      <c r="H156" s="25">
        <v>56</v>
      </c>
      <c r="I156" t="s">
        <v>339</v>
      </c>
      <c r="J156" s="18">
        <f>VLOOKUP(I156,Programs!$A$4:$B$58,2,FALSE)</f>
        <v>23</v>
      </c>
      <c r="K156" s="18">
        <v>23</v>
      </c>
      <c r="L156" s="19">
        <v>0.82638888888888884</v>
      </c>
      <c r="M156" s="19">
        <v>0.86805555555555547</v>
      </c>
      <c r="N156" s="18" t="str">
        <f t="shared" ca="1" si="2"/>
        <v>GYE4</v>
      </c>
      <c r="O156" s="18">
        <f ca="1">VLOOKUP(N156,physical_rooms!$A$1:$B$10,2,FALSE)</f>
        <v>4</v>
      </c>
      <c r="P156" s="18">
        <v>1</v>
      </c>
      <c r="Q156" s="18" t="s">
        <v>255</v>
      </c>
      <c r="R156" s="18">
        <f>VLOOKUP(Q156,virtual_rooms!$A$1:$B$10,2,FALSE)</f>
        <v>2</v>
      </c>
      <c r="S156" s="18">
        <v>2</v>
      </c>
      <c r="T156" s="21" t="s">
        <v>256</v>
      </c>
      <c r="U156" s="18" t="s">
        <v>257</v>
      </c>
      <c r="V156" s="18" t="s">
        <v>395</v>
      </c>
      <c r="W156" s="18">
        <f>VLOOKUP(V156,Support_persons!$A$3:$C$17,3,FALSE)</f>
        <v>5</v>
      </c>
      <c r="X156">
        <v>0</v>
      </c>
      <c r="Y156" s="18"/>
      <c r="Z156" s="18" t="e">
        <f>VLOOKUP(Y156,Support_persons!$A$3:$C$17,3,FALSE)</f>
        <v>#N/A</v>
      </c>
      <c r="AA156" t="s">
        <v>392</v>
      </c>
      <c r="AB156" s="20" t="s">
        <v>75</v>
      </c>
      <c r="AC156">
        <v>0</v>
      </c>
      <c r="AD156" s="18">
        <f>VLOOKUP(AB156,Support_persons!$A$3:$C$17,3,FALSE)</f>
        <v>7</v>
      </c>
    </row>
    <row r="157" spans="1:30" ht="30.75" thickBot="1" x14ac:dyDescent="0.3">
      <c r="A157">
        <v>156</v>
      </c>
      <c r="B157" s="16">
        <v>44047</v>
      </c>
      <c r="C157" s="18" t="s">
        <v>10</v>
      </c>
      <c r="D157" s="18">
        <f>VLOOKUP(C157,Areas!$B$4:$C$25,2,FALSE)</f>
        <v>19</v>
      </c>
      <c r="E157" s="18">
        <v>19</v>
      </c>
      <c r="F157" s="18" t="s">
        <v>83</v>
      </c>
      <c r="G157" s="18">
        <f>VLOOKUP(F157,Instructors!$A$4:$B$60,2,FALSE)</f>
        <v>42</v>
      </c>
      <c r="H157" s="25">
        <v>42</v>
      </c>
      <c r="I157" t="s">
        <v>339</v>
      </c>
      <c r="J157" s="18">
        <f>VLOOKUP(I157,Programs!$A$4:$B$58,2,FALSE)</f>
        <v>23</v>
      </c>
      <c r="K157" s="18">
        <v>23</v>
      </c>
      <c r="L157" s="19">
        <v>0.70833333333333337</v>
      </c>
      <c r="M157" s="19">
        <v>0.82291666666666663</v>
      </c>
      <c r="N157" s="18" t="str">
        <f t="shared" ca="1" si="2"/>
        <v>UIO1</v>
      </c>
      <c r="O157" s="18">
        <f ca="1">VLOOKUP(N157,physical_rooms!$A$1:$B$10,2,FALSE)</f>
        <v>5</v>
      </c>
      <c r="P157" s="18">
        <v>6</v>
      </c>
      <c r="Q157" s="18" t="s">
        <v>255</v>
      </c>
      <c r="R157" s="18">
        <f>VLOOKUP(Q157,virtual_rooms!$A$1:$B$10,2,FALSE)</f>
        <v>2</v>
      </c>
      <c r="S157" s="18">
        <v>2</v>
      </c>
      <c r="T157" s="21" t="s">
        <v>256</v>
      </c>
      <c r="U157" s="18" t="s">
        <v>257</v>
      </c>
      <c r="V157" s="18" t="s">
        <v>393</v>
      </c>
      <c r="W157" s="18">
        <f>VLOOKUP(V157,Support_persons!$A$3:$C$17,3,FALSE)</f>
        <v>3</v>
      </c>
      <c r="X157">
        <v>0</v>
      </c>
      <c r="Y157" s="18" t="s">
        <v>395</v>
      </c>
      <c r="Z157" s="18">
        <f>VLOOKUP(Y157,Support_persons!$A$3:$C$17,3,FALSE)</f>
        <v>5</v>
      </c>
      <c r="AA157">
        <v>1</v>
      </c>
      <c r="AB157" s="18" t="s">
        <v>75</v>
      </c>
      <c r="AC157">
        <v>1</v>
      </c>
      <c r="AD157" s="18">
        <f>VLOOKUP(AB157,Support_persons!$A$3:$C$17,3,FALSE)</f>
        <v>7</v>
      </c>
    </row>
    <row r="158" spans="1:30" ht="30.75" thickBot="1" x14ac:dyDescent="0.3">
      <c r="A158">
        <v>157</v>
      </c>
      <c r="B158" s="16">
        <v>44048</v>
      </c>
      <c r="C158" s="18" t="s">
        <v>10</v>
      </c>
      <c r="D158" s="18">
        <f>VLOOKUP(C158,Areas!$B$4:$C$25,2,FALSE)</f>
        <v>19</v>
      </c>
      <c r="E158" s="18">
        <v>19</v>
      </c>
      <c r="F158" s="18" t="s">
        <v>70</v>
      </c>
      <c r="G158" s="18">
        <f>VLOOKUP(F158,Instructors!$A$4:$B$60,2,FALSE)</f>
        <v>25</v>
      </c>
      <c r="H158" s="25">
        <v>25</v>
      </c>
      <c r="I158" t="s">
        <v>145</v>
      </c>
      <c r="J158" s="18">
        <f>VLOOKUP(I158,Programs!$A$4:$B$58,2,FALSE)</f>
        <v>4</v>
      </c>
      <c r="K158" s="18">
        <v>4</v>
      </c>
      <c r="L158" s="19">
        <v>0.77083333333333337</v>
      </c>
      <c r="M158" s="19">
        <v>0.90625</v>
      </c>
      <c r="N158" s="18" t="str">
        <f t="shared" ca="1" si="2"/>
        <v>domicilio</v>
      </c>
      <c r="O158" s="18">
        <f ca="1">VLOOKUP(N158,physical_rooms!$A$1:$B$10,2,FALSE)</f>
        <v>8</v>
      </c>
      <c r="P158" s="18">
        <v>6</v>
      </c>
      <c r="Q158" s="18" t="s">
        <v>207</v>
      </c>
      <c r="R158" s="18">
        <f>VLOOKUP(Q158,virtual_rooms!$A$1:$B$10,2,FALSE)</f>
        <v>3</v>
      </c>
      <c r="S158" s="18">
        <v>3</v>
      </c>
      <c r="T158" s="21" t="s">
        <v>149</v>
      </c>
      <c r="U158" s="18" t="s">
        <v>153</v>
      </c>
      <c r="V158" s="18" t="s">
        <v>76</v>
      </c>
      <c r="W158" s="18">
        <f>VLOOKUP(V158,Support_persons!$A$3:$C$17,3,FALSE)</f>
        <v>8</v>
      </c>
      <c r="X158">
        <v>1</v>
      </c>
      <c r="Y158" s="18"/>
      <c r="Z158" s="18" t="e">
        <f>VLOOKUP(Y158,Support_persons!$A$3:$C$17,3,FALSE)</f>
        <v>#N/A</v>
      </c>
      <c r="AA158" t="s">
        <v>392</v>
      </c>
      <c r="AB158" s="20" t="s">
        <v>400</v>
      </c>
      <c r="AC158">
        <v>1</v>
      </c>
      <c r="AD158" s="18">
        <f>VLOOKUP(AB158,Support_persons!$A$3:$C$17,3,FALSE)</f>
        <v>15</v>
      </c>
    </row>
    <row r="159" spans="1:30" ht="39" thickBot="1" x14ac:dyDescent="0.3">
      <c r="A159">
        <v>158</v>
      </c>
      <c r="B159" s="16">
        <v>44048</v>
      </c>
      <c r="C159" s="18" t="s">
        <v>6</v>
      </c>
      <c r="D159" s="18">
        <f>VLOOKUP(C159,Areas!$B$4:$C$25,2,FALSE)</f>
        <v>12</v>
      </c>
      <c r="E159" s="18">
        <v>12</v>
      </c>
      <c r="F159" s="18" t="s">
        <v>45</v>
      </c>
      <c r="G159" s="18">
        <f>VLOOKUP(F159,Instructors!$A$4:$B$60,2,FALSE)</f>
        <v>3</v>
      </c>
      <c r="H159" s="25">
        <v>3</v>
      </c>
      <c r="I159" t="s">
        <v>341</v>
      </c>
      <c r="J159" s="18">
        <f>VLOOKUP(I159,Programs!$A$4:$B$58,2,FALSE)</f>
        <v>26</v>
      </c>
      <c r="K159" s="18">
        <v>26</v>
      </c>
      <c r="L159" s="19">
        <v>0.6875</v>
      </c>
      <c r="M159" s="19">
        <v>0.80208333333333337</v>
      </c>
      <c r="N159" s="18" t="str">
        <f t="shared" ca="1" si="2"/>
        <v>UIO1</v>
      </c>
      <c r="O159" s="18">
        <f ca="1">VLOOKUP(N159,physical_rooms!$A$1:$B$10,2,FALSE)</f>
        <v>5</v>
      </c>
      <c r="P159" s="18">
        <v>5</v>
      </c>
      <c r="Q159" s="18" t="s">
        <v>248</v>
      </c>
      <c r="R159" s="18">
        <f>VLOOKUP(Q159,virtual_rooms!$A$1:$B$10,2,FALSE)</f>
        <v>6</v>
      </c>
      <c r="S159" s="18">
        <v>6</v>
      </c>
      <c r="T159" s="21" t="s">
        <v>263</v>
      </c>
      <c r="U159" s="18" t="s">
        <v>264</v>
      </c>
      <c r="V159" s="18" t="s">
        <v>399</v>
      </c>
      <c r="W159" s="18">
        <f>VLOOKUP(V159,Support_persons!$A$3:$C$17,3,FALSE)</f>
        <v>11</v>
      </c>
      <c r="X159">
        <v>0</v>
      </c>
      <c r="Y159" s="18"/>
      <c r="Z159" s="18" t="e">
        <f>VLOOKUP(Y159,Support_persons!$A$3:$C$17,3,FALSE)</f>
        <v>#N/A</v>
      </c>
      <c r="AA159" t="s">
        <v>392</v>
      </c>
      <c r="AB159" s="20" t="s">
        <v>397</v>
      </c>
      <c r="AC159">
        <v>1</v>
      </c>
      <c r="AD159" s="18">
        <f>VLOOKUP(AB159,Support_persons!$A$3:$C$17,3,FALSE)</f>
        <v>10</v>
      </c>
    </row>
    <row r="160" spans="1:30" ht="51.75" thickBot="1" x14ac:dyDescent="0.3">
      <c r="A160">
        <v>159</v>
      </c>
      <c r="B160" s="16">
        <v>44049</v>
      </c>
      <c r="C160" s="18" t="s">
        <v>6</v>
      </c>
      <c r="D160" s="18">
        <f>VLOOKUP(C160,Areas!$B$4:$C$25,2,FALSE)</f>
        <v>12</v>
      </c>
      <c r="E160" s="18">
        <v>12</v>
      </c>
      <c r="F160" s="18" t="s">
        <v>59</v>
      </c>
      <c r="G160" s="18">
        <f>VLOOKUP(F160,Instructors!$A$4:$B$60,2,FALSE)</f>
        <v>30</v>
      </c>
      <c r="H160" s="25">
        <v>30</v>
      </c>
      <c r="I160" t="s">
        <v>341</v>
      </c>
      <c r="J160" s="18">
        <f>VLOOKUP(I160,Programs!$A$4:$B$58,2,FALSE)</f>
        <v>26</v>
      </c>
      <c r="K160" s="18">
        <v>26</v>
      </c>
      <c r="L160" s="19">
        <v>0.6875</v>
      </c>
      <c r="M160" s="19">
        <v>0.80208333333333337</v>
      </c>
      <c r="N160" s="18" t="str">
        <f t="shared" ca="1" si="2"/>
        <v>GYE4</v>
      </c>
      <c r="O160" s="18">
        <f ca="1">VLOOKUP(N160,physical_rooms!$A$1:$B$10,2,FALSE)</f>
        <v>4</v>
      </c>
      <c r="P160" s="18">
        <v>6</v>
      </c>
      <c r="Q160" s="18" t="s">
        <v>248</v>
      </c>
      <c r="R160" s="18">
        <f>VLOOKUP(Q160,virtual_rooms!$A$1:$B$10,2,FALSE)</f>
        <v>6</v>
      </c>
      <c r="S160" s="18">
        <v>6</v>
      </c>
      <c r="T160" s="21" t="s">
        <v>263</v>
      </c>
      <c r="U160" s="18" t="s">
        <v>264</v>
      </c>
      <c r="V160" s="18" t="s">
        <v>413</v>
      </c>
      <c r="W160" s="18">
        <f>VLOOKUP(V160,Support_persons!$A$3:$C$17,3,FALSE)</f>
        <v>12</v>
      </c>
      <c r="X160">
        <v>1</v>
      </c>
      <c r="Y160" s="18"/>
      <c r="Z160" s="18" t="e">
        <f>VLOOKUP(Y160,Support_persons!$A$3:$C$17,3,FALSE)</f>
        <v>#N/A</v>
      </c>
      <c r="AA160" t="s">
        <v>392</v>
      </c>
      <c r="AB160" s="20" t="s">
        <v>397</v>
      </c>
      <c r="AC160">
        <v>1</v>
      </c>
      <c r="AD160" s="18">
        <f>VLOOKUP(AB160,Support_persons!$A$3:$C$17,3,FALSE)</f>
        <v>10</v>
      </c>
    </row>
    <row r="161" spans="1:30" ht="30.75" thickBot="1" x14ac:dyDescent="0.3">
      <c r="A161">
        <v>160</v>
      </c>
      <c r="B161" s="16">
        <v>44049</v>
      </c>
      <c r="C161" s="18" t="s">
        <v>10</v>
      </c>
      <c r="D161" s="18">
        <f>VLOOKUP(C161,Areas!$B$4:$C$25,2,FALSE)</f>
        <v>19</v>
      </c>
      <c r="E161" s="18">
        <v>19</v>
      </c>
      <c r="F161" s="18" t="s">
        <v>70</v>
      </c>
      <c r="G161" s="18">
        <f>VLOOKUP(F161,Instructors!$A$4:$B$60,2,FALSE)</f>
        <v>25</v>
      </c>
      <c r="H161" s="25">
        <v>25</v>
      </c>
      <c r="I161" t="s">
        <v>143</v>
      </c>
      <c r="J161" s="18">
        <f>VLOOKUP(I161,Programs!$A$4:$B$58,2,FALSE)</f>
        <v>3</v>
      </c>
      <c r="K161" s="18">
        <v>3</v>
      </c>
      <c r="L161" s="19">
        <v>0.77083333333333337</v>
      </c>
      <c r="M161" s="19">
        <v>0.90625</v>
      </c>
      <c r="N161" s="18" t="str">
        <f t="shared" ca="1" si="2"/>
        <v>UIO2</v>
      </c>
      <c r="O161" s="18">
        <f ca="1">VLOOKUP(N161,physical_rooms!$A$1:$B$10,2,FALSE)</f>
        <v>6</v>
      </c>
      <c r="P161" s="18">
        <v>8</v>
      </c>
      <c r="Q161" s="18" t="s">
        <v>207</v>
      </c>
      <c r="R161" s="18">
        <f>VLOOKUP(Q161,virtual_rooms!$A$1:$B$10,2,FALSE)</f>
        <v>3</v>
      </c>
      <c r="S161" s="18">
        <v>3</v>
      </c>
      <c r="T161" s="21" t="s">
        <v>147</v>
      </c>
      <c r="U161" s="18" t="s">
        <v>152</v>
      </c>
      <c r="V161" s="18" t="s">
        <v>393</v>
      </c>
      <c r="W161" s="18">
        <f>VLOOKUP(V161,Support_persons!$A$3:$C$17,3,FALSE)</f>
        <v>3</v>
      </c>
      <c r="X161">
        <v>0</v>
      </c>
      <c r="Y161" s="18" t="s">
        <v>395</v>
      </c>
      <c r="Z161" s="18">
        <f>VLOOKUP(Y161,Support_persons!$A$3:$C$17,3,FALSE)</f>
        <v>5</v>
      </c>
      <c r="AA161">
        <v>1</v>
      </c>
      <c r="AB161" s="18" t="s">
        <v>400</v>
      </c>
      <c r="AC161">
        <v>1</v>
      </c>
      <c r="AD161" s="18">
        <f>VLOOKUP(AB161,Support_persons!$A$3:$C$17,3,FALSE)</f>
        <v>15</v>
      </c>
    </row>
    <row r="162" spans="1:30" ht="30.75" thickBot="1" x14ac:dyDescent="0.3">
      <c r="A162">
        <v>161</v>
      </c>
      <c r="B162" s="16">
        <v>44054</v>
      </c>
      <c r="C162" s="18" t="s">
        <v>9</v>
      </c>
      <c r="D162" s="18">
        <f>VLOOKUP(C162,Areas!$B$4:$C$25,2,FALSE)</f>
        <v>17</v>
      </c>
      <c r="E162" s="18">
        <v>17</v>
      </c>
      <c r="F162" s="18" t="s">
        <v>74</v>
      </c>
      <c r="G162" s="18">
        <f>VLOOKUP(F162,Instructors!$A$4:$B$60,2,FALSE)</f>
        <v>32</v>
      </c>
      <c r="H162" s="25">
        <v>32</v>
      </c>
      <c r="I162" t="s">
        <v>339</v>
      </c>
      <c r="J162" s="18">
        <f>VLOOKUP(I162,Programs!$A$4:$B$58,2,FALSE)</f>
        <v>23</v>
      </c>
      <c r="K162" s="18">
        <v>23</v>
      </c>
      <c r="L162" s="19">
        <v>0.77083333333333337</v>
      </c>
      <c r="M162" s="19">
        <v>0.82291666666666663</v>
      </c>
      <c r="N162" s="18" t="str">
        <f t="shared" ca="1" si="2"/>
        <v>GYE4</v>
      </c>
      <c r="O162" s="18">
        <f ca="1">VLOOKUP(N162,physical_rooms!$A$1:$B$10,2,FALSE)</f>
        <v>4</v>
      </c>
      <c r="P162" s="18">
        <v>3</v>
      </c>
      <c r="Q162" s="18" t="s">
        <v>255</v>
      </c>
      <c r="R162" s="18">
        <f>VLOOKUP(Q162,virtual_rooms!$A$1:$B$10,2,FALSE)</f>
        <v>2</v>
      </c>
      <c r="S162" s="18">
        <v>2</v>
      </c>
      <c r="T162" s="21" t="s">
        <v>256</v>
      </c>
      <c r="U162" s="18" t="s">
        <v>257</v>
      </c>
      <c r="V162" s="18" t="s">
        <v>393</v>
      </c>
      <c r="W162" s="18">
        <f>VLOOKUP(V162,Support_persons!$A$3:$C$17,3,FALSE)</f>
        <v>3</v>
      </c>
      <c r="X162">
        <v>0</v>
      </c>
      <c r="Y162" s="18"/>
      <c r="Z162" s="18" t="e">
        <f>VLOOKUP(Y162,Support_persons!$A$3:$C$17,3,FALSE)</f>
        <v>#N/A</v>
      </c>
      <c r="AA162" t="s">
        <v>392</v>
      </c>
      <c r="AB162" s="20" t="s">
        <v>75</v>
      </c>
      <c r="AC162">
        <v>0</v>
      </c>
      <c r="AD162" s="18">
        <f>VLOOKUP(AB162,Support_persons!$A$3:$C$17,3,FALSE)</f>
        <v>7</v>
      </c>
    </row>
    <row r="163" spans="1:30" ht="30.75" thickBot="1" x14ac:dyDescent="0.3">
      <c r="A163">
        <v>162</v>
      </c>
      <c r="B163" s="16">
        <v>44054</v>
      </c>
      <c r="C163" s="18" t="s">
        <v>6</v>
      </c>
      <c r="D163" s="18">
        <f>VLOOKUP(C163,Areas!$B$4:$C$25,2,FALSE)</f>
        <v>12</v>
      </c>
      <c r="E163" s="18">
        <v>12</v>
      </c>
      <c r="F163" s="18" t="s">
        <v>44</v>
      </c>
      <c r="G163" s="18">
        <f>VLOOKUP(F163,Instructors!$A$4:$B$60,2,FALSE)</f>
        <v>1</v>
      </c>
      <c r="H163" s="25">
        <v>1</v>
      </c>
      <c r="I163" t="s">
        <v>341</v>
      </c>
      <c r="J163" s="18">
        <f>VLOOKUP(I163,Programs!$A$4:$B$58,2,FALSE)</f>
        <v>26</v>
      </c>
      <c r="K163" s="18">
        <v>26</v>
      </c>
      <c r="L163" s="19">
        <v>0.6875</v>
      </c>
      <c r="M163" s="19">
        <v>0.80208333333333337</v>
      </c>
      <c r="N163" s="18" t="str">
        <f t="shared" ca="1" si="2"/>
        <v>GYE4</v>
      </c>
      <c r="O163" s="18">
        <f ca="1">VLOOKUP(N163,physical_rooms!$A$1:$B$10,2,FALSE)</f>
        <v>4</v>
      </c>
      <c r="P163" s="18">
        <v>7</v>
      </c>
      <c r="Q163" s="18" t="s">
        <v>248</v>
      </c>
      <c r="R163" s="18">
        <f>VLOOKUP(Q163,virtual_rooms!$A$1:$B$10,2,FALSE)</f>
        <v>6</v>
      </c>
      <c r="S163" s="18">
        <v>6</v>
      </c>
      <c r="T163" s="21" t="s">
        <v>263</v>
      </c>
      <c r="U163" s="18" t="s">
        <v>264</v>
      </c>
      <c r="V163" s="18" t="s">
        <v>412</v>
      </c>
      <c r="W163" s="18">
        <f>VLOOKUP(V163,Support_persons!$A$3:$C$17,3,FALSE)</f>
        <v>6</v>
      </c>
      <c r="X163">
        <v>1</v>
      </c>
      <c r="Y163" s="18" t="s">
        <v>76</v>
      </c>
      <c r="Z163" s="18">
        <f>VLOOKUP(Y163,Support_persons!$A$3:$C$17,3,FALSE)</f>
        <v>8</v>
      </c>
      <c r="AA163">
        <v>0</v>
      </c>
      <c r="AB163" s="18" t="s">
        <v>397</v>
      </c>
      <c r="AC163">
        <v>1</v>
      </c>
      <c r="AD163" s="18">
        <f>VLOOKUP(AB163,Support_persons!$A$3:$C$17,3,FALSE)</f>
        <v>10</v>
      </c>
    </row>
    <row r="164" spans="1:30" ht="30.75" thickBot="1" x14ac:dyDescent="0.3">
      <c r="A164">
        <v>163</v>
      </c>
      <c r="B164" s="16">
        <v>44054</v>
      </c>
      <c r="C164" s="18" t="s">
        <v>1</v>
      </c>
      <c r="D164" s="18">
        <f>VLOOKUP(C164,Areas!$B$4:$C$25,2,FALSE)</f>
        <v>5</v>
      </c>
      <c r="E164" s="18">
        <v>5</v>
      </c>
      <c r="F164" s="18" t="s">
        <v>64</v>
      </c>
      <c r="G164" s="18">
        <f>VLOOKUP(F164,Instructors!$A$4:$B$60,2,FALSE)</f>
        <v>20</v>
      </c>
      <c r="H164" s="25">
        <v>20</v>
      </c>
      <c r="I164" t="s">
        <v>339</v>
      </c>
      <c r="J164" s="18">
        <f>VLOOKUP(I164,Programs!$A$4:$B$58,2,FALSE)</f>
        <v>23</v>
      </c>
      <c r="K164" s="18">
        <v>23</v>
      </c>
      <c r="L164" s="19">
        <v>0.70833333333333337</v>
      </c>
      <c r="M164" s="19">
        <v>0.76041666666666663</v>
      </c>
      <c r="N164" s="18" t="str">
        <f t="shared" ca="1" si="2"/>
        <v>GYE2</v>
      </c>
      <c r="O164" s="18">
        <f ca="1">VLOOKUP(N164,physical_rooms!$A$1:$B$10,2,FALSE)</f>
        <v>2</v>
      </c>
      <c r="P164" s="18">
        <v>7</v>
      </c>
      <c r="Q164" s="18" t="s">
        <v>255</v>
      </c>
      <c r="R164" s="18">
        <f>VLOOKUP(Q164,virtual_rooms!$A$1:$B$10,2,FALSE)</f>
        <v>2</v>
      </c>
      <c r="S164" s="18">
        <v>2</v>
      </c>
      <c r="T164" s="21" t="s">
        <v>256</v>
      </c>
      <c r="U164" s="18" t="s">
        <v>257</v>
      </c>
      <c r="V164" s="18" t="s">
        <v>413</v>
      </c>
      <c r="W164" s="18">
        <f>VLOOKUP(V164,Support_persons!$A$3:$C$17,3,FALSE)</f>
        <v>12</v>
      </c>
      <c r="X164">
        <v>1</v>
      </c>
      <c r="Y164" s="18"/>
      <c r="Z164" s="18" t="e">
        <f>VLOOKUP(Y164,Support_persons!$A$3:$C$17,3,FALSE)</f>
        <v>#N/A</v>
      </c>
      <c r="AA164" t="s">
        <v>392</v>
      </c>
      <c r="AB164" s="18" t="s">
        <v>398</v>
      </c>
      <c r="AC164">
        <v>1</v>
      </c>
      <c r="AD164" s="18">
        <f>VLOOKUP(AB164,Support_persons!$A$3:$C$17,3,FALSE)</f>
        <v>13</v>
      </c>
    </row>
    <row r="165" spans="1:30" ht="30.75" thickBot="1" x14ac:dyDescent="0.3">
      <c r="A165">
        <v>164</v>
      </c>
      <c r="B165" s="16">
        <v>44055</v>
      </c>
      <c r="C165" s="18" t="s">
        <v>10</v>
      </c>
      <c r="D165" s="18">
        <f>VLOOKUP(C165,Areas!$B$4:$C$25,2,FALSE)</f>
        <v>19</v>
      </c>
      <c r="E165" s="18">
        <v>19</v>
      </c>
      <c r="F165" s="18" t="s">
        <v>70</v>
      </c>
      <c r="G165" s="18">
        <f>VLOOKUP(F165,Instructors!$A$4:$B$60,2,FALSE)</f>
        <v>25</v>
      </c>
      <c r="H165" s="25">
        <v>25</v>
      </c>
      <c r="I165" t="s">
        <v>145</v>
      </c>
      <c r="J165" s="18">
        <f>VLOOKUP(I165,Programs!$A$4:$B$58,2,FALSE)</f>
        <v>4</v>
      </c>
      <c r="K165" s="18">
        <v>4</v>
      </c>
      <c r="L165" s="19">
        <v>0.77083333333333337</v>
      </c>
      <c r="M165" s="19">
        <v>0.89583333333333337</v>
      </c>
      <c r="N165" s="18" t="str">
        <f t="shared" ca="1" si="2"/>
        <v>GYE4</v>
      </c>
      <c r="O165" s="18">
        <f ca="1">VLOOKUP(N165,physical_rooms!$A$1:$B$10,2,FALSE)</f>
        <v>4</v>
      </c>
      <c r="P165" s="18">
        <v>3</v>
      </c>
      <c r="Q165" s="18" t="s">
        <v>207</v>
      </c>
      <c r="R165" s="18">
        <f>VLOOKUP(Q165,virtual_rooms!$A$1:$B$10,2,FALSE)</f>
        <v>3</v>
      </c>
      <c r="S165" s="18">
        <v>3</v>
      </c>
      <c r="T165" s="21" t="s">
        <v>149</v>
      </c>
      <c r="U165" s="18" t="s">
        <v>153</v>
      </c>
      <c r="V165" s="18" t="s">
        <v>76</v>
      </c>
      <c r="W165" s="18">
        <f>VLOOKUP(V165,Support_persons!$A$3:$C$17,3,FALSE)</f>
        <v>8</v>
      </c>
      <c r="X165">
        <v>0</v>
      </c>
      <c r="Y165" s="18" t="s">
        <v>394</v>
      </c>
      <c r="Z165" s="18">
        <f>VLOOKUP(Y165,Support_persons!$A$3:$C$17,3,FALSE)</f>
        <v>1</v>
      </c>
      <c r="AA165">
        <v>1</v>
      </c>
      <c r="AB165" s="18" t="s">
        <v>400</v>
      </c>
      <c r="AC165">
        <v>1</v>
      </c>
      <c r="AD165" s="18">
        <f>VLOOKUP(AB165,Support_persons!$A$3:$C$17,3,FALSE)</f>
        <v>15</v>
      </c>
    </row>
    <row r="166" spans="1:30" ht="30.75" thickBot="1" x14ac:dyDescent="0.3">
      <c r="A166">
        <v>165</v>
      </c>
      <c r="B166" s="16">
        <v>44055</v>
      </c>
      <c r="C166" s="18" t="s">
        <v>6</v>
      </c>
      <c r="D166" s="18">
        <f>VLOOKUP(C166,Areas!$B$4:$C$25,2,FALSE)</f>
        <v>12</v>
      </c>
      <c r="E166" s="18">
        <v>12</v>
      </c>
      <c r="F166" s="18" t="s">
        <v>44</v>
      </c>
      <c r="G166" s="18">
        <f>VLOOKUP(F166,Instructors!$A$4:$B$60,2,FALSE)</f>
        <v>1</v>
      </c>
      <c r="H166" s="25">
        <v>1</v>
      </c>
      <c r="I166" t="s">
        <v>341</v>
      </c>
      <c r="J166" s="18">
        <f>VLOOKUP(I166,Programs!$A$4:$B$58,2,FALSE)</f>
        <v>26</v>
      </c>
      <c r="K166" s="18">
        <v>26</v>
      </c>
      <c r="L166" s="19">
        <v>0.6875</v>
      </c>
      <c r="M166" s="19">
        <v>0.80208333333333337</v>
      </c>
      <c r="N166" s="18" t="str">
        <f t="shared" ca="1" si="2"/>
        <v>GYE2</v>
      </c>
      <c r="O166" s="18">
        <f ca="1">VLOOKUP(N166,physical_rooms!$A$1:$B$10,2,FALSE)</f>
        <v>2</v>
      </c>
      <c r="P166" s="18">
        <v>1</v>
      </c>
      <c r="Q166" s="18" t="s">
        <v>248</v>
      </c>
      <c r="R166" s="18">
        <f>VLOOKUP(Q166,virtual_rooms!$A$1:$B$10,2,FALSE)</f>
        <v>6</v>
      </c>
      <c r="S166" s="18">
        <v>6</v>
      </c>
      <c r="T166" s="21" t="s">
        <v>263</v>
      </c>
      <c r="U166" s="18" t="s">
        <v>264</v>
      </c>
      <c r="V166" s="18" t="s">
        <v>412</v>
      </c>
      <c r="W166" s="18">
        <f>VLOOKUP(V166,Support_persons!$A$3:$C$17,3,FALSE)</f>
        <v>6</v>
      </c>
      <c r="X166">
        <v>1</v>
      </c>
      <c r="Y166" s="18" t="s">
        <v>76</v>
      </c>
      <c r="Z166" s="18">
        <f>VLOOKUP(Y166,Support_persons!$A$3:$C$17,3,FALSE)</f>
        <v>8</v>
      </c>
      <c r="AA166">
        <v>0</v>
      </c>
      <c r="AB166" s="18" t="s">
        <v>397</v>
      </c>
      <c r="AC166">
        <v>1</v>
      </c>
      <c r="AD166" s="18">
        <f>VLOOKUP(AB166,Support_persons!$A$3:$C$17,3,FALSE)</f>
        <v>10</v>
      </c>
    </row>
    <row r="167" spans="1:30" ht="30.75" thickBot="1" x14ac:dyDescent="0.3">
      <c r="A167">
        <v>166</v>
      </c>
      <c r="B167" s="16">
        <v>44056</v>
      </c>
      <c r="C167" s="18" t="s">
        <v>10</v>
      </c>
      <c r="D167" s="18">
        <f>VLOOKUP(C167,Areas!$B$4:$C$25,2,FALSE)</f>
        <v>19</v>
      </c>
      <c r="E167" s="18">
        <v>19</v>
      </c>
      <c r="F167" s="18" t="s">
        <v>70</v>
      </c>
      <c r="G167" s="18">
        <f>VLOOKUP(F167,Instructors!$A$4:$B$60,2,FALSE)</f>
        <v>25</v>
      </c>
      <c r="H167" s="25">
        <v>25</v>
      </c>
      <c r="I167" t="s">
        <v>143</v>
      </c>
      <c r="J167" s="18">
        <f>VLOOKUP(I167,Programs!$A$4:$B$58,2,FALSE)</f>
        <v>3</v>
      </c>
      <c r="K167" s="18">
        <v>3</v>
      </c>
      <c r="L167" s="19">
        <v>0.77083333333333337</v>
      </c>
      <c r="M167" s="19">
        <v>0.89583333333333337</v>
      </c>
      <c r="N167" s="18" t="str">
        <f t="shared" ca="1" si="2"/>
        <v>UIO1</v>
      </c>
      <c r="O167" s="18">
        <f ca="1">VLOOKUP(N167,physical_rooms!$A$1:$B$10,2,FALSE)</f>
        <v>5</v>
      </c>
      <c r="P167" s="18">
        <v>6</v>
      </c>
      <c r="Q167" s="18" t="s">
        <v>207</v>
      </c>
      <c r="R167" s="18">
        <f>VLOOKUP(Q167,virtual_rooms!$A$1:$B$10,2,FALSE)</f>
        <v>3</v>
      </c>
      <c r="S167" s="18">
        <v>3</v>
      </c>
      <c r="T167" s="21" t="s">
        <v>147</v>
      </c>
      <c r="U167" s="18" t="s">
        <v>152</v>
      </c>
      <c r="V167" s="18" t="s">
        <v>393</v>
      </c>
      <c r="W167" s="18">
        <f>VLOOKUP(V167,Support_persons!$A$3:$C$17,3,FALSE)</f>
        <v>3</v>
      </c>
      <c r="X167">
        <v>0</v>
      </c>
      <c r="Y167" s="18" t="s">
        <v>76</v>
      </c>
      <c r="Z167" s="18">
        <f>VLOOKUP(Y167,Support_persons!$A$3:$C$17,3,FALSE)</f>
        <v>8</v>
      </c>
      <c r="AA167">
        <v>1</v>
      </c>
      <c r="AB167" s="18" t="s">
        <v>400</v>
      </c>
      <c r="AC167">
        <v>1</v>
      </c>
      <c r="AD167" s="18">
        <f>VLOOKUP(AB167,Support_persons!$A$3:$C$17,3,FALSE)</f>
        <v>15</v>
      </c>
    </row>
    <row r="168" spans="1:30" ht="39" thickBot="1" x14ac:dyDescent="0.3">
      <c r="A168">
        <v>167</v>
      </c>
      <c r="B168" s="16">
        <v>44056</v>
      </c>
      <c r="C168" s="18" t="s">
        <v>6</v>
      </c>
      <c r="D168" s="18">
        <f>VLOOKUP(C168,Areas!$B$4:$C$25,2,FALSE)</f>
        <v>12</v>
      </c>
      <c r="E168" s="18">
        <v>12</v>
      </c>
      <c r="F168" s="18" t="s">
        <v>45</v>
      </c>
      <c r="G168" s="18">
        <f>VLOOKUP(F168,Instructors!$A$4:$B$60,2,FALSE)</f>
        <v>3</v>
      </c>
      <c r="H168" s="25">
        <v>3</v>
      </c>
      <c r="I168" t="s">
        <v>341</v>
      </c>
      <c r="J168" s="18">
        <f>VLOOKUP(I168,Programs!$A$4:$B$58,2,FALSE)</f>
        <v>26</v>
      </c>
      <c r="K168" s="18">
        <v>26</v>
      </c>
      <c r="L168" s="19">
        <v>0.75</v>
      </c>
      <c r="M168" s="19">
        <v>0.80208333333333337</v>
      </c>
      <c r="N168" s="18" t="str">
        <f t="shared" ca="1" si="2"/>
        <v>GYE2</v>
      </c>
      <c r="O168" s="18">
        <f ca="1">VLOOKUP(N168,physical_rooms!$A$1:$B$10,2,FALSE)</f>
        <v>2</v>
      </c>
      <c r="P168" s="18">
        <v>7</v>
      </c>
      <c r="Q168" s="18" t="s">
        <v>248</v>
      </c>
      <c r="R168" s="18">
        <f>VLOOKUP(Q168,virtual_rooms!$A$1:$B$10,2,FALSE)</f>
        <v>6</v>
      </c>
      <c r="S168" s="18">
        <v>6</v>
      </c>
      <c r="T168" s="21" t="s">
        <v>263</v>
      </c>
      <c r="U168" s="18" t="s">
        <v>264</v>
      </c>
      <c r="V168" s="18" t="s">
        <v>412</v>
      </c>
      <c r="W168" s="18">
        <f>VLOOKUP(V168,Support_persons!$A$3:$C$17,3,FALSE)</f>
        <v>6</v>
      </c>
      <c r="X168">
        <v>0</v>
      </c>
      <c r="Y168" s="18"/>
      <c r="Z168" s="18" t="e">
        <f>VLOOKUP(Y168,Support_persons!$A$3:$C$17,3,FALSE)</f>
        <v>#N/A</v>
      </c>
      <c r="AA168" t="s">
        <v>392</v>
      </c>
      <c r="AB168" s="20" t="s">
        <v>397</v>
      </c>
      <c r="AC168">
        <v>0</v>
      </c>
      <c r="AD168" s="18">
        <f>VLOOKUP(AB168,Support_persons!$A$3:$C$17,3,FALSE)</f>
        <v>10</v>
      </c>
    </row>
    <row r="169" spans="1:30" ht="30.75" thickBot="1" x14ac:dyDescent="0.3">
      <c r="A169">
        <v>168</v>
      </c>
      <c r="B169" s="16">
        <v>44058</v>
      </c>
      <c r="C169" s="18" t="s">
        <v>2</v>
      </c>
      <c r="D169" s="18">
        <f>VLOOKUP(C169,Areas!$B$4:$C$25,2,FALSE)</f>
        <v>7</v>
      </c>
      <c r="E169" s="18">
        <v>7</v>
      </c>
      <c r="F169" s="18" t="s">
        <v>49</v>
      </c>
      <c r="G169" s="18">
        <f>VLOOKUP(F169,Instructors!$A$4:$B$60,2,FALSE)</f>
        <v>8</v>
      </c>
      <c r="H169" s="25">
        <v>8</v>
      </c>
      <c r="I169" t="s">
        <v>145</v>
      </c>
      <c r="J169" s="18">
        <f>VLOOKUP(I169,Programs!$A$4:$B$58,2,FALSE)</f>
        <v>4</v>
      </c>
      <c r="K169" s="18">
        <v>4</v>
      </c>
      <c r="L169" s="19">
        <v>0.51041666666666663</v>
      </c>
      <c r="M169" s="19">
        <v>0.5625</v>
      </c>
      <c r="N169" s="18" t="str">
        <f t="shared" ca="1" si="2"/>
        <v>UIO1</v>
      </c>
      <c r="O169" s="18">
        <f ca="1">VLOOKUP(N169,physical_rooms!$A$1:$B$10,2,FALSE)</f>
        <v>5</v>
      </c>
      <c r="P169" s="18">
        <v>2</v>
      </c>
      <c r="Q169" s="18" t="s">
        <v>216</v>
      </c>
      <c r="R169" s="18">
        <f>VLOOKUP(Q169,virtual_rooms!$A$1:$B$10,2,FALSE)</f>
        <v>7</v>
      </c>
      <c r="S169" s="18">
        <v>7</v>
      </c>
      <c r="T169" s="21" t="s">
        <v>266</v>
      </c>
      <c r="U169" s="18" t="s">
        <v>153</v>
      </c>
      <c r="V169" s="18" t="s">
        <v>76</v>
      </c>
      <c r="W169" s="18">
        <f>VLOOKUP(V169,Support_persons!$A$3:$C$17,3,FALSE)</f>
        <v>8</v>
      </c>
      <c r="X169">
        <v>0</v>
      </c>
      <c r="Y169" s="18"/>
      <c r="Z169" s="18" t="e">
        <f>VLOOKUP(Y169,Support_persons!$A$3:$C$17,3,FALSE)</f>
        <v>#N/A</v>
      </c>
      <c r="AA169" t="s">
        <v>392</v>
      </c>
      <c r="AB169" s="20" t="s">
        <v>396</v>
      </c>
      <c r="AC169">
        <v>0</v>
      </c>
      <c r="AD169" s="18">
        <f>VLOOKUP(AB169,Support_persons!$A$3:$C$17,3,FALSE)</f>
        <v>9</v>
      </c>
    </row>
    <row r="170" spans="1:30" ht="30.75" thickBot="1" x14ac:dyDescent="0.3">
      <c r="A170">
        <v>169</v>
      </c>
      <c r="B170" s="16">
        <v>44058</v>
      </c>
      <c r="C170" s="18" t="s">
        <v>5</v>
      </c>
      <c r="D170" s="18">
        <f>VLOOKUP(C170,Areas!$B$4:$C$25,2,FALSE)</f>
        <v>10</v>
      </c>
      <c r="E170" s="18">
        <v>10</v>
      </c>
      <c r="F170" s="18" t="s">
        <v>63</v>
      </c>
      <c r="G170" s="18">
        <f>VLOOKUP(F170,Instructors!$A$4:$B$60,2,FALSE)</f>
        <v>19</v>
      </c>
      <c r="H170" s="25">
        <v>19</v>
      </c>
      <c r="I170" t="s">
        <v>145</v>
      </c>
      <c r="J170" s="18">
        <f>VLOOKUP(I170,Programs!$A$4:$B$58,2,FALSE)</f>
        <v>4</v>
      </c>
      <c r="K170" s="18">
        <v>4</v>
      </c>
      <c r="L170" s="19">
        <v>0.375</v>
      </c>
      <c r="M170" s="19">
        <v>0.5</v>
      </c>
      <c r="N170" s="18" t="str">
        <f t="shared" ca="1" si="2"/>
        <v>GYE1</v>
      </c>
      <c r="O170" s="18">
        <f ca="1">VLOOKUP(N170,physical_rooms!$A$1:$B$10,2,FALSE)</f>
        <v>1</v>
      </c>
      <c r="P170" s="18">
        <v>3</v>
      </c>
      <c r="Q170" s="18" t="s">
        <v>216</v>
      </c>
      <c r="R170" s="18">
        <f>VLOOKUP(Q170,virtual_rooms!$A$1:$B$10,2,FALSE)</f>
        <v>7</v>
      </c>
      <c r="S170" s="18">
        <v>7</v>
      </c>
      <c r="T170" s="21" t="s">
        <v>266</v>
      </c>
      <c r="U170" s="18" t="s">
        <v>153</v>
      </c>
      <c r="V170" s="18" t="s">
        <v>76</v>
      </c>
      <c r="W170" s="18">
        <f>VLOOKUP(V170,Support_persons!$A$3:$C$17,3,FALSE)</f>
        <v>8</v>
      </c>
      <c r="X170">
        <v>0</v>
      </c>
      <c r="Y170" s="18" t="s">
        <v>413</v>
      </c>
      <c r="Z170" s="18">
        <f>VLOOKUP(Y170,Support_persons!$A$3:$C$17,3,FALSE)</f>
        <v>12</v>
      </c>
      <c r="AA170">
        <v>1</v>
      </c>
      <c r="AB170" s="18" t="s">
        <v>398</v>
      </c>
      <c r="AC170">
        <v>1</v>
      </c>
      <c r="AD170" s="18">
        <f>VLOOKUP(AB170,Support_persons!$A$3:$C$17,3,FALSE)</f>
        <v>13</v>
      </c>
    </row>
    <row r="171" spans="1:30" ht="30.75" thickBot="1" x14ac:dyDescent="0.3">
      <c r="A171">
        <v>170</v>
      </c>
      <c r="B171" s="16">
        <v>44060</v>
      </c>
      <c r="C171" s="18" t="s">
        <v>6</v>
      </c>
      <c r="D171" s="18">
        <f>VLOOKUP(C171,Areas!$B$4:$C$25,2,FALSE)</f>
        <v>12</v>
      </c>
      <c r="E171" s="18">
        <v>12</v>
      </c>
      <c r="F171" s="18" t="s">
        <v>211</v>
      </c>
      <c r="G171" s="18">
        <f>VLOOKUP(F171,Instructors!$A$4:$B$60,2,FALSE)</f>
        <v>53</v>
      </c>
      <c r="H171" s="25">
        <v>53</v>
      </c>
      <c r="I171" t="s">
        <v>145</v>
      </c>
      <c r="J171" s="18">
        <f>VLOOKUP(I171,Programs!$A$4:$B$58,2,FALSE)</f>
        <v>4</v>
      </c>
      <c r="K171" s="18">
        <v>4</v>
      </c>
      <c r="L171" s="19">
        <v>0.77083333333333337</v>
      </c>
      <c r="M171" s="19">
        <v>0.86458333333333337</v>
      </c>
      <c r="N171" s="18" t="str">
        <f t="shared" ca="1" si="2"/>
        <v>GYE2</v>
      </c>
      <c r="O171" s="18">
        <f ca="1">VLOOKUP(N171,physical_rooms!$A$1:$B$10,2,FALSE)</f>
        <v>2</v>
      </c>
      <c r="P171" s="18">
        <v>6</v>
      </c>
      <c r="Q171" s="18" t="s">
        <v>207</v>
      </c>
      <c r="R171" s="18">
        <f>VLOOKUP(Q171,virtual_rooms!$A$1:$B$10,2,FALSE)</f>
        <v>3</v>
      </c>
      <c r="S171" s="18">
        <v>3</v>
      </c>
      <c r="T171" s="21" t="s">
        <v>149</v>
      </c>
      <c r="U171" s="18" t="s">
        <v>153</v>
      </c>
      <c r="V171" s="18" t="s">
        <v>76</v>
      </c>
      <c r="W171" s="18">
        <f>VLOOKUP(V171,Support_persons!$A$3:$C$17,3,FALSE)</f>
        <v>8</v>
      </c>
      <c r="X171">
        <v>0</v>
      </c>
      <c r="Y171" s="18"/>
      <c r="Z171" s="18" t="e">
        <f>VLOOKUP(Y171,Support_persons!$A$3:$C$17,3,FALSE)</f>
        <v>#N/A</v>
      </c>
      <c r="AA171" t="s">
        <v>392</v>
      </c>
      <c r="AB171" s="18" t="s">
        <v>398</v>
      </c>
      <c r="AC171">
        <v>1</v>
      </c>
      <c r="AD171" s="18">
        <f>VLOOKUP(AB171,Support_persons!$A$3:$C$17,3,FALSE)</f>
        <v>13</v>
      </c>
    </row>
    <row r="172" spans="1:30" ht="39" thickBot="1" x14ac:dyDescent="0.3">
      <c r="A172">
        <v>171</v>
      </c>
      <c r="B172" s="16">
        <v>44060</v>
      </c>
      <c r="C172" s="18" t="s">
        <v>6</v>
      </c>
      <c r="D172" s="18">
        <f>VLOOKUP(C172,Areas!$B$4:$C$25,2,FALSE)</f>
        <v>12</v>
      </c>
      <c r="E172" s="18">
        <v>12</v>
      </c>
      <c r="F172" s="18" t="s">
        <v>45</v>
      </c>
      <c r="G172" s="18">
        <f>VLOOKUP(F172,Instructors!$A$4:$B$60,2,FALSE)</f>
        <v>3</v>
      </c>
      <c r="H172" s="25">
        <v>3</v>
      </c>
      <c r="I172" t="s">
        <v>341</v>
      </c>
      <c r="J172" s="18">
        <f>VLOOKUP(I172,Programs!$A$4:$B$58,2,FALSE)</f>
        <v>26</v>
      </c>
      <c r="K172" s="18">
        <v>26</v>
      </c>
      <c r="L172" s="19">
        <v>0.6875</v>
      </c>
      <c r="M172" s="19">
        <v>0.79166666666666663</v>
      </c>
      <c r="N172" s="18" t="str">
        <f t="shared" ca="1" si="2"/>
        <v>GYE4</v>
      </c>
      <c r="O172" s="18">
        <f ca="1">VLOOKUP(N172,physical_rooms!$A$1:$B$10,2,FALSE)</f>
        <v>4</v>
      </c>
      <c r="P172" s="18">
        <v>4</v>
      </c>
      <c r="Q172" s="18" t="s">
        <v>248</v>
      </c>
      <c r="R172" s="18">
        <f>VLOOKUP(Q172,virtual_rooms!$A$1:$B$10,2,FALSE)</f>
        <v>6</v>
      </c>
      <c r="S172" s="18">
        <v>6</v>
      </c>
      <c r="T172" s="21" t="s">
        <v>263</v>
      </c>
      <c r="U172" s="18" t="s">
        <v>264</v>
      </c>
      <c r="V172" s="18" t="s">
        <v>412</v>
      </c>
      <c r="W172" s="18">
        <f>VLOOKUP(V172,Support_persons!$A$3:$C$17,3,FALSE)</f>
        <v>6</v>
      </c>
      <c r="X172">
        <v>0</v>
      </c>
      <c r="Y172" s="18"/>
      <c r="Z172" s="18" t="e">
        <f>VLOOKUP(Y172,Support_persons!$A$3:$C$17,3,FALSE)</f>
        <v>#N/A</v>
      </c>
      <c r="AA172" t="s">
        <v>392</v>
      </c>
      <c r="AB172" s="20" t="s">
        <v>397</v>
      </c>
      <c r="AC172">
        <v>1</v>
      </c>
      <c r="AD172" s="18">
        <f>VLOOKUP(AB172,Support_persons!$A$3:$C$17,3,FALSE)</f>
        <v>10</v>
      </c>
    </row>
    <row r="173" spans="1:30" ht="30.75" thickBot="1" x14ac:dyDescent="0.3">
      <c r="A173">
        <v>172</v>
      </c>
      <c r="B173" s="16">
        <v>44061</v>
      </c>
      <c r="C173" s="18" t="s">
        <v>11</v>
      </c>
      <c r="D173" s="18">
        <f>VLOOKUP(C173,Areas!$B$4:$C$25,2,FALSE)</f>
        <v>22</v>
      </c>
      <c r="E173" s="18">
        <v>22</v>
      </c>
      <c r="F173" s="18" t="s">
        <v>82</v>
      </c>
      <c r="G173" s="18">
        <f>VLOOKUP(F173,Instructors!$A$4:$B$60,2,FALSE)</f>
        <v>41</v>
      </c>
      <c r="H173" s="25">
        <v>41</v>
      </c>
      <c r="I173" t="s">
        <v>339</v>
      </c>
      <c r="J173" s="18">
        <f>VLOOKUP(I173,Programs!$A$4:$B$58,2,FALSE)</f>
        <v>23</v>
      </c>
      <c r="K173" s="18">
        <v>23</v>
      </c>
      <c r="L173" s="19">
        <v>0.70833333333333337</v>
      </c>
      <c r="M173" s="19">
        <v>0.76041666666666663</v>
      </c>
      <c r="N173" s="18" t="str">
        <f t="shared" ca="1" si="2"/>
        <v>GYE1</v>
      </c>
      <c r="O173" s="18">
        <f ca="1">VLOOKUP(N173,physical_rooms!$A$1:$B$10,2,FALSE)</f>
        <v>1</v>
      </c>
      <c r="P173" s="18">
        <v>3</v>
      </c>
      <c r="Q173" s="18" t="s">
        <v>255</v>
      </c>
      <c r="R173" s="18">
        <f>VLOOKUP(Q173,virtual_rooms!$A$1:$B$10,2,FALSE)</f>
        <v>2</v>
      </c>
      <c r="S173" s="18">
        <v>2</v>
      </c>
      <c r="T173" s="21" t="s">
        <v>256</v>
      </c>
      <c r="U173" s="18" t="s">
        <v>257</v>
      </c>
      <c r="V173" s="18" t="s">
        <v>393</v>
      </c>
      <c r="W173" s="18">
        <f>VLOOKUP(V173,Support_persons!$A$3:$C$17,3,FALSE)</f>
        <v>3</v>
      </c>
      <c r="X173">
        <v>0</v>
      </c>
      <c r="Y173" s="18" t="s">
        <v>413</v>
      </c>
      <c r="Z173" s="18">
        <f>VLOOKUP(Y173,Support_persons!$A$3:$C$17,3,FALSE)</f>
        <v>12</v>
      </c>
      <c r="AA173">
        <v>1</v>
      </c>
      <c r="AB173" s="18" t="s">
        <v>398</v>
      </c>
      <c r="AC173">
        <v>1</v>
      </c>
      <c r="AD173" s="18">
        <f>VLOOKUP(AB173,Support_persons!$A$3:$C$17,3,FALSE)</f>
        <v>13</v>
      </c>
    </row>
    <row r="174" spans="1:30" ht="39" thickBot="1" x14ac:dyDescent="0.3">
      <c r="A174">
        <v>173</v>
      </c>
      <c r="B174" s="16">
        <v>44061</v>
      </c>
      <c r="C174" s="18" t="s">
        <v>6</v>
      </c>
      <c r="D174" s="18">
        <f>VLOOKUP(C174,Areas!$B$4:$C$25,2,FALSE)</f>
        <v>12</v>
      </c>
      <c r="E174" s="18">
        <v>12</v>
      </c>
      <c r="F174" s="18" t="s">
        <v>45</v>
      </c>
      <c r="G174" s="18">
        <f>VLOOKUP(F174,Instructors!$A$4:$B$60,2,FALSE)</f>
        <v>3</v>
      </c>
      <c r="H174" s="25">
        <v>3</v>
      </c>
      <c r="I174" t="s">
        <v>341</v>
      </c>
      <c r="J174" s="18">
        <f>VLOOKUP(I174,Programs!$A$4:$B$58,2,FALSE)</f>
        <v>26</v>
      </c>
      <c r="K174" s="18">
        <v>26</v>
      </c>
      <c r="L174" s="19">
        <v>0.6875</v>
      </c>
      <c r="M174" s="19">
        <v>0.80208333333333337</v>
      </c>
      <c r="N174" s="18" t="str">
        <f t="shared" ca="1" si="2"/>
        <v>UIO2</v>
      </c>
      <c r="O174" s="18">
        <f ca="1">VLOOKUP(N174,physical_rooms!$A$1:$B$10,2,FALSE)</f>
        <v>6</v>
      </c>
      <c r="P174" s="18">
        <v>6</v>
      </c>
      <c r="Q174" s="18" t="s">
        <v>248</v>
      </c>
      <c r="R174" s="18">
        <f>VLOOKUP(Q174,virtual_rooms!$A$1:$B$10,2,FALSE)</f>
        <v>6</v>
      </c>
      <c r="S174" s="18">
        <v>6</v>
      </c>
      <c r="T174" s="21" t="s">
        <v>263</v>
      </c>
      <c r="U174" s="18" t="s">
        <v>264</v>
      </c>
      <c r="V174" s="18" t="s">
        <v>239</v>
      </c>
      <c r="W174" s="18" t="e">
        <f>VLOOKUP(V174,Support_persons!$A$3:$C$17,3,FALSE)</f>
        <v>#N/A</v>
      </c>
      <c r="X174" t="s">
        <v>392</v>
      </c>
      <c r="Y174" s="18"/>
      <c r="Z174" s="18" t="e">
        <f>VLOOKUP(Y174,Support_persons!$A$3:$C$17,3,FALSE)</f>
        <v>#N/A</v>
      </c>
      <c r="AA174" t="s">
        <v>392</v>
      </c>
      <c r="AB174" s="20" t="s">
        <v>397</v>
      </c>
      <c r="AC174">
        <v>1</v>
      </c>
      <c r="AD174" s="18">
        <f>VLOOKUP(AB174,Support_persons!$A$3:$C$17,3,FALSE)</f>
        <v>10</v>
      </c>
    </row>
    <row r="175" spans="1:30" ht="30.75" thickBot="1" x14ac:dyDescent="0.3">
      <c r="A175">
        <v>174</v>
      </c>
      <c r="B175" s="16">
        <v>44061</v>
      </c>
      <c r="C175" s="18" t="s">
        <v>2</v>
      </c>
      <c r="D175" s="18">
        <f>VLOOKUP(C175,Areas!$B$4:$C$25,2,FALSE)</f>
        <v>7</v>
      </c>
      <c r="E175" s="18">
        <v>7</v>
      </c>
      <c r="F175" s="18" t="s">
        <v>49</v>
      </c>
      <c r="G175" s="18">
        <f>VLOOKUP(F175,Instructors!$A$4:$B$60,2,FALSE)</f>
        <v>8</v>
      </c>
      <c r="H175" s="25">
        <v>8</v>
      </c>
      <c r="I175" t="s">
        <v>339</v>
      </c>
      <c r="J175" s="18">
        <f>VLOOKUP(I175,Programs!$A$4:$B$58,2,FALSE)</f>
        <v>23</v>
      </c>
      <c r="K175" s="18">
        <v>23</v>
      </c>
      <c r="L175" s="19">
        <v>0.77083333333333337</v>
      </c>
      <c r="M175" s="19">
        <v>0.82291666666666663</v>
      </c>
      <c r="N175" s="18" t="str">
        <f t="shared" ca="1" si="2"/>
        <v>GYE1</v>
      </c>
      <c r="O175" s="18">
        <f ca="1">VLOOKUP(N175,physical_rooms!$A$1:$B$10,2,FALSE)</f>
        <v>1</v>
      </c>
      <c r="P175" s="18">
        <v>8</v>
      </c>
      <c r="Q175" s="18" t="s">
        <v>255</v>
      </c>
      <c r="R175" s="18">
        <f>VLOOKUP(Q175,virtual_rooms!$A$1:$B$10,2,FALSE)</f>
        <v>2</v>
      </c>
      <c r="S175" s="18">
        <v>2</v>
      </c>
      <c r="T175" s="21" t="s">
        <v>256</v>
      </c>
      <c r="U175" s="18" t="s">
        <v>257</v>
      </c>
      <c r="V175" s="18" t="s">
        <v>395</v>
      </c>
      <c r="W175" s="18">
        <f>VLOOKUP(V175,Support_persons!$A$3:$C$17,3,FALSE)</f>
        <v>5</v>
      </c>
      <c r="X175">
        <v>0</v>
      </c>
      <c r="Y175" s="18"/>
      <c r="Z175" s="18" t="e">
        <f>VLOOKUP(Y175,Support_persons!$A$3:$C$17,3,FALSE)</f>
        <v>#N/A</v>
      </c>
      <c r="AA175" t="s">
        <v>392</v>
      </c>
      <c r="AB175" s="20" t="s">
        <v>75</v>
      </c>
      <c r="AC175">
        <v>0</v>
      </c>
      <c r="AD175" s="18">
        <f>VLOOKUP(AB175,Support_persons!$A$3:$C$17,3,FALSE)</f>
        <v>7</v>
      </c>
    </row>
    <row r="176" spans="1:30" ht="30.75" thickBot="1" x14ac:dyDescent="0.3">
      <c r="A176">
        <v>175</v>
      </c>
      <c r="B176" s="16">
        <v>44061</v>
      </c>
      <c r="C176" s="18" t="s">
        <v>9</v>
      </c>
      <c r="D176" s="18">
        <f>VLOOKUP(C176,Areas!$B$4:$C$25,2,FALSE)</f>
        <v>17</v>
      </c>
      <c r="E176" s="18">
        <v>17</v>
      </c>
      <c r="F176" s="18" t="s">
        <v>74</v>
      </c>
      <c r="G176" s="18">
        <f>VLOOKUP(F176,Instructors!$A$4:$B$60,2,FALSE)</f>
        <v>32</v>
      </c>
      <c r="H176" s="25">
        <v>32</v>
      </c>
      <c r="I176" t="s">
        <v>143</v>
      </c>
      <c r="J176" s="18">
        <f>VLOOKUP(I176,Programs!$A$4:$B$58,2,FALSE)</f>
        <v>3</v>
      </c>
      <c r="K176" s="18">
        <v>3</v>
      </c>
      <c r="L176" s="19">
        <v>0.77083333333333337</v>
      </c>
      <c r="M176" s="19">
        <v>0.88541666666666663</v>
      </c>
      <c r="N176" s="18" t="str">
        <f t="shared" ca="1" si="2"/>
        <v>GYE4</v>
      </c>
      <c r="O176" s="18">
        <f ca="1">VLOOKUP(N176,physical_rooms!$A$1:$B$10,2,FALSE)</f>
        <v>4</v>
      </c>
      <c r="P176" s="18">
        <v>3</v>
      </c>
      <c r="Q176" s="18" t="s">
        <v>207</v>
      </c>
      <c r="R176" s="18">
        <f>VLOOKUP(Q176,virtual_rooms!$A$1:$B$10,2,FALSE)</f>
        <v>3</v>
      </c>
      <c r="S176" s="18">
        <v>3</v>
      </c>
      <c r="T176" s="21" t="s">
        <v>147</v>
      </c>
      <c r="U176" s="18" t="s">
        <v>152</v>
      </c>
      <c r="V176" s="18" t="s">
        <v>393</v>
      </c>
      <c r="W176" s="18">
        <f>VLOOKUP(V176,Support_persons!$A$3:$C$17,3,FALSE)</f>
        <v>3</v>
      </c>
      <c r="X176">
        <v>0</v>
      </c>
      <c r="Y176" s="18" t="s">
        <v>76</v>
      </c>
      <c r="Z176" s="18">
        <f>VLOOKUP(Y176,Support_persons!$A$3:$C$17,3,FALSE)</f>
        <v>8</v>
      </c>
      <c r="AA176">
        <v>0</v>
      </c>
      <c r="AB176" s="18" t="s">
        <v>400</v>
      </c>
      <c r="AC176">
        <v>0</v>
      </c>
      <c r="AD176" s="18">
        <f>VLOOKUP(AB176,Support_persons!$A$3:$C$17,3,FALSE)</f>
        <v>15</v>
      </c>
    </row>
    <row r="177" spans="1:30" ht="30.75" thickBot="1" x14ac:dyDescent="0.3">
      <c r="A177">
        <v>176</v>
      </c>
      <c r="B177" s="16">
        <v>44062</v>
      </c>
      <c r="C177" s="18" t="s">
        <v>9</v>
      </c>
      <c r="D177" s="18">
        <f>VLOOKUP(C177,Areas!$B$4:$C$25,2,FALSE)</f>
        <v>17</v>
      </c>
      <c r="E177" s="18">
        <v>17</v>
      </c>
      <c r="F177" s="18" t="s">
        <v>74</v>
      </c>
      <c r="G177" s="18">
        <f>VLOOKUP(F177,Instructors!$A$4:$B$60,2,FALSE)</f>
        <v>32</v>
      </c>
      <c r="H177" s="25">
        <v>32</v>
      </c>
      <c r="I177" t="s">
        <v>145</v>
      </c>
      <c r="J177" s="18">
        <f>VLOOKUP(I177,Programs!$A$4:$B$58,2,FALSE)</f>
        <v>4</v>
      </c>
      <c r="K177" s="18">
        <v>4</v>
      </c>
      <c r="L177" s="19">
        <v>0.77083333333333337</v>
      </c>
      <c r="M177" s="19">
        <v>0.88541666666666663</v>
      </c>
      <c r="N177" s="18" t="str">
        <f t="shared" ca="1" si="2"/>
        <v>UIO2</v>
      </c>
      <c r="O177" s="18">
        <f ca="1">VLOOKUP(N177,physical_rooms!$A$1:$B$10,2,FALSE)</f>
        <v>6</v>
      </c>
      <c r="P177" s="18">
        <v>6</v>
      </c>
      <c r="Q177" s="18" t="s">
        <v>207</v>
      </c>
      <c r="R177" s="18">
        <f>VLOOKUP(Q177,virtual_rooms!$A$1:$B$10,2,FALSE)</f>
        <v>3</v>
      </c>
      <c r="S177" s="18">
        <v>3</v>
      </c>
      <c r="T177" s="21" t="s">
        <v>149</v>
      </c>
      <c r="U177" s="18" t="s">
        <v>153</v>
      </c>
      <c r="V177" s="18" t="s">
        <v>412</v>
      </c>
      <c r="W177" s="18">
        <f>VLOOKUP(V177,Support_persons!$A$3:$C$17,3,FALSE)</f>
        <v>6</v>
      </c>
      <c r="X177">
        <v>0</v>
      </c>
      <c r="Y177" s="18" t="s">
        <v>76</v>
      </c>
      <c r="Z177" s="18">
        <f>VLOOKUP(Y177,Support_persons!$A$3:$C$17,3,FALSE)</f>
        <v>8</v>
      </c>
      <c r="AA177">
        <v>0</v>
      </c>
      <c r="AB177" s="18" t="s">
        <v>400</v>
      </c>
      <c r="AC177">
        <v>0</v>
      </c>
      <c r="AD177" s="18">
        <f>VLOOKUP(AB177,Support_persons!$A$3:$C$17,3,FALSE)</f>
        <v>15</v>
      </c>
    </row>
    <row r="178" spans="1:30" ht="39" thickBot="1" x14ac:dyDescent="0.3">
      <c r="A178">
        <v>177</v>
      </c>
      <c r="B178" s="16">
        <v>44062</v>
      </c>
      <c r="C178" s="18" t="s">
        <v>6</v>
      </c>
      <c r="D178" s="18">
        <f>VLOOKUP(C178,Areas!$B$4:$C$25,2,FALSE)</f>
        <v>12</v>
      </c>
      <c r="E178" s="18">
        <v>12</v>
      </c>
      <c r="F178" s="18" t="s">
        <v>45</v>
      </c>
      <c r="G178" s="18">
        <f>VLOOKUP(F178,Instructors!$A$4:$B$60,2,FALSE)</f>
        <v>3</v>
      </c>
      <c r="H178" s="25">
        <v>3</v>
      </c>
      <c r="I178" t="s">
        <v>341</v>
      </c>
      <c r="J178" s="18">
        <f>VLOOKUP(I178,Programs!$A$4:$B$58,2,FALSE)</f>
        <v>26</v>
      </c>
      <c r="K178" s="18">
        <v>26</v>
      </c>
      <c r="L178" s="19">
        <v>0.6875</v>
      </c>
      <c r="M178" s="19">
        <v>0.80208333333333337</v>
      </c>
      <c r="N178" s="18" t="str">
        <f t="shared" ca="1" si="2"/>
        <v>GYE1</v>
      </c>
      <c r="O178" s="18">
        <f ca="1">VLOOKUP(N178,physical_rooms!$A$1:$B$10,2,FALSE)</f>
        <v>1</v>
      </c>
      <c r="P178" s="18">
        <v>6</v>
      </c>
      <c r="Q178" s="18" t="s">
        <v>248</v>
      </c>
      <c r="R178" s="18">
        <f>VLOOKUP(Q178,virtual_rooms!$A$1:$B$10,2,FALSE)</f>
        <v>6</v>
      </c>
      <c r="S178" s="18">
        <v>6</v>
      </c>
      <c r="T178" s="21" t="s">
        <v>263</v>
      </c>
      <c r="U178" s="18" t="s">
        <v>264</v>
      </c>
      <c r="V178" s="18" t="s">
        <v>239</v>
      </c>
      <c r="W178" s="18" t="e">
        <f>VLOOKUP(V178,Support_persons!$A$3:$C$17,3,FALSE)</f>
        <v>#N/A</v>
      </c>
      <c r="X178" t="s">
        <v>392</v>
      </c>
      <c r="Y178" s="18"/>
      <c r="Z178" s="18" t="e">
        <f>VLOOKUP(Y178,Support_persons!$A$3:$C$17,3,FALSE)</f>
        <v>#N/A</v>
      </c>
      <c r="AA178" t="s">
        <v>392</v>
      </c>
      <c r="AB178" s="20" t="s">
        <v>397</v>
      </c>
      <c r="AC178">
        <v>1</v>
      </c>
      <c r="AD178" s="18">
        <f>VLOOKUP(AB178,Support_persons!$A$3:$C$17,3,FALSE)</f>
        <v>10</v>
      </c>
    </row>
    <row r="179" spans="1:30" ht="30.75" thickBot="1" x14ac:dyDescent="0.3">
      <c r="A179">
        <v>178</v>
      </c>
      <c r="B179" s="16">
        <v>44063</v>
      </c>
      <c r="C179" s="18" t="s">
        <v>6</v>
      </c>
      <c r="D179" s="18">
        <f>VLOOKUP(C179,Areas!$B$4:$C$25,2,FALSE)</f>
        <v>12</v>
      </c>
      <c r="E179" s="18">
        <v>12</v>
      </c>
      <c r="F179" s="18" t="s">
        <v>211</v>
      </c>
      <c r="G179" s="18">
        <f>VLOOKUP(F179,Instructors!$A$4:$B$60,2,FALSE)</f>
        <v>53</v>
      </c>
      <c r="H179" s="25">
        <v>53</v>
      </c>
      <c r="I179" t="s">
        <v>143</v>
      </c>
      <c r="J179" s="18">
        <f>VLOOKUP(I179,Programs!$A$4:$B$58,2,FALSE)</f>
        <v>3</v>
      </c>
      <c r="K179" s="18">
        <v>3</v>
      </c>
      <c r="L179" s="19">
        <v>0.77083333333333337</v>
      </c>
      <c r="M179" s="19">
        <v>0.86458333333333337</v>
      </c>
      <c r="N179" s="18" t="str">
        <f t="shared" ca="1" si="2"/>
        <v>UIO1</v>
      </c>
      <c r="O179" s="18">
        <f ca="1">VLOOKUP(N179,physical_rooms!$A$1:$B$10,2,FALSE)</f>
        <v>5</v>
      </c>
      <c r="P179" s="18">
        <v>2</v>
      </c>
      <c r="Q179" s="18" t="s">
        <v>207</v>
      </c>
      <c r="R179" s="18">
        <f>VLOOKUP(Q179,virtual_rooms!$A$1:$B$10,2,FALSE)</f>
        <v>3</v>
      </c>
      <c r="S179" s="18">
        <v>3</v>
      </c>
      <c r="T179" s="21" t="s">
        <v>147</v>
      </c>
      <c r="U179" s="18" t="s">
        <v>152</v>
      </c>
      <c r="V179" s="18" t="s">
        <v>393</v>
      </c>
      <c r="W179" s="18">
        <f>VLOOKUP(V179,Support_persons!$A$3:$C$17,3,FALSE)</f>
        <v>3</v>
      </c>
      <c r="X179">
        <v>0</v>
      </c>
      <c r="Y179" s="18" t="s">
        <v>76</v>
      </c>
      <c r="Z179" s="18">
        <f>VLOOKUP(Y179,Support_persons!$A$3:$C$17,3,FALSE)</f>
        <v>8</v>
      </c>
      <c r="AA179">
        <v>0</v>
      </c>
      <c r="AB179" s="18" t="s">
        <v>398</v>
      </c>
      <c r="AC179">
        <v>1</v>
      </c>
      <c r="AD179" s="18">
        <f>VLOOKUP(AB179,Support_persons!$A$3:$C$17,3,FALSE)</f>
        <v>13</v>
      </c>
    </row>
    <row r="180" spans="1:30" ht="39" thickBot="1" x14ac:dyDescent="0.3">
      <c r="A180">
        <v>179</v>
      </c>
      <c r="B180" s="16">
        <v>44063</v>
      </c>
      <c r="C180" s="18" t="s">
        <v>6</v>
      </c>
      <c r="D180" s="18">
        <f>VLOOKUP(C180,Areas!$B$4:$C$25,2,FALSE)</f>
        <v>12</v>
      </c>
      <c r="E180" s="18">
        <v>12</v>
      </c>
      <c r="F180" s="18" t="s">
        <v>45</v>
      </c>
      <c r="G180" s="18">
        <f>VLOOKUP(F180,Instructors!$A$4:$B$60,2,FALSE)</f>
        <v>3</v>
      </c>
      <c r="H180" s="25">
        <v>3</v>
      </c>
      <c r="I180" t="s">
        <v>341</v>
      </c>
      <c r="J180" s="18">
        <f>VLOOKUP(I180,Programs!$A$4:$B$58,2,FALSE)</f>
        <v>26</v>
      </c>
      <c r="K180" s="18">
        <v>26</v>
      </c>
      <c r="L180" s="19">
        <v>0.6875</v>
      </c>
      <c r="M180" s="19">
        <v>0.80208333333333337</v>
      </c>
      <c r="N180" s="18" t="str">
        <f t="shared" ca="1" si="2"/>
        <v>GYE4</v>
      </c>
      <c r="O180" s="18">
        <f ca="1">VLOOKUP(N180,physical_rooms!$A$1:$B$10,2,FALSE)</f>
        <v>4</v>
      </c>
      <c r="P180" s="18">
        <v>1</v>
      </c>
      <c r="Q180" s="18" t="s">
        <v>248</v>
      </c>
      <c r="R180" s="18">
        <f>VLOOKUP(Q180,virtual_rooms!$A$1:$B$10,2,FALSE)</f>
        <v>6</v>
      </c>
      <c r="S180" s="18">
        <v>6</v>
      </c>
      <c r="T180" s="21" t="s">
        <v>263</v>
      </c>
      <c r="U180" s="18" t="s">
        <v>264</v>
      </c>
      <c r="V180" s="18" t="s">
        <v>239</v>
      </c>
      <c r="W180" s="18" t="e">
        <f>VLOOKUP(V180,Support_persons!$A$3:$C$17,3,FALSE)</f>
        <v>#N/A</v>
      </c>
      <c r="X180" t="s">
        <v>392</v>
      </c>
      <c r="Y180" s="18"/>
      <c r="Z180" s="18" t="e">
        <f>VLOOKUP(Y180,Support_persons!$A$3:$C$17,3,FALSE)</f>
        <v>#N/A</v>
      </c>
      <c r="AA180" t="s">
        <v>392</v>
      </c>
      <c r="AB180" s="20" t="s">
        <v>397</v>
      </c>
      <c r="AC180">
        <v>1</v>
      </c>
      <c r="AD180" s="18">
        <f>VLOOKUP(AB180,Support_persons!$A$3:$C$17,3,FALSE)</f>
        <v>10</v>
      </c>
    </row>
    <row r="181" spans="1:30" ht="30.75" thickBot="1" x14ac:dyDescent="0.3">
      <c r="A181">
        <v>180</v>
      </c>
      <c r="B181" s="16">
        <v>44065</v>
      </c>
      <c r="C181" s="18" t="s">
        <v>2</v>
      </c>
      <c r="D181" s="18">
        <f>VLOOKUP(C181,Areas!$B$4:$C$25,2,FALSE)</f>
        <v>7</v>
      </c>
      <c r="E181" s="18">
        <v>7</v>
      </c>
      <c r="F181" s="18" t="s">
        <v>84</v>
      </c>
      <c r="G181" s="18">
        <f>VLOOKUP(F181,Instructors!$A$4:$B$60,2,FALSE)</f>
        <v>43</v>
      </c>
      <c r="H181" s="25">
        <v>43</v>
      </c>
      <c r="I181" t="s">
        <v>143</v>
      </c>
      <c r="J181" s="18">
        <f>VLOOKUP(I181,Programs!$A$4:$B$58,2,FALSE)</f>
        <v>3</v>
      </c>
      <c r="K181" s="18">
        <v>3</v>
      </c>
      <c r="L181" s="19">
        <v>0.51041666666666663</v>
      </c>
      <c r="M181" s="19">
        <v>0.5625</v>
      </c>
      <c r="N181" s="18" t="str">
        <f t="shared" ca="1" si="2"/>
        <v>UIO2</v>
      </c>
      <c r="O181" s="18">
        <f ca="1">VLOOKUP(N181,physical_rooms!$A$1:$B$10,2,FALSE)</f>
        <v>6</v>
      </c>
      <c r="P181" s="18">
        <v>7</v>
      </c>
      <c r="Q181" s="18" t="s">
        <v>216</v>
      </c>
      <c r="R181" s="18">
        <f>VLOOKUP(Q181,virtual_rooms!$A$1:$B$10,2,FALSE)</f>
        <v>7</v>
      </c>
      <c r="S181" s="18">
        <v>7</v>
      </c>
      <c r="T181" s="21" t="s">
        <v>267</v>
      </c>
      <c r="U181" s="18" t="s">
        <v>152</v>
      </c>
      <c r="V181" s="18" t="s">
        <v>393</v>
      </c>
      <c r="W181" s="18">
        <f>VLOOKUP(V181,Support_persons!$A$3:$C$17,3,FALSE)</f>
        <v>3</v>
      </c>
      <c r="X181">
        <v>0</v>
      </c>
      <c r="Y181" s="18"/>
      <c r="Z181" s="18" t="e">
        <f>VLOOKUP(Y181,Support_persons!$A$3:$C$17,3,FALSE)</f>
        <v>#N/A</v>
      </c>
      <c r="AA181" t="s">
        <v>392</v>
      </c>
      <c r="AB181" s="20" t="s">
        <v>75</v>
      </c>
      <c r="AC181">
        <v>0</v>
      </c>
      <c r="AD181" s="18">
        <f>VLOOKUP(AB181,Support_persons!$A$3:$C$17,3,FALSE)</f>
        <v>7</v>
      </c>
    </row>
    <row r="182" spans="1:30" ht="30.75" thickBot="1" x14ac:dyDescent="0.3">
      <c r="A182">
        <v>181</v>
      </c>
      <c r="B182" s="16">
        <v>44065</v>
      </c>
      <c r="C182" s="18" t="s">
        <v>5</v>
      </c>
      <c r="D182" s="18">
        <f>VLOOKUP(C182,Areas!$B$4:$C$25,2,FALSE)</f>
        <v>10</v>
      </c>
      <c r="E182" s="18">
        <v>10</v>
      </c>
      <c r="F182" s="18" t="s">
        <v>63</v>
      </c>
      <c r="G182" s="18">
        <f>VLOOKUP(F182,Instructors!$A$4:$B$60,2,FALSE)</f>
        <v>19</v>
      </c>
      <c r="H182" s="25">
        <v>19</v>
      </c>
      <c r="I182" t="s">
        <v>143</v>
      </c>
      <c r="J182" s="18">
        <f>VLOOKUP(I182,Programs!$A$4:$B$58,2,FALSE)</f>
        <v>3</v>
      </c>
      <c r="K182" s="18">
        <v>3</v>
      </c>
      <c r="L182" s="19">
        <v>0.375</v>
      </c>
      <c r="M182" s="19">
        <v>0.5</v>
      </c>
      <c r="N182" s="18" t="str">
        <f t="shared" ca="1" si="2"/>
        <v>GYE2</v>
      </c>
      <c r="O182" s="18">
        <f ca="1">VLOOKUP(N182,physical_rooms!$A$1:$B$10,2,FALSE)</f>
        <v>2</v>
      </c>
      <c r="P182" s="18">
        <v>4</v>
      </c>
      <c r="Q182" s="18" t="s">
        <v>216</v>
      </c>
      <c r="R182" s="18">
        <f>VLOOKUP(Q182,virtual_rooms!$A$1:$B$10,2,FALSE)</f>
        <v>7</v>
      </c>
      <c r="S182" s="18">
        <v>7</v>
      </c>
      <c r="T182" s="21" t="s">
        <v>267</v>
      </c>
      <c r="U182" s="18" t="s">
        <v>152</v>
      </c>
      <c r="V182" s="18" t="s">
        <v>393</v>
      </c>
      <c r="W182" s="18">
        <f>VLOOKUP(V182,Support_persons!$A$3:$C$17,3,FALSE)</f>
        <v>3</v>
      </c>
      <c r="X182">
        <v>0</v>
      </c>
      <c r="Y182" s="18"/>
      <c r="Z182" s="18" t="e">
        <f>VLOOKUP(Y182,Support_persons!$A$3:$C$17,3,FALSE)</f>
        <v>#N/A</v>
      </c>
      <c r="AA182" t="s">
        <v>392</v>
      </c>
      <c r="AB182" s="20" t="s">
        <v>397</v>
      </c>
      <c r="AC182">
        <v>1</v>
      </c>
      <c r="AD182" s="18">
        <f>VLOOKUP(AB182,Support_persons!$A$3:$C$17,3,FALSE)</f>
        <v>10</v>
      </c>
    </row>
    <row r="183" spans="1:30" ht="30.75" thickBot="1" x14ac:dyDescent="0.3">
      <c r="A183">
        <v>182</v>
      </c>
      <c r="B183" s="16">
        <v>44068</v>
      </c>
      <c r="C183" s="18" t="s">
        <v>6</v>
      </c>
      <c r="D183" s="18">
        <f>VLOOKUP(C183,Areas!$B$4:$C$25,2,FALSE)</f>
        <v>12</v>
      </c>
      <c r="E183" s="18">
        <v>12</v>
      </c>
      <c r="F183" s="18" t="s">
        <v>44</v>
      </c>
      <c r="G183" s="18">
        <f>VLOOKUP(F183,Instructors!$A$4:$B$60,2,FALSE)</f>
        <v>1</v>
      </c>
      <c r="H183" s="25">
        <v>1</v>
      </c>
      <c r="I183" t="s">
        <v>341</v>
      </c>
      <c r="J183" s="18">
        <f>VLOOKUP(I183,Programs!$A$4:$B$58,2,FALSE)</f>
        <v>26</v>
      </c>
      <c r="K183" s="18">
        <v>26</v>
      </c>
      <c r="L183" s="19">
        <v>0.6875</v>
      </c>
      <c r="M183" s="19">
        <v>0.76041666666666663</v>
      </c>
      <c r="N183" s="18" t="str">
        <f t="shared" ca="1" si="2"/>
        <v>UIO3</v>
      </c>
      <c r="O183" s="18">
        <f ca="1">VLOOKUP(N183,physical_rooms!$A$1:$B$10,2,FALSE)</f>
        <v>7</v>
      </c>
      <c r="P183" s="18">
        <v>3</v>
      </c>
      <c r="Q183" s="18" t="s">
        <v>248</v>
      </c>
      <c r="R183" s="18">
        <f>VLOOKUP(Q183,virtual_rooms!$A$1:$B$10,2,FALSE)</f>
        <v>6</v>
      </c>
      <c r="S183" s="18">
        <v>6</v>
      </c>
      <c r="T183" s="21" t="s">
        <v>263</v>
      </c>
      <c r="U183" s="18" t="s">
        <v>264</v>
      </c>
      <c r="V183" s="18" t="s">
        <v>412</v>
      </c>
      <c r="W183" s="18">
        <f>VLOOKUP(V183,Support_persons!$A$3:$C$17,3,FALSE)</f>
        <v>6</v>
      </c>
      <c r="X183">
        <v>1</v>
      </c>
      <c r="Y183" s="18"/>
      <c r="Z183" s="18" t="e">
        <f>VLOOKUP(Y183,Support_persons!$A$3:$C$17,3,FALSE)</f>
        <v>#N/A</v>
      </c>
      <c r="AA183" t="s">
        <v>392</v>
      </c>
      <c r="AB183" s="20" t="s">
        <v>397</v>
      </c>
      <c r="AC183">
        <v>1</v>
      </c>
      <c r="AD183" s="18">
        <f>VLOOKUP(AB183,Support_persons!$A$3:$C$17,3,FALSE)</f>
        <v>10</v>
      </c>
    </row>
    <row r="184" spans="1:30" ht="30.75" thickBot="1" x14ac:dyDescent="0.3">
      <c r="A184">
        <v>183</v>
      </c>
      <c r="B184" s="16">
        <v>44068</v>
      </c>
      <c r="C184" s="18" t="s">
        <v>9</v>
      </c>
      <c r="D184" s="18">
        <f>VLOOKUP(C184,Areas!$B$4:$C$25,2,FALSE)</f>
        <v>17</v>
      </c>
      <c r="E184" s="18">
        <v>17</v>
      </c>
      <c r="F184" s="18" t="s">
        <v>74</v>
      </c>
      <c r="G184" s="18">
        <f>VLOOKUP(F184,Instructors!$A$4:$B$60,2,FALSE)</f>
        <v>32</v>
      </c>
      <c r="H184" s="25">
        <v>32</v>
      </c>
      <c r="I184" t="s">
        <v>143</v>
      </c>
      <c r="J184" s="18">
        <f>VLOOKUP(I184,Programs!$A$4:$B$58,2,FALSE)</f>
        <v>3</v>
      </c>
      <c r="K184" s="18">
        <v>3</v>
      </c>
      <c r="L184" s="19">
        <v>0.77083333333333337</v>
      </c>
      <c r="M184" s="19">
        <v>0.90625</v>
      </c>
      <c r="N184" s="18" t="str">
        <f t="shared" ca="1" si="2"/>
        <v>GYE1</v>
      </c>
      <c r="O184" s="18">
        <f ca="1">VLOOKUP(N184,physical_rooms!$A$1:$B$10,2,FALSE)</f>
        <v>1</v>
      </c>
      <c r="P184" s="18">
        <v>5</v>
      </c>
      <c r="Q184" s="18" t="s">
        <v>207</v>
      </c>
      <c r="R184" s="18">
        <f>VLOOKUP(Q184,virtual_rooms!$A$1:$B$10,2,FALSE)</f>
        <v>3</v>
      </c>
      <c r="S184" s="18">
        <v>3</v>
      </c>
      <c r="T184" s="21" t="s">
        <v>147</v>
      </c>
      <c r="U184" s="18" t="s">
        <v>152</v>
      </c>
      <c r="V184" s="18" t="s">
        <v>393</v>
      </c>
      <c r="W184" s="18">
        <f>VLOOKUP(V184,Support_persons!$A$3:$C$17,3,FALSE)</f>
        <v>3</v>
      </c>
      <c r="X184">
        <v>0</v>
      </c>
      <c r="Y184" s="18" t="s">
        <v>76</v>
      </c>
      <c r="Z184" s="18">
        <f>VLOOKUP(Y184,Support_persons!$A$3:$C$17,3,FALSE)</f>
        <v>8</v>
      </c>
      <c r="AA184">
        <v>0</v>
      </c>
      <c r="AB184" s="18" t="s">
        <v>400</v>
      </c>
      <c r="AC184">
        <v>0</v>
      </c>
      <c r="AD184" s="18">
        <f>VLOOKUP(AB184,Support_persons!$A$3:$C$17,3,FALSE)</f>
        <v>15</v>
      </c>
    </row>
    <row r="185" spans="1:30" ht="30.75" thickBot="1" x14ac:dyDescent="0.3">
      <c r="A185">
        <v>184</v>
      </c>
      <c r="B185" s="16">
        <v>44068</v>
      </c>
      <c r="C185" s="18" t="s">
        <v>10</v>
      </c>
      <c r="D185" s="18">
        <f>VLOOKUP(C185,Areas!$B$4:$C$25,2,FALSE)</f>
        <v>19</v>
      </c>
      <c r="E185" s="18">
        <v>19</v>
      </c>
      <c r="F185" s="18" t="s">
        <v>83</v>
      </c>
      <c r="G185" s="18">
        <f>VLOOKUP(F185,Instructors!$A$4:$B$60,2,FALSE)</f>
        <v>42</v>
      </c>
      <c r="H185" s="25">
        <v>42</v>
      </c>
      <c r="I185" t="s">
        <v>339</v>
      </c>
      <c r="J185" s="18">
        <f>VLOOKUP(I185,Programs!$A$4:$B$58,2,FALSE)</f>
        <v>23</v>
      </c>
      <c r="K185" s="18">
        <v>23</v>
      </c>
      <c r="L185" s="19">
        <v>0.70833333333333337</v>
      </c>
      <c r="M185" s="19">
        <v>0.82291666666666663</v>
      </c>
      <c r="N185" s="18" t="str">
        <f t="shared" ca="1" si="2"/>
        <v>GYE4</v>
      </c>
      <c r="O185" s="18">
        <f ca="1">VLOOKUP(N185,physical_rooms!$A$1:$B$10,2,FALSE)</f>
        <v>4</v>
      </c>
      <c r="P185" s="18">
        <v>7</v>
      </c>
      <c r="Q185" s="18" t="s">
        <v>255</v>
      </c>
      <c r="R185" s="18">
        <f>VLOOKUP(Q185,virtual_rooms!$A$1:$B$10,2,FALSE)</f>
        <v>2</v>
      </c>
      <c r="S185" s="18">
        <v>2</v>
      </c>
      <c r="T185" s="21" t="s">
        <v>256</v>
      </c>
      <c r="U185" s="18" t="s">
        <v>257</v>
      </c>
      <c r="V185" s="18" t="s">
        <v>393</v>
      </c>
      <c r="W185" s="18">
        <f>VLOOKUP(V185,Support_persons!$A$3:$C$17,3,FALSE)</f>
        <v>3</v>
      </c>
      <c r="X185">
        <v>0</v>
      </c>
      <c r="Y185" s="18" t="s">
        <v>395</v>
      </c>
      <c r="Z185" s="18">
        <f>VLOOKUP(Y185,Support_persons!$A$3:$C$17,3,FALSE)</f>
        <v>5</v>
      </c>
      <c r="AA185">
        <v>1</v>
      </c>
      <c r="AB185" s="18" t="s">
        <v>75</v>
      </c>
      <c r="AC185">
        <v>1</v>
      </c>
      <c r="AD185" s="18">
        <f>VLOOKUP(AB185,Support_persons!$A$3:$C$17,3,FALSE)</f>
        <v>7</v>
      </c>
    </row>
    <row r="186" spans="1:30" ht="30.75" thickBot="1" x14ac:dyDescent="0.3">
      <c r="A186">
        <v>185</v>
      </c>
      <c r="B186" s="16">
        <v>44068</v>
      </c>
      <c r="C186" s="18" t="s">
        <v>10</v>
      </c>
      <c r="D186" s="18">
        <f>VLOOKUP(C186,Areas!$B$4:$C$25,2,FALSE)</f>
        <v>19</v>
      </c>
      <c r="E186" s="18">
        <v>19</v>
      </c>
      <c r="F186" s="18" t="s">
        <v>265</v>
      </c>
      <c r="G186" s="18">
        <f>VLOOKUP(F186,Instructors!$A$4:$B$60,2,FALSE)</f>
        <v>56</v>
      </c>
      <c r="H186" s="25">
        <v>56</v>
      </c>
      <c r="I186" t="s">
        <v>339</v>
      </c>
      <c r="J186" s="18">
        <f>VLOOKUP(I186,Programs!$A$4:$B$58,2,FALSE)</f>
        <v>23</v>
      </c>
      <c r="K186" s="18">
        <v>23</v>
      </c>
      <c r="L186" s="19">
        <v>0.82638888888888884</v>
      </c>
      <c r="M186" s="19">
        <v>0.86805555555555547</v>
      </c>
      <c r="N186" s="18" t="str">
        <f t="shared" ca="1" si="2"/>
        <v>GYE2</v>
      </c>
      <c r="O186" s="18">
        <f ca="1">VLOOKUP(N186,physical_rooms!$A$1:$B$10,2,FALSE)</f>
        <v>2</v>
      </c>
      <c r="P186" s="18">
        <v>4</v>
      </c>
      <c r="Q186" s="18" t="s">
        <v>255</v>
      </c>
      <c r="R186" s="18">
        <f>VLOOKUP(Q186,virtual_rooms!$A$1:$B$10,2,FALSE)</f>
        <v>2</v>
      </c>
      <c r="S186" s="18">
        <v>2</v>
      </c>
      <c r="T186" s="21" t="s">
        <v>256</v>
      </c>
      <c r="U186" s="18" t="s">
        <v>257</v>
      </c>
      <c r="V186" s="18" t="s">
        <v>395</v>
      </c>
      <c r="W186" s="18">
        <f>VLOOKUP(V186,Support_persons!$A$3:$C$17,3,FALSE)</f>
        <v>5</v>
      </c>
      <c r="X186">
        <v>0</v>
      </c>
      <c r="Y186" s="18"/>
      <c r="Z186" s="18" t="e">
        <f>VLOOKUP(Y186,Support_persons!$A$3:$C$17,3,FALSE)</f>
        <v>#N/A</v>
      </c>
      <c r="AA186" t="s">
        <v>392</v>
      </c>
      <c r="AB186" s="20" t="s">
        <v>75</v>
      </c>
      <c r="AC186">
        <v>0</v>
      </c>
      <c r="AD186" s="18">
        <f>VLOOKUP(AB186,Support_persons!$A$3:$C$17,3,FALSE)</f>
        <v>7</v>
      </c>
    </row>
    <row r="187" spans="1:30" ht="30.75" thickBot="1" x14ac:dyDescent="0.3">
      <c r="A187">
        <v>186</v>
      </c>
      <c r="B187" s="16">
        <v>44069</v>
      </c>
      <c r="C187" s="18" t="s">
        <v>1</v>
      </c>
      <c r="D187" s="18">
        <f>VLOOKUP(C187,Areas!$B$4:$C$25,2,FALSE)</f>
        <v>5</v>
      </c>
      <c r="E187" s="18">
        <v>5</v>
      </c>
      <c r="F187" s="18" t="s">
        <v>64</v>
      </c>
      <c r="G187" s="18">
        <f>VLOOKUP(F187,Instructors!$A$4:$B$60,2,FALSE)</f>
        <v>20</v>
      </c>
      <c r="H187" s="25">
        <v>20</v>
      </c>
      <c r="I187" t="s">
        <v>145</v>
      </c>
      <c r="J187" s="18">
        <f>VLOOKUP(I187,Programs!$A$4:$B$58,2,FALSE)</f>
        <v>4</v>
      </c>
      <c r="K187" s="18">
        <v>4</v>
      </c>
      <c r="L187" s="19">
        <v>0.77083333333333337</v>
      </c>
      <c r="M187" s="19">
        <v>0.89583333333333337</v>
      </c>
      <c r="N187" s="18" t="str">
        <f t="shared" ca="1" si="2"/>
        <v>GYE3</v>
      </c>
      <c r="O187" s="18">
        <f ca="1">VLOOKUP(N187,physical_rooms!$A$1:$B$10,2,FALSE)</f>
        <v>3</v>
      </c>
      <c r="P187" s="18">
        <v>5</v>
      </c>
      <c r="Q187" s="18" t="s">
        <v>207</v>
      </c>
      <c r="R187" s="18">
        <f>VLOOKUP(Q187,virtual_rooms!$A$1:$B$10,2,FALSE)</f>
        <v>3</v>
      </c>
      <c r="S187" s="18">
        <v>3</v>
      </c>
      <c r="T187" s="21" t="s">
        <v>149</v>
      </c>
      <c r="U187" s="18" t="s">
        <v>153</v>
      </c>
      <c r="V187" s="18" t="s">
        <v>412</v>
      </c>
      <c r="W187" s="18">
        <f>VLOOKUP(V187,Support_persons!$A$3:$C$17,3,FALSE)</f>
        <v>6</v>
      </c>
      <c r="X187">
        <v>0</v>
      </c>
      <c r="Y187" s="18" t="s">
        <v>394</v>
      </c>
      <c r="Z187" s="18">
        <f>VLOOKUP(Y187,Support_persons!$A$3:$C$17,3,FALSE)</f>
        <v>1</v>
      </c>
      <c r="AA187">
        <v>0</v>
      </c>
      <c r="AB187" s="18" t="s">
        <v>397</v>
      </c>
      <c r="AC187">
        <v>0</v>
      </c>
      <c r="AD187" s="18">
        <f>VLOOKUP(AB187,Support_persons!$A$3:$C$17,3,FALSE)</f>
        <v>10</v>
      </c>
    </row>
    <row r="188" spans="1:30" ht="30.75" thickBot="1" x14ac:dyDescent="0.3">
      <c r="A188">
        <v>187</v>
      </c>
      <c r="B188" s="16">
        <v>44070</v>
      </c>
      <c r="C188" s="18" t="s">
        <v>1</v>
      </c>
      <c r="D188" s="18">
        <f>VLOOKUP(C188,Areas!$B$4:$C$25,2,FALSE)</f>
        <v>5</v>
      </c>
      <c r="E188" s="18">
        <v>5</v>
      </c>
      <c r="F188" s="18" t="s">
        <v>64</v>
      </c>
      <c r="G188" s="18">
        <f>VLOOKUP(F188,Instructors!$A$4:$B$60,2,FALSE)</f>
        <v>20</v>
      </c>
      <c r="H188" s="25">
        <v>20</v>
      </c>
      <c r="I188" t="s">
        <v>143</v>
      </c>
      <c r="J188" s="18">
        <f>VLOOKUP(I188,Programs!$A$4:$B$58,2,FALSE)</f>
        <v>3</v>
      </c>
      <c r="K188" s="18">
        <v>3</v>
      </c>
      <c r="L188" s="19">
        <v>0.77083333333333337</v>
      </c>
      <c r="M188" s="19">
        <v>0.89583333333333337</v>
      </c>
      <c r="N188" s="18" t="str">
        <f t="shared" ca="1" si="2"/>
        <v>domicilio</v>
      </c>
      <c r="O188" s="18">
        <f ca="1">VLOOKUP(N188,physical_rooms!$A$1:$B$10,2,FALSE)</f>
        <v>8</v>
      </c>
      <c r="P188" s="18">
        <v>3</v>
      </c>
      <c r="Q188" s="18" t="s">
        <v>207</v>
      </c>
      <c r="R188" s="18">
        <f>VLOOKUP(Q188,virtual_rooms!$A$1:$B$10,2,FALSE)</f>
        <v>3</v>
      </c>
      <c r="S188" s="18">
        <v>3</v>
      </c>
      <c r="T188" s="21" t="s">
        <v>147</v>
      </c>
      <c r="U188" s="18" t="s">
        <v>152</v>
      </c>
      <c r="V188" s="18" t="s">
        <v>393</v>
      </c>
      <c r="W188" s="18">
        <f>VLOOKUP(V188,Support_persons!$A$3:$C$17,3,FALSE)</f>
        <v>3</v>
      </c>
      <c r="X188">
        <v>0</v>
      </c>
      <c r="Y188" s="18" t="s">
        <v>76</v>
      </c>
      <c r="Z188" s="18">
        <f>VLOOKUP(Y188,Support_persons!$A$3:$C$17,3,FALSE)</f>
        <v>8</v>
      </c>
      <c r="AA188">
        <v>0</v>
      </c>
      <c r="AB188" s="18" t="s">
        <v>397</v>
      </c>
      <c r="AC188">
        <v>0</v>
      </c>
      <c r="AD188" s="18">
        <f>VLOOKUP(AB188,Support_persons!$A$3:$C$17,3,FALSE)</f>
        <v>10</v>
      </c>
    </row>
    <row r="189" spans="1:30" ht="30.75" thickBot="1" x14ac:dyDescent="0.3">
      <c r="A189">
        <v>188</v>
      </c>
      <c r="B189" s="16">
        <v>44074</v>
      </c>
      <c r="C189" s="18" t="s">
        <v>1</v>
      </c>
      <c r="D189" s="18">
        <f>VLOOKUP(C189,Areas!$B$4:$C$25,2,FALSE)</f>
        <v>5</v>
      </c>
      <c r="E189" s="18">
        <v>5</v>
      </c>
      <c r="F189" s="18" t="s">
        <v>88</v>
      </c>
      <c r="G189" s="18">
        <f>VLOOKUP(F189,Instructors!$A$4:$B$60,2,FALSE)</f>
        <v>48</v>
      </c>
      <c r="H189" s="25">
        <v>48</v>
      </c>
      <c r="I189" t="s">
        <v>145</v>
      </c>
      <c r="J189" s="18">
        <f>VLOOKUP(I189,Programs!$A$4:$B$58,2,FALSE)</f>
        <v>4</v>
      </c>
      <c r="K189" s="18">
        <v>4</v>
      </c>
      <c r="L189" s="19">
        <v>0.77083333333333337</v>
      </c>
      <c r="M189" s="19">
        <v>0.89583333333333337</v>
      </c>
      <c r="N189" s="18" t="str">
        <f t="shared" ca="1" si="2"/>
        <v>GYE4</v>
      </c>
      <c r="O189" s="18">
        <f ca="1">VLOOKUP(N189,physical_rooms!$A$1:$B$10,2,FALSE)</f>
        <v>4</v>
      </c>
      <c r="P189" s="18">
        <v>2</v>
      </c>
      <c r="Q189" s="18" t="s">
        <v>207</v>
      </c>
      <c r="R189" s="18">
        <f>VLOOKUP(Q189,virtual_rooms!$A$1:$B$10,2,FALSE)</f>
        <v>3</v>
      </c>
      <c r="S189" s="18">
        <v>3</v>
      </c>
      <c r="T189" s="21" t="s">
        <v>149</v>
      </c>
      <c r="U189" s="18" t="s">
        <v>153</v>
      </c>
      <c r="V189" s="18" t="s">
        <v>412</v>
      </c>
      <c r="W189" s="18">
        <f>VLOOKUP(V189,Support_persons!$A$3:$C$17,3,FALSE)</f>
        <v>6</v>
      </c>
      <c r="X189">
        <v>0</v>
      </c>
      <c r="Y189" s="18" t="s">
        <v>76</v>
      </c>
      <c r="Z189" s="18">
        <f>VLOOKUP(Y189,Support_persons!$A$3:$C$17,3,FALSE)</f>
        <v>8</v>
      </c>
      <c r="AA189">
        <v>1</v>
      </c>
      <c r="AB189" s="18" t="s">
        <v>400</v>
      </c>
      <c r="AC189">
        <v>1</v>
      </c>
      <c r="AD189" s="18">
        <f>VLOOKUP(AB189,Support_persons!$A$3:$C$17,3,FALSE)</f>
        <v>15</v>
      </c>
    </row>
    <row r="190" spans="1:30" ht="30.75" thickBot="1" x14ac:dyDescent="0.3">
      <c r="A190">
        <v>189</v>
      </c>
      <c r="B190" s="16">
        <v>44075</v>
      </c>
      <c r="C190" s="18" t="s">
        <v>5</v>
      </c>
      <c r="D190" s="18">
        <f>VLOOKUP(C190,Areas!$B$4:$C$25,2,FALSE)</f>
        <v>10</v>
      </c>
      <c r="E190" s="18">
        <v>10</v>
      </c>
      <c r="F190" s="18" t="s">
        <v>63</v>
      </c>
      <c r="G190" s="18">
        <f>VLOOKUP(F190,Instructors!$A$4:$B$60,2,FALSE)</f>
        <v>19</v>
      </c>
      <c r="H190" s="25">
        <v>19</v>
      </c>
      <c r="I190" t="s">
        <v>339</v>
      </c>
      <c r="J190" s="18">
        <f>VLOOKUP(I190,Programs!$A$4:$B$58,2,FALSE)</f>
        <v>23</v>
      </c>
      <c r="K190" s="18">
        <v>23</v>
      </c>
      <c r="L190" s="19">
        <v>0.70833333333333337</v>
      </c>
      <c r="M190" s="19">
        <v>0.83333333333333337</v>
      </c>
      <c r="N190" s="18" t="str">
        <f t="shared" ca="1" si="2"/>
        <v>GYE1</v>
      </c>
      <c r="O190" s="18">
        <f ca="1">VLOOKUP(N190,physical_rooms!$A$1:$B$10,2,FALSE)</f>
        <v>1</v>
      </c>
      <c r="P190" s="18">
        <v>1</v>
      </c>
      <c r="Q190" s="18" t="s">
        <v>255</v>
      </c>
      <c r="R190" s="18">
        <f>VLOOKUP(Q190,virtual_rooms!$A$1:$B$10,2,FALSE)</f>
        <v>2</v>
      </c>
      <c r="S190" s="18">
        <v>2</v>
      </c>
      <c r="T190" s="21" t="s">
        <v>256</v>
      </c>
      <c r="U190" s="18" t="s">
        <v>257</v>
      </c>
      <c r="V190" s="18" t="s">
        <v>393</v>
      </c>
      <c r="W190" s="18">
        <f>VLOOKUP(V190,Support_persons!$A$3:$C$17,3,FALSE)</f>
        <v>3</v>
      </c>
      <c r="X190">
        <v>0</v>
      </c>
      <c r="Y190" s="18" t="s">
        <v>76</v>
      </c>
      <c r="Z190" s="18">
        <f>VLOOKUP(Y190,Support_persons!$A$3:$C$17,3,FALSE)</f>
        <v>8</v>
      </c>
      <c r="AA190">
        <v>0</v>
      </c>
      <c r="AB190" s="18" t="s">
        <v>75</v>
      </c>
      <c r="AC190">
        <v>0</v>
      </c>
      <c r="AD190" s="18">
        <f>VLOOKUP(AB190,Support_persons!$A$3:$C$17,3,FALSE)</f>
        <v>7</v>
      </c>
    </row>
    <row r="191" spans="1:30" ht="30.75" thickBot="1" x14ac:dyDescent="0.3">
      <c r="A191">
        <v>190</v>
      </c>
      <c r="B191" s="16">
        <v>44076</v>
      </c>
      <c r="C191" s="18" t="s">
        <v>11</v>
      </c>
      <c r="D191" s="18">
        <f>VLOOKUP(C191,Areas!$B$4:$C$25,2,FALSE)</f>
        <v>22</v>
      </c>
      <c r="E191" s="18">
        <v>22</v>
      </c>
      <c r="F191" s="18" t="s">
        <v>82</v>
      </c>
      <c r="G191" s="18">
        <f>VLOOKUP(F191,Instructors!$A$4:$B$60,2,FALSE)</f>
        <v>41</v>
      </c>
      <c r="H191" s="25">
        <v>41</v>
      </c>
      <c r="I191" t="s">
        <v>145</v>
      </c>
      <c r="J191" s="18">
        <f>VLOOKUP(I191,Programs!$A$4:$B$58,2,FALSE)</f>
        <v>4</v>
      </c>
      <c r="K191" s="18">
        <v>4</v>
      </c>
      <c r="L191" s="19">
        <v>0.77083333333333337</v>
      </c>
      <c r="M191" s="19">
        <v>0.88541666666666663</v>
      </c>
      <c r="N191" s="18" t="str">
        <f t="shared" ca="1" si="2"/>
        <v>domicilio</v>
      </c>
      <c r="O191" s="18">
        <f ca="1">VLOOKUP(N191,physical_rooms!$A$1:$B$10,2,FALSE)</f>
        <v>8</v>
      </c>
      <c r="P191" s="18">
        <v>5</v>
      </c>
      <c r="Q191" s="18" t="s">
        <v>246</v>
      </c>
      <c r="R191" s="18">
        <f>VLOOKUP(Q191,virtual_rooms!$A$1:$B$10,2,FALSE)</f>
        <v>5</v>
      </c>
      <c r="S191" s="18">
        <v>5</v>
      </c>
      <c r="T191" s="21" t="s">
        <v>268</v>
      </c>
      <c r="U191" s="18" t="s">
        <v>153</v>
      </c>
      <c r="V191" s="18" t="s">
        <v>412</v>
      </c>
      <c r="W191" s="18">
        <f>VLOOKUP(V191,Support_persons!$A$3:$C$17,3,FALSE)</f>
        <v>6</v>
      </c>
      <c r="X191">
        <v>0</v>
      </c>
      <c r="Y191" s="18"/>
      <c r="Z191" s="18" t="e">
        <f>VLOOKUP(Y191,Support_persons!$A$3:$C$17,3,FALSE)</f>
        <v>#N/A</v>
      </c>
      <c r="AA191" t="s">
        <v>392</v>
      </c>
      <c r="AB191" s="20" t="s">
        <v>397</v>
      </c>
      <c r="AC191">
        <v>0</v>
      </c>
      <c r="AD191" s="18">
        <f>VLOOKUP(AB191,Support_persons!$A$3:$C$17,3,FALSE)</f>
        <v>10</v>
      </c>
    </row>
    <row r="192" spans="1:30" ht="30.75" thickBot="1" x14ac:dyDescent="0.3">
      <c r="A192">
        <v>191</v>
      </c>
      <c r="B192" s="16">
        <v>44076</v>
      </c>
      <c r="C192" s="18" t="s">
        <v>1</v>
      </c>
      <c r="D192" s="18">
        <f>VLOOKUP(C192,Areas!$B$4:$C$25,2,FALSE)</f>
        <v>5</v>
      </c>
      <c r="E192" s="18">
        <v>5</v>
      </c>
      <c r="F192" s="18" t="s">
        <v>88</v>
      </c>
      <c r="G192" s="18">
        <f>VLOOKUP(F192,Instructors!$A$4:$B$60,2,FALSE)</f>
        <v>48</v>
      </c>
      <c r="H192" s="25">
        <v>48</v>
      </c>
      <c r="I192" t="s">
        <v>143</v>
      </c>
      <c r="J192" s="18">
        <f>VLOOKUP(I192,Programs!$A$4:$B$58,2,FALSE)</f>
        <v>3</v>
      </c>
      <c r="K192" s="18">
        <v>3</v>
      </c>
      <c r="L192" s="19">
        <v>0.77083333333333337</v>
      </c>
      <c r="M192" s="19">
        <v>0.89583333333333337</v>
      </c>
      <c r="N192" s="18" t="str">
        <f t="shared" ca="1" si="2"/>
        <v>GYE3</v>
      </c>
      <c r="O192" s="18">
        <f ca="1">VLOOKUP(N192,physical_rooms!$A$1:$B$10,2,FALSE)</f>
        <v>3</v>
      </c>
      <c r="P192" s="18">
        <v>4</v>
      </c>
      <c r="Q192" s="18" t="s">
        <v>207</v>
      </c>
      <c r="R192" s="18">
        <f>VLOOKUP(Q192,virtual_rooms!$A$1:$B$10,2,FALSE)</f>
        <v>3</v>
      </c>
      <c r="S192" s="18">
        <v>3</v>
      </c>
      <c r="T192" s="21" t="s">
        <v>147</v>
      </c>
      <c r="U192" s="18" t="s">
        <v>152</v>
      </c>
      <c r="V192" s="18" t="s">
        <v>76</v>
      </c>
      <c r="W192" s="18">
        <f>VLOOKUP(V192,Support_persons!$A$3:$C$17,3,FALSE)</f>
        <v>8</v>
      </c>
      <c r="X192">
        <v>0</v>
      </c>
      <c r="Y192" s="18"/>
      <c r="Z192" s="18" t="e">
        <f>VLOOKUP(Y192,Support_persons!$A$3:$C$17,3,FALSE)</f>
        <v>#N/A</v>
      </c>
      <c r="AA192" t="s">
        <v>392</v>
      </c>
      <c r="AB192" s="20" t="s">
        <v>75</v>
      </c>
      <c r="AC192">
        <v>1</v>
      </c>
      <c r="AD192" s="18">
        <f>VLOOKUP(AB192,Support_persons!$A$3:$C$17,3,FALSE)</f>
        <v>7</v>
      </c>
    </row>
    <row r="193" spans="1:30" ht="30.75" thickBot="1" x14ac:dyDescent="0.3">
      <c r="A193">
        <v>192</v>
      </c>
      <c r="B193" s="16">
        <v>44077</v>
      </c>
      <c r="C193" s="18" t="s">
        <v>11</v>
      </c>
      <c r="D193" s="18">
        <f>VLOOKUP(C193,Areas!$B$4:$C$25,2,FALSE)</f>
        <v>22</v>
      </c>
      <c r="E193" s="18">
        <v>22</v>
      </c>
      <c r="F193" s="18" t="s">
        <v>82</v>
      </c>
      <c r="G193" s="18">
        <f>VLOOKUP(F193,Instructors!$A$4:$B$60,2,FALSE)</f>
        <v>41</v>
      </c>
      <c r="H193" s="25">
        <v>41</v>
      </c>
      <c r="I193" t="s">
        <v>143</v>
      </c>
      <c r="J193" s="18">
        <f>VLOOKUP(I193,Programs!$A$4:$B$58,2,FALSE)</f>
        <v>3</v>
      </c>
      <c r="K193" s="18">
        <v>3</v>
      </c>
      <c r="L193" s="19">
        <v>0.77083333333333337</v>
      </c>
      <c r="M193" s="19">
        <v>0.88541666666666663</v>
      </c>
      <c r="N193" s="18" t="str">
        <f t="shared" ca="1" si="2"/>
        <v>domicilio</v>
      </c>
      <c r="O193" s="18">
        <f ca="1">VLOOKUP(N193,physical_rooms!$A$1:$B$10,2,FALSE)</f>
        <v>8</v>
      </c>
      <c r="P193" s="18">
        <v>7</v>
      </c>
      <c r="Q193" s="18" t="s">
        <v>207</v>
      </c>
      <c r="R193" s="18">
        <f>VLOOKUP(Q193,virtual_rooms!$A$1:$B$10,2,FALSE)</f>
        <v>3</v>
      </c>
      <c r="S193" s="18">
        <v>3</v>
      </c>
      <c r="T193" s="21" t="s">
        <v>147</v>
      </c>
      <c r="U193" s="18" t="s">
        <v>152</v>
      </c>
      <c r="V193" s="18" t="s">
        <v>393</v>
      </c>
      <c r="W193" s="18">
        <f>VLOOKUP(V193,Support_persons!$A$3:$C$17,3,FALSE)</f>
        <v>3</v>
      </c>
      <c r="X193">
        <v>0</v>
      </c>
      <c r="Y193" s="18" t="s">
        <v>76</v>
      </c>
      <c r="Z193" s="18">
        <f>VLOOKUP(Y193,Support_persons!$A$3:$C$17,3,FALSE)</f>
        <v>8</v>
      </c>
      <c r="AA193">
        <v>0</v>
      </c>
      <c r="AB193" s="18" t="s">
        <v>397</v>
      </c>
      <c r="AC193">
        <v>0</v>
      </c>
      <c r="AD193" s="18">
        <f>VLOOKUP(AB193,Support_persons!$A$3:$C$17,3,FALSE)</f>
        <v>10</v>
      </c>
    </row>
    <row r="194" spans="1:30" ht="30.75" thickBot="1" x14ac:dyDescent="0.3">
      <c r="A194">
        <v>193</v>
      </c>
      <c r="B194" s="16">
        <v>44081</v>
      </c>
      <c r="C194" s="18" t="s">
        <v>5</v>
      </c>
      <c r="D194" s="18">
        <f>VLOOKUP(C194,Areas!$B$4:$C$25,2,FALSE)</f>
        <v>10</v>
      </c>
      <c r="E194" s="18">
        <v>10</v>
      </c>
      <c r="F194" s="18" t="s">
        <v>63</v>
      </c>
      <c r="G194" s="18">
        <f>VLOOKUP(F194,Instructors!$A$4:$B$60,2,FALSE)</f>
        <v>19</v>
      </c>
      <c r="H194" s="25">
        <v>19</v>
      </c>
      <c r="I194" t="s">
        <v>145</v>
      </c>
      <c r="J194" s="18">
        <f>VLOOKUP(I194,Programs!$A$4:$B$58,2,FALSE)</f>
        <v>4</v>
      </c>
      <c r="K194" s="18">
        <v>4</v>
      </c>
      <c r="L194" s="19">
        <v>0.77083333333333337</v>
      </c>
      <c r="M194" s="19">
        <v>0.89583333333333337</v>
      </c>
      <c r="N194" s="18" t="str">
        <f t="shared" ca="1" si="2"/>
        <v>GYE1</v>
      </c>
      <c r="O194" s="18">
        <f ca="1">VLOOKUP(N194,physical_rooms!$A$1:$B$10,2,FALSE)</f>
        <v>1</v>
      </c>
      <c r="P194" s="18">
        <v>2</v>
      </c>
      <c r="Q194" s="18" t="s">
        <v>207</v>
      </c>
      <c r="R194" s="18">
        <f>VLOOKUP(Q194,virtual_rooms!$A$1:$B$10,2,FALSE)</f>
        <v>3</v>
      </c>
      <c r="S194" s="18">
        <v>3</v>
      </c>
      <c r="T194" s="21" t="s">
        <v>149</v>
      </c>
      <c r="U194" s="18" t="s">
        <v>153</v>
      </c>
      <c r="V194" s="18" t="s">
        <v>412</v>
      </c>
      <c r="W194" s="18">
        <f>VLOOKUP(V194,Support_persons!$A$3:$C$17,3,FALSE)</f>
        <v>6</v>
      </c>
      <c r="X194">
        <v>1</v>
      </c>
      <c r="Y194" s="18" t="s">
        <v>76</v>
      </c>
      <c r="Z194" s="18">
        <f>VLOOKUP(Y194,Support_persons!$A$3:$C$17,3,FALSE)</f>
        <v>8</v>
      </c>
      <c r="AA194">
        <v>0</v>
      </c>
      <c r="AB194" s="18" t="s">
        <v>398</v>
      </c>
      <c r="AC194">
        <v>1</v>
      </c>
      <c r="AD194" s="18">
        <f>VLOOKUP(AB194,Support_persons!$A$3:$C$17,3,FALSE)</f>
        <v>13</v>
      </c>
    </row>
    <row r="195" spans="1:30" ht="30.75" thickBot="1" x14ac:dyDescent="0.3">
      <c r="A195">
        <v>194</v>
      </c>
      <c r="B195" s="16">
        <v>44082</v>
      </c>
      <c r="C195" s="18" t="s">
        <v>5</v>
      </c>
      <c r="D195" s="18">
        <f>VLOOKUP(C195,Areas!$B$4:$C$25,2,FALSE)</f>
        <v>10</v>
      </c>
      <c r="E195" s="18">
        <v>10</v>
      </c>
      <c r="F195" s="18" t="s">
        <v>63</v>
      </c>
      <c r="G195" s="18">
        <f>VLOOKUP(F195,Instructors!$A$4:$B$60,2,FALSE)</f>
        <v>19</v>
      </c>
      <c r="H195" s="25">
        <v>19</v>
      </c>
      <c r="I195" t="s">
        <v>143</v>
      </c>
      <c r="J195" s="18">
        <f>VLOOKUP(I195,Programs!$A$4:$B$58,2,FALSE)</f>
        <v>3</v>
      </c>
      <c r="K195" s="18">
        <v>3</v>
      </c>
      <c r="L195" s="19">
        <v>0.77083333333333337</v>
      </c>
      <c r="M195" s="19">
        <v>0.89583333333333337</v>
      </c>
      <c r="N195" s="18" t="str">
        <f t="shared" ref="N195:N258" ca="1" si="3">CHOOSE(RANDBETWEEN(1,8),"GYE1","GYE2","GYE3","GYE4","UIO1","UIO2","UIO3","domicilio")</f>
        <v>GYE3</v>
      </c>
      <c r="O195" s="18">
        <f ca="1">VLOOKUP(N195,physical_rooms!$A$1:$B$10,2,FALSE)</f>
        <v>3</v>
      </c>
      <c r="P195" s="18">
        <v>1</v>
      </c>
      <c r="Q195" s="18" t="s">
        <v>207</v>
      </c>
      <c r="R195" s="18">
        <f>VLOOKUP(Q195,virtual_rooms!$A$1:$B$10,2,FALSE)</f>
        <v>3</v>
      </c>
      <c r="S195" s="18">
        <v>3</v>
      </c>
      <c r="T195" s="21" t="s">
        <v>147</v>
      </c>
      <c r="U195" s="18" t="s">
        <v>152</v>
      </c>
      <c r="V195" s="18" t="s">
        <v>393</v>
      </c>
      <c r="W195" s="18">
        <f>VLOOKUP(V195,Support_persons!$A$3:$C$17,3,FALSE)</f>
        <v>3</v>
      </c>
      <c r="X195">
        <v>0</v>
      </c>
      <c r="Y195" s="18" t="s">
        <v>412</v>
      </c>
      <c r="Z195" s="18">
        <f>VLOOKUP(Y195,Support_persons!$A$3:$C$17,3,FALSE)</f>
        <v>6</v>
      </c>
      <c r="AA195">
        <v>1</v>
      </c>
      <c r="AB195" s="18" t="s">
        <v>396</v>
      </c>
      <c r="AC195">
        <v>0</v>
      </c>
      <c r="AD195" s="18">
        <f>VLOOKUP(AB195,Support_persons!$A$3:$C$17,3,FALSE)</f>
        <v>9</v>
      </c>
    </row>
    <row r="196" spans="1:30" ht="30.75" thickBot="1" x14ac:dyDescent="0.3">
      <c r="A196">
        <v>195</v>
      </c>
      <c r="B196" s="16">
        <v>44082</v>
      </c>
      <c r="C196" s="18" t="s">
        <v>1</v>
      </c>
      <c r="D196" s="18">
        <f>VLOOKUP(C196,Areas!$B$4:$C$25,2,FALSE)</f>
        <v>5</v>
      </c>
      <c r="E196" s="18">
        <v>5</v>
      </c>
      <c r="F196" s="18" t="s">
        <v>57</v>
      </c>
      <c r="G196" s="18">
        <f>VLOOKUP(F196,Instructors!$A$4:$B$60,2,FALSE)</f>
        <v>17</v>
      </c>
      <c r="H196" s="25">
        <v>17</v>
      </c>
      <c r="I196" t="s">
        <v>339</v>
      </c>
      <c r="J196" s="18">
        <f>VLOOKUP(I196,Programs!$A$4:$B$58,2,FALSE)</f>
        <v>23</v>
      </c>
      <c r="K196" s="18">
        <v>23</v>
      </c>
      <c r="L196" s="19">
        <v>0.70833333333333337</v>
      </c>
      <c r="M196" s="19">
        <v>0.82291666666666663</v>
      </c>
      <c r="N196" s="18" t="str">
        <f t="shared" ca="1" si="3"/>
        <v>UIO3</v>
      </c>
      <c r="O196" s="18">
        <f ca="1">VLOOKUP(N196,physical_rooms!$A$1:$B$10,2,FALSE)</f>
        <v>7</v>
      </c>
      <c r="P196" s="18">
        <v>3</v>
      </c>
      <c r="Q196" s="18" t="s">
        <v>255</v>
      </c>
      <c r="R196" s="18">
        <f>VLOOKUP(Q196,virtual_rooms!$A$1:$B$10,2,FALSE)</f>
        <v>2</v>
      </c>
      <c r="S196" s="18">
        <v>2</v>
      </c>
      <c r="T196" s="21" t="s">
        <v>256</v>
      </c>
      <c r="U196" s="18" t="s">
        <v>257</v>
      </c>
      <c r="V196" s="18" t="s">
        <v>393</v>
      </c>
      <c r="W196" s="18">
        <f>VLOOKUP(V196,Support_persons!$A$3:$C$17,3,FALSE)</f>
        <v>3</v>
      </c>
      <c r="X196">
        <v>0</v>
      </c>
      <c r="Y196" s="18"/>
      <c r="Z196" s="18" t="e">
        <f>VLOOKUP(Y196,Support_persons!$A$3:$C$17,3,FALSE)</f>
        <v>#N/A</v>
      </c>
      <c r="AA196" t="s">
        <v>392</v>
      </c>
      <c r="AB196" s="20" t="s">
        <v>75</v>
      </c>
      <c r="AC196">
        <v>0</v>
      </c>
      <c r="AD196" s="18">
        <f>VLOOKUP(AB196,Support_persons!$A$3:$C$17,3,FALSE)</f>
        <v>7</v>
      </c>
    </row>
    <row r="197" spans="1:30" ht="30.75" thickBot="1" x14ac:dyDescent="0.3">
      <c r="A197">
        <v>196</v>
      </c>
      <c r="B197" s="16">
        <v>44083</v>
      </c>
      <c r="C197" s="18" t="s">
        <v>1</v>
      </c>
      <c r="D197" s="18">
        <f>VLOOKUP(C197,Areas!$B$4:$C$25,2,FALSE)</f>
        <v>5</v>
      </c>
      <c r="E197" s="18">
        <v>5</v>
      </c>
      <c r="F197" s="18" t="s">
        <v>57</v>
      </c>
      <c r="G197" s="18">
        <f>VLOOKUP(F197,Instructors!$A$4:$B$60,2,FALSE)</f>
        <v>17</v>
      </c>
      <c r="H197" s="25">
        <v>17</v>
      </c>
      <c r="I197" t="s">
        <v>145</v>
      </c>
      <c r="J197" s="18">
        <f>VLOOKUP(I197,Programs!$A$4:$B$58,2,FALSE)</f>
        <v>4</v>
      </c>
      <c r="K197" s="18">
        <v>4</v>
      </c>
      <c r="L197" s="19">
        <v>0.77083333333333337</v>
      </c>
      <c r="M197" s="19">
        <v>0.8125</v>
      </c>
      <c r="N197" s="18" t="str">
        <f t="shared" ca="1" si="3"/>
        <v>GYE3</v>
      </c>
      <c r="O197" s="18">
        <f ca="1">VLOOKUP(N197,physical_rooms!$A$1:$B$10,2,FALSE)</f>
        <v>3</v>
      </c>
      <c r="P197" s="18">
        <v>2</v>
      </c>
      <c r="Q197" s="18" t="s">
        <v>207</v>
      </c>
      <c r="R197" s="18">
        <f>VLOOKUP(Q197,virtual_rooms!$A$1:$B$10,2,FALSE)</f>
        <v>3</v>
      </c>
      <c r="S197" s="18">
        <v>3</v>
      </c>
      <c r="T197" s="21" t="s">
        <v>149</v>
      </c>
      <c r="U197" s="18" t="s">
        <v>153</v>
      </c>
      <c r="V197" s="18" t="s">
        <v>412</v>
      </c>
      <c r="W197" s="18">
        <f>VLOOKUP(V197,Support_persons!$A$3:$C$17,3,FALSE)</f>
        <v>6</v>
      </c>
      <c r="X197">
        <v>0</v>
      </c>
      <c r="Y197" s="18" t="s">
        <v>76</v>
      </c>
      <c r="Z197" s="18">
        <f>VLOOKUP(Y197,Support_persons!$A$3:$C$17,3,FALSE)</f>
        <v>8</v>
      </c>
      <c r="AA197">
        <v>0</v>
      </c>
      <c r="AB197" s="18" t="s">
        <v>398</v>
      </c>
      <c r="AC197">
        <v>0</v>
      </c>
      <c r="AD197" s="18">
        <f>VLOOKUP(AB197,Support_persons!$A$3:$C$17,3,FALSE)</f>
        <v>13</v>
      </c>
    </row>
    <row r="198" spans="1:30" ht="30.75" thickBot="1" x14ac:dyDescent="0.3">
      <c r="A198">
        <v>197</v>
      </c>
      <c r="B198" s="16">
        <v>44084</v>
      </c>
      <c r="C198" s="18" t="s">
        <v>1</v>
      </c>
      <c r="D198" s="18">
        <f>VLOOKUP(C198,Areas!$B$4:$C$25,2,FALSE)</f>
        <v>5</v>
      </c>
      <c r="E198" s="18">
        <v>5</v>
      </c>
      <c r="F198" s="18" t="s">
        <v>57</v>
      </c>
      <c r="G198" s="18">
        <f>VLOOKUP(F198,Instructors!$A$4:$B$60,2,FALSE)</f>
        <v>17</v>
      </c>
      <c r="H198" s="25">
        <v>17</v>
      </c>
      <c r="I198" t="s">
        <v>143</v>
      </c>
      <c r="J198" s="18">
        <f>VLOOKUP(I198,Programs!$A$4:$B$58,2,FALSE)</f>
        <v>3</v>
      </c>
      <c r="K198" s="18">
        <v>3</v>
      </c>
      <c r="L198" s="19">
        <v>0.77083333333333337</v>
      </c>
      <c r="M198" s="19">
        <v>0.8125</v>
      </c>
      <c r="N198" s="18" t="str">
        <f t="shared" ca="1" si="3"/>
        <v>domicilio</v>
      </c>
      <c r="O198" s="18">
        <f ca="1">VLOOKUP(N198,physical_rooms!$A$1:$B$10,2,FALSE)</f>
        <v>8</v>
      </c>
      <c r="P198" s="18">
        <v>4</v>
      </c>
      <c r="Q198" s="18" t="s">
        <v>207</v>
      </c>
      <c r="R198" s="18">
        <f>VLOOKUP(Q198,virtual_rooms!$A$1:$B$10,2,FALSE)</f>
        <v>3</v>
      </c>
      <c r="S198" s="18">
        <v>3</v>
      </c>
      <c r="T198" s="21" t="s">
        <v>147</v>
      </c>
      <c r="U198" s="18" t="s">
        <v>152</v>
      </c>
      <c r="V198" s="18" t="s">
        <v>393</v>
      </c>
      <c r="W198" s="18">
        <f>VLOOKUP(V198,Support_persons!$A$3:$C$17,3,FALSE)</f>
        <v>3</v>
      </c>
      <c r="X198">
        <v>0</v>
      </c>
      <c r="Y198" s="18" t="s">
        <v>76</v>
      </c>
      <c r="Z198" s="18">
        <f>VLOOKUP(Y198,Support_persons!$A$3:$C$17,3,FALSE)</f>
        <v>8</v>
      </c>
      <c r="AA198">
        <v>0</v>
      </c>
      <c r="AB198" s="18" t="s">
        <v>400</v>
      </c>
      <c r="AC198">
        <v>0</v>
      </c>
      <c r="AD198" s="18">
        <f>VLOOKUP(AB198,Support_persons!$A$3:$C$17,3,FALSE)</f>
        <v>15</v>
      </c>
    </row>
    <row r="199" spans="1:30" ht="30.75" thickBot="1" x14ac:dyDescent="0.3">
      <c r="A199">
        <v>198</v>
      </c>
      <c r="B199" s="16">
        <v>44086</v>
      </c>
      <c r="C199" s="18" t="s">
        <v>6</v>
      </c>
      <c r="D199" s="18">
        <f>VLOOKUP(C199,Areas!$B$4:$C$25,2,FALSE)</f>
        <v>12</v>
      </c>
      <c r="E199" s="18">
        <v>12</v>
      </c>
      <c r="F199" s="18" t="s">
        <v>211</v>
      </c>
      <c r="G199" s="18">
        <f>VLOOKUP(F199,Instructors!$A$4:$B$60,2,FALSE)</f>
        <v>53</v>
      </c>
      <c r="H199" s="25">
        <v>53</v>
      </c>
      <c r="I199" t="s">
        <v>145</v>
      </c>
      <c r="J199" s="18">
        <f>VLOOKUP(I199,Programs!$A$4:$B$58,2,FALSE)</f>
        <v>4</v>
      </c>
      <c r="K199" s="18">
        <v>4</v>
      </c>
      <c r="L199" s="19">
        <v>0.39583333333333331</v>
      </c>
      <c r="M199" s="19">
        <v>0.52083333333333337</v>
      </c>
      <c r="N199" s="18" t="str">
        <f t="shared" ca="1" si="3"/>
        <v>GYE1</v>
      </c>
      <c r="O199" s="18">
        <f ca="1">VLOOKUP(N199,physical_rooms!$A$1:$B$10,2,FALSE)</f>
        <v>1</v>
      </c>
      <c r="P199" s="18">
        <v>4</v>
      </c>
      <c r="Q199" s="18" t="s">
        <v>246</v>
      </c>
      <c r="R199" s="18">
        <f>VLOOKUP(Q199,virtual_rooms!$A$1:$B$10,2,FALSE)</f>
        <v>5</v>
      </c>
      <c r="S199" s="18">
        <v>5</v>
      </c>
      <c r="T199" s="21" t="s">
        <v>269</v>
      </c>
      <c r="U199" s="18" t="s">
        <v>153</v>
      </c>
      <c r="V199" s="18" t="s">
        <v>76</v>
      </c>
      <c r="W199" s="18">
        <f>VLOOKUP(V199,Support_persons!$A$3:$C$17,3,FALSE)</f>
        <v>8</v>
      </c>
      <c r="X199">
        <v>0</v>
      </c>
      <c r="Y199" s="18" t="s">
        <v>413</v>
      </c>
      <c r="Z199" s="18">
        <f>VLOOKUP(Y199,Support_persons!$A$3:$C$17,3,FALSE)</f>
        <v>12</v>
      </c>
      <c r="AA199">
        <v>1</v>
      </c>
      <c r="AB199" s="18" t="s">
        <v>398</v>
      </c>
      <c r="AC199">
        <v>1</v>
      </c>
      <c r="AD199" s="18">
        <f>VLOOKUP(AB199,Support_persons!$A$3:$C$17,3,FALSE)</f>
        <v>13</v>
      </c>
    </row>
    <row r="200" spans="1:30" ht="30.75" thickBot="1" x14ac:dyDescent="0.3">
      <c r="A200">
        <v>199</v>
      </c>
      <c r="B200" s="16">
        <v>44088</v>
      </c>
      <c r="C200" s="18" t="s">
        <v>1</v>
      </c>
      <c r="D200" s="18">
        <f>VLOOKUP(C200,Areas!$B$4:$C$25,2,FALSE)</f>
        <v>5</v>
      </c>
      <c r="E200" s="18">
        <v>5</v>
      </c>
      <c r="F200" s="18" t="s">
        <v>88</v>
      </c>
      <c r="G200" s="18">
        <f>VLOOKUP(F200,Instructors!$A$4:$B$60,2,FALSE)</f>
        <v>48</v>
      </c>
      <c r="H200" s="25">
        <v>48</v>
      </c>
      <c r="I200" t="s">
        <v>145</v>
      </c>
      <c r="J200" s="18">
        <f>VLOOKUP(I200,Programs!$A$4:$B$58,2,FALSE)</f>
        <v>4</v>
      </c>
      <c r="K200" s="18">
        <v>4</v>
      </c>
      <c r="L200" s="19">
        <v>0.77083333333333337</v>
      </c>
      <c r="M200" s="19">
        <v>0.90625</v>
      </c>
      <c r="N200" s="18" t="str">
        <f t="shared" ca="1" si="3"/>
        <v>GYE4</v>
      </c>
      <c r="O200" s="18">
        <f ca="1">VLOOKUP(N200,physical_rooms!$A$1:$B$10,2,FALSE)</f>
        <v>4</v>
      </c>
      <c r="P200" s="18">
        <v>3</v>
      </c>
      <c r="Q200" s="18" t="s">
        <v>207</v>
      </c>
      <c r="R200" s="18">
        <f>VLOOKUP(Q200,virtual_rooms!$A$1:$B$10,2,FALSE)</f>
        <v>3</v>
      </c>
      <c r="S200" s="18">
        <v>3</v>
      </c>
      <c r="T200" s="21" t="s">
        <v>149</v>
      </c>
      <c r="U200" s="18" t="s">
        <v>153</v>
      </c>
      <c r="V200" s="18" t="s">
        <v>412</v>
      </c>
      <c r="W200" s="18">
        <f>VLOOKUP(V200,Support_persons!$A$3:$C$17,3,FALSE)</f>
        <v>6</v>
      </c>
      <c r="X200">
        <v>0</v>
      </c>
      <c r="Y200" s="18" t="s">
        <v>393</v>
      </c>
      <c r="Z200" s="18">
        <f>VLOOKUP(Y200,Support_persons!$A$3:$C$17,3,FALSE)</f>
        <v>3</v>
      </c>
      <c r="AA200">
        <v>1</v>
      </c>
      <c r="AB200" s="18" t="s">
        <v>400</v>
      </c>
      <c r="AC200">
        <v>1</v>
      </c>
      <c r="AD200" s="18">
        <f>VLOOKUP(AB200,Support_persons!$A$3:$C$17,3,FALSE)</f>
        <v>15</v>
      </c>
    </row>
    <row r="201" spans="1:30" ht="30.75" thickBot="1" x14ac:dyDescent="0.3">
      <c r="A201">
        <v>200</v>
      </c>
      <c r="B201" s="16">
        <v>44089</v>
      </c>
      <c r="C201" s="18" t="s">
        <v>1</v>
      </c>
      <c r="D201" s="18">
        <f>VLOOKUP(C201,Areas!$B$4:$C$25,2,FALSE)</f>
        <v>5</v>
      </c>
      <c r="E201" s="18">
        <v>5</v>
      </c>
      <c r="F201" s="18" t="s">
        <v>88</v>
      </c>
      <c r="G201" s="18">
        <f>VLOOKUP(F201,Instructors!$A$4:$B$60,2,FALSE)</f>
        <v>48</v>
      </c>
      <c r="H201" s="25">
        <v>48</v>
      </c>
      <c r="I201" t="s">
        <v>143</v>
      </c>
      <c r="J201" s="18">
        <f>VLOOKUP(I201,Programs!$A$4:$B$58,2,FALSE)</f>
        <v>3</v>
      </c>
      <c r="K201" s="18">
        <v>3</v>
      </c>
      <c r="L201" s="19">
        <v>0.77083333333333337</v>
      </c>
      <c r="M201" s="19">
        <v>0.90625</v>
      </c>
      <c r="N201" s="18" t="str">
        <f t="shared" ca="1" si="3"/>
        <v>UIO3</v>
      </c>
      <c r="O201" s="18">
        <f ca="1">VLOOKUP(N201,physical_rooms!$A$1:$B$10,2,FALSE)</f>
        <v>7</v>
      </c>
      <c r="P201" s="18">
        <v>4</v>
      </c>
      <c r="Q201" s="18" t="s">
        <v>207</v>
      </c>
      <c r="R201" s="18">
        <f>VLOOKUP(Q201,virtual_rooms!$A$1:$B$10,2,FALSE)</f>
        <v>3</v>
      </c>
      <c r="S201" s="18">
        <v>3</v>
      </c>
      <c r="T201" s="21" t="s">
        <v>147</v>
      </c>
      <c r="U201" s="18" t="s">
        <v>152</v>
      </c>
      <c r="V201" s="18" t="s">
        <v>393</v>
      </c>
      <c r="W201" s="18">
        <f>VLOOKUP(V201,Support_persons!$A$3:$C$17,3,FALSE)</f>
        <v>3</v>
      </c>
      <c r="X201">
        <v>0</v>
      </c>
      <c r="Y201" s="18" t="s">
        <v>395</v>
      </c>
      <c r="Z201" s="18">
        <f>VLOOKUP(Y201,Support_persons!$A$3:$C$17,3,FALSE)</f>
        <v>5</v>
      </c>
      <c r="AA201">
        <v>1</v>
      </c>
      <c r="AB201" s="18" t="s">
        <v>400</v>
      </c>
      <c r="AC201">
        <v>1</v>
      </c>
      <c r="AD201" s="18">
        <f>VLOOKUP(AB201,Support_persons!$A$3:$C$17,3,FALSE)</f>
        <v>15</v>
      </c>
    </row>
    <row r="202" spans="1:30" ht="30.75" thickBot="1" x14ac:dyDescent="0.3">
      <c r="A202">
        <v>201</v>
      </c>
      <c r="B202" s="16">
        <v>44089</v>
      </c>
      <c r="C202" s="18" t="s">
        <v>5</v>
      </c>
      <c r="D202" s="18">
        <f>VLOOKUP(C202,Areas!$B$4:$C$25,2,FALSE)</f>
        <v>10</v>
      </c>
      <c r="E202" s="18">
        <v>10</v>
      </c>
      <c r="F202" s="18" t="s">
        <v>63</v>
      </c>
      <c r="G202" s="18">
        <f>VLOOKUP(F202,Instructors!$A$4:$B$60,2,FALSE)</f>
        <v>19</v>
      </c>
      <c r="H202" s="25">
        <v>19</v>
      </c>
      <c r="I202" t="s">
        <v>339</v>
      </c>
      <c r="J202" s="18">
        <f>VLOOKUP(I202,Programs!$A$4:$B$58,2,FALSE)</f>
        <v>23</v>
      </c>
      <c r="K202" s="18">
        <v>23</v>
      </c>
      <c r="L202" s="19">
        <v>0.70833333333333337</v>
      </c>
      <c r="M202" s="19">
        <v>0.83333333333333337</v>
      </c>
      <c r="N202" s="18" t="str">
        <f t="shared" ca="1" si="3"/>
        <v>UIO2</v>
      </c>
      <c r="O202" s="18">
        <f ca="1">VLOOKUP(N202,physical_rooms!$A$1:$B$10,2,FALSE)</f>
        <v>6</v>
      </c>
      <c r="P202" s="18">
        <v>6</v>
      </c>
      <c r="Q202" s="18" t="s">
        <v>255</v>
      </c>
      <c r="R202" s="18">
        <f>VLOOKUP(Q202,virtual_rooms!$A$1:$B$10,2,FALSE)</f>
        <v>2</v>
      </c>
      <c r="S202" s="18">
        <v>2</v>
      </c>
      <c r="T202" s="21" t="s">
        <v>256</v>
      </c>
      <c r="U202" s="18" t="s">
        <v>257</v>
      </c>
      <c r="V202" s="18" t="s">
        <v>393</v>
      </c>
      <c r="W202" s="18">
        <f>VLOOKUP(V202,Support_persons!$A$3:$C$17,3,FALSE)</f>
        <v>3</v>
      </c>
      <c r="X202">
        <v>0</v>
      </c>
      <c r="Y202" s="18" t="s">
        <v>76</v>
      </c>
      <c r="Z202" s="18">
        <f>VLOOKUP(Y202,Support_persons!$A$3:$C$17,3,FALSE)</f>
        <v>8</v>
      </c>
      <c r="AA202">
        <v>0</v>
      </c>
      <c r="AB202" s="18" t="s">
        <v>398</v>
      </c>
      <c r="AC202">
        <v>1</v>
      </c>
      <c r="AD202" s="18">
        <f>VLOOKUP(AB202,Support_persons!$A$3:$C$17,3,FALSE)</f>
        <v>13</v>
      </c>
    </row>
    <row r="203" spans="1:30" ht="30.75" thickBot="1" x14ac:dyDescent="0.3">
      <c r="A203">
        <v>202</v>
      </c>
      <c r="B203" s="16">
        <v>44090</v>
      </c>
      <c r="C203" s="18" t="s">
        <v>1</v>
      </c>
      <c r="D203" s="18">
        <f>VLOOKUP(C203,Areas!$B$4:$C$25,2,FALSE)</f>
        <v>5</v>
      </c>
      <c r="E203" s="18">
        <v>5</v>
      </c>
      <c r="F203" s="18" t="s">
        <v>88</v>
      </c>
      <c r="G203" s="18">
        <f>VLOOKUP(F203,Instructors!$A$4:$B$60,2,FALSE)</f>
        <v>48</v>
      </c>
      <c r="H203" s="25">
        <v>48</v>
      </c>
      <c r="I203" t="s">
        <v>145</v>
      </c>
      <c r="J203" s="18">
        <f>VLOOKUP(I203,Programs!$A$4:$B$58,2,FALSE)</f>
        <v>4</v>
      </c>
      <c r="K203" s="18">
        <v>4</v>
      </c>
      <c r="L203" s="19">
        <v>0.77083333333333337</v>
      </c>
      <c r="M203" s="19">
        <v>0.90625</v>
      </c>
      <c r="N203" s="18" t="str">
        <f t="shared" ca="1" si="3"/>
        <v>GYE2</v>
      </c>
      <c r="O203" s="18">
        <f ca="1">VLOOKUP(N203,physical_rooms!$A$1:$B$10,2,FALSE)</f>
        <v>2</v>
      </c>
      <c r="P203" s="18">
        <v>5</v>
      </c>
      <c r="Q203" s="18" t="s">
        <v>207</v>
      </c>
      <c r="R203" s="18">
        <f>VLOOKUP(Q203,virtual_rooms!$A$1:$B$10,2,FALSE)</f>
        <v>3</v>
      </c>
      <c r="S203" s="18">
        <v>3</v>
      </c>
      <c r="T203" s="21" t="s">
        <v>149</v>
      </c>
      <c r="U203" s="18" t="s">
        <v>153</v>
      </c>
      <c r="V203" s="18" t="s">
        <v>76</v>
      </c>
      <c r="W203" s="18">
        <f>VLOOKUP(V203,Support_persons!$A$3:$C$17,3,FALSE)</f>
        <v>8</v>
      </c>
      <c r="X203">
        <v>1</v>
      </c>
      <c r="Y203" s="18" t="s">
        <v>394</v>
      </c>
      <c r="Z203" s="18">
        <f>VLOOKUP(Y203,Support_persons!$A$3:$C$17,3,FALSE)</f>
        <v>1</v>
      </c>
      <c r="AA203">
        <v>0</v>
      </c>
      <c r="AB203" s="18" t="s">
        <v>75</v>
      </c>
      <c r="AC203">
        <v>1</v>
      </c>
      <c r="AD203" s="18">
        <f>VLOOKUP(AB203,Support_persons!$A$3:$C$17,3,FALSE)</f>
        <v>7</v>
      </c>
    </row>
    <row r="204" spans="1:30" ht="30.75" thickBot="1" x14ac:dyDescent="0.3">
      <c r="A204">
        <v>203</v>
      </c>
      <c r="B204" s="16">
        <v>44091</v>
      </c>
      <c r="C204" s="18" t="s">
        <v>1</v>
      </c>
      <c r="D204" s="18">
        <f>VLOOKUP(C204,Areas!$B$4:$C$25,2,FALSE)</f>
        <v>5</v>
      </c>
      <c r="E204" s="18">
        <v>5</v>
      </c>
      <c r="F204" s="18" t="s">
        <v>88</v>
      </c>
      <c r="G204" s="18">
        <f>VLOOKUP(F204,Instructors!$A$4:$B$60,2,FALSE)</f>
        <v>48</v>
      </c>
      <c r="H204" s="25">
        <v>48</v>
      </c>
      <c r="I204" t="s">
        <v>143</v>
      </c>
      <c r="J204" s="18">
        <f>VLOOKUP(I204,Programs!$A$4:$B$58,2,FALSE)</f>
        <v>3</v>
      </c>
      <c r="K204" s="18">
        <v>3</v>
      </c>
      <c r="L204" s="19">
        <v>0.77083333333333337</v>
      </c>
      <c r="M204" s="19">
        <v>0.90625</v>
      </c>
      <c r="N204" s="18" t="str">
        <f t="shared" ca="1" si="3"/>
        <v>domicilio</v>
      </c>
      <c r="O204" s="18">
        <f ca="1">VLOOKUP(N204,physical_rooms!$A$1:$B$10,2,FALSE)</f>
        <v>8</v>
      </c>
      <c r="P204" s="18">
        <v>2</v>
      </c>
      <c r="Q204" s="18" t="s">
        <v>207</v>
      </c>
      <c r="R204" s="18">
        <f>VLOOKUP(Q204,virtual_rooms!$A$1:$B$10,2,FALSE)</f>
        <v>3</v>
      </c>
      <c r="S204" s="18">
        <v>3</v>
      </c>
      <c r="T204" s="21" t="s">
        <v>147</v>
      </c>
      <c r="U204" s="18" t="s">
        <v>152</v>
      </c>
      <c r="V204" s="18" t="s">
        <v>393</v>
      </c>
      <c r="W204" s="18">
        <f>VLOOKUP(V204,Support_persons!$A$3:$C$17,3,FALSE)</f>
        <v>3</v>
      </c>
      <c r="X204">
        <v>0</v>
      </c>
      <c r="Y204" s="18" t="s">
        <v>394</v>
      </c>
      <c r="Z204" s="18">
        <f>VLOOKUP(Y204,Support_persons!$A$3:$C$17,3,FALSE)</f>
        <v>1</v>
      </c>
      <c r="AA204">
        <v>1</v>
      </c>
      <c r="AB204" s="18" t="s">
        <v>400</v>
      </c>
      <c r="AC204">
        <v>1</v>
      </c>
      <c r="AD204" s="18">
        <f>VLOOKUP(AB204,Support_persons!$A$3:$C$17,3,FALSE)</f>
        <v>15</v>
      </c>
    </row>
    <row r="205" spans="1:30" ht="30.75" thickBot="1" x14ac:dyDescent="0.3">
      <c r="A205">
        <v>204</v>
      </c>
      <c r="B205" s="16">
        <v>44093</v>
      </c>
      <c r="C205" s="18" t="s">
        <v>6</v>
      </c>
      <c r="D205" s="18">
        <f>VLOOKUP(C205,Areas!$B$4:$C$25,2,FALSE)</f>
        <v>12</v>
      </c>
      <c r="E205" s="18">
        <v>12</v>
      </c>
      <c r="F205" s="18" t="s">
        <v>211</v>
      </c>
      <c r="G205" s="18">
        <f>VLOOKUP(F205,Instructors!$A$4:$B$60,2,FALSE)</f>
        <v>53</v>
      </c>
      <c r="H205" s="25">
        <v>53</v>
      </c>
      <c r="I205" t="s">
        <v>143</v>
      </c>
      <c r="J205" s="18">
        <f>VLOOKUP(I205,Programs!$A$4:$B$58,2,FALSE)</f>
        <v>3</v>
      </c>
      <c r="K205" s="18">
        <v>3</v>
      </c>
      <c r="L205" s="19">
        <v>0.39583333333333331</v>
      </c>
      <c r="M205" s="19">
        <v>0.52083333333333337</v>
      </c>
      <c r="N205" s="18" t="str">
        <f t="shared" ca="1" si="3"/>
        <v>GYE1</v>
      </c>
      <c r="O205" s="18">
        <f ca="1">VLOOKUP(N205,physical_rooms!$A$1:$B$10,2,FALSE)</f>
        <v>1</v>
      </c>
      <c r="P205" s="18">
        <v>2</v>
      </c>
      <c r="Q205" s="18" t="s">
        <v>246</v>
      </c>
      <c r="R205" s="18">
        <f>VLOOKUP(Q205,virtual_rooms!$A$1:$B$10,2,FALSE)</f>
        <v>5</v>
      </c>
      <c r="S205" s="18">
        <v>5</v>
      </c>
      <c r="T205" s="21" t="s">
        <v>269</v>
      </c>
      <c r="U205" s="18" t="s">
        <v>152</v>
      </c>
      <c r="V205" s="18" t="s">
        <v>412</v>
      </c>
      <c r="W205" s="18">
        <f>VLOOKUP(V205,Support_persons!$A$3:$C$17,3,FALSE)</f>
        <v>6</v>
      </c>
      <c r="X205">
        <v>1</v>
      </c>
      <c r="Y205" s="18"/>
      <c r="Z205" s="18" t="e">
        <f>VLOOKUP(Y205,Support_persons!$A$3:$C$17,3,FALSE)</f>
        <v>#N/A</v>
      </c>
      <c r="AA205" t="s">
        <v>392</v>
      </c>
      <c r="AB205" s="20" t="s">
        <v>76</v>
      </c>
      <c r="AC205">
        <v>0</v>
      </c>
      <c r="AD205" s="18">
        <f>VLOOKUP(AB205,Support_persons!$A$3:$C$17,3,FALSE)</f>
        <v>8</v>
      </c>
    </row>
    <row r="206" spans="1:30" ht="30.75" thickBot="1" x14ac:dyDescent="0.3">
      <c r="A206">
        <v>205</v>
      </c>
      <c r="B206" s="16">
        <v>44095</v>
      </c>
      <c r="C206" s="18" t="s">
        <v>6</v>
      </c>
      <c r="D206" s="18">
        <f>VLOOKUP(C206,Areas!$B$4:$C$25,2,FALSE)</f>
        <v>12</v>
      </c>
      <c r="E206" s="18">
        <v>12</v>
      </c>
      <c r="F206" s="18" t="s">
        <v>211</v>
      </c>
      <c r="G206" s="18">
        <f>VLOOKUP(F206,Instructors!$A$4:$B$60,2,FALSE)</f>
        <v>53</v>
      </c>
      <c r="H206" s="25">
        <v>53</v>
      </c>
      <c r="I206" t="s">
        <v>145</v>
      </c>
      <c r="J206" s="18">
        <f>VLOOKUP(I206,Programs!$A$4:$B$58,2,FALSE)</f>
        <v>4</v>
      </c>
      <c r="K206" s="18">
        <v>4</v>
      </c>
      <c r="L206" s="19">
        <v>0.77083333333333337</v>
      </c>
      <c r="M206" s="19">
        <v>0.89583333333333337</v>
      </c>
      <c r="N206" s="18" t="str">
        <f t="shared" ca="1" si="3"/>
        <v>GYE4</v>
      </c>
      <c r="O206" s="18">
        <f ca="1">VLOOKUP(N206,physical_rooms!$A$1:$B$10,2,FALSE)</f>
        <v>4</v>
      </c>
      <c r="P206" s="18">
        <v>1</v>
      </c>
      <c r="Q206" s="18" t="s">
        <v>207</v>
      </c>
      <c r="R206" s="18">
        <f>VLOOKUP(Q206,virtual_rooms!$A$1:$B$10,2,FALSE)</f>
        <v>3</v>
      </c>
      <c r="S206" s="18">
        <v>3</v>
      </c>
      <c r="T206" s="21" t="s">
        <v>149</v>
      </c>
      <c r="U206" s="18" t="s">
        <v>153</v>
      </c>
      <c r="V206" s="18" t="s">
        <v>412</v>
      </c>
      <c r="W206" s="18">
        <f>VLOOKUP(V206,Support_persons!$A$3:$C$17,3,FALSE)</f>
        <v>6</v>
      </c>
      <c r="X206">
        <v>1</v>
      </c>
      <c r="Y206" s="18" t="s">
        <v>76</v>
      </c>
      <c r="Z206" s="18">
        <f>VLOOKUP(Y206,Support_persons!$A$3:$C$17,3,FALSE)</f>
        <v>8</v>
      </c>
      <c r="AA206">
        <v>1</v>
      </c>
      <c r="AB206" s="18" t="s">
        <v>398</v>
      </c>
      <c r="AC206">
        <v>1</v>
      </c>
      <c r="AD206" s="18">
        <f>VLOOKUP(AB206,Support_persons!$A$3:$C$17,3,FALSE)</f>
        <v>13</v>
      </c>
    </row>
    <row r="207" spans="1:30" ht="30.75" thickBot="1" x14ac:dyDescent="0.3">
      <c r="A207">
        <v>206</v>
      </c>
      <c r="B207" s="16">
        <v>44096</v>
      </c>
      <c r="C207" s="18" t="s">
        <v>6</v>
      </c>
      <c r="D207" s="18">
        <f>VLOOKUP(C207,Areas!$B$4:$C$25,2,FALSE)</f>
        <v>12</v>
      </c>
      <c r="E207" s="18">
        <v>12</v>
      </c>
      <c r="F207" s="18" t="s">
        <v>211</v>
      </c>
      <c r="G207" s="18">
        <f>VLOOKUP(F207,Instructors!$A$4:$B$60,2,FALSE)</f>
        <v>53</v>
      </c>
      <c r="H207" s="25">
        <v>53</v>
      </c>
      <c r="I207" t="s">
        <v>143</v>
      </c>
      <c r="J207" s="18">
        <f>VLOOKUP(I207,Programs!$A$4:$B$58,2,FALSE)</f>
        <v>3</v>
      </c>
      <c r="K207" s="18">
        <v>3</v>
      </c>
      <c r="L207" s="19">
        <v>0.77083333333333337</v>
      </c>
      <c r="M207" s="19">
        <v>0.89583333333333337</v>
      </c>
      <c r="N207" s="18" t="str">
        <f t="shared" ca="1" si="3"/>
        <v>domicilio</v>
      </c>
      <c r="O207" s="18">
        <f ca="1">VLOOKUP(N207,physical_rooms!$A$1:$B$10,2,FALSE)</f>
        <v>8</v>
      </c>
      <c r="P207" s="18">
        <v>4</v>
      </c>
      <c r="Q207" s="18" t="s">
        <v>207</v>
      </c>
      <c r="R207" s="18">
        <f>VLOOKUP(Q207,virtual_rooms!$A$1:$B$10,2,FALSE)</f>
        <v>3</v>
      </c>
      <c r="S207" s="18">
        <v>3</v>
      </c>
      <c r="T207" s="21" t="s">
        <v>147</v>
      </c>
      <c r="U207" s="18" t="s">
        <v>152</v>
      </c>
      <c r="V207" s="18" t="s">
        <v>393</v>
      </c>
      <c r="W207" s="18">
        <f>VLOOKUP(V207,Support_persons!$A$3:$C$17,3,FALSE)</f>
        <v>3</v>
      </c>
      <c r="X207">
        <v>0</v>
      </c>
      <c r="Y207" s="18" t="s">
        <v>412</v>
      </c>
      <c r="Z207" s="18">
        <f>VLOOKUP(Y207,Support_persons!$A$3:$C$17,3,FALSE)</f>
        <v>6</v>
      </c>
      <c r="AA207">
        <v>1</v>
      </c>
      <c r="AB207" s="18" t="s">
        <v>400</v>
      </c>
      <c r="AC207">
        <v>0</v>
      </c>
      <c r="AD207" s="18">
        <f>VLOOKUP(AB207,Support_persons!$A$3:$C$17,3,FALSE)</f>
        <v>15</v>
      </c>
    </row>
    <row r="208" spans="1:30" ht="30.75" thickBot="1" x14ac:dyDescent="0.3">
      <c r="A208">
        <v>207</v>
      </c>
      <c r="B208" s="16">
        <v>44097</v>
      </c>
      <c r="C208" s="18" t="s">
        <v>10</v>
      </c>
      <c r="D208" s="18">
        <f>VLOOKUP(C208,Areas!$B$4:$C$25,2,FALSE)</f>
        <v>19</v>
      </c>
      <c r="E208" s="18">
        <v>19</v>
      </c>
      <c r="F208" s="18" t="s">
        <v>70</v>
      </c>
      <c r="G208" s="18">
        <f>VLOOKUP(F208,Instructors!$A$4:$B$60,2,FALSE)</f>
        <v>25</v>
      </c>
      <c r="H208" s="25">
        <v>25</v>
      </c>
      <c r="I208" t="s">
        <v>145</v>
      </c>
      <c r="J208" s="18">
        <f>VLOOKUP(I208,Programs!$A$4:$B$58,2,FALSE)</f>
        <v>4</v>
      </c>
      <c r="K208" s="18">
        <v>4</v>
      </c>
      <c r="L208" s="19">
        <v>0.77083333333333337</v>
      </c>
      <c r="M208" s="19">
        <v>0.90625</v>
      </c>
      <c r="N208" s="18" t="str">
        <f t="shared" ca="1" si="3"/>
        <v>GYE2</v>
      </c>
      <c r="O208" s="18">
        <f ca="1">VLOOKUP(N208,physical_rooms!$A$1:$B$10,2,FALSE)</f>
        <v>2</v>
      </c>
      <c r="P208" s="18">
        <v>1</v>
      </c>
      <c r="Q208" s="18" t="s">
        <v>207</v>
      </c>
      <c r="R208" s="18">
        <f>VLOOKUP(Q208,virtual_rooms!$A$1:$B$10,2,FALSE)</f>
        <v>3</v>
      </c>
      <c r="S208" s="18">
        <v>3</v>
      </c>
      <c r="T208" s="21" t="s">
        <v>149</v>
      </c>
      <c r="U208" s="18" t="s">
        <v>153</v>
      </c>
      <c r="V208" s="18" t="s">
        <v>76</v>
      </c>
      <c r="W208" s="18">
        <f>VLOOKUP(V208,Support_persons!$A$3:$C$17,3,FALSE)</f>
        <v>8</v>
      </c>
      <c r="X208">
        <v>1</v>
      </c>
      <c r="Y208" s="18"/>
      <c r="Z208" s="18" t="e">
        <f>VLOOKUP(Y208,Support_persons!$A$3:$C$17,3,FALSE)</f>
        <v>#N/A</v>
      </c>
      <c r="AA208" t="s">
        <v>392</v>
      </c>
      <c r="AB208" s="20" t="s">
        <v>400</v>
      </c>
      <c r="AC208">
        <v>1</v>
      </c>
      <c r="AD208" s="18">
        <f>VLOOKUP(AB208,Support_persons!$A$3:$C$17,3,FALSE)</f>
        <v>15</v>
      </c>
    </row>
    <row r="209" spans="1:30" ht="30.75" thickBot="1" x14ac:dyDescent="0.3">
      <c r="A209">
        <v>208</v>
      </c>
      <c r="B209" s="16">
        <v>44098</v>
      </c>
      <c r="C209" s="18" t="s">
        <v>10</v>
      </c>
      <c r="D209" s="18">
        <f>VLOOKUP(C209,Areas!$B$4:$C$25,2,FALSE)</f>
        <v>19</v>
      </c>
      <c r="E209" s="18">
        <v>19</v>
      </c>
      <c r="F209" s="18" t="s">
        <v>70</v>
      </c>
      <c r="G209" s="18">
        <f>VLOOKUP(F209,Instructors!$A$4:$B$60,2,FALSE)</f>
        <v>25</v>
      </c>
      <c r="H209" s="25">
        <v>25</v>
      </c>
      <c r="I209" t="s">
        <v>143</v>
      </c>
      <c r="J209" s="18">
        <f>VLOOKUP(I209,Programs!$A$4:$B$58,2,FALSE)</f>
        <v>3</v>
      </c>
      <c r="K209" s="18">
        <v>3</v>
      </c>
      <c r="L209" s="19">
        <v>0.77083333333333337</v>
      </c>
      <c r="M209" s="19">
        <v>0.90625</v>
      </c>
      <c r="N209" s="18" t="str">
        <f t="shared" ca="1" si="3"/>
        <v>GYE2</v>
      </c>
      <c r="O209" s="18">
        <f ca="1">VLOOKUP(N209,physical_rooms!$A$1:$B$10,2,FALSE)</f>
        <v>2</v>
      </c>
      <c r="P209" s="18">
        <v>4</v>
      </c>
      <c r="Q209" s="18" t="s">
        <v>207</v>
      </c>
      <c r="R209" s="18">
        <f>VLOOKUP(Q209,virtual_rooms!$A$1:$B$10,2,FALSE)</f>
        <v>3</v>
      </c>
      <c r="S209" s="18">
        <v>3</v>
      </c>
      <c r="T209" s="21" t="s">
        <v>147</v>
      </c>
      <c r="U209" s="18" t="s">
        <v>152</v>
      </c>
      <c r="V209" s="18" t="s">
        <v>393</v>
      </c>
      <c r="W209" s="18">
        <f>VLOOKUP(V209,Support_persons!$A$3:$C$17,3,FALSE)</f>
        <v>3</v>
      </c>
      <c r="X209">
        <v>0</v>
      </c>
      <c r="Y209" s="18" t="s">
        <v>76</v>
      </c>
      <c r="Z209" s="18">
        <f>VLOOKUP(Y209,Support_persons!$A$3:$C$17,3,FALSE)</f>
        <v>8</v>
      </c>
      <c r="AA209">
        <v>1</v>
      </c>
      <c r="AB209" s="18" t="s">
        <v>400</v>
      </c>
      <c r="AC209">
        <v>1</v>
      </c>
      <c r="AD209" s="18">
        <f>VLOOKUP(AB209,Support_persons!$A$3:$C$17,3,FALSE)</f>
        <v>15</v>
      </c>
    </row>
    <row r="210" spans="1:30" ht="30.75" thickBot="1" x14ac:dyDescent="0.3">
      <c r="A210">
        <v>209</v>
      </c>
      <c r="B210" s="16">
        <v>44102</v>
      </c>
      <c r="C210" s="18" t="s">
        <v>11</v>
      </c>
      <c r="D210" s="18">
        <f>VLOOKUP(C210,Areas!$B$4:$C$25,2,FALSE)</f>
        <v>22</v>
      </c>
      <c r="E210" s="18">
        <v>22</v>
      </c>
      <c r="F210" s="18" t="s">
        <v>82</v>
      </c>
      <c r="G210" s="18">
        <f>VLOOKUP(F210,Instructors!$A$4:$B$60,2,FALSE)</f>
        <v>41</v>
      </c>
      <c r="H210" s="25">
        <v>41</v>
      </c>
      <c r="I210" t="s">
        <v>145</v>
      </c>
      <c r="J210" s="18">
        <f>VLOOKUP(I210,Programs!$A$4:$B$58,2,FALSE)</f>
        <v>4</v>
      </c>
      <c r="K210" s="18">
        <v>4</v>
      </c>
      <c r="L210" s="19">
        <v>0.77083333333333337</v>
      </c>
      <c r="M210" s="19">
        <v>0.90625</v>
      </c>
      <c r="N210" s="18" t="str">
        <f t="shared" ca="1" si="3"/>
        <v>UIO2</v>
      </c>
      <c r="O210" s="18">
        <f ca="1">VLOOKUP(N210,physical_rooms!$A$1:$B$10,2,FALSE)</f>
        <v>6</v>
      </c>
      <c r="P210" s="18">
        <v>5</v>
      </c>
      <c r="Q210" s="18" t="s">
        <v>207</v>
      </c>
      <c r="R210" s="18">
        <f>VLOOKUP(Q210,virtual_rooms!$A$1:$B$10,2,FALSE)</f>
        <v>3</v>
      </c>
      <c r="S210" s="18">
        <v>3</v>
      </c>
      <c r="T210" s="21" t="s">
        <v>149</v>
      </c>
      <c r="U210" s="18" t="s">
        <v>153</v>
      </c>
      <c r="V210" s="18" t="s">
        <v>76</v>
      </c>
      <c r="W210" s="18">
        <f>VLOOKUP(V210,Support_persons!$A$3:$C$17,3,FALSE)</f>
        <v>8</v>
      </c>
      <c r="X210">
        <v>0</v>
      </c>
      <c r="Y210" s="18"/>
      <c r="Z210" s="18" t="e">
        <f>VLOOKUP(Y210,Support_persons!$A$3:$C$17,3,FALSE)</f>
        <v>#N/A</v>
      </c>
      <c r="AA210" t="s">
        <v>392</v>
      </c>
      <c r="AB210" s="20" t="s">
        <v>398</v>
      </c>
      <c r="AC210">
        <v>1</v>
      </c>
      <c r="AD210" s="18">
        <f>VLOOKUP(AB210,Support_persons!$A$3:$C$17,3,FALSE)</f>
        <v>13</v>
      </c>
    </row>
    <row r="211" spans="1:30" ht="30.75" thickBot="1" x14ac:dyDescent="0.3">
      <c r="A211">
        <v>210</v>
      </c>
      <c r="B211" s="16">
        <v>44103</v>
      </c>
      <c r="C211" s="18" t="s">
        <v>11</v>
      </c>
      <c r="D211" s="18">
        <f>VLOOKUP(C211,Areas!$B$4:$C$25,2,FALSE)</f>
        <v>22</v>
      </c>
      <c r="E211" s="18">
        <v>22</v>
      </c>
      <c r="F211" s="18" t="s">
        <v>82</v>
      </c>
      <c r="G211" s="18">
        <f>VLOOKUP(F211,Instructors!$A$4:$B$60,2,FALSE)</f>
        <v>41</v>
      </c>
      <c r="H211" s="25">
        <v>41</v>
      </c>
      <c r="I211" t="s">
        <v>143</v>
      </c>
      <c r="J211" s="18">
        <f>VLOOKUP(I211,Programs!$A$4:$B$58,2,FALSE)</f>
        <v>3</v>
      </c>
      <c r="K211" s="18">
        <v>3</v>
      </c>
      <c r="L211" s="19">
        <v>0.77083333333333337</v>
      </c>
      <c r="M211" s="19">
        <v>0.90625</v>
      </c>
      <c r="N211" s="18" t="str">
        <f t="shared" ca="1" si="3"/>
        <v>UIO1</v>
      </c>
      <c r="O211" s="18">
        <f ca="1">VLOOKUP(N211,physical_rooms!$A$1:$B$10,2,FALSE)</f>
        <v>5</v>
      </c>
      <c r="P211" s="18">
        <v>5</v>
      </c>
      <c r="Q211" s="18" t="s">
        <v>207</v>
      </c>
      <c r="R211" s="18">
        <f>VLOOKUP(Q211,virtual_rooms!$A$1:$B$10,2,FALSE)</f>
        <v>3</v>
      </c>
      <c r="S211" s="18">
        <v>3</v>
      </c>
      <c r="T211" s="21" t="s">
        <v>147</v>
      </c>
      <c r="U211" s="18" t="s">
        <v>152</v>
      </c>
      <c r="V211" s="18" t="s">
        <v>393</v>
      </c>
      <c r="W211" s="18">
        <f>VLOOKUP(V211,Support_persons!$A$3:$C$17,3,FALSE)</f>
        <v>3</v>
      </c>
      <c r="X211">
        <v>0</v>
      </c>
      <c r="Y211" s="18" t="s">
        <v>76</v>
      </c>
      <c r="Z211" s="18">
        <f>VLOOKUP(Y211,Support_persons!$A$3:$C$17,3,FALSE)</f>
        <v>8</v>
      </c>
      <c r="AA211">
        <v>0</v>
      </c>
      <c r="AB211" s="18" t="s">
        <v>398</v>
      </c>
      <c r="AC211">
        <v>1</v>
      </c>
      <c r="AD211" s="18">
        <f>VLOOKUP(AB211,Support_persons!$A$3:$C$17,3,FALSE)</f>
        <v>13</v>
      </c>
    </row>
    <row r="212" spans="1:30" ht="30.75" thickBot="1" x14ac:dyDescent="0.3">
      <c r="A212">
        <v>211</v>
      </c>
      <c r="B212" s="16">
        <v>44104</v>
      </c>
      <c r="C212" s="18" t="s">
        <v>10</v>
      </c>
      <c r="D212" s="18">
        <f>VLOOKUP(C212,Areas!$B$4:$C$25,2,FALSE)</f>
        <v>19</v>
      </c>
      <c r="E212" s="18">
        <v>19</v>
      </c>
      <c r="F212" s="18" t="s">
        <v>70</v>
      </c>
      <c r="G212" s="18">
        <f>VLOOKUP(F212,Instructors!$A$4:$B$60,2,FALSE)</f>
        <v>25</v>
      </c>
      <c r="H212" s="25">
        <v>25</v>
      </c>
      <c r="I212" t="s">
        <v>145</v>
      </c>
      <c r="J212" s="18">
        <f>VLOOKUP(I212,Programs!$A$4:$B$58,2,FALSE)</f>
        <v>4</v>
      </c>
      <c r="K212" s="18">
        <v>4</v>
      </c>
      <c r="L212" s="19">
        <v>0.77083333333333337</v>
      </c>
      <c r="M212" s="19">
        <v>0.89583333333333337</v>
      </c>
      <c r="N212" s="18" t="str">
        <f t="shared" ca="1" si="3"/>
        <v>UIO1</v>
      </c>
      <c r="O212" s="18">
        <f ca="1">VLOOKUP(N212,physical_rooms!$A$1:$B$10,2,FALSE)</f>
        <v>5</v>
      </c>
      <c r="P212" s="18">
        <v>3</v>
      </c>
      <c r="Q212" s="18" t="s">
        <v>207</v>
      </c>
      <c r="R212" s="18">
        <f>VLOOKUP(Q212,virtual_rooms!$A$1:$B$10,2,FALSE)</f>
        <v>3</v>
      </c>
      <c r="S212" s="18">
        <v>3</v>
      </c>
      <c r="T212" s="21" t="s">
        <v>149</v>
      </c>
      <c r="U212" s="18" t="s">
        <v>153</v>
      </c>
      <c r="V212" s="18" t="s">
        <v>76</v>
      </c>
      <c r="W212" s="18">
        <f>VLOOKUP(V212,Support_persons!$A$3:$C$17,3,FALSE)</f>
        <v>8</v>
      </c>
      <c r="X212">
        <v>1</v>
      </c>
      <c r="Y212" s="18"/>
      <c r="Z212" s="18" t="e">
        <f>VLOOKUP(Y212,Support_persons!$A$3:$C$17,3,FALSE)</f>
        <v>#N/A</v>
      </c>
      <c r="AA212" t="s">
        <v>392</v>
      </c>
      <c r="AB212" s="20" t="s">
        <v>400</v>
      </c>
      <c r="AC212">
        <v>1</v>
      </c>
      <c r="AD212" s="18">
        <f>VLOOKUP(AB212,Support_persons!$A$3:$C$17,3,FALSE)</f>
        <v>15</v>
      </c>
    </row>
    <row r="213" spans="1:30" ht="30.75" thickBot="1" x14ac:dyDescent="0.3">
      <c r="A213">
        <v>212</v>
      </c>
      <c r="B213" s="16">
        <v>44105</v>
      </c>
      <c r="C213" s="18" t="s">
        <v>10</v>
      </c>
      <c r="D213" s="18">
        <f>VLOOKUP(C213,Areas!$B$4:$C$25,2,FALSE)</f>
        <v>19</v>
      </c>
      <c r="E213" s="18">
        <v>19</v>
      </c>
      <c r="F213" s="18" t="s">
        <v>70</v>
      </c>
      <c r="G213" s="18">
        <f>VLOOKUP(F213,Instructors!$A$4:$B$60,2,FALSE)</f>
        <v>25</v>
      </c>
      <c r="H213" s="25">
        <v>25</v>
      </c>
      <c r="I213" t="s">
        <v>143</v>
      </c>
      <c r="J213" s="18">
        <f>VLOOKUP(I213,Programs!$A$4:$B$58,2,FALSE)</f>
        <v>3</v>
      </c>
      <c r="K213" s="18">
        <v>3</v>
      </c>
      <c r="L213" s="19">
        <v>0.77083333333333337</v>
      </c>
      <c r="M213" s="19">
        <v>0.89583333333333337</v>
      </c>
      <c r="N213" s="18" t="str">
        <f t="shared" ca="1" si="3"/>
        <v>GYE2</v>
      </c>
      <c r="O213" s="18">
        <f ca="1">VLOOKUP(N213,physical_rooms!$A$1:$B$10,2,FALSE)</f>
        <v>2</v>
      </c>
      <c r="P213" s="18">
        <v>3</v>
      </c>
      <c r="Q213" s="18" t="s">
        <v>207</v>
      </c>
      <c r="R213" s="18">
        <f>VLOOKUP(Q213,virtual_rooms!$A$1:$B$10,2,FALSE)</f>
        <v>3</v>
      </c>
      <c r="S213" s="18">
        <v>3</v>
      </c>
      <c r="T213" s="21" t="s">
        <v>147</v>
      </c>
      <c r="U213" s="18" t="s">
        <v>152</v>
      </c>
      <c r="V213" s="18" t="s">
        <v>393</v>
      </c>
      <c r="W213" s="18">
        <f>VLOOKUP(V213,Support_persons!$A$3:$C$17,3,FALSE)</f>
        <v>3</v>
      </c>
      <c r="X213">
        <v>0</v>
      </c>
      <c r="Y213" s="18" t="s">
        <v>76</v>
      </c>
      <c r="Z213" s="18">
        <f>VLOOKUP(Y213,Support_persons!$A$3:$C$17,3,FALSE)</f>
        <v>8</v>
      </c>
      <c r="AA213">
        <v>1</v>
      </c>
      <c r="AB213" s="18" t="s">
        <v>400</v>
      </c>
      <c r="AC213">
        <v>1</v>
      </c>
      <c r="AD213" s="18">
        <f>VLOOKUP(AB213,Support_persons!$A$3:$C$17,3,FALSE)</f>
        <v>15</v>
      </c>
    </row>
    <row r="214" spans="1:30" ht="30.75" thickBot="1" x14ac:dyDescent="0.3">
      <c r="A214">
        <v>213</v>
      </c>
      <c r="B214" s="16">
        <v>44109</v>
      </c>
      <c r="C214" s="18" t="s">
        <v>6</v>
      </c>
      <c r="D214" s="18">
        <f>VLOOKUP(C214,Areas!$B$4:$C$25,2,FALSE)</f>
        <v>12</v>
      </c>
      <c r="E214" s="18">
        <v>12</v>
      </c>
      <c r="F214" s="18" t="s">
        <v>211</v>
      </c>
      <c r="G214" s="18">
        <f>VLOOKUP(F214,Instructors!$A$4:$B$60,2,FALSE)</f>
        <v>53</v>
      </c>
      <c r="H214" s="25">
        <v>53</v>
      </c>
      <c r="I214" t="s">
        <v>145</v>
      </c>
      <c r="J214" s="18">
        <f>VLOOKUP(I214,Programs!$A$4:$B$58,2,FALSE)</f>
        <v>4</v>
      </c>
      <c r="K214" s="18">
        <v>4</v>
      </c>
      <c r="L214" s="19">
        <v>0.77083333333333337</v>
      </c>
      <c r="M214" s="19">
        <v>0.89583333333333337</v>
      </c>
      <c r="N214" s="18" t="str">
        <f t="shared" ca="1" si="3"/>
        <v>UIO2</v>
      </c>
      <c r="O214" s="18">
        <f ca="1">VLOOKUP(N214,physical_rooms!$A$1:$B$10,2,FALSE)</f>
        <v>6</v>
      </c>
      <c r="P214" s="18">
        <v>2</v>
      </c>
      <c r="Q214" s="18" t="s">
        <v>207</v>
      </c>
      <c r="R214" s="18">
        <f>VLOOKUP(Q214,virtual_rooms!$A$1:$B$10,2,FALSE)</f>
        <v>3</v>
      </c>
      <c r="S214" s="18">
        <v>3</v>
      </c>
      <c r="T214" s="21" t="s">
        <v>149</v>
      </c>
      <c r="U214" s="18" t="s">
        <v>153</v>
      </c>
      <c r="V214" s="18" t="s">
        <v>412</v>
      </c>
      <c r="W214" s="18">
        <f>VLOOKUP(V214,Support_persons!$A$3:$C$17,3,FALSE)</f>
        <v>6</v>
      </c>
      <c r="X214">
        <v>1</v>
      </c>
      <c r="Y214" s="18" t="s">
        <v>76</v>
      </c>
      <c r="Z214" s="18">
        <f>VLOOKUP(Y214,Support_persons!$A$3:$C$17,3,FALSE)</f>
        <v>8</v>
      </c>
      <c r="AA214">
        <v>0</v>
      </c>
      <c r="AB214" s="18" t="s">
        <v>398</v>
      </c>
      <c r="AC214">
        <v>1</v>
      </c>
      <c r="AD214" s="18">
        <f>VLOOKUP(AB214,Support_persons!$A$3:$C$17,3,FALSE)</f>
        <v>13</v>
      </c>
    </row>
    <row r="215" spans="1:30" ht="30.75" thickBot="1" x14ac:dyDescent="0.3">
      <c r="A215">
        <v>214</v>
      </c>
      <c r="B215" s="16">
        <v>44110</v>
      </c>
      <c r="C215" s="18" t="s">
        <v>6</v>
      </c>
      <c r="D215" s="18">
        <f>VLOOKUP(C215,Areas!$B$4:$C$25,2,FALSE)</f>
        <v>12</v>
      </c>
      <c r="E215" s="18">
        <v>12</v>
      </c>
      <c r="F215" s="18" t="s">
        <v>211</v>
      </c>
      <c r="G215" s="18">
        <f>VLOOKUP(F215,Instructors!$A$4:$B$60,2,FALSE)</f>
        <v>53</v>
      </c>
      <c r="H215" s="25">
        <v>53</v>
      </c>
      <c r="I215" t="s">
        <v>143</v>
      </c>
      <c r="J215" s="18">
        <f>VLOOKUP(I215,Programs!$A$4:$B$58,2,FALSE)</f>
        <v>3</v>
      </c>
      <c r="K215" s="18">
        <v>3</v>
      </c>
      <c r="L215" s="19">
        <v>0.77083333333333337</v>
      </c>
      <c r="M215" s="19">
        <v>0.89583333333333337</v>
      </c>
      <c r="N215" s="18" t="str">
        <f t="shared" ca="1" si="3"/>
        <v>UIO3</v>
      </c>
      <c r="O215" s="18">
        <f ca="1">VLOOKUP(N215,physical_rooms!$A$1:$B$10,2,FALSE)</f>
        <v>7</v>
      </c>
      <c r="P215" s="18">
        <v>4</v>
      </c>
      <c r="Q215" s="18" t="s">
        <v>207</v>
      </c>
      <c r="R215" s="18">
        <f>VLOOKUP(Q215,virtual_rooms!$A$1:$B$10,2,FALSE)</f>
        <v>3</v>
      </c>
      <c r="S215" s="18">
        <v>3</v>
      </c>
      <c r="T215" s="21" t="s">
        <v>147</v>
      </c>
      <c r="U215" s="18" t="s">
        <v>152</v>
      </c>
      <c r="V215" s="18" t="s">
        <v>393</v>
      </c>
      <c r="W215" s="18">
        <f>VLOOKUP(V215,Support_persons!$A$3:$C$17,3,FALSE)</f>
        <v>3</v>
      </c>
      <c r="X215">
        <v>0</v>
      </c>
      <c r="Y215" s="18" t="s">
        <v>412</v>
      </c>
      <c r="Z215" s="18">
        <f>VLOOKUP(Y215,Support_persons!$A$3:$C$17,3,FALSE)</f>
        <v>6</v>
      </c>
      <c r="AA215">
        <v>1</v>
      </c>
      <c r="AB215" s="18" t="s">
        <v>398</v>
      </c>
      <c r="AC215">
        <v>1</v>
      </c>
      <c r="AD215" s="18">
        <f>VLOOKUP(AB215,Support_persons!$A$3:$C$17,3,FALSE)</f>
        <v>13</v>
      </c>
    </row>
    <row r="216" spans="1:30" ht="30.75" thickBot="1" x14ac:dyDescent="0.3">
      <c r="A216">
        <v>215</v>
      </c>
      <c r="B216" s="16">
        <v>44111</v>
      </c>
      <c r="C216" s="18" t="s">
        <v>10</v>
      </c>
      <c r="D216" s="18">
        <f>VLOOKUP(C216,Areas!$B$4:$C$25,2,FALSE)</f>
        <v>19</v>
      </c>
      <c r="E216" s="18">
        <v>19</v>
      </c>
      <c r="F216" s="18" t="s">
        <v>70</v>
      </c>
      <c r="G216" s="18">
        <f>VLOOKUP(F216,Instructors!$A$4:$B$60,2,FALSE)</f>
        <v>25</v>
      </c>
      <c r="H216" s="25">
        <v>25</v>
      </c>
      <c r="I216" t="s">
        <v>145</v>
      </c>
      <c r="J216" s="18">
        <f>VLOOKUP(I216,Programs!$A$4:$B$58,2,FALSE)</f>
        <v>4</v>
      </c>
      <c r="K216" s="18">
        <v>4</v>
      </c>
      <c r="L216" s="19">
        <v>0.77083333333333337</v>
      </c>
      <c r="M216" s="19">
        <v>0.89583333333333337</v>
      </c>
      <c r="N216" s="18" t="str">
        <f t="shared" ca="1" si="3"/>
        <v>domicilio</v>
      </c>
      <c r="O216" s="18">
        <f ca="1">VLOOKUP(N216,physical_rooms!$A$1:$B$10,2,FALSE)</f>
        <v>8</v>
      </c>
      <c r="P216" s="18">
        <v>1</v>
      </c>
      <c r="Q216" s="18" t="s">
        <v>207</v>
      </c>
      <c r="R216" s="18">
        <f>VLOOKUP(Q216,virtual_rooms!$A$1:$B$10,2,FALSE)</f>
        <v>3</v>
      </c>
      <c r="S216" s="18">
        <v>3</v>
      </c>
      <c r="T216" s="21" t="s">
        <v>149</v>
      </c>
      <c r="U216" s="18" t="s">
        <v>153</v>
      </c>
      <c r="V216" s="18" t="s">
        <v>412</v>
      </c>
      <c r="W216" s="18">
        <f>VLOOKUP(V216,Support_persons!$A$3:$C$17,3,FALSE)</f>
        <v>6</v>
      </c>
      <c r="X216">
        <v>0</v>
      </c>
      <c r="Y216" s="18" t="s">
        <v>76</v>
      </c>
      <c r="Z216" s="18">
        <f>VLOOKUP(Y216,Support_persons!$A$3:$C$17,3,FALSE)</f>
        <v>8</v>
      </c>
      <c r="AA216">
        <v>1</v>
      </c>
      <c r="AB216" s="18" t="s">
        <v>400</v>
      </c>
      <c r="AC216">
        <v>1</v>
      </c>
      <c r="AD216" s="18">
        <f>VLOOKUP(AB216,Support_persons!$A$3:$C$17,3,FALSE)</f>
        <v>15</v>
      </c>
    </row>
    <row r="217" spans="1:30" ht="30.75" thickBot="1" x14ac:dyDescent="0.3">
      <c r="A217">
        <v>216</v>
      </c>
      <c r="B217" s="16">
        <v>44112</v>
      </c>
      <c r="C217" s="18" t="s">
        <v>10</v>
      </c>
      <c r="D217" s="18">
        <f>VLOOKUP(C217,Areas!$B$4:$C$25,2,FALSE)</f>
        <v>19</v>
      </c>
      <c r="E217" s="18">
        <v>19</v>
      </c>
      <c r="F217" s="18" t="s">
        <v>70</v>
      </c>
      <c r="G217" s="18">
        <f>VLOOKUP(F217,Instructors!$A$4:$B$60,2,FALSE)</f>
        <v>25</v>
      </c>
      <c r="H217" s="25">
        <v>25</v>
      </c>
      <c r="I217" t="s">
        <v>143</v>
      </c>
      <c r="J217" s="18">
        <f>VLOOKUP(I217,Programs!$A$4:$B$58,2,FALSE)</f>
        <v>3</v>
      </c>
      <c r="K217" s="18">
        <v>3</v>
      </c>
      <c r="L217" s="19">
        <v>0.77083333333333337</v>
      </c>
      <c r="M217" s="19">
        <v>0.89583333333333337</v>
      </c>
      <c r="N217" s="18" t="str">
        <f t="shared" ca="1" si="3"/>
        <v>UIO3</v>
      </c>
      <c r="O217" s="18">
        <f ca="1">VLOOKUP(N217,physical_rooms!$A$1:$B$10,2,FALSE)</f>
        <v>7</v>
      </c>
      <c r="P217" s="18">
        <v>4</v>
      </c>
      <c r="Q217" s="18" t="s">
        <v>207</v>
      </c>
      <c r="R217" s="18">
        <f>VLOOKUP(Q217,virtual_rooms!$A$1:$B$10,2,FALSE)</f>
        <v>3</v>
      </c>
      <c r="S217" s="18">
        <v>3</v>
      </c>
      <c r="T217" s="21" t="s">
        <v>147</v>
      </c>
      <c r="U217" s="18" t="s">
        <v>152</v>
      </c>
      <c r="V217" s="18" t="s">
        <v>393</v>
      </c>
      <c r="W217" s="18">
        <f>VLOOKUP(V217,Support_persons!$A$3:$C$17,3,FALSE)</f>
        <v>3</v>
      </c>
      <c r="X217">
        <v>0</v>
      </c>
      <c r="Y217" s="18" t="s">
        <v>76</v>
      </c>
      <c r="Z217" s="18">
        <f>VLOOKUP(Y217,Support_persons!$A$3:$C$17,3,FALSE)</f>
        <v>8</v>
      </c>
      <c r="AA217">
        <v>1</v>
      </c>
      <c r="AB217" s="18" t="s">
        <v>400</v>
      </c>
      <c r="AC217">
        <v>1</v>
      </c>
      <c r="AD217" s="18">
        <f>VLOOKUP(AB217,Support_persons!$A$3:$C$17,3,FALSE)</f>
        <v>15</v>
      </c>
    </row>
    <row r="218" spans="1:30" ht="30.75" thickBot="1" x14ac:dyDescent="0.3">
      <c r="A218">
        <v>217</v>
      </c>
      <c r="B218" s="16">
        <v>44116</v>
      </c>
      <c r="C218" s="18" t="s">
        <v>9</v>
      </c>
      <c r="D218" s="18">
        <f>VLOOKUP(C218,Areas!$B$4:$C$25,2,FALSE)</f>
        <v>17</v>
      </c>
      <c r="E218" s="18">
        <v>17</v>
      </c>
      <c r="F218" s="18" t="s">
        <v>74</v>
      </c>
      <c r="G218" s="18">
        <f>VLOOKUP(F218,Instructors!$A$4:$B$60,2,FALSE)</f>
        <v>32</v>
      </c>
      <c r="H218" s="25">
        <v>32</v>
      </c>
      <c r="I218" t="s">
        <v>145</v>
      </c>
      <c r="J218" s="18">
        <f>VLOOKUP(I218,Programs!$A$4:$B$58,2,FALSE)</f>
        <v>4</v>
      </c>
      <c r="K218" s="18">
        <v>4</v>
      </c>
      <c r="L218" s="19">
        <v>0.77083333333333337</v>
      </c>
      <c r="M218" s="19">
        <v>0.90625</v>
      </c>
      <c r="N218" s="18" t="str">
        <f t="shared" ca="1" si="3"/>
        <v>domicilio</v>
      </c>
      <c r="O218" s="18">
        <f ca="1">VLOOKUP(N218,physical_rooms!$A$1:$B$10,2,FALSE)</f>
        <v>8</v>
      </c>
      <c r="P218" s="18">
        <v>7</v>
      </c>
      <c r="Q218" s="18" t="s">
        <v>207</v>
      </c>
      <c r="R218" s="18">
        <f>VLOOKUP(Q218,virtual_rooms!$A$1:$B$10,2,FALSE)</f>
        <v>3</v>
      </c>
      <c r="S218" s="18">
        <v>3</v>
      </c>
      <c r="T218" s="21" t="s">
        <v>149</v>
      </c>
      <c r="U218" s="18" t="s">
        <v>153</v>
      </c>
      <c r="V218" s="18" t="s">
        <v>412</v>
      </c>
      <c r="W218" s="18">
        <f>VLOOKUP(V218,Support_persons!$A$3:$C$17,3,FALSE)</f>
        <v>6</v>
      </c>
      <c r="X218">
        <v>0</v>
      </c>
      <c r="Y218" s="18" t="s">
        <v>76</v>
      </c>
      <c r="Z218" s="18">
        <f>VLOOKUP(Y218,Support_persons!$A$3:$C$17,3,FALSE)</f>
        <v>8</v>
      </c>
      <c r="AA218">
        <v>0</v>
      </c>
      <c r="AB218" s="18" t="s">
        <v>75</v>
      </c>
      <c r="AC218">
        <v>0</v>
      </c>
      <c r="AD218" s="18">
        <f>VLOOKUP(AB218,Support_persons!$A$3:$C$17,3,FALSE)</f>
        <v>7</v>
      </c>
    </row>
    <row r="219" spans="1:30" ht="30.75" thickBot="1" x14ac:dyDescent="0.3">
      <c r="A219">
        <v>218</v>
      </c>
      <c r="B219" s="16">
        <v>44117</v>
      </c>
      <c r="C219" s="18" t="s">
        <v>9</v>
      </c>
      <c r="D219" s="18">
        <f>VLOOKUP(C219,Areas!$B$4:$C$25,2,FALSE)</f>
        <v>17</v>
      </c>
      <c r="E219" s="18">
        <v>17</v>
      </c>
      <c r="F219" s="18" t="s">
        <v>51</v>
      </c>
      <c r="G219" s="18">
        <f>VLOOKUP(F219,Instructors!$A$4:$B$60,2,FALSE)</f>
        <v>10</v>
      </c>
      <c r="H219" s="25">
        <v>10</v>
      </c>
      <c r="I219" t="s">
        <v>143</v>
      </c>
      <c r="J219" s="18">
        <f>VLOOKUP(I219,Programs!$A$4:$B$58,2,FALSE)</f>
        <v>3</v>
      </c>
      <c r="K219" s="18">
        <v>3</v>
      </c>
      <c r="L219" s="19">
        <v>0.77083333333333337</v>
      </c>
      <c r="M219" s="19">
        <v>0.90625</v>
      </c>
      <c r="N219" s="18" t="str">
        <f t="shared" ca="1" si="3"/>
        <v>GYE2</v>
      </c>
      <c r="O219" s="18">
        <f ca="1">VLOOKUP(N219,physical_rooms!$A$1:$B$10,2,FALSE)</f>
        <v>2</v>
      </c>
      <c r="P219" s="18">
        <v>6</v>
      </c>
      <c r="Q219" s="18" t="s">
        <v>207</v>
      </c>
      <c r="R219" s="18">
        <f>VLOOKUP(Q219,virtual_rooms!$A$1:$B$10,2,FALSE)</f>
        <v>3</v>
      </c>
      <c r="S219" s="18">
        <v>3</v>
      </c>
      <c r="T219" s="21" t="s">
        <v>147</v>
      </c>
      <c r="U219" s="18" t="s">
        <v>152</v>
      </c>
      <c r="V219" s="18" t="s">
        <v>393</v>
      </c>
      <c r="W219" s="18">
        <f>VLOOKUP(V219,Support_persons!$A$3:$C$17,3,FALSE)</f>
        <v>3</v>
      </c>
      <c r="X219">
        <v>0</v>
      </c>
      <c r="Y219" s="18"/>
      <c r="Z219" s="18" t="e">
        <f>VLOOKUP(Y219,Support_persons!$A$3:$C$17,3,FALSE)</f>
        <v>#N/A</v>
      </c>
      <c r="AA219" t="s">
        <v>392</v>
      </c>
      <c r="AB219" s="20" t="s">
        <v>76</v>
      </c>
      <c r="AC219">
        <v>1</v>
      </c>
      <c r="AD219" s="18">
        <f>VLOOKUP(AB219,Support_persons!$A$3:$C$17,3,FALSE)</f>
        <v>8</v>
      </c>
    </row>
    <row r="220" spans="1:30" ht="30.75" thickBot="1" x14ac:dyDescent="0.3">
      <c r="A220">
        <v>219</v>
      </c>
      <c r="B220" s="16">
        <v>44118</v>
      </c>
      <c r="C220" s="18" t="s">
        <v>10</v>
      </c>
      <c r="D220" s="18">
        <f>VLOOKUP(C220,Areas!$B$4:$C$25,2,FALSE)</f>
        <v>19</v>
      </c>
      <c r="E220" s="18">
        <v>19</v>
      </c>
      <c r="F220" s="18" t="s">
        <v>70</v>
      </c>
      <c r="G220" s="18">
        <f>VLOOKUP(F220,Instructors!$A$4:$B$60,2,FALSE)</f>
        <v>25</v>
      </c>
      <c r="H220" s="25">
        <v>25</v>
      </c>
      <c r="I220" t="s">
        <v>145</v>
      </c>
      <c r="J220" s="18">
        <f>VLOOKUP(I220,Programs!$A$4:$B$58,2,FALSE)</f>
        <v>4</v>
      </c>
      <c r="K220" s="18">
        <v>4</v>
      </c>
      <c r="L220" s="19">
        <v>0.77083333333333337</v>
      </c>
      <c r="M220" s="19">
        <v>0.89583333333333337</v>
      </c>
      <c r="N220" s="18" t="str">
        <f t="shared" ca="1" si="3"/>
        <v>UIO3</v>
      </c>
      <c r="O220" s="18">
        <f ca="1">VLOOKUP(N220,physical_rooms!$A$1:$B$10,2,FALSE)</f>
        <v>7</v>
      </c>
      <c r="P220" s="18">
        <v>2</v>
      </c>
      <c r="Q220" s="18" t="s">
        <v>207</v>
      </c>
      <c r="R220" s="18">
        <f>VLOOKUP(Q220,virtual_rooms!$A$1:$B$10,2,FALSE)</f>
        <v>3</v>
      </c>
      <c r="S220" s="18">
        <v>3</v>
      </c>
      <c r="T220" s="21" t="s">
        <v>149</v>
      </c>
      <c r="U220" s="18" t="s">
        <v>153</v>
      </c>
      <c r="V220" s="18" t="s">
        <v>412</v>
      </c>
      <c r="W220" s="18">
        <f>VLOOKUP(V220,Support_persons!$A$3:$C$17,3,FALSE)</f>
        <v>6</v>
      </c>
      <c r="X220">
        <v>0</v>
      </c>
      <c r="Y220" s="18" t="s">
        <v>76</v>
      </c>
      <c r="Z220" s="18">
        <f>VLOOKUP(Y220,Support_persons!$A$3:$C$17,3,FALSE)</f>
        <v>8</v>
      </c>
      <c r="AA220">
        <v>1</v>
      </c>
      <c r="AB220" s="18" t="s">
        <v>75</v>
      </c>
      <c r="AC220">
        <v>1</v>
      </c>
      <c r="AD220" s="18">
        <f>VLOOKUP(AB220,Support_persons!$A$3:$C$17,3,FALSE)</f>
        <v>7</v>
      </c>
    </row>
    <row r="221" spans="1:30" ht="30.75" thickBot="1" x14ac:dyDescent="0.3">
      <c r="A221">
        <v>220</v>
      </c>
      <c r="B221" s="16">
        <v>44119</v>
      </c>
      <c r="C221" s="18" t="s">
        <v>10</v>
      </c>
      <c r="D221" s="18">
        <f>VLOOKUP(C221,Areas!$B$4:$C$25,2,FALSE)</f>
        <v>19</v>
      </c>
      <c r="E221" s="18">
        <v>19</v>
      </c>
      <c r="F221" s="18" t="s">
        <v>70</v>
      </c>
      <c r="G221" s="18">
        <f>VLOOKUP(F221,Instructors!$A$4:$B$60,2,FALSE)</f>
        <v>25</v>
      </c>
      <c r="H221" s="25">
        <v>25</v>
      </c>
      <c r="I221" t="s">
        <v>143</v>
      </c>
      <c r="J221" s="18">
        <f>VLOOKUP(I221,Programs!$A$4:$B$58,2,FALSE)</f>
        <v>3</v>
      </c>
      <c r="K221" s="18">
        <v>3</v>
      </c>
      <c r="L221" s="19">
        <v>0.77083333333333337</v>
      </c>
      <c r="M221" s="19">
        <v>0.89583333333333337</v>
      </c>
      <c r="N221" s="18" t="str">
        <f t="shared" ca="1" si="3"/>
        <v>GYE1</v>
      </c>
      <c r="O221" s="18">
        <f ca="1">VLOOKUP(N221,physical_rooms!$A$1:$B$10,2,FALSE)</f>
        <v>1</v>
      </c>
      <c r="P221" s="18">
        <v>3</v>
      </c>
      <c r="Q221" s="18" t="s">
        <v>207</v>
      </c>
      <c r="R221" s="18">
        <f>VLOOKUP(Q221,virtual_rooms!$A$1:$B$10,2,FALSE)</f>
        <v>3</v>
      </c>
      <c r="S221" s="18">
        <v>3</v>
      </c>
      <c r="T221" s="21" t="s">
        <v>147</v>
      </c>
      <c r="U221" s="18" t="s">
        <v>152</v>
      </c>
      <c r="V221" s="18" t="s">
        <v>393</v>
      </c>
      <c r="W221" s="18">
        <f>VLOOKUP(V221,Support_persons!$A$3:$C$17,3,FALSE)</f>
        <v>3</v>
      </c>
      <c r="X221">
        <v>1</v>
      </c>
      <c r="Y221" s="18"/>
      <c r="Z221" s="18" t="e">
        <f>VLOOKUP(Y221,Support_persons!$A$3:$C$17,3,FALSE)</f>
        <v>#N/A</v>
      </c>
      <c r="AA221" t="s">
        <v>392</v>
      </c>
      <c r="AB221" s="20" t="s">
        <v>76</v>
      </c>
      <c r="AC221">
        <v>1</v>
      </c>
      <c r="AD221" s="18">
        <f>VLOOKUP(AB221,Support_persons!$A$3:$C$17,3,FALSE)</f>
        <v>8</v>
      </c>
    </row>
    <row r="222" spans="1:30" ht="30.75" thickBot="1" x14ac:dyDescent="0.3">
      <c r="A222">
        <v>221</v>
      </c>
      <c r="B222" s="16">
        <v>44121</v>
      </c>
      <c r="C222" s="18" t="s">
        <v>6</v>
      </c>
      <c r="D222" s="18">
        <f>VLOOKUP(C222,Areas!$B$4:$C$25,2,FALSE)</f>
        <v>12</v>
      </c>
      <c r="E222" s="18">
        <v>12</v>
      </c>
      <c r="F222" s="18" t="s">
        <v>211</v>
      </c>
      <c r="G222" s="18">
        <f>VLOOKUP(F222,Instructors!$A$4:$B$60,2,FALSE)</f>
        <v>53</v>
      </c>
      <c r="H222" s="25">
        <v>53</v>
      </c>
      <c r="I222" t="s">
        <v>145</v>
      </c>
      <c r="J222" s="18">
        <f>VLOOKUP(I222,Programs!$A$4:$B$58,2,FALSE)</f>
        <v>4</v>
      </c>
      <c r="K222" s="18">
        <v>4</v>
      </c>
      <c r="L222" s="19">
        <v>0.39583333333333331</v>
      </c>
      <c r="M222" s="19">
        <v>0.52083333333333337</v>
      </c>
      <c r="N222" s="18" t="str">
        <f t="shared" ca="1" si="3"/>
        <v>GYE4</v>
      </c>
      <c r="O222" s="18">
        <f ca="1">VLOOKUP(N222,physical_rooms!$A$1:$B$10,2,FALSE)</f>
        <v>4</v>
      </c>
      <c r="P222" s="18">
        <v>4</v>
      </c>
      <c r="Q222" s="18" t="s">
        <v>246</v>
      </c>
      <c r="R222" s="18">
        <f>VLOOKUP(Q222,virtual_rooms!$A$1:$B$10,2,FALSE)</f>
        <v>5</v>
      </c>
      <c r="S222" s="18">
        <v>5</v>
      </c>
      <c r="T222" s="21" t="s">
        <v>270</v>
      </c>
      <c r="U222" s="18" t="s">
        <v>271</v>
      </c>
      <c r="V222" s="18" t="s">
        <v>412</v>
      </c>
      <c r="W222" s="18">
        <f>VLOOKUP(V222,Support_persons!$A$3:$C$17,3,FALSE)</f>
        <v>6</v>
      </c>
      <c r="X222">
        <v>1</v>
      </c>
      <c r="Y222" s="18"/>
      <c r="Z222" s="18" t="e">
        <f>VLOOKUP(Y222,Support_persons!$A$3:$C$17,3,FALSE)</f>
        <v>#N/A</v>
      </c>
      <c r="AA222" t="s">
        <v>392</v>
      </c>
      <c r="AB222" s="20" t="s">
        <v>398</v>
      </c>
      <c r="AC222">
        <v>1</v>
      </c>
      <c r="AD222" s="18">
        <f>VLOOKUP(AB222,Support_persons!$A$3:$C$17,3,FALSE)</f>
        <v>13</v>
      </c>
    </row>
    <row r="223" spans="1:30" ht="30.75" thickBot="1" x14ac:dyDescent="0.3">
      <c r="A223">
        <v>222</v>
      </c>
      <c r="B223" s="16">
        <v>44123</v>
      </c>
      <c r="C223" s="18" t="s">
        <v>1</v>
      </c>
      <c r="D223" s="18">
        <f>VLOOKUP(C223,Areas!$B$4:$C$25,2,FALSE)</f>
        <v>5</v>
      </c>
      <c r="E223" s="18">
        <v>5</v>
      </c>
      <c r="F223" s="18" t="s">
        <v>88</v>
      </c>
      <c r="G223" s="18">
        <f>VLOOKUP(F223,Instructors!$A$4:$B$60,2,FALSE)</f>
        <v>48</v>
      </c>
      <c r="H223" s="25">
        <v>48</v>
      </c>
      <c r="I223" t="s">
        <v>145</v>
      </c>
      <c r="J223" s="18">
        <f>VLOOKUP(I223,Programs!$A$4:$B$58,2,FALSE)</f>
        <v>4</v>
      </c>
      <c r="K223" s="18">
        <v>4</v>
      </c>
      <c r="L223" s="19">
        <v>0.77083333333333337</v>
      </c>
      <c r="M223" s="19">
        <v>0.90625</v>
      </c>
      <c r="N223" s="18" t="str">
        <f t="shared" ca="1" si="3"/>
        <v>GYE1</v>
      </c>
      <c r="O223" s="18">
        <f ca="1">VLOOKUP(N223,physical_rooms!$A$1:$B$10,2,FALSE)</f>
        <v>1</v>
      </c>
      <c r="P223" s="18">
        <v>2</v>
      </c>
      <c r="Q223" s="18" t="s">
        <v>207</v>
      </c>
      <c r="R223" s="18">
        <f>VLOOKUP(Q223,virtual_rooms!$A$1:$B$10,2,FALSE)</f>
        <v>3</v>
      </c>
      <c r="S223" s="18">
        <v>3</v>
      </c>
      <c r="T223" s="21" t="s">
        <v>149</v>
      </c>
      <c r="U223" s="18" t="s">
        <v>153</v>
      </c>
      <c r="V223" s="18" t="s">
        <v>412</v>
      </c>
      <c r="W223" s="18">
        <f>VLOOKUP(V223,Support_persons!$A$3:$C$17,3,FALSE)</f>
        <v>6</v>
      </c>
      <c r="X223">
        <v>0</v>
      </c>
      <c r="Y223" s="18" t="s">
        <v>399</v>
      </c>
      <c r="Z223" s="18">
        <f>VLOOKUP(Y223,Support_persons!$A$3:$C$17,3,FALSE)</f>
        <v>11</v>
      </c>
      <c r="AA223">
        <v>1</v>
      </c>
      <c r="AB223" s="18" t="s">
        <v>75</v>
      </c>
      <c r="AC223">
        <v>1</v>
      </c>
      <c r="AD223" s="18">
        <f>VLOOKUP(AB223,Support_persons!$A$3:$C$17,3,FALSE)</f>
        <v>7</v>
      </c>
    </row>
    <row r="224" spans="1:30" ht="30.75" thickBot="1" x14ac:dyDescent="0.3">
      <c r="A224">
        <v>223</v>
      </c>
      <c r="B224" s="16">
        <v>44124</v>
      </c>
      <c r="C224" s="18" t="s">
        <v>1</v>
      </c>
      <c r="D224" s="18">
        <f>VLOOKUP(C224,Areas!$B$4:$C$25,2,FALSE)</f>
        <v>5</v>
      </c>
      <c r="E224" s="18">
        <v>5</v>
      </c>
      <c r="F224" s="18" t="s">
        <v>88</v>
      </c>
      <c r="G224" s="18">
        <f>VLOOKUP(F224,Instructors!$A$4:$B$60,2,FALSE)</f>
        <v>48</v>
      </c>
      <c r="H224" s="25">
        <v>48</v>
      </c>
      <c r="I224" t="s">
        <v>143</v>
      </c>
      <c r="J224" s="18">
        <f>VLOOKUP(I224,Programs!$A$4:$B$58,2,FALSE)</f>
        <v>3</v>
      </c>
      <c r="K224" s="18">
        <v>3</v>
      </c>
      <c r="L224" s="19">
        <v>0.77083333333333337</v>
      </c>
      <c r="M224" s="19">
        <v>0.90625</v>
      </c>
      <c r="N224" s="18" t="str">
        <f t="shared" ca="1" si="3"/>
        <v>GYE3</v>
      </c>
      <c r="O224" s="18">
        <f ca="1">VLOOKUP(N224,physical_rooms!$A$1:$B$10,2,FALSE)</f>
        <v>3</v>
      </c>
      <c r="P224" s="18">
        <v>8</v>
      </c>
      <c r="Q224" s="18" t="s">
        <v>207</v>
      </c>
      <c r="R224" s="18">
        <f>VLOOKUP(Q224,virtual_rooms!$A$1:$B$10,2,FALSE)</f>
        <v>3</v>
      </c>
      <c r="S224" s="18">
        <v>3</v>
      </c>
      <c r="T224" s="21" t="s">
        <v>147</v>
      </c>
      <c r="U224" s="18" t="s">
        <v>152</v>
      </c>
      <c r="V224" s="18" t="s">
        <v>393</v>
      </c>
      <c r="W224" s="18">
        <f>VLOOKUP(V224,Support_persons!$A$3:$C$17,3,FALSE)</f>
        <v>3</v>
      </c>
      <c r="X224">
        <v>1</v>
      </c>
      <c r="Y224" s="18" t="s">
        <v>76</v>
      </c>
      <c r="Z224" s="18">
        <f>VLOOKUP(Y224,Support_persons!$A$3:$C$17,3,FALSE)</f>
        <v>8</v>
      </c>
      <c r="AA224">
        <v>0</v>
      </c>
      <c r="AB224" s="18" t="s">
        <v>395</v>
      </c>
      <c r="AC224">
        <v>1</v>
      </c>
      <c r="AD224" s="18">
        <f>VLOOKUP(AB224,Support_persons!$A$3:$C$17,3,FALSE)</f>
        <v>5</v>
      </c>
    </row>
    <row r="225" spans="1:30" ht="30.75" thickBot="1" x14ac:dyDescent="0.3">
      <c r="A225">
        <v>224</v>
      </c>
      <c r="B225" s="16">
        <v>44125</v>
      </c>
      <c r="C225" s="18" t="s">
        <v>1</v>
      </c>
      <c r="D225" s="18">
        <f>VLOOKUP(C225,Areas!$B$4:$C$25,2,FALSE)</f>
        <v>5</v>
      </c>
      <c r="E225" s="18">
        <v>5</v>
      </c>
      <c r="F225" s="18" t="s">
        <v>57</v>
      </c>
      <c r="G225" s="18">
        <f>VLOOKUP(F225,Instructors!$A$4:$B$60,2,FALSE)</f>
        <v>17</v>
      </c>
      <c r="H225" s="25">
        <v>17</v>
      </c>
      <c r="I225" t="s">
        <v>202</v>
      </c>
      <c r="J225" s="18">
        <f>VLOOKUP(I225,Programs!$A$4:$B$58,2,FALSE)</f>
        <v>27</v>
      </c>
      <c r="K225" s="18">
        <v>27</v>
      </c>
      <c r="L225" s="19">
        <v>0.70833333333333337</v>
      </c>
      <c r="M225" s="19">
        <v>0.84375</v>
      </c>
      <c r="N225" s="18" t="str">
        <f t="shared" ca="1" si="3"/>
        <v>GYE4</v>
      </c>
      <c r="O225" s="18">
        <f ca="1">VLOOKUP(N225,physical_rooms!$A$1:$B$10,2,FALSE)</f>
        <v>4</v>
      </c>
      <c r="P225" s="18">
        <v>1</v>
      </c>
      <c r="Q225" s="18" t="s">
        <v>216</v>
      </c>
      <c r="R225" s="18">
        <f>VLOOKUP(Q225,virtual_rooms!$A$1:$B$10,2,FALSE)</f>
        <v>7</v>
      </c>
      <c r="S225" s="18">
        <v>7</v>
      </c>
      <c r="T225" s="21" t="s">
        <v>203</v>
      </c>
      <c r="U225" s="18" t="s">
        <v>204</v>
      </c>
      <c r="V225" s="18" t="s">
        <v>74</v>
      </c>
      <c r="W225" s="18">
        <f>VLOOKUP(V225,Support_persons!$A$3:$C$17,3,FALSE)</f>
        <v>4</v>
      </c>
      <c r="X225">
        <v>0</v>
      </c>
      <c r="Y225" s="18" t="s">
        <v>412</v>
      </c>
      <c r="Z225" s="18">
        <f>VLOOKUP(Y225,Support_persons!$A$3:$C$17,3,FALSE)</f>
        <v>6</v>
      </c>
      <c r="AA225">
        <v>1</v>
      </c>
      <c r="AB225" s="18" t="s">
        <v>398</v>
      </c>
      <c r="AC225">
        <v>1</v>
      </c>
      <c r="AD225" s="18">
        <f>VLOOKUP(AB225,Support_persons!$A$3:$C$17,3,FALSE)</f>
        <v>13</v>
      </c>
    </row>
    <row r="226" spans="1:30" ht="30.75" thickBot="1" x14ac:dyDescent="0.3">
      <c r="A226">
        <v>225</v>
      </c>
      <c r="B226" s="16">
        <v>44125</v>
      </c>
      <c r="C226" s="18" t="s">
        <v>10</v>
      </c>
      <c r="D226" s="18">
        <f>VLOOKUP(C226,Areas!$B$4:$C$25,2,FALSE)</f>
        <v>19</v>
      </c>
      <c r="E226" s="18">
        <v>19</v>
      </c>
      <c r="F226" s="18" t="s">
        <v>70</v>
      </c>
      <c r="G226" s="18">
        <f>VLOOKUP(F226,Instructors!$A$4:$B$60,2,FALSE)</f>
        <v>25</v>
      </c>
      <c r="H226" s="25">
        <v>25</v>
      </c>
      <c r="I226" t="s">
        <v>145</v>
      </c>
      <c r="J226" s="18">
        <f>VLOOKUP(I226,Programs!$A$4:$B$58,2,FALSE)</f>
        <v>4</v>
      </c>
      <c r="K226" s="18">
        <v>4</v>
      </c>
      <c r="L226" s="19">
        <v>0.77083333333333337</v>
      </c>
      <c r="M226" s="19">
        <v>0.89583333333333337</v>
      </c>
      <c r="N226" s="18" t="str">
        <f t="shared" ca="1" si="3"/>
        <v>GYE2</v>
      </c>
      <c r="O226" s="18">
        <f ca="1">VLOOKUP(N226,physical_rooms!$A$1:$B$10,2,FALSE)</f>
        <v>2</v>
      </c>
      <c r="P226" s="18">
        <v>5</v>
      </c>
      <c r="Q226" s="18" t="s">
        <v>207</v>
      </c>
      <c r="R226" s="18">
        <f>VLOOKUP(Q226,virtual_rooms!$A$1:$B$10,2,FALSE)</f>
        <v>3</v>
      </c>
      <c r="S226" s="18">
        <v>3</v>
      </c>
      <c r="T226" s="21" t="s">
        <v>149</v>
      </c>
      <c r="U226" s="18" t="s">
        <v>153</v>
      </c>
      <c r="V226" s="18" t="s">
        <v>76</v>
      </c>
      <c r="W226" s="18">
        <f>VLOOKUP(V226,Support_persons!$A$3:$C$17,3,FALSE)</f>
        <v>8</v>
      </c>
      <c r="X226">
        <v>1</v>
      </c>
      <c r="Y226" s="18"/>
      <c r="Z226" s="18" t="e">
        <f>VLOOKUP(Y226,Support_persons!$A$3:$C$17,3,FALSE)</f>
        <v>#N/A</v>
      </c>
      <c r="AA226" t="s">
        <v>392</v>
      </c>
      <c r="AB226" s="20" t="s">
        <v>75</v>
      </c>
      <c r="AC226">
        <v>1</v>
      </c>
      <c r="AD226" s="18">
        <f>VLOOKUP(AB226,Support_persons!$A$3:$C$17,3,FALSE)</f>
        <v>7</v>
      </c>
    </row>
    <row r="227" spans="1:30" ht="30.75" thickBot="1" x14ac:dyDescent="0.3">
      <c r="A227">
        <v>226</v>
      </c>
      <c r="B227" s="16">
        <v>44126</v>
      </c>
      <c r="C227" s="18" t="s">
        <v>10</v>
      </c>
      <c r="D227" s="18">
        <f>VLOOKUP(C227,Areas!$B$4:$C$25,2,FALSE)</f>
        <v>19</v>
      </c>
      <c r="E227" s="18">
        <v>19</v>
      </c>
      <c r="F227" s="18" t="s">
        <v>70</v>
      </c>
      <c r="G227" s="18">
        <f>VLOOKUP(F227,Instructors!$A$4:$B$60,2,FALSE)</f>
        <v>25</v>
      </c>
      <c r="H227" s="25">
        <v>25</v>
      </c>
      <c r="I227" t="s">
        <v>143</v>
      </c>
      <c r="J227" s="18">
        <f>VLOOKUP(I227,Programs!$A$4:$B$58,2,FALSE)</f>
        <v>3</v>
      </c>
      <c r="K227" s="18">
        <v>3</v>
      </c>
      <c r="L227" s="19">
        <v>0.77083333333333337</v>
      </c>
      <c r="M227" s="19">
        <v>0.89583333333333337</v>
      </c>
      <c r="N227" s="18" t="str">
        <f t="shared" ca="1" si="3"/>
        <v>domicilio</v>
      </c>
      <c r="O227" s="18">
        <f ca="1">VLOOKUP(N227,physical_rooms!$A$1:$B$10,2,FALSE)</f>
        <v>8</v>
      </c>
      <c r="P227" s="18">
        <v>3</v>
      </c>
      <c r="Q227" s="18" t="s">
        <v>207</v>
      </c>
      <c r="R227" s="18">
        <f>VLOOKUP(Q227,virtual_rooms!$A$1:$B$10,2,FALSE)</f>
        <v>3</v>
      </c>
      <c r="S227" s="18">
        <v>3</v>
      </c>
      <c r="T227" s="21" t="s">
        <v>147</v>
      </c>
      <c r="U227" s="18" t="s">
        <v>152</v>
      </c>
      <c r="V227" s="18" t="s">
        <v>393</v>
      </c>
      <c r="W227" s="18">
        <f>VLOOKUP(V227,Support_persons!$A$3:$C$17,3,FALSE)</f>
        <v>3</v>
      </c>
      <c r="X227">
        <v>0</v>
      </c>
      <c r="Y227" s="18" t="s">
        <v>395</v>
      </c>
      <c r="Z227" s="18">
        <f>VLOOKUP(Y227,Support_persons!$A$3:$C$17,3,FALSE)</f>
        <v>5</v>
      </c>
      <c r="AA227">
        <v>1</v>
      </c>
      <c r="AB227" s="18" t="s">
        <v>76</v>
      </c>
      <c r="AC227">
        <v>1</v>
      </c>
      <c r="AD227" s="18">
        <f>VLOOKUP(AB227,Support_persons!$A$3:$C$17,3,FALSE)</f>
        <v>8</v>
      </c>
    </row>
    <row r="228" spans="1:30" ht="30.75" thickBot="1" x14ac:dyDescent="0.3">
      <c r="A228">
        <v>227</v>
      </c>
      <c r="B228" s="16">
        <v>44128</v>
      </c>
      <c r="C228" s="18" t="s">
        <v>6</v>
      </c>
      <c r="D228" s="18">
        <f>VLOOKUP(C228,Areas!$B$4:$C$25,2,FALSE)</f>
        <v>12</v>
      </c>
      <c r="E228" s="18">
        <v>12</v>
      </c>
      <c r="F228" s="18" t="s">
        <v>211</v>
      </c>
      <c r="G228" s="18">
        <f>VLOOKUP(F228,Instructors!$A$4:$B$60,2,FALSE)</f>
        <v>53</v>
      </c>
      <c r="H228" s="25">
        <v>53</v>
      </c>
      <c r="I228" t="s">
        <v>143</v>
      </c>
      <c r="J228" s="18">
        <f>VLOOKUP(I228,Programs!$A$4:$B$58,2,FALSE)</f>
        <v>3</v>
      </c>
      <c r="K228" s="18">
        <v>3</v>
      </c>
      <c r="L228" s="19">
        <v>0.39583333333333331</v>
      </c>
      <c r="M228" s="19">
        <v>0.52083333333333337</v>
      </c>
      <c r="N228" s="18" t="str">
        <f t="shared" ca="1" si="3"/>
        <v>domicilio</v>
      </c>
      <c r="O228" s="18">
        <f ca="1">VLOOKUP(N228,physical_rooms!$A$1:$B$10,2,FALSE)</f>
        <v>8</v>
      </c>
      <c r="P228" s="18">
        <v>3</v>
      </c>
      <c r="Q228" s="18" t="s">
        <v>246</v>
      </c>
      <c r="R228" s="18">
        <f>VLOOKUP(Q228,virtual_rooms!$A$1:$B$10,2,FALSE)</f>
        <v>5</v>
      </c>
      <c r="S228" s="18">
        <v>5</v>
      </c>
      <c r="T228" s="21" t="s">
        <v>270</v>
      </c>
      <c r="U228" s="18" t="s">
        <v>271</v>
      </c>
      <c r="V228" s="18" t="s">
        <v>419</v>
      </c>
      <c r="W228" s="18">
        <f>VLOOKUP(V228,Support_persons!$A$3:$C$17,3,FALSE)</f>
        <v>14</v>
      </c>
      <c r="X228">
        <v>0</v>
      </c>
      <c r="Y228" s="18"/>
      <c r="Z228" s="18" t="e">
        <f>VLOOKUP(Y228,Support_persons!$A$3:$C$17,3,FALSE)</f>
        <v>#N/A</v>
      </c>
      <c r="AA228" t="s">
        <v>392</v>
      </c>
      <c r="AB228" s="20" t="s">
        <v>395</v>
      </c>
      <c r="AC228">
        <v>1</v>
      </c>
      <c r="AD228" s="18">
        <f>VLOOKUP(AB228,Support_persons!$A$3:$C$17,3,FALSE)</f>
        <v>5</v>
      </c>
    </row>
    <row r="229" spans="1:30" ht="30.75" thickBot="1" x14ac:dyDescent="0.3">
      <c r="A229">
        <v>228</v>
      </c>
      <c r="B229" s="16">
        <v>44130</v>
      </c>
      <c r="C229" s="18" t="s">
        <v>9</v>
      </c>
      <c r="D229" s="18">
        <f>VLOOKUP(C229,Areas!$B$4:$C$25,2,FALSE)</f>
        <v>17</v>
      </c>
      <c r="E229" s="18">
        <v>17</v>
      </c>
      <c r="F229" s="18" t="s">
        <v>74</v>
      </c>
      <c r="G229" s="18">
        <f>VLOOKUP(F229,Instructors!$A$4:$B$60,2,FALSE)</f>
        <v>32</v>
      </c>
      <c r="H229" s="25">
        <v>32</v>
      </c>
      <c r="I229" t="s">
        <v>145</v>
      </c>
      <c r="J229" s="18">
        <f>VLOOKUP(I229,Programs!$A$4:$B$58,2,FALSE)</f>
        <v>4</v>
      </c>
      <c r="K229" s="18">
        <v>4</v>
      </c>
      <c r="L229" s="19">
        <v>0.77083333333333337</v>
      </c>
      <c r="M229" s="19">
        <v>0.88541666666666663</v>
      </c>
      <c r="N229" s="18" t="str">
        <f t="shared" ca="1" si="3"/>
        <v>GYE4</v>
      </c>
      <c r="O229" s="18">
        <f ca="1">VLOOKUP(N229,physical_rooms!$A$1:$B$10,2,FALSE)</f>
        <v>4</v>
      </c>
      <c r="P229" s="18">
        <v>2</v>
      </c>
      <c r="Q229" s="18" t="s">
        <v>207</v>
      </c>
      <c r="R229" s="18">
        <f>VLOOKUP(Q229,virtual_rooms!$A$1:$B$10,2,FALSE)</f>
        <v>3</v>
      </c>
      <c r="S229" s="18">
        <v>3</v>
      </c>
      <c r="T229" s="21" t="s">
        <v>149</v>
      </c>
      <c r="U229" s="18" t="s">
        <v>153</v>
      </c>
      <c r="V229" s="18" t="s">
        <v>412</v>
      </c>
      <c r="W229" s="18">
        <f>VLOOKUP(V229,Support_persons!$A$3:$C$17,3,FALSE)</f>
        <v>6</v>
      </c>
      <c r="X229">
        <v>0</v>
      </c>
      <c r="Y229" s="18"/>
      <c r="Z229" s="18" t="e">
        <f>VLOOKUP(Y229,Support_persons!$A$3:$C$17,3,FALSE)</f>
        <v>#N/A</v>
      </c>
      <c r="AA229" t="s">
        <v>392</v>
      </c>
      <c r="AB229" s="20" t="s">
        <v>398</v>
      </c>
      <c r="AC229">
        <v>0</v>
      </c>
      <c r="AD229" s="18">
        <f>VLOOKUP(AB229,Support_persons!$A$3:$C$17,3,FALSE)</f>
        <v>13</v>
      </c>
    </row>
    <row r="230" spans="1:30" ht="30.75" thickBot="1" x14ac:dyDescent="0.3">
      <c r="A230">
        <v>229</v>
      </c>
      <c r="B230" s="16">
        <v>44131</v>
      </c>
      <c r="C230" s="18" t="s">
        <v>9</v>
      </c>
      <c r="D230" s="18">
        <f>VLOOKUP(C230,Areas!$B$4:$C$25,2,FALSE)</f>
        <v>17</v>
      </c>
      <c r="E230" s="18">
        <v>17</v>
      </c>
      <c r="F230" s="18" t="s">
        <v>51</v>
      </c>
      <c r="G230" s="18">
        <f>VLOOKUP(F230,Instructors!$A$4:$B$60,2,FALSE)</f>
        <v>10</v>
      </c>
      <c r="H230" s="25">
        <v>10</v>
      </c>
      <c r="I230" t="s">
        <v>143</v>
      </c>
      <c r="J230" s="18">
        <f>VLOOKUP(I230,Programs!$A$4:$B$58,2,FALSE)</f>
        <v>3</v>
      </c>
      <c r="K230" s="18">
        <v>3</v>
      </c>
      <c r="L230" s="19">
        <v>0.79166666666666663</v>
      </c>
      <c r="M230" s="19">
        <v>0.90625</v>
      </c>
      <c r="N230" s="18" t="str">
        <f t="shared" ca="1" si="3"/>
        <v>GYE4</v>
      </c>
      <c r="O230" s="18">
        <f ca="1">VLOOKUP(N230,physical_rooms!$A$1:$B$10,2,FALSE)</f>
        <v>4</v>
      </c>
      <c r="P230" s="18">
        <v>4</v>
      </c>
      <c r="Q230" s="18" t="s">
        <v>207</v>
      </c>
      <c r="R230" s="18">
        <f>VLOOKUP(Q230,virtual_rooms!$A$1:$B$10,2,FALSE)</f>
        <v>3</v>
      </c>
      <c r="S230" s="18">
        <v>3</v>
      </c>
      <c r="T230" s="21" t="s">
        <v>147</v>
      </c>
      <c r="U230" s="18" t="s">
        <v>152</v>
      </c>
      <c r="V230" s="18" t="s">
        <v>393</v>
      </c>
      <c r="W230" s="18">
        <f>VLOOKUP(V230,Support_persons!$A$3:$C$17,3,FALSE)</f>
        <v>3</v>
      </c>
      <c r="X230">
        <v>0</v>
      </c>
      <c r="Y230" s="18"/>
      <c r="Z230" s="18" t="e">
        <f>VLOOKUP(Y230,Support_persons!$A$3:$C$17,3,FALSE)</f>
        <v>#N/A</v>
      </c>
      <c r="AA230" t="s">
        <v>392</v>
      </c>
      <c r="AB230" s="20" t="s">
        <v>76</v>
      </c>
      <c r="AC230">
        <v>1</v>
      </c>
      <c r="AD230" s="18">
        <f>VLOOKUP(AB230,Support_persons!$A$3:$C$17,3,FALSE)</f>
        <v>8</v>
      </c>
    </row>
    <row r="231" spans="1:30" ht="30.75" thickBot="1" x14ac:dyDescent="0.3">
      <c r="A231">
        <v>230</v>
      </c>
      <c r="B231" s="16">
        <v>44132</v>
      </c>
      <c r="C231" s="18" t="s">
        <v>10</v>
      </c>
      <c r="D231" s="18">
        <f>VLOOKUP(C231,Areas!$B$4:$C$25,2,FALSE)</f>
        <v>19</v>
      </c>
      <c r="E231" s="18">
        <v>19</v>
      </c>
      <c r="F231" s="18" t="s">
        <v>70</v>
      </c>
      <c r="G231" s="18">
        <f>VLOOKUP(F231,Instructors!$A$4:$B$60,2,FALSE)</f>
        <v>25</v>
      </c>
      <c r="H231" s="25">
        <v>25</v>
      </c>
      <c r="I231" t="s">
        <v>145</v>
      </c>
      <c r="J231" s="18">
        <f>VLOOKUP(I231,Programs!$A$4:$B$58,2,FALSE)</f>
        <v>4</v>
      </c>
      <c r="K231" s="18">
        <v>4</v>
      </c>
      <c r="L231" s="19">
        <v>0.77083333333333337</v>
      </c>
      <c r="M231" s="19">
        <v>0.89583333333333337</v>
      </c>
      <c r="N231" s="18" t="str">
        <f t="shared" ca="1" si="3"/>
        <v>UIO1</v>
      </c>
      <c r="O231" s="18">
        <f ca="1">VLOOKUP(N231,physical_rooms!$A$1:$B$10,2,FALSE)</f>
        <v>5</v>
      </c>
      <c r="P231" s="18">
        <v>6</v>
      </c>
      <c r="Q231" s="18" t="s">
        <v>207</v>
      </c>
      <c r="R231" s="18">
        <f>VLOOKUP(Q231,virtual_rooms!$A$1:$B$10,2,FALSE)</f>
        <v>3</v>
      </c>
      <c r="S231" s="18">
        <v>3</v>
      </c>
      <c r="T231" s="21" t="s">
        <v>149</v>
      </c>
      <c r="U231" s="18" t="s">
        <v>153</v>
      </c>
      <c r="V231" s="18" t="s">
        <v>412</v>
      </c>
      <c r="W231" s="18">
        <f>VLOOKUP(V231,Support_persons!$A$3:$C$17,3,FALSE)</f>
        <v>6</v>
      </c>
      <c r="X231">
        <v>0</v>
      </c>
      <c r="Y231" s="18"/>
      <c r="Z231" s="18" t="e">
        <f>VLOOKUP(Y231,Support_persons!$A$3:$C$17,3,FALSE)</f>
        <v>#N/A</v>
      </c>
      <c r="AA231" t="s">
        <v>392</v>
      </c>
      <c r="AB231" s="20" t="s">
        <v>395</v>
      </c>
      <c r="AC231">
        <v>1</v>
      </c>
      <c r="AD231" s="18">
        <f>VLOOKUP(AB231,Support_persons!$A$3:$C$17,3,FALSE)</f>
        <v>5</v>
      </c>
    </row>
    <row r="232" spans="1:30" ht="30.75" thickBot="1" x14ac:dyDescent="0.3">
      <c r="A232">
        <v>231</v>
      </c>
      <c r="B232" s="16">
        <v>44133</v>
      </c>
      <c r="C232" s="18" t="s">
        <v>10</v>
      </c>
      <c r="D232" s="18">
        <f>VLOOKUP(C232,Areas!$B$4:$C$25,2,FALSE)</f>
        <v>19</v>
      </c>
      <c r="E232" s="18">
        <v>19</v>
      </c>
      <c r="F232" s="18" t="s">
        <v>70</v>
      </c>
      <c r="G232" s="18">
        <f>VLOOKUP(F232,Instructors!$A$4:$B$60,2,FALSE)</f>
        <v>25</v>
      </c>
      <c r="H232" s="25">
        <v>25</v>
      </c>
      <c r="I232" t="s">
        <v>143</v>
      </c>
      <c r="J232" s="18">
        <f>VLOOKUP(I232,Programs!$A$4:$B$58,2,FALSE)</f>
        <v>3</v>
      </c>
      <c r="K232" s="18">
        <v>3</v>
      </c>
      <c r="L232" s="19">
        <v>0.77083333333333337</v>
      </c>
      <c r="M232" s="19">
        <v>0.89583333333333337</v>
      </c>
      <c r="N232" s="18" t="str">
        <f t="shared" ca="1" si="3"/>
        <v>UIO3</v>
      </c>
      <c r="O232" s="18">
        <f ca="1">VLOOKUP(N232,physical_rooms!$A$1:$B$10,2,FALSE)</f>
        <v>7</v>
      </c>
      <c r="P232" s="18">
        <v>4</v>
      </c>
      <c r="Q232" s="18" t="s">
        <v>207</v>
      </c>
      <c r="R232" s="18">
        <f>VLOOKUP(Q232,virtual_rooms!$A$1:$B$10,2,FALSE)</f>
        <v>3</v>
      </c>
      <c r="S232" s="18">
        <v>3</v>
      </c>
      <c r="T232" s="21" t="s">
        <v>147</v>
      </c>
      <c r="U232" s="18" t="s">
        <v>152</v>
      </c>
      <c r="V232" s="18" t="s">
        <v>393</v>
      </c>
      <c r="W232" s="18">
        <f>VLOOKUP(V232,Support_persons!$A$3:$C$17,3,FALSE)</f>
        <v>3</v>
      </c>
      <c r="X232">
        <v>0</v>
      </c>
      <c r="Y232" s="18"/>
      <c r="Z232" s="18" t="e">
        <f>VLOOKUP(Y232,Support_persons!$A$3:$C$17,3,FALSE)</f>
        <v>#N/A</v>
      </c>
      <c r="AA232" t="s">
        <v>392</v>
      </c>
      <c r="AB232" s="20" t="s">
        <v>76</v>
      </c>
      <c r="AC232">
        <v>1</v>
      </c>
      <c r="AD232" s="18">
        <f>VLOOKUP(AB232,Support_persons!$A$3:$C$17,3,FALSE)</f>
        <v>8</v>
      </c>
    </row>
    <row r="233" spans="1:30" ht="30.75" thickBot="1" x14ac:dyDescent="0.3">
      <c r="A233">
        <v>232</v>
      </c>
      <c r="B233" s="16">
        <v>44139</v>
      </c>
      <c r="C233" s="18" t="s">
        <v>6</v>
      </c>
      <c r="D233" s="18">
        <f>VLOOKUP(C233,Areas!$B$4:$C$25,2,FALSE)</f>
        <v>12</v>
      </c>
      <c r="E233" s="18">
        <v>12</v>
      </c>
      <c r="F233" s="18" t="s">
        <v>211</v>
      </c>
      <c r="G233" s="18">
        <f>VLOOKUP(F233,Instructors!$A$4:$B$60,2,FALSE)</f>
        <v>53</v>
      </c>
      <c r="H233" s="25">
        <v>53</v>
      </c>
      <c r="I233" t="s">
        <v>145</v>
      </c>
      <c r="J233" s="18">
        <f>VLOOKUP(I233,Programs!$A$4:$B$58,2,FALSE)</f>
        <v>4</v>
      </c>
      <c r="K233" s="18">
        <v>4</v>
      </c>
      <c r="L233" s="19">
        <v>0.77083333333333337</v>
      </c>
      <c r="M233" s="19">
        <v>0.89583333333333337</v>
      </c>
      <c r="N233" s="18" t="str">
        <f t="shared" ca="1" si="3"/>
        <v>GYE2</v>
      </c>
      <c r="O233" s="18">
        <f ca="1">VLOOKUP(N233,physical_rooms!$A$1:$B$10,2,FALSE)</f>
        <v>2</v>
      </c>
      <c r="P233" s="18">
        <v>2</v>
      </c>
      <c r="Q233" s="18" t="s">
        <v>207</v>
      </c>
      <c r="R233" s="18">
        <f>VLOOKUP(Q233,virtual_rooms!$A$1:$B$10,2,FALSE)</f>
        <v>3</v>
      </c>
      <c r="S233" s="18">
        <v>3</v>
      </c>
      <c r="T233" s="21" t="s">
        <v>149</v>
      </c>
      <c r="U233" s="18" t="s">
        <v>153</v>
      </c>
      <c r="V233" s="18" t="s">
        <v>412</v>
      </c>
      <c r="W233" s="18">
        <f>VLOOKUP(V233,Support_persons!$A$3:$C$17,3,FALSE)</f>
        <v>6</v>
      </c>
      <c r="X233">
        <v>1</v>
      </c>
      <c r="Y233" s="18"/>
      <c r="Z233" s="18" t="e">
        <f>VLOOKUP(Y233,Support_persons!$A$3:$C$17,3,FALSE)</f>
        <v>#N/A</v>
      </c>
      <c r="AA233" t="s">
        <v>392</v>
      </c>
      <c r="AB233" s="20" t="s">
        <v>399</v>
      </c>
      <c r="AC233">
        <v>0</v>
      </c>
      <c r="AD233" s="18">
        <f>VLOOKUP(AB233,Support_persons!$A$3:$C$17,3,FALSE)</f>
        <v>11</v>
      </c>
    </row>
    <row r="234" spans="1:30" ht="30.75" thickBot="1" x14ac:dyDescent="0.3">
      <c r="A234">
        <v>233</v>
      </c>
      <c r="B234" s="16">
        <v>44140</v>
      </c>
      <c r="C234" s="18" t="s">
        <v>6</v>
      </c>
      <c r="D234" s="18">
        <f>VLOOKUP(C234,Areas!$B$4:$C$25,2,FALSE)</f>
        <v>12</v>
      </c>
      <c r="E234" s="18">
        <v>12</v>
      </c>
      <c r="F234" s="18" t="s">
        <v>211</v>
      </c>
      <c r="G234" s="18">
        <f>VLOOKUP(F234,Instructors!$A$4:$B$60,2,FALSE)</f>
        <v>53</v>
      </c>
      <c r="H234" s="25">
        <v>53</v>
      </c>
      <c r="I234" t="s">
        <v>143</v>
      </c>
      <c r="J234" s="18">
        <f>VLOOKUP(I234,Programs!$A$4:$B$58,2,FALSE)</f>
        <v>3</v>
      </c>
      <c r="K234" s="18">
        <v>3</v>
      </c>
      <c r="L234" s="19">
        <v>0.77083333333333337</v>
      </c>
      <c r="M234" s="19">
        <v>0.89583333333333337</v>
      </c>
      <c r="N234" s="18" t="str">
        <f t="shared" ca="1" si="3"/>
        <v>UIO2</v>
      </c>
      <c r="O234" s="18">
        <f ca="1">VLOOKUP(N234,physical_rooms!$A$1:$B$10,2,FALSE)</f>
        <v>6</v>
      </c>
      <c r="P234" s="18">
        <v>4</v>
      </c>
      <c r="Q234" s="18" t="s">
        <v>207</v>
      </c>
      <c r="R234" s="18">
        <f>VLOOKUP(Q234,virtual_rooms!$A$1:$B$10,2,FALSE)</f>
        <v>3</v>
      </c>
      <c r="S234" s="18">
        <v>3</v>
      </c>
      <c r="T234" s="21" t="s">
        <v>147</v>
      </c>
      <c r="U234" s="18" t="s">
        <v>152</v>
      </c>
      <c r="V234" s="18" t="s">
        <v>393</v>
      </c>
      <c r="W234" s="18">
        <f>VLOOKUP(V234,Support_persons!$A$3:$C$17,3,FALSE)</f>
        <v>3</v>
      </c>
      <c r="X234">
        <v>0</v>
      </c>
      <c r="Y234" s="18"/>
      <c r="Z234" s="18" t="e">
        <f>VLOOKUP(Y234,Support_persons!$A$3:$C$17,3,FALSE)</f>
        <v>#N/A</v>
      </c>
      <c r="AA234" t="s">
        <v>392</v>
      </c>
      <c r="AB234" s="20" t="s">
        <v>76</v>
      </c>
      <c r="AC234">
        <v>1</v>
      </c>
      <c r="AD234" s="18">
        <f>VLOOKUP(AB234,Support_persons!$A$3:$C$17,3,FALSE)</f>
        <v>8</v>
      </c>
    </row>
    <row r="235" spans="1:30" ht="30.75" thickBot="1" x14ac:dyDescent="0.3">
      <c r="A235">
        <v>234</v>
      </c>
      <c r="B235" s="16">
        <v>44144</v>
      </c>
      <c r="C235" s="18" t="s">
        <v>11</v>
      </c>
      <c r="D235" s="18">
        <f>VLOOKUP(C235,Areas!$B$4:$C$25,2,FALSE)</f>
        <v>22</v>
      </c>
      <c r="E235" s="18">
        <v>22</v>
      </c>
      <c r="F235" s="18" t="s">
        <v>82</v>
      </c>
      <c r="G235" s="18">
        <f>VLOOKUP(F235,Instructors!$A$4:$B$60,2,FALSE)</f>
        <v>41</v>
      </c>
      <c r="H235" s="25">
        <v>41</v>
      </c>
      <c r="I235" t="s">
        <v>145</v>
      </c>
      <c r="J235" s="18">
        <f>VLOOKUP(I235,Programs!$A$4:$B$58,2,FALSE)</f>
        <v>4</v>
      </c>
      <c r="K235" s="18">
        <v>4</v>
      </c>
      <c r="L235" s="19">
        <v>0.77083333333333337</v>
      </c>
      <c r="M235" s="19">
        <v>0.89583333333333337</v>
      </c>
      <c r="N235" s="18" t="str">
        <f t="shared" ca="1" si="3"/>
        <v>GYE3</v>
      </c>
      <c r="O235" s="18">
        <f ca="1">VLOOKUP(N235,physical_rooms!$A$1:$B$10,2,FALSE)</f>
        <v>3</v>
      </c>
      <c r="P235" s="18">
        <v>5</v>
      </c>
      <c r="Q235" s="18" t="s">
        <v>207</v>
      </c>
      <c r="R235" s="18">
        <f>VLOOKUP(Q235,virtual_rooms!$A$1:$B$10,2,FALSE)</f>
        <v>3</v>
      </c>
      <c r="S235" s="18">
        <v>3</v>
      </c>
      <c r="T235" s="21" t="s">
        <v>149</v>
      </c>
      <c r="U235" s="18" t="s">
        <v>153</v>
      </c>
      <c r="V235" s="18" t="s">
        <v>412</v>
      </c>
      <c r="W235" s="18">
        <f>VLOOKUP(V235,Support_persons!$A$3:$C$17,3,FALSE)</f>
        <v>6</v>
      </c>
      <c r="X235">
        <v>1</v>
      </c>
      <c r="Y235" s="18"/>
      <c r="Z235" s="18" t="e">
        <f>VLOOKUP(Y235,Support_persons!$A$3:$C$17,3,FALSE)</f>
        <v>#N/A</v>
      </c>
      <c r="AA235" t="s">
        <v>392</v>
      </c>
      <c r="AB235" s="20" t="s">
        <v>398</v>
      </c>
      <c r="AC235">
        <v>1</v>
      </c>
      <c r="AD235" s="18">
        <f>VLOOKUP(AB235,Support_persons!$A$3:$C$17,3,FALSE)</f>
        <v>13</v>
      </c>
    </row>
    <row r="236" spans="1:30" ht="30.75" thickBot="1" x14ac:dyDescent="0.3">
      <c r="A236">
        <v>235</v>
      </c>
      <c r="B236" s="16">
        <v>44145</v>
      </c>
      <c r="C236" s="18" t="s">
        <v>11</v>
      </c>
      <c r="D236" s="18">
        <f>VLOOKUP(C236,Areas!$B$4:$C$25,2,FALSE)</f>
        <v>22</v>
      </c>
      <c r="E236" s="18">
        <v>22</v>
      </c>
      <c r="F236" s="18" t="s">
        <v>82</v>
      </c>
      <c r="G236" s="18">
        <f>VLOOKUP(F236,Instructors!$A$4:$B$60,2,FALSE)</f>
        <v>41</v>
      </c>
      <c r="H236" s="25">
        <v>41</v>
      </c>
      <c r="I236" t="s">
        <v>143</v>
      </c>
      <c r="J236" s="18">
        <f>VLOOKUP(I236,Programs!$A$4:$B$58,2,FALSE)</f>
        <v>3</v>
      </c>
      <c r="K236" s="18">
        <v>3</v>
      </c>
      <c r="L236" s="19">
        <v>0.77083333333333337</v>
      </c>
      <c r="M236" s="19">
        <v>0.89583333333333337</v>
      </c>
      <c r="N236" s="18" t="str">
        <f t="shared" ca="1" si="3"/>
        <v>GYE3</v>
      </c>
      <c r="O236" s="18">
        <f ca="1">VLOOKUP(N236,physical_rooms!$A$1:$B$10,2,FALSE)</f>
        <v>3</v>
      </c>
      <c r="P236" s="18">
        <v>3</v>
      </c>
      <c r="Q236" s="18" t="s">
        <v>207</v>
      </c>
      <c r="R236" s="18">
        <f>VLOOKUP(Q236,virtual_rooms!$A$1:$B$10,2,FALSE)</f>
        <v>3</v>
      </c>
      <c r="S236" s="18">
        <v>3</v>
      </c>
      <c r="T236" s="21" t="s">
        <v>147</v>
      </c>
      <c r="U236" s="18" t="s">
        <v>152</v>
      </c>
      <c r="V236" s="18" t="s">
        <v>393</v>
      </c>
      <c r="W236" s="18">
        <f>VLOOKUP(V236,Support_persons!$A$3:$C$17,3,FALSE)</f>
        <v>3</v>
      </c>
      <c r="X236">
        <v>1</v>
      </c>
      <c r="Y236" s="18"/>
      <c r="Z236" s="18" t="e">
        <f>VLOOKUP(Y236,Support_persons!$A$3:$C$17,3,FALSE)</f>
        <v>#N/A</v>
      </c>
      <c r="AA236" t="s">
        <v>392</v>
      </c>
      <c r="AB236" s="20" t="s">
        <v>76</v>
      </c>
      <c r="AC236">
        <v>1</v>
      </c>
      <c r="AD236" s="18">
        <f>VLOOKUP(AB236,Support_persons!$A$3:$C$17,3,FALSE)</f>
        <v>8</v>
      </c>
    </row>
    <row r="237" spans="1:30" ht="30.75" thickBot="1" x14ac:dyDescent="0.3">
      <c r="A237">
        <v>236</v>
      </c>
      <c r="B237" s="16">
        <v>44146</v>
      </c>
      <c r="C237" s="18" t="s">
        <v>9</v>
      </c>
      <c r="D237" s="18">
        <f>VLOOKUP(C237,Areas!$B$4:$C$25,2,FALSE)</f>
        <v>17</v>
      </c>
      <c r="E237" s="18">
        <v>17</v>
      </c>
      <c r="F237" s="18" t="s">
        <v>74</v>
      </c>
      <c r="G237" s="18">
        <f>VLOOKUP(F237,Instructors!$A$4:$B$60,2,FALSE)</f>
        <v>32</v>
      </c>
      <c r="H237" s="25">
        <v>32</v>
      </c>
      <c r="I237" t="s">
        <v>145</v>
      </c>
      <c r="J237" s="18">
        <f>VLOOKUP(I237,Programs!$A$4:$B$58,2,FALSE)</f>
        <v>4</v>
      </c>
      <c r="K237" s="18">
        <v>4</v>
      </c>
      <c r="L237" s="19">
        <v>0.77083333333333337</v>
      </c>
      <c r="M237" s="19">
        <v>0.85416666666666663</v>
      </c>
      <c r="N237" s="18" t="str">
        <f t="shared" ca="1" si="3"/>
        <v>GYE3</v>
      </c>
      <c r="O237" s="18">
        <f ca="1">VLOOKUP(N237,physical_rooms!$A$1:$B$10,2,FALSE)</f>
        <v>3</v>
      </c>
      <c r="P237" s="18">
        <v>6</v>
      </c>
      <c r="Q237" s="18" t="s">
        <v>207</v>
      </c>
      <c r="R237" s="18">
        <f>VLOOKUP(Q237,virtual_rooms!$A$1:$B$10,2,FALSE)</f>
        <v>3</v>
      </c>
      <c r="S237" s="18">
        <v>3</v>
      </c>
      <c r="T237" s="21" t="s">
        <v>149</v>
      </c>
      <c r="U237" s="18" t="s">
        <v>153</v>
      </c>
      <c r="V237" s="18" t="s">
        <v>412</v>
      </c>
      <c r="W237" s="18">
        <f>VLOOKUP(V237,Support_persons!$A$3:$C$17,3,FALSE)</f>
        <v>6</v>
      </c>
      <c r="X237">
        <v>0</v>
      </c>
      <c r="Y237" s="18"/>
      <c r="Z237" s="18" t="e">
        <f>VLOOKUP(Y237,Support_persons!$A$3:$C$17,3,FALSE)</f>
        <v>#N/A</v>
      </c>
      <c r="AA237" t="s">
        <v>392</v>
      </c>
      <c r="AB237" s="20" t="s">
        <v>76</v>
      </c>
      <c r="AC237">
        <v>0</v>
      </c>
      <c r="AD237" s="18">
        <f>VLOOKUP(AB237,Support_persons!$A$3:$C$17,3,FALSE)</f>
        <v>8</v>
      </c>
    </row>
    <row r="238" spans="1:30" ht="30.75" thickBot="1" x14ac:dyDescent="0.3">
      <c r="A238">
        <v>237</v>
      </c>
      <c r="B238" s="16">
        <v>44147</v>
      </c>
      <c r="C238" s="18" t="s">
        <v>9</v>
      </c>
      <c r="D238" s="18">
        <f>VLOOKUP(C238,Areas!$B$4:$C$25,2,FALSE)</f>
        <v>17</v>
      </c>
      <c r="E238" s="18">
        <v>17</v>
      </c>
      <c r="F238" s="18" t="s">
        <v>51</v>
      </c>
      <c r="G238" s="18">
        <f>VLOOKUP(F238,Instructors!$A$4:$B$60,2,FALSE)</f>
        <v>10</v>
      </c>
      <c r="H238" s="25">
        <v>10</v>
      </c>
      <c r="I238" t="s">
        <v>143</v>
      </c>
      <c r="J238" s="18">
        <f>VLOOKUP(I238,Programs!$A$4:$B$58,2,FALSE)</f>
        <v>3</v>
      </c>
      <c r="K238" s="18">
        <v>3</v>
      </c>
      <c r="L238" s="19">
        <v>0.77083333333333337</v>
      </c>
      <c r="M238" s="19">
        <v>0.85416666666666663</v>
      </c>
      <c r="N238" s="18" t="str">
        <f t="shared" ca="1" si="3"/>
        <v>UIO2</v>
      </c>
      <c r="O238" s="18">
        <f ca="1">VLOOKUP(N238,physical_rooms!$A$1:$B$10,2,FALSE)</f>
        <v>6</v>
      </c>
      <c r="P238" s="18">
        <v>5</v>
      </c>
      <c r="Q238" s="18" t="s">
        <v>207</v>
      </c>
      <c r="R238" s="18">
        <f>VLOOKUP(Q238,virtual_rooms!$A$1:$B$10,2,FALSE)</f>
        <v>3</v>
      </c>
      <c r="S238" s="18">
        <v>3</v>
      </c>
      <c r="T238" s="21" t="s">
        <v>147</v>
      </c>
      <c r="U238" s="18" t="s">
        <v>152</v>
      </c>
      <c r="V238" s="18" t="s">
        <v>393</v>
      </c>
      <c r="W238" s="18">
        <f>VLOOKUP(V238,Support_persons!$A$3:$C$17,3,FALSE)</f>
        <v>3</v>
      </c>
      <c r="X238">
        <v>1</v>
      </c>
      <c r="Y238" s="18"/>
      <c r="Z238" s="18" t="e">
        <f>VLOOKUP(Y238,Support_persons!$A$3:$C$17,3,FALSE)</f>
        <v>#N/A</v>
      </c>
      <c r="AA238" t="s">
        <v>392</v>
      </c>
      <c r="AB238" s="20" t="s">
        <v>76</v>
      </c>
      <c r="AC238">
        <v>1</v>
      </c>
      <c r="AD238" s="18">
        <f>VLOOKUP(AB238,Support_persons!$A$3:$C$17,3,FALSE)</f>
        <v>8</v>
      </c>
    </row>
    <row r="239" spans="1:30" ht="30.75" thickBot="1" x14ac:dyDescent="0.3">
      <c r="A239">
        <v>238</v>
      </c>
      <c r="B239" s="16">
        <v>44149</v>
      </c>
      <c r="C239" s="18" t="s">
        <v>10</v>
      </c>
      <c r="D239" s="18">
        <f>VLOOKUP(C239,Areas!$B$4:$C$25,2,FALSE)</f>
        <v>19</v>
      </c>
      <c r="E239" s="18">
        <v>19</v>
      </c>
      <c r="F239" s="18" t="s">
        <v>70</v>
      </c>
      <c r="G239" s="18">
        <f>VLOOKUP(F239,Instructors!$A$4:$B$60,2,FALSE)</f>
        <v>25</v>
      </c>
      <c r="H239" s="25">
        <v>25</v>
      </c>
      <c r="I239" t="s">
        <v>143</v>
      </c>
      <c r="J239" s="18">
        <f>VLOOKUP(I239,Programs!$A$4:$B$58,2,FALSE)</f>
        <v>3</v>
      </c>
      <c r="K239" s="18">
        <v>3</v>
      </c>
      <c r="L239" s="19">
        <v>0.375</v>
      </c>
      <c r="M239" s="19">
        <v>0.52083333333333337</v>
      </c>
      <c r="N239" s="18" t="str">
        <f t="shared" ca="1" si="3"/>
        <v>UIO2</v>
      </c>
      <c r="O239" s="18">
        <f ca="1">VLOOKUP(N239,physical_rooms!$A$1:$B$10,2,FALSE)</f>
        <v>6</v>
      </c>
      <c r="P239" s="18">
        <v>5</v>
      </c>
      <c r="Q239" s="18" t="s">
        <v>233</v>
      </c>
      <c r="R239" s="18">
        <f>VLOOKUP(Q239,virtual_rooms!$A$1:$B$10,2,FALSE)</f>
        <v>1</v>
      </c>
      <c r="S239" s="18">
        <v>1</v>
      </c>
      <c r="T239" s="21" t="s">
        <v>253</v>
      </c>
      <c r="U239" s="18" t="s">
        <v>254</v>
      </c>
      <c r="V239" s="18" t="s">
        <v>393</v>
      </c>
      <c r="W239" s="18">
        <f>VLOOKUP(V239,Support_persons!$A$3:$C$17,3,FALSE)</f>
        <v>3</v>
      </c>
      <c r="X239">
        <v>1</v>
      </c>
      <c r="Y239" s="18"/>
      <c r="Z239" s="18" t="e">
        <f>VLOOKUP(Y239,Support_persons!$A$3:$C$17,3,FALSE)</f>
        <v>#N/A</v>
      </c>
      <c r="AA239" t="s">
        <v>392</v>
      </c>
      <c r="AB239" s="20" t="s">
        <v>76</v>
      </c>
      <c r="AC239">
        <v>1</v>
      </c>
      <c r="AD239" s="18">
        <f>VLOOKUP(AB239,Support_persons!$A$3:$C$17,3,FALSE)</f>
        <v>8</v>
      </c>
    </row>
    <row r="240" spans="1:30" ht="30.75" thickBot="1" x14ac:dyDescent="0.3">
      <c r="A240">
        <v>239</v>
      </c>
      <c r="B240" s="16">
        <v>44151</v>
      </c>
      <c r="C240" s="18" t="s">
        <v>5</v>
      </c>
      <c r="D240" s="18">
        <f>VLOOKUP(C240,Areas!$B$4:$C$25,2,FALSE)</f>
        <v>10</v>
      </c>
      <c r="E240" s="18">
        <v>10</v>
      </c>
      <c r="F240" s="18" t="s">
        <v>63</v>
      </c>
      <c r="G240" s="18">
        <f>VLOOKUP(F240,Instructors!$A$4:$B$60,2,FALSE)</f>
        <v>19</v>
      </c>
      <c r="H240" s="25">
        <v>19</v>
      </c>
      <c r="I240" t="s">
        <v>145</v>
      </c>
      <c r="J240" s="18">
        <f>VLOOKUP(I240,Programs!$A$4:$B$58,2,FALSE)</f>
        <v>4</v>
      </c>
      <c r="K240" s="18">
        <v>4</v>
      </c>
      <c r="L240" s="19">
        <v>0.77083333333333337</v>
      </c>
      <c r="M240" s="19">
        <v>0.89583333333333337</v>
      </c>
      <c r="N240" s="18" t="str">
        <f t="shared" ca="1" si="3"/>
        <v>UIO2</v>
      </c>
      <c r="O240" s="18">
        <f ca="1">VLOOKUP(N240,physical_rooms!$A$1:$B$10,2,FALSE)</f>
        <v>6</v>
      </c>
      <c r="P240" s="18">
        <v>5</v>
      </c>
      <c r="Q240" s="18" t="s">
        <v>207</v>
      </c>
      <c r="R240" s="18">
        <f>VLOOKUP(Q240,virtual_rooms!$A$1:$B$10,2,FALSE)</f>
        <v>3</v>
      </c>
      <c r="S240" s="18">
        <v>3</v>
      </c>
      <c r="T240" s="21" t="s">
        <v>149</v>
      </c>
      <c r="U240" s="18" t="s">
        <v>153</v>
      </c>
      <c r="V240" s="18" t="s">
        <v>412</v>
      </c>
      <c r="W240" s="18">
        <f>VLOOKUP(V240,Support_persons!$A$3:$C$17,3,FALSE)</f>
        <v>6</v>
      </c>
      <c r="X240">
        <v>1</v>
      </c>
      <c r="Y240" s="18"/>
      <c r="Z240" s="18" t="e">
        <f>VLOOKUP(Y240,Support_persons!$A$3:$C$17,3,FALSE)</f>
        <v>#N/A</v>
      </c>
      <c r="AA240" t="s">
        <v>392</v>
      </c>
      <c r="AB240" s="20" t="s">
        <v>398</v>
      </c>
      <c r="AC240">
        <v>1</v>
      </c>
      <c r="AD240" s="18">
        <f>VLOOKUP(AB240,Support_persons!$A$3:$C$17,3,FALSE)</f>
        <v>13</v>
      </c>
    </row>
    <row r="241" spans="1:30" ht="30.75" thickBot="1" x14ac:dyDescent="0.3">
      <c r="A241">
        <v>240</v>
      </c>
      <c r="B241" s="16">
        <v>44152</v>
      </c>
      <c r="C241" s="18" t="s">
        <v>5</v>
      </c>
      <c r="D241" s="18">
        <f>VLOOKUP(C241,Areas!$B$4:$C$25,2,FALSE)</f>
        <v>10</v>
      </c>
      <c r="E241" s="18">
        <v>10</v>
      </c>
      <c r="F241" s="18" t="s">
        <v>63</v>
      </c>
      <c r="G241" s="18">
        <f>VLOOKUP(F241,Instructors!$A$4:$B$60,2,FALSE)</f>
        <v>19</v>
      </c>
      <c r="H241" s="25">
        <v>19</v>
      </c>
      <c r="I241" t="s">
        <v>143</v>
      </c>
      <c r="J241" s="18">
        <f>VLOOKUP(I241,Programs!$A$4:$B$58,2,FALSE)</f>
        <v>3</v>
      </c>
      <c r="K241" s="18">
        <v>3</v>
      </c>
      <c r="L241" s="19">
        <v>0.77083333333333337</v>
      </c>
      <c r="M241" s="19">
        <v>0.89583333333333337</v>
      </c>
      <c r="N241" s="18" t="str">
        <f t="shared" ca="1" si="3"/>
        <v>UIO2</v>
      </c>
      <c r="O241" s="18">
        <f ca="1">VLOOKUP(N241,physical_rooms!$A$1:$B$10,2,FALSE)</f>
        <v>6</v>
      </c>
      <c r="P241" s="18">
        <v>4</v>
      </c>
      <c r="Q241" s="18" t="s">
        <v>207</v>
      </c>
      <c r="R241" s="18">
        <f>VLOOKUP(Q241,virtual_rooms!$A$1:$B$10,2,FALSE)</f>
        <v>3</v>
      </c>
      <c r="S241" s="18">
        <v>3</v>
      </c>
      <c r="T241" s="21" t="s">
        <v>147</v>
      </c>
      <c r="U241" s="18" t="s">
        <v>152</v>
      </c>
      <c r="V241" s="18" t="s">
        <v>393</v>
      </c>
      <c r="W241" s="18">
        <f>VLOOKUP(V241,Support_persons!$A$3:$C$17,3,FALSE)</f>
        <v>3</v>
      </c>
      <c r="X241">
        <v>0</v>
      </c>
      <c r="Y241" s="18" t="s">
        <v>412</v>
      </c>
      <c r="Z241" s="18">
        <f>VLOOKUP(Y241,Support_persons!$A$3:$C$17,3,FALSE)</f>
        <v>6</v>
      </c>
      <c r="AA241">
        <v>1</v>
      </c>
      <c r="AB241" s="18" t="s">
        <v>398</v>
      </c>
      <c r="AC241">
        <v>1</v>
      </c>
      <c r="AD241" s="18">
        <f>VLOOKUP(AB241,Support_persons!$A$3:$C$17,3,FALSE)</f>
        <v>13</v>
      </c>
    </row>
    <row r="242" spans="1:30" ht="30.75" thickBot="1" x14ac:dyDescent="0.3">
      <c r="A242">
        <v>241</v>
      </c>
      <c r="B242" s="16">
        <v>44153</v>
      </c>
      <c r="C242" s="18" t="s">
        <v>11</v>
      </c>
      <c r="D242" s="18">
        <f>VLOOKUP(C242,Areas!$B$4:$C$25,2,FALSE)</f>
        <v>22</v>
      </c>
      <c r="E242" s="18">
        <v>22</v>
      </c>
      <c r="F242" s="18" t="s">
        <v>82</v>
      </c>
      <c r="G242" s="18">
        <f>VLOOKUP(F242,Instructors!$A$4:$B$60,2,FALSE)</f>
        <v>41</v>
      </c>
      <c r="H242" s="25">
        <v>41</v>
      </c>
      <c r="I242" t="s">
        <v>145</v>
      </c>
      <c r="J242" s="18">
        <f>VLOOKUP(I242,Programs!$A$4:$B$58,2,FALSE)</f>
        <v>4</v>
      </c>
      <c r="K242" s="18">
        <v>4</v>
      </c>
      <c r="L242" s="19">
        <v>0.77083333333333337</v>
      </c>
      <c r="M242" s="19">
        <v>0.89583333333333337</v>
      </c>
      <c r="N242" s="18" t="str">
        <f t="shared" ca="1" si="3"/>
        <v>UIO2</v>
      </c>
      <c r="O242" s="18">
        <f ca="1">VLOOKUP(N242,physical_rooms!$A$1:$B$10,2,FALSE)</f>
        <v>6</v>
      </c>
      <c r="P242" s="18">
        <v>5</v>
      </c>
      <c r="Q242" s="18" t="s">
        <v>207</v>
      </c>
      <c r="R242" s="18">
        <f>VLOOKUP(Q242,virtual_rooms!$A$1:$B$10,2,FALSE)</f>
        <v>3</v>
      </c>
      <c r="S242" s="18">
        <v>3</v>
      </c>
      <c r="T242" s="21" t="s">
        <v>149</v>
      </c>
      <c r="U242" s="18" t="s">
        <v>153</v>
      </c>
      <c r="V242" s="18" t="s">
        <v>412</v>
      </c>
      <c r="W242" s="18">
        <f>VLOOKUP(V242,Support_persons!$A$3:$C$17,3,FALSE)</f>
        <v>6</v>
      </c>
      <c r="X242">
        <v>1</v>
      </c>
      <c r="Y242" s="18"/>
      <c r="Z242" s="18" t="e">
        <f>VLOOKUP(Y242,Support_persons!$A$3:$C$17,3,FALSE)</f>
        <v>#N/A</v>
      </c>
      <c r="AA242" t="s">
        <v>392</v>
      </c>
      <c r="AB242" s="20" t="s">
        <v>76</v>
      </c>
      <c r="AC242">
        <v>0</v>
      </c>
      <c r="AD242" s="18">
        <f>VLOOKUP(AB242,Support_persons!$A$3:$C$17,3,FALSE)</f>
        <v>8</v>
      </c>
    </row>
    <row r="243" spans="1:30" ht="30.75" thickBot="1" x14ac:dyDescent="0.3">
      <c r="A243">
        <v>242</v>
      </c>
      <c r="B243" s="16">
        <v>44154</v>
      </c>
      <c r="C243" s="18" t="s">
        <v>11</v>
      </c>
      <c r="D243" s="18">
        <f>VLOOKUP(C243,Areas!$B$4:$C$25,2,FALSE)</f>
        <v>22</v>
      </c>
      <c r="E243" s="18">
        <v>22</v>
      </c>
      <c r="F243" s="18" t="s">
        <v>82</v>
      </c>
      <c r="G243" s="18">
        <f>VLOOKUP(F243,Instructors!$A$4:$B$60,2,FALSE)</f>
        <v>41</v>
      </c>
      <c r="H243" s="25">
        <v>41</v>
      </c>
      <c r="I243" t="s">
        <v>143</v>
      </c>
      <c r="J243" s="18">
        <f>VLOOKUP(I243,Programs!$A$4:$B$58,2,FALSE)</f>
        <v>3</v>
      </c>
      <c r="K243" s="18">
        <v>3</v>
      </c>
      <c r="L243" s="19">
        <v>0.77083333333333337</v>
      </c>
      <c r="M243" s="19">
        <v>0.89583333333333337</v>
      </c>
      <c r="N243" s="18" t="str">
        <f t="shared" ca="1" si="3"/>
        <v>domicilio</v>
      </c>
      <c r="O243" s="18">
        <f ca="1">VLOOKUP(N243,physical_rooms!$A$1:$B$10,2,FALSE)</f>
        <v>8</v>
      </c>
      <c r="P243" s="18">
        <v>8</v>
      </c>
      <c r="Q243" s="18" t="s">
        <v>207</v>
      </c>
      <c r="R243" s="18">
        <f>VLOOKUP(Q243,virtual_rooms!$A$1:$B$10,2,FALSE)</f>
        <v>3</v>
      </c>
      <c r="S243" s="18">
        <v>3</v>
      </c>
      <c r="T243" s="21" t="s">
        <v>147</v>
      </c>
      <c r="U243" s="18" t="s">
        <v>152</v>
      </c>
      <c r="V243" s="18" t="s">
        <v>412</v>
      </c>
      <c r="W243" s="18">
        <f>VLOOKUP(V243,Support_persons!$A$3:$C$17,3,FALSE)</f>
        <v>6</v>
      </c>
      <c r="X243">
        <v>1</v>
      </c>
      <c r="Y243" s="18"/>
      <c r="Z243" s="18" t="e">
        <f>VLOOKUP(Y243,Support_persons!$A$3:$C$17,3,FALSE)</f>
        <v>#N/A</v>
      </c>
      <c r="AA243" t="s">
        <v>392</v>
      </c>
      <c r="AB243" s="20" t="s">
        <v>398</v>
      </c>
      <c r="AC243">
        <v>1</v>
      </c>
      <c r="AD243" s="18">
        <f>VLOOKUP(AB243,Support_persons!$A$3:$C$17,3,FALSE)</f>
        <v>13</v>
      </c>
    </row>
    <row r="244" spans="1:30" ht="30.75" thickBot="1" x14ac:dyDescent="0.3">
      <c r="A244">
        <v>243</v>
      </c>
      <c r="B244" s="16">
        <v>44156</v>
      </c>
      <c r="C244" s="18" t="s">
        <v>10</v>
      </c>
      <c r="D244" s="18">
        <f>VLOOKUP(C244,Areas!$B$4:$C$25,2,FALSE)</f>
        <v>19</v>
      </c>
      <c r="E244" s="18">
        <v>19</v>
      </c>
      <c r="F244" s="18" t="s">
        <v>70</v>
      </c>
      <c r="G244" s="18">
        <f>VLOOKUP(F244,Instructors!$A$4:$B$60,2,FALSE)</f>
        <v>25</v>
      </c>
      <c r="H244" s="25">
        <v>25</v>
      </c>
      <c r="I244" t="s">
        <v>145</v>
      </c>
      <c r="J244" s="18">
        <f>VLOOKUP(I244,Programs!$A$4:$B$58,2,FALSE)</f>
        <v>4</v>
      </c>
      <c r="K244" s="18">
        <v>4</v>
      </c>
      <c r="L244" s="19">
        <v>0.375</v>
      </c>
      <c r="M244" s="19">
        <v>0.52083333333333337</v>
      </c>
      <c r="N244" s="18" t="str">
        <f t="shared" ca="1" si="3"/>
        <v>GYE1</v>
      </c>
      <c r="O244" s="18">
        <f ca="1">VLOOKUP(N244,physical_rooms!$A$1:$B$10,2,FALSE)</f>
        <v>1</v>
      </c>
      <c r="P244" s="18">
        <v>4</v>
      </c>
      <c r="Q244" s="18" t="s">
        <v>233</v>
      </c>
      <c r="R244" s="18">
        <f>VLOOKUP(Q244,virtual_rooms!$A$1:$B$10,2,FALSE)</f>
        <v>1</v>
      </c>
      <c r="S244" s="18">
        <v>1</v>
      </c>
      <c r="T244" s="21" t="s">
        <v>253</v>
      </c>
      <c r="U244" s="18" t="s">
        <v>254</v>
      </c>
      <c r="V244" s="18" t="s">
        <v>412</v>
      </c>
      <c r="W244" s="18">
        <f>VLOOKUP(V244,Support_persons!$A$3:$C$17,3,FALSE)</f>
        <v>6</v>
      </c>
      <c r="X244">
        <v>1</v>
      </c>
      <c r="Y244" s="18"/>
      <c r="Z244" s="18" t="e">
        <f>VLOOKUP(Y244,Support_persons!$A$3:$C$17,3,FALSE)</f>
        <v>#N/A</v>
      </c>
      <c r="AA244" t="s">
        <v>392</v>
      </c>
      <c r="AB244" s="20" t="s">
        <v>398</v>
      </c>
      <c r="AC244">
        <v>1</v>
      </c>
      <c r="AD244" s="18">
        <f>VLOOKUP(AB244,Support_persons!$A$3:$C$17,3,FALSE)</f>
        <v>13</v>
      </c>
    </row>
    <row r="245" spans="1:30" ht="30.75" thickBot="1" x14ac:dyDescent="0.3">
      <c r="A245">
        <v>244</v>
      </c>
      <c r="B245" s="16">
        <v>44158</v>
      </c>
      <c r="C245" s="18" t="s">
        <v>5</v>
      </c>
      <c r="D245" s="18">
        <f>VLOOKUP(C245,Areas!$B$4:$C$25,2,FALSE)</f>
        <v>10</v>
      </c>
      <c r="E245" s="18">
        <v>10</v>
      </c>
      <c r="F245" s="18" t="s">
        <v>63</v>
      </c>
      <c r="G245" s="18">
        <f>VLOOKUP(F245,Instructors!$A$4:$B$60,2,FALSE)</f>
        <v>19</v>
      </c>
      <c r="H245" s="25">
        <v>19</v>
      </c>
      <c r="I245" t="s">
        <v>145</v>
      </c>
      <c r="J245" s="18">
        <f>VLOOKUP(I245,Programs!$A$4:$B$58,2,FALSE)</f>
        <v>4</v>
      </c>
      <c r="K245" s="18">
        <v>4</v>
      </c>
      <c r="L245" s="19">
        <v>0.77083333333333337</v>
      </c>
      <c r="M245" s="19">
        <v>0.89583333333333337</v>
      </c>
      <c r="N245" s="18" t="str">
        <f t="shared" ca="1" si="3"/>
        <v>GYE2</v>
      </c>
      <c r="O245" s="18">
        <f ca="1">VLOOKUP(N245,physical_rooms!$A$1:$B$10,2,FALSE)</f>
        <v>2</v>
      </c>
      <c r="P245" s="18">
        <v>8</v>
      </c>
      <c r="Q245" s="18" t="s">
        <v>207</v>
      </c>
      <c r="R245" s="18">
        <f>VLOOKUP(Q245,virtual_rooms!$A$1:$B$10,2,FALSE)</f>
        <v>3</v>
      </c>
      <c r="S245" s="18">
        <v>3</v>
      </c>
      <c r="T245" s="21" t="s">
        <v>149</v>
      </c>
      <c r="U245" s="18" t="s">
        <v>153</v>
      </c>
      <c r="V245" s="18" t="s">
        <v>412</v>
      </c>
      <c r="W245" s="18">
        <f>VLOOKUP(V245,Support_persons!$A$3:$C$17,3,FALSE)</f>
        <v>6</v>
      </c>
      <c r="X245">
        <v>1</v>
      </c>
      <c r="Y245" s="18"/>
      <c r="Z245" s="18" t="e">
        <f>VLOOKUP(Y245,Support_persons!$A$3:$C$17,3,FALSE)</f>
        <v>#N/A</v>
      </c>
      <c r="AA245" t="s">
        <v>392</v>
      </c>
      <c r="AB245" s="20" t="s">
        <v>398</v>
      </c>
      <c r="AC245">
        <v>1</v>
      </c>
      <c r="AD245" s="18">
        <f>VLOOKUP(AB245,Support_persons!$A$3:$C$17,3,FALSE)</f>
        <v>13</v>
      </c>
    </row>
    <row r="246" spans="1:30" ht="30.75" thickBot="1" x14ac:dyDescent="0.3">
      <c r="A246">
        <v>245</v>
      </c>
      <c r="B246" s="16">
        <v>44159</v>
      </c>
      <c r="C246" s="18" t="s">
        <v>6</v>
      </c>
      <c r="D246" s="18">
        <f>VLOOKUP(C246,Areas!$B$4:$C$25,2,FALSE)</f>
        <v>12</v>
      </c>
      <c r="E246" s="18">
        <v>12</v>
      </c>
      <c r="F246" s="18" t="s">
        <v>211</v>
      </c>
      <c r="G246" s="18">
        <f>VLOOKUP(F246,Instructors!$A$4:$B$60,2,FALSE)</f>
        <v>53</v>
      </c>
      <c r="H246" s="25">
        <v>53</v>
      </c>
      <c r="I246" t="s">
        <v>143</v>
      </c>
      <c r="J246" s="18">
        <f>VLOOKUP(I246,Programs!$A$4:$B$58,2,FALSE)</f>
        <v>3</v>
      </c>
      <c r="K246" s="18">
        <v>3</v>
      </c>
      <c r="L246" s="19">
        <v>0.77083333333333337</v>
      </c>
      <c r="M246" s="19">
        <v>0.89583333333333337</v>
      </c>
      <c r="N246" s="18" t="str">
        <f t="shared" ca="1" si="3"/>
        <v>GYE3</v>
      </c>
      <c r="O246" s="18">
        <f ca="1">VLOOKUP(N246,physical_rooms!$A$1:$B$10,2,FALSE)</f>
        <v>3</v>
      </c>
      <c r="P246" s="18">
        <v>8</v>
      </c>
      <c r="Q246" s="18" t="s">
        <v>207</v>
      </c>
      <c r="R246" s="18">
        <f>VLOOKUP(Q246,virtual_rooms!$A$1:$B$10,2,FALSE)</f>
        <v>3</v>
      </c>
      <c r="S246" s="18">
        <v>3</v>
      </c>
      <c r="T246" s="21" t="s">
        <v>147</v>
      </c>
      <c r="U246" s="18" t="s">
        <v>152</v>
      </c>
      <c r="V246" s="18" t="s">
        <v>393</v>
      </c>
      <c r="W246" s="18">
        <f>VLOOKUP(V246,Support_persons!$A$3:$C$17,3,FALSE)</f>
        <v>3</v>
      </c>
      <c r="X246">
        <v>1</v>
      </c>
      <c r="Y246" s="18"/>
      <c r="Z246" s="18" t="e">
        <f>VLOOKUP(Y246,Support_persons!$A$3:$C$17,3,FALSE)</f>
        <v>#N/A</v>
      </c>
      <c r="AA246" t="s">
        <v>392</v>
      </c>
      <c r="AB246" s="20" t="s">
        <v>76</v>
      </c>
      <c r="AC246">
        <v>1</v>
      </c>
      <c r="AD246" s="18">
        <f>VLOOKUP(AB246,Support_persons!$A$3:$C$17,3,FALSE)</f>
        <v>8</v>
      </c>
    </row>
    <row r="247" spans="1:30" ht="30.75" thickBot="1" x14ac:dyDescent="0.3">
      <c r="A247">
        <v>246</v>
      </c>
      <c r="B247" s="16">
        <v>44160</v>
      </c>
      <c r="C247" s="18" t="s">
        <v>6</v>
      </c>
      <c r="D247" s="18">
        <f>VLOOKUP(C247,Areas!$B$4:$C$25,2,FALSE)</f>
        <v>12</v>
      </c>
      <c r="E247" s="18">
        <v>12</v>
      </c>
      <c r="F247" s="18" t="s">
        <v>211</v>
      </c>
      <c r="G247" s="18">
        <f>VLOOKUP(F247,Instructors!$A$4:$B$60,2,FALSE)</f>
        <v>53</v>
      </c>
      <c r="H247" s="25">
        <v>53</v>
      </c>
      <c r="I247" t="s">
        <v>145</v>
      </c>
      <c r="J247" s="18">
        <f>VLOOKUP(I247,Programs!$A$4:$B$58,2,FALSE)</f>
        <v>4</v>
      </c>
      <c r="K247" s="18">
        <v>4</v>
      </c>
      <c r="L247" s="19">
        <v>0.77083333333333337</v>
      </c>
      <c r="M247" s="19">
        <v>0.89583333333333337</v>
      </c>
      <c r="N247" s="18" t="str">
        <f t="shared" ca="1" si="3"/>
        <v>UIO1</v>
      </c>
      <c r="O247" s="18">
        <f ca="1">VLOOKUP(N247,physical_rooms!$A$1:$B$10,2,FALSE)</f>
        <v>5</v>
      </c>
      <c r="P247" s="18">
        <v>1</v>
      </c>
      <c r="Q247" s="18" t="s">
        <v>207</v>
      </c>
      <c r="R247" s="18">
        <f>VLOOKUP(Q247,virtual_rooms!$A$1:$B$10,2,FALSE)</f>
        <v>3</v>
      </c>
      <c r="S247" s="18">
        <v>3</v>
      </c>
      <c r="T247" s="21" t="s">
        <v>149</v>
      </c>
      <c r="U247" s="18" t="s">
        <v>153</v>
      </c>
      <c r="V247" s="18" t="s">
        <v>412</v>
      </c>
      <c r="W247" s="18">
        <f>VLOOKUP(V247,Support_persons!$A$3:$C$17,3,FALSE)</f>
        <v>6</v>
      </c>
      <c r="X247">
        <v>1</v>
      </c>
      <c r="Y247" s="18"/>
      <c r="Z247" s="18" t="e">
        <f>VLOOKUP(Y247,Support_persons!$A$3:$C$17,3,FALSE)</f>
        <v>#N/A</v>
      </c>
      <c r="AA247" t="s">
        <v>392</v>
      </c>
      <c r="AB247" s="20" t="s">
        <v>76</v>
      </c>
      <c r="AC247">
        <v>0</v>
      </c>
      <c r="AD247" s="18">
        <f>VLOOKUP(AB247,Support_persons!$A$3:$C$17,3,FALSE)</f>
        <v>8</v>
      </c>
    </row>
    <row r="248" spans="1:30" ht="30.75" thickBot="1" x14ac:dyDescent="0.3">
      <c r="A248">
        <v>247</v>
      </c>
      <c r="B248" s="16">
        <v>44161</v>
      </c>
      <c r="C248" s="18" t="s">
        <v>5</v>
      </c>
      <c r="D248" s="18">
        <f>VLOOKUP(C248,Areas!$B$4:$C$25,2,FALSE)</f>
        <v>10</v>
      </c>
      <c r="E248" s="18">
        <v>10</v>
      </c>
      <c r="F248" s="18" t="s">
        <v>63</v>
      </c>
      <c r="G248" s="18">
        <f>VLOOKUP(F248,Instructors!$A$4:$B$60,2,FALSE)</f>
        <v>19</v>
      </c>
      <c r="H248" s="25">
        <v>19</v>
      </c>
      <c r="I248" t="s">
        <v>143</v>
      </c>
      <c r="J248" s="18">
        <f>VLOOKUP(I248,Programs!$A$4:$B$58,2,FALSE)</f>
        <v>3</v>
      </c>
      <c r="K248" s="18">
        <v>3</v>
      </c>
      <c r="L248" s="19">
        <v>0.77083333333333337</v>
      </c>
      <c r="M248" s="19">
        <v>0.89583333333333337</v>
      </c>
      <c r="N248" s="18" t="str">
        <f t="shared" ca="1" si="3"/>
        <v>GYE2</v>
      </c>
      <c r="O248" s="18">
        <f ca="1">VLOOKUP(N248,physical_rooms!$A$1:$B$10,2,FALSE)</f>
        <v>2</v>
      </c>
      <c r="P248" s="18">
        <v>4</v>
      </c>
      <c r="Q248" s="18" t="s">
        <v>207</v>
      </c>
      <c r="R248" s="18">
        <f>VLOOKUP(Q248,virtual_rooms!$A$1:$B$10,2,FALSE)</f>
        <v>3</v>
      </c>
      <c r="S248" s="18">
        <v>3</v>
      </c>
      <c r="T248" s="21" t="s">
        <v>147</v>
      </c>
      <c r="U248" s="18" t="s">
        <v>152</v>
      </c>
      <c r="V248" s="18" t="s">
        <v>412</v>
      </c>
      <c r="W248" s="18">
        <f>VLOOKUP(V248,Support_persons!$A$3:$C$17,3,FALSE)</f>
        <v>6</v>
      </c>
      <c r="X248">
        <v>1</v>
      </c>
      <c r="Y248" s="18"/>
      <c r="Z248" s="18" t="e">
        <f>VLOOKUP(Y248,Support_persons!$A$3:$C$17,3,FALSE)</f>
        <v>#N/A</v>
      </c>
      <c r="AA248" t="s">
        <v>392</v>
      </c>
      <c r="AB248" s="20" t="s">
        <v>398</v>
      </c>
      <c r="AC248">
        <v>1</v>
      </c>
      <c r="AD248" s="18">
        <f>VLOOKUP(AB248,Support_persons!$A$3:$C$17,3,FALSE)</f>
        <v>13</v>
      </c>
    </row>
    <row r="249" spans="1:30" ht="30.75" thickBot="1" x14ac:dyDescent="0.3">
      <c r="A249">
        <v>248</v>
      </c>
      <c r="B249" s="16">
        <v>44165</v>
      </c>
      <c r="C249" s="18" t="s">
        <v>6</v>
      </c>
      <c r="D249" s="18">
        <f>VLOOKUP(C249,Areas!$B$4:$C$25,2,FALSE)</f>
        <v>12</v>
      </c>
      <c r="E249" s="18">
        <v>12</v>
      </c>
      <c r="F249" s="18" t="s">
        <v>211</v>
      </c>
      <c r="G249" s="18">
        <f>VLOOKUP(F249,Instructors!$A$4:$B$60,2,FALSE)</f>
        <v>53</v>
      </c>
      <c r="H249" s="25">
        <v>53</v>
      </c>
      <c r="I249" t="s">
        <v>145</v>
      </c>
      <c r="J249" s="18">
        <f>VLOOKUP(I249,Programs!$A$4:$B$58,2,FALSE)</f>
        <v>4</v>
      </c>
      <c r="K249" s="18">
        <v>4</v>
      </c>
      <c r="L249" s="19">
        <v>0.77083333333333337</v>
      </c>
      <c r="M249" s="19">
        <v>0.89583333333333337</v>
      </c>
      <c r="N249" s="18" t="str">
        <f t="shared" ca="1" si="3"/>
        <v>UIO1</v>
      </c>
      <c r="O249" s="18">
        <f ca="1">VLOOKUP(N249,physical_rooms!$A$1:$B$10,2,FALSE)</f>
        <v>5</v>
      </c>
      <c r="P249" s="18">
        <v>3</v>
      </c>
      <c r="Q249" s="18" t="s">
        <v>207</v>
      </c>
      <c r="R249" s="18">
        <f>VLOOKUP(Q249,virtual_rooms!$A$1:$B$10,2,FALSE)</f>
        <v>3</v>
      </c>
      <c r="S249" s="18">
        <v>3</v>
      </c>
      <c r="T249" s="21" t="s">
        <v>149</v>
      </c>
      <c r="U249" s="18" t="s">
        <v>153</v>
      </c>
      <c r="V249" s="18" t="s">
        <v>412</v>
      </c>
      <c r="W249" s="18">
        <f>VLOOKUP(V249,Support_persons!$A$3:$C$17,3,FALSE)</f>
        <v>6</v>
      </c>
      <c r="X249">
        <v>1</v>
      </c>
      <c r="Y249" s="18"/>
      <c r="Z249" s="18" t="e">
        <f>VLOOKUP(Y249,Support_persons!$A$3:$C$17,3,FALSE)</f>
        <v>#N/A</v>
      </c>
      <c r="AA249" t="s">
        <v>392</v>
      </c>
      <c r="AB249" s="20" t="s">
        <v>76</v>
      </c>
      <c r="AC249">
        <v>0</v>
      </c>
      <c r="AD249" s="18">
        <f>VLOOKUP(AB249,Support_persons!$A$3:$C$17,3,FALSE)</f>
        <v>8</v>
      </c>
    </row>
    <row r="250" spans="1:30" ht="30.75" thickBot="1" x14ac:dyDescent="0.3">
      <c r="A250">
        <v>249</v>
      </c>
      <c r="B250" s="16">
        <v>44166</v>
      </c>
      <c r="C250" s="18" t="s">
        <v>6</v>
      </c>
      <c r="D250" s="18">
        <f>VLOOKUP(C250,Areas!$B$4:$C$25,2,FALSE)</f>
        <v>12</v>
      </c>
      <c r="E250" s="18">
        <v>12</v>
      </c>
      <c r="F250" s="18" t="s">
        <v>211</v>
      </c>
      <c r="G250" s="18">
        <f>VLOOKUP(F250,Instructors!$A$4:$B$60,2,FALSE)</f>
        <v>53</v>
      </c>
      <c r="H250" s="25">
        <v>53</v>
      </c>
      <c r="I250" t="s">
        <v>143</v>
      </c>
      <c r="J250" s="18">
        <f>VLOOKUP(I250,Programs!$A$4:$B$58,2,FALSE)</f>
        <v>3</v>
      </c>
      <c r="K250" s="18">
        <v>3</v>
      </c>
      <c r="L250" s="19">
        <v>0.77083333333333337</v>
      </c>
      <c r="M250" s="19">
        <v>0.89583333333333337</v>
      </c>
      <c r="N250" s="18" t="str">
        <f t="shared" ca="1" si="3"/>
        <v>UIO2</v>
      </c>
      <c r="O250" s="18">
        <f ca="1">VLOOKUP(N250,physical_rooms!$A$1:$B$10,2,FALSE)</f>
        <v>6</v>
      </c>
      <c r="P250" s="18">
        <v>1</v>
      </c>
      <c r="Q250" s="18" t="s">
        <v>207</v>
      </c>
      <c r="R250" s="18">
        <f>VLOOKUP(Q250,virtual_rooms!$A$1:$B$10,2,FALSE)</f>
        <v>3</v>
      </c>
      <c r="S250" s="18">
        <v>3</v>
      </c>
      <c r="T250" s="21" t="s">
        <v>147</v>
      </c>
      <c r="U250" s="18" t="s">
        <v>152</v>
      </c>
      <c r="V250" s="18" t="s">
        <v>393</v>
      </c>
      <c r="W250" s="18">
        <f>VLOOKUP(V250,Support_persons!$A$3:$C$17,3,FALSE)</f>
        <v>3</v>
      </c>
      <c r="X250">
        <v>0</v>
      </c>
      <c r="Y250" s="18"/>
      <c r="Z250" s="18" t="e">
        <f>VLOOKUP(Y250,Support_persons!$A$3:$C$17,3,FALSE)</f>
        <v>#N/A</v>
      </c>
      <c r="AA250" t="s">
        <v>392</v>
      </c>
      <c r="AB250" s="20" t="s">
        <v>76</v>
      </c>
      <c r="AC250">
        <v>1</v>
      </c>
      <c r="AD250" s="18">
        <f>VLOOKUP(AB250,Support_persons!$A$3:$C$17,3,FALSE)</f>
        <v>8</v>
      </c>
    </row>
    <row r="251" spans="1:30" ht="30.75" thickBot="1" x14ac:dyDescent="0.3">
      <c r="A251">
        <v>250</v>
      </c>
      <c r="B251" s="16">
        <v>44167</v>
      </c>
      <c r="C251" s="18" t="s">
        <v>1</v>
      </c>
      <c r="D251" s="18">
        <f>VLOOKUP(C251,Areas!$B$4:$C$25,2,FALSE)</f>
        <v>5</v>
      </c>
      <c r="E251" s="18">
        <v>5</v>
      </c>
      <c r="F251" s="18" t="s">
        <v>88</v>
      </c>
      <c r="G251" s="18">
        <f>VLOOKUP(F251,Instructors!$A$4:$B$60,2,FALSE)</f>
        <v>48</v>
      </c>
      <c r="H251" s="25">
        <v>48</v>
      </c>
      <c r="I251" t="s">
        <v>145</v>
      </c>
      <c r="J251" s="18">
        <f>VLOOKUP(I251,Programs!$A$4:$B$58,2,FALSE)</f>
        <v>4</v>
      </c>
      <c r="K251" s="18">
        <v>4</v>
      </c>
      <c r="L251" s="19">
        <v>0.77083333333333337</v>
      </c>
      <c r="M251" s="19">
        <v>0.89583333333333337</v>
      </c>
      <c r="N251" s="18" t="str">
        <f t="shared" ca="1" si="3"/>
        <v>UIO1</v>
      </c>
      <c r="O251" s="18">
        <f ca="1">VLOOKUP(N251,physical_rooms!$A$1:$B$10,2,FALSE)</f>
        <v>5</v>
      </c>
      <c r="P251" s="18">
        <v>2</v>
      </c>
      <c r="Q251" s="18" t="s">
        <v>207</v>
      </c>
      <c r="R251" s="18">
        <f>VLOOKUP(Q251,virtual_rooms!$A$1:$B$10,2,FALSE)</f>
        <v>3</v>
      </c>
      <c r="S251" s="18">
        <v>3</v>
      </c>
      <c r="T251" s="21" t="s">
        <v>149</v>
      </c>
      <c r="U251" s="18" t="s">
        <v>153</v>
      </c>
      <c r="V251" s="18" t="s">
        <v>412</v>
      </c>
      <c r="W251" s="18">
        <f>VLOOKUP(V251,Support_persons!$A$3:$C$17,3,FALSE)</f>
        <v>6</v>
      </c>
      <c r="X251">
        <v>0</v>
      </c>
      <c r="Y251" s="18"/>
      <c r="Z251" s="18" t="e">
        <f>VLOOKUP(Y251,Support_persons!$A$3:$C$17,3,FALSE)</f>
        <v>#N/A</v>
      </c>
      <c r="AA251" t="s">
        <v>392</v>
      </c>
      <c r="AB251" s="20" t="s">
        <v>400</v>
      </c>
      <c r="AC251">
        <v>1</v>
      </c>
      <c r="AD251" s="18">
        <f>VLOOKUP(AB251,Support_persons!$A$3:$C$17,3,FALSE)</f>
        <v>15</v>
      </c>
    </row>
    <row r="252" spans="1:30" ht="30.75" thickBot="1" x14ac:dyDescent="0.3">
      <c r="A252">
        <v>251</v>
      </c>
      <c r="B252" s="16">
        <v>44168</v>
      </c>
      <c r="C252" s="18" t="s">
        <v>1</v>
      </c>
      <c r="D252" s="18">
        <f>VLOOKUP(C252,Areas!$B$4:$C$25,2,FALSE)</f>
        <v>5</v>
      </c>
      <c r="E252" s="18">
        <v>5</v>
      </c>
      <c r="F252" s="18" t="s">
        <v>88</v>
      </c>
      <c r="G252" s="18">
        <f>VLOOKUP(F252,Instructors!$A$4:$B$60,2,FALSE)</f>
        <v>48</v>
      </c>
      <c r="H252" s="25">
        <v>48</v>
      </c>
      <c r="I252" t="s">
        <v>143</v>
      </c>
      <c r="J252" s="18">
        <f>VLOOKUP(I252,Programs!$A$4:$B$58,2,FALSE)</f>
        <v>3</v>
      </c>
      <c r="K252" s="18">
        <v>3</v>
      </c>
      <c r="L252" s="19">
        <v>0.77083333333333337</v>
      </c>
      <c r="M252" s="19">
        <v>0.89583333333333337</v>
      </c>
      <c r="N252" s="18" t="str">
        <f t="shared" ca="1" si="3"/>
        <v>UIO1</v>
      </c>
      <c r="O252" s="18">
        <f ca="1">VLOOKUP(N252,physical_rooms!$A$1:$B$10,2,FALSE)</f>
        <v>5</v>
      </c>
      <c r="P252" s="18">
        <v>5</v>
      </c>
      <c r="Q252" s="18" t="s">
        <v>207</v>
      </c>
      <c r="R252" s="18">
        <f>VLOOKUP(Q252,virtual_rooms!$A$1:$B$10,2,FALSE)</f>
        <v>3</v>
      </c>
      <c r="S252" s="18">
        <v>3</v>
      </c>
      <c r="T252" s="21" t="s">
        <v>147</v>
      </c>
      <c r="U252" s="18" t="s">
        <v>152</v>
      </c>
      <c r="V252" s="18" t="s">
        <v>393</v>
      </c>
      <c r="W252" s="18">
        <f>VLOOKUP(V252,Support_persons!$A$3:$C$17,3,FALSE)</f>
        <v>3</v>
      </c>
      <c r="X252">
        <v>1</v>
      </c>
      <c r="Y252" s="18"/>
      <c r="Z252" s="18" t="e">
        <f>VLOOKUP(Y252,Support_persons!$A$3:$C$17,3,FALSE)</f>
        <v>#N/A</v>
      </c>
      <c r="AA252" t="s">
        <v>392</v>
      </c>
      <c r="AB252" s="20" t="s">
        <v>76</v>
      </c>
      <c r="AC252">
        <v>1</v>
      </c>
      <c r="AD252" s="18">
        <f>VLOOKUP(AB252,Support_persons!$A$3:$C$17,3,FALSE)</f>
        <v>8</v>
      </c>
    </row>
    <row r="253" spans="1:30" ht="30.75" thickBot="1" x14ac:dyDescent="0.3">
      <c r="A253">
        <v>252</v>
      </c>
      <c r="B253" s="16">
        <v>44173</v>
      </c>
      <c r="C253" s="18" t="s">
        <v>1</v>
      </c>
      <c r="D253" s="18">
        <f>VLOOKUP(C253,Areas!$B$4:$C$25,2,FALSE)</f>
        <v>5</v>
      </c>
      <c r="E253" s="18">
        <v>5</v>
      </c>
      <c r="F253" s="18" t="s">
        <v>88</v>
      </c>
      <c r="G253" s="18">
        <f>VLOOKUP(F253,Instructors!$A$4:$B$60,2,FALSE)</f>
        <v>48</v>
      </c>
      <c r="H253" s="25">
        <v>48</v>
      </c>
      <c r="I253" t="s">
        <v>202</v>
      </c>
      <c r="J253" s="18">
        <f>VLOOKUP(I253,Programs!$A$4:$B$58,2,FALSE)</f>
        <v>27</v>
      </c>
      <c r="K253" s="18">
        <v>27</v>
      </c>
      <c r="L253" s="19">
        <v>0.70833333333333337</v>
      </c>
      <c r="M253" s="19">
        <v>0.82291666666666663</v>
      </c>
      <c r="N253" s="18" t="str">
        <f t="shared" ca="1" si="3"/>
        <v>UIO3</v>
      </c>
      <c r="O253" s="18">
        <f ca="1">VLOOKUP(N253,physical_rooms!$A$1:$B$10,2,FALSE)</f>
        <v>7</v>
      </c>
      <c r="P253" s="18">
        <v>2</v>
      </c>
      <c r="Q253" s="18" t="s">
        <v>207</v>
      </c>
      <c r="R253" s="18">
        <f>VLOOKUP(Q253,virtual_rooms!$A$1:$B$10,2,FALSE)</f>
        <v>3</v>
      </c>
      <c r="S253" s="18">
        <v>3</v>
      </c>
      <c r="T253" s="21" t="s">
        <v>272</v>
      </c>
      <c r="U253" s="18" t="s">
        <v>204</v>
      </c>
      <c r="V253" s="18" t="s">
        <v>394</v>
      </c>
      <c r="W253" s="18">
        <f>VLOOKUP(V253,Support_persons!$A$3:$C$17,3,FALSE)</f>
        <v>1</v>
      </c>
      <c r="X253">
        <v>0</v>
      </c>
      <c r="Y253" s="18"/>
      <c r="Z253" s="18" t="e">
        <f>VLOOKUP(Y253,Support_persons!$A$3:$C$17,3,FALSE)</f>
        <v>#N/A</v>
      </c>
      <c r="AA253" t="s">
        <v>392</v>
      </c>
      <c r="AB253" s="20" t="s">
        <v>76</v>
      </c>
      <c r="AC253">
        <v>0</v>
      </c>
      <c r="AD253" s="18">
        <f>VLOOKUP(AB253,Support_persons!$A$3:$C$17,3,FALSE)</f>
        <v>8</v>
      </c>
    </row>
    <row r="254" spans="1:30" ht="30.75" thickBot="1" x14ac:dyDescent="0.3">
      <c r="A254">
        <v>253</v>
      </c>
      <c r="B254" s="16">
        <v>44174</v>
      </c>
      <c r="C254" s="18" t="s">
        <v>6</v>
      </c>
      <c r="D254" s="18">
        <f>VLOOKUP(C254,Areas!$B$4:$C$25,2,FALSE)</f>
        <v>12</v>
      </c>
      <c r="E254" s="18">
        <v>12</v>
      </c>
      <c r="F254" s="18" t="s">
        <v>44</v>
      </c>
      <c r="G254" s="18">
        <f>VLOOKUP(F254,Instructors!$A$4:$B$60,2,FALSE)</f>
        <v>1</v>
      </c>
      <c r="H254" s="25">
        <v>1</v>
      </c>
      <c r="I254" t="s">
        <v>145</v>
      </c>
      <c r="J254" s="18">
        <f>VLOOKUP(I254,Programs!$A$4:$B$58,2,FALSE)</f>
        <v>4</v>
      </c>
      <c r="K254" s="18">
        <v>4</v>
      </c>
      <c r="L254" s="19">
        <v>0.77083333333333337</v>
      </c>
      <c r="M254" s="19">
        <v>0.89583333333333337</v>
      </c>
      <c r="N254" s="18" t="str">
        <f t="shared" ca="1" si="3"/>
        <v>GYE3</v>
      </c>
      <c r="O254" s="18">
        <f ca="1">VLOOKUP(N254,physical_rooms!$A$1:$B$10,2,FALSE)</f>
        <v>3</v>
      </c>
      <c r="P254" s="18">
        <v>4</v>
      </c>
      <c r="Q254" s="18" t="s">
        <v>207</v>
      </c>
      <c r="R254" s="18">
        <f>VLOOKUP(Q254,virtual_rooms!$A$1:$B$10,2,FALSE)</f>
        <v>3</v>
      </c>
      <c r="S254" s="18">
        <v>3</v>
      </c>
      <c r="T254" s="21" t="s">
        <v>149</v>
      </c>
      <c r="U254" s="18" t="s">
        <v>153</v>
      </c>
      <c r="V254" s="18" t="s">
        <v>412</v>
      </c>
      <c r="W254" s="18">
        <f>VLOOKUP(V254,Support_persons!$A$3:$C$17,3,FALSE)</f>
        <v>6</v>
      </c>
      <c r="X254">
        <v>0</v>
      </c>
      <c r="Y254" s="18"/>
      <c r="Z254" s="18" t="e">
        <f>VLOOKUP(Y254,Support_persons!$A$3:$C$17,3,FALSE)</f>
        <v>#N/A</v>
      </c>
      <c r="AA254" t="s">
        <v>392</v>
      </c>
      <c r="AB254" s="20" t="s">
        <v>76</v>
      </c>
      <c r="AC254">
        <v>0</v>
      </c>
      <c r="AD254" s="18">
        <f>VLOOKUP(AB254,Support_persons!$A$3:$C$17,3,FALSE)</f>
        <v>8</v>
      </c>
    </row>
    <row r="255" spans="1:30" ht="30.75" thickBot="1" x14ac:dyDescent="0.3">
      <c r="A255">
        <v>254</v>
      </c>
      <c r="B255" s="16">
        <v>44175</v>
      </c>
      <c r="C255" s="18" t="s">
        <v>6</v>
      </c>
      <c r="D255" s="18">
        <f>VLOOKUP(C255,Areas!$B$4:$C$25,2,FALSE)</f>
        <v>12</v>
      </c>
      <c r="E255" s="18">
        <v>12</v>
      </c>
      <c r="F255" s="18" t="s">
        <v>211</v>
      </c>
      <c r="G255" s="18">
        <f>VLOOKUP(F255,Instructors!$A$4:$B$60,2,FALSE)</f>
        <v>53</v>
      </c>
      <c r="H255" s="25">
        <v>53</v>
      </c>
      <c r="I255" t="s">
        <v>143</v>
      </c>
      <c r="J255" s="18">
        <f>VLOOKUP(I255,Programs!$A$4:$B$58,2,FALSE)</f>
        <v>3</v>
      </c>
      <c r="K255" s="18">
        <v>3</v>
      </c>
      <c r="L255" s="19">
        <v>0.77083333333333337</v>
      </c>
      <c r="M255" s="19">
        <v>0.89583333333333337</v>
      </c>
      <c r="N255" s="18" t="str">
        <f t="shared" ca="1" si="3"/>
        <v>GYE1</v>
      </c>
      <c r="O255" s="18">
        <f ca="1">VLOOKUP(N255,physical_rooms!$A$1:$B$10,2,FALSE)</f>
        <v>1</v>
      </c>
      <c r="P255" s="18">
        <v>6</v>
      </c>
      <c r="Q255" s="18" t="s">
        <v>207</v>
      </c>
      <c r="R255" s="18">
        <f>VLOOKUP(Q255,virtual_rooms!$A$1:$B$10,2,FALSE)</f>
        <v>3</v>
      </c>
      <c r="S255" s="18">
        <v>3</v>
      </c>
      <c r="T255" s="21" t="s">
        <v>147</v>
      </c>
      <c r="U255" s="18" t="s">
        <v>152</v>
      </c>
      <c r="V255" s="18" t="s">
        <v>393</v>
      </c>
      <c r="W255" s="18">
        <f>VLOOKUP(V255,Support_persons!$A$3:$C$17,3,FALSE)</f>
        <v>3</v>
      </c>
      <c r="X255">
        <v>0</v>
      </c>
      <c r="Y255" s="18"/>
      <c r="Z255" s="18" t="e">
        <f>VLOOKUP(Y255,Support_persons!$A$3:$C$17,3,FALSE)</f>
        <v>#N/A</v>
      </c>
      <c r="AA255" t="s">
        <v>392</v>
      </c>
      <c r="AB255" s="20" t="s">
        <v>76</v>
      </c>
      <c r="AC255">
        <v>0</v>
      </c>
      <c r="AD255" s="18">
        <f>VLOOKUP(AB255,Support_persons!$A$3:$C$17,3,FALSE)</f>
        <v>8</v>
      </c>
    </row>
    <row r="256" spans="1:30" ht="45.75" thickBot="1" x14ac:dyDescent="0.3">
      <c r="A256">
        <v>255</v>
      </c>
      <c r="B256" s="16">
        <v>44180</v>
      </c>
      <c r="C256" s="18" t="s">
        <v>5</v>
      </c>
      <c r="D256" s="18">
        <f>VLOOKUP(C256,Areas!$B$4:$C$25,2,FALSE)</f>
        <v>10</v>
      </c>
      <c r="E256" s="18">
        <v>10</v>
      </c>
      <c r="F256" s="18" t="s">
        <v>63</v>
      </c>
      <c r="G256" s="18">
        <f>VLOOKUP(F256,Instructors!$A$4:$B$60,2,FALSE)</f>
        <v>19</v>
      </c>
      <c r="H256" s="25">
        <v>19</v>
      </c>
      <c r="I256" t="s">
        <v>375</v>
      </c>
      <c r="J256" s="18">
        <f>VLOOKUP(I256,Programs!$A$4:$B$58,2,FALSE)</f>
        <v>28</v>
      </c>
      <c r="K256" s="18">
        <v>28</v>
      </c>
      <c r="L256" s="19">
        <v>0.66666666666666663</v>
      </c>
      <c r="M256" s="19">
        <v>0.70833333333333337</v>
      </c>
      <c r="N256" s="18" t="str">
        <f t="shared" ca="1" si="3"/>
        <v>GYE3</v>
      </c>
      <c r="O256" s="18">
        <f ca="1">VLOOKUP(N256,physical_rooms!$A$1:$B$10,2,FALSE)</f>
        <v>3</v>
      </c>
      <c r="P256" s="18">
        <v>6</v>
      </c>
      <c r="Q256" s="18" t="s">
        <v>274</v>
      </c>
      <c r="R256" s="18" t="e">
        <f>VLOOKUP(Q256,virtual_rooms!$A$1:$B$10,2,FALSE)</f>
        <v>#N/A</v>
      </c>
      <c r="S256" s="18" t="e">
        <v>#N/A</v>
      </c>
      <c r="T256" s="21" t="s">
        <v>275</v>
      </c>
      <c r="U256" s="18" t="s">
        <v>276</v>
      </c>
      <c r="V256" s="18" t="s">
        <v>412</v>
      </c>
      <c r="W256" s="18">
        <f>VLOOKUP(V256,Support_persons!$A$3:$C$17,3,FALSE)</f>
        <v>6</v>
      </c>
      <c r="X256">
        <v>0</v>
      </c>
      <c r="Y256" s="18" t="s">
        <v>76</v>
      </c>
      <c r="Z256" s="18">
        <f>VLOOKUP(Y256,Support_persons!$A$3:$C$17,3,FALSE)</f>
        <v>8</v>
      </c>
      <c r="AA256">
        <v>0</v>
      </c>
      <c r="AB256" s="18" t="s">
        <v>398</v>
      </c>
      <c r="AC256">
        <v>1</v>
      </c>
      <c r="AD256" s="18">
        <f>VLOOKUP(AB256,Support_persons!$A$3:$C$17,3,FALSE)</f>
        <v>13</v>
      </c>
    </row>
    <row r="257" spans="1:30" ht="45.75" thickBot="1" x14ac:dyDescent="0.3">
      <c r="A257">
        <v>256</v>
      </c>
      <c r="B257" s="16">
        <v>44180</v>
      </c>
      <c r="C257" s="18" t="s">
        <v>5</v>
      </c>
      <c r="D257" s="18">
        <f>VLOOKUP(C257,Areas!$B$4:$C$25,2,FALSE)</f>
        <v>10</v>
      </c>
      <c r="E257" s="18">
        <v>10</v>
      </c>
      <c r="F257" s="18" t="s">
        <v>52</v>
      </c>
      <c r="G257" s="18">
        <f>VLOOKUP(F257,Instructors!$A$4:$B$60,2,FALSE)</f>
        <v>11</v>
      </c>
      <c r="H257" s="25">
        <v>11</v>
      </c>
      <c r="I257" t="s">
        <v>375</v>
      </c>
      <c r="J257" s="18">
        <f>VLOOKUP(I257,Programs!$A$4:$B$58,2,FALSE)</f>
        <v>28</v>
      </c>
      <c r="K257" s="18">
        <v>28</v>
      </c>
      <c r="L257" s="19">
        <v>0.71875</v>
      </c>
      <c r="M257" s="19">
        <v>0.76041666666666663</v>
      </c>
      <c r="N257" s="18" t="str">
        <f t="shared" ca="1" si="3"/>
        <v>GYE3</v>
      </c>
      <c r="O257" s="18">
        <f ca="1">VLOOKUP(N257,physical_rooms!$A$1:$B$10,2,FALSE)</f>
        <v>3</v>
      </c>
      <c r="P257" s="18">
        <v>1</v>
      </c>
      <c r="Q257" s="18" t="s">
        <v>274</v>
      </c>
      <c r="R257" s="18" t="e">
        <f>VLOOKUP(Q257,virtual_rooms!$A$1:$B$10,2,FALSE)</f>
        <v>#N/A</v>
      </c>
      <c r="S257" s="18" t="e">
        <v>#N/A</v>
      </c>
      <c r="T257" s="21" t="s">
        <v>275</v>
      </c>
      <c r="U257" s="18" t="s">
        <v>276</v>
      </c>
      <c r="V257" s="18" t="s">
        <v>412</v>
      </c>
      <c r="W257" s="18">
        <f>VLOOKUP(V257,Support_persons!$A$3:$C$17,3,FALSE)</f>
        <v>6</v>
      </c>
      <c r="X257">
        <v>0</v>
      </c>
      <c r="Y257" s="18" t="s">
        <v>76</v>
      </c>
      <c r="Z257" s="18">
        <f>VLOOKUP(Y257,Support_persons!$A$3:$C$17,3,FALSE)</f>
        <v>8</v>
      </c>
      <c r="AA257">
        <v>0</v>
      </c>
      <c r="AB257" s="18" t="s">
        <v>398</v>
      </c>
      <c r="AC257">
        <v>1</v>
      </c>
      <c r="AD257" s="18">
        <f>VLOOKUP(AB257,Support_persons!$A$3:$C$17,3,FALSE)</f>
        <v>13</v>
      </c>
    </row>
    <row r="258" spans="1:30" ht="45.75" thickBot="1" x14ac:dyDescent="0.3">
      <c r="A258">
        <v>257</v>
      </c>
      <c r="B258" s="16">
        <v>44180</v>
      </c>
      <c r="C258" s="18" t="s">
        <v>11</v>
      </c>
      <c r="D258" s="18">
        <f>VLOOKUP(C258,Areas!$B$4:$C$25,2,FALSE)</f>
        <v>22</v>
      </c>
      <c r="E258" s="18">
        <v>22</v>
      </c>
      <c r="F258" s="18" t="s">
        <v>82</v>
      </c>
      <c r="G258" s="18">
        <f>VLOOKUP(F258,Instructors!$A$4:$B$60,2,FALSE)</f>
        <v>41</v>
      </c>
      <c r="H258" s="25">
        <v>41</v>
      </c>
      <c r="I258" t="s">
        <v>375</v>
      </c>
      <c r="J258" s="18">
        <f>VLOOKUP(I258,Programs!$A$4:$B$58,2,FALSE)</f>
        <v>28</v>
      </c>
      <c r="K258" s="18">
        <v>28</v>
      </c>
      <c r="L258" s="19">
        <v>0.77083333333333337</v>
      </c>
      <c r="M258" s="19">
        <v>0.8125</v>
      </c>
      <c r="N258" s="18" t="str">
        <f t="shared" ca="1" si="3"/>
        <v>GYE3</v>
      </c>
      <c r="O258" s="18">
        <f ca="1">VLOOKUP(N258,physical_rooms!$A$1:$B$10,2,FALSE)</f>
        <v>3</v>
      </c>
      <c r="P258" s="18">
        <v>2</v>
      </c>
      <c r="Q258" s="18" t="s">
        <v>274</v>
      </c>
      <c r="R258" s="18" t="e">
        <f>VLOOKUP(Q258,virtual_rooms!$A$1:$B$10,2,FALSE)</f>
        <v>#N/A</v>
      </c>
      <c r="S258" s="18" t="e">
        <v>#N/A</v>
      </c>
      <c r="T258" s="21" t="s">
        <v>275</v>
      </c>
      <c r="U258" s="18" t="s">
        <v>276</v>
      </c>
      <c r="V258" s="18" t="s">
        <v>412</v>
      </c>
      <c r="W258" s="18">
        <f>VLOOKUP(V258,Support_persons!$A$3:$C$17,3,FALSE)</f>
        <v>6</v>
      </c>
      <c r="X258">
        <v>0</v>
      </c>
      <c r="Y258" s="18" t="s">
        <v>76</v>
      </c>
      <c r="Z258" s="18">
        <f>VLOOKUP(Y258,Support_persons!$A$3:$C$17,3,FALSE)</f>
        <v>8</v>
      </c>
      <c r="AA258">
        <v>0</v>
      </c>
      <c r="AB258" s="18" t="s">
        <v>398</v>
      </c>
      <c r="AC258">
        <v>1</v>
      </c>
      <c r="AD258" s="18">
        <f>VLOOKUP(AB258,Support_persons!$A$3:$C$17,3,FALSE)</f>
        <v>13</v>
      </c>
    </row>
    <row r="259" spans="1:30" ht="45.75" thickBot="1" x14ac:dyDescent="0.3">
      <c r="A259">
        <v>258</v>
      </c>
      <c r="B259" s="16">
        <v>44182</v>
      </c>
      <c r="C259" s="18" t="s">
        <v>9</v>
      </c>
      <c r="D259" s="18">
        <f>VLOOKUP(C259,Areas!$B$4:$C$25,2,FALSE)</f>
        <v>17</v>
      </c>
      <c r="E259" s="18">
        <v>17</v>
      </c>
      <c r="F259" s="18" t="s">
        <v>64</v>
      </c>
      <c r="G259" s="18">
        <f>VLOOKUP(F259,Instructors!$A$4:$B$60,2,FALSE)</f>
        <v>20</v>
      </c>
      <c r="H259" s="25">
        <v>20</v>
      </c>
      <c r="I259" t="s">
        <v>375</v>
      </c>
      <c r="J259" s="18">
        <f>VLOOKUP(I259,Programs!$A$4:$B$58,2,FALSE)</f>
        <v>28</v>
      </c>
      <c r="K259" s="18">
        <v>28</v>
      </c>
      <c r="L259" s="19">
        <v>0.66666666666666663</v>
      </c>
      <c r="M259" s="19">
        <v>0.70833333333333337</v>
      </c>
      <c r="N259" s="18" t="str">
        <f t="shared" ref="N259:N322" ca="1" si="4">CHOOSE(RANDBETWEEN(1,8),"GYE1","GYE2","GYE3","GYE4","UIO1","UIO2","UIO3","domicilio")</f>
        <v>GYE2</v>
      </c>
      <c r="O259" s="18">
        <f ca="1">VLOOKUP(N259,physical_rooms!$A$1:$B$10,2,FALSE)</f>
        <v>2</v>
      </c>
      <c r="P259" s="18">
        <v>8</v>
      </c>
      <c r="Q259" s="18" t="s">
        <v>274</v>
      </c>
      <c r="R259" s="18" t="e">
        <f>VLOOKUP(Q259,virtual_rooms!$A$1:$B$10,2,FALSE)</f>
        <v>#N/A</v>
      </c>
      <c r="S259" s="18" t="e">
        <v>#N/A</v>
      </c>
      <c r="T259" s="21" t="s">
        <v>275</v>
      </c>
      <c r="U259" s="18" t="s">
        <v>276</v>
      </c>
      <c r="V259" s="18" t="s">
        <v>412</v>
      </c>
      <c r="W259" s="18">
        <f>VLOOKUP(V259,Support_persons!$A$3:$C$17,3,FALSE)</f>
        <v>6</v>
      </c>
      <c r="X259">
        <v>0</v>
      </c>
      <c r="Y259" s="18"/>
      <c r="Z259" s="18" t="e">
        <f>VLOOKUP(Y259,Support_persons!$A$3:$C$17,3,FALSE)</f>
        <v>#N/A</v>
      </c>
      <c r="AA259" t="s">
        <v>392</v>
      </c>
      <c r="AB259" s="20" t="s">
        <v>76</v>
      </c>
      <c r="AC259">
        <v>0</v>
      </c>
      <c r="AD259" s="18">
        <f>VLOOKUP(AB259,Support_persons!$A$3:$C$17,3,FALSE)</f>
        <v>8</v>
      </c>
    </row>
    <row r="260" spans="1:30" ht="45.75" thickBot="1" x14ac:dyDescent="0.3">
      <c r="A260">
        <v>259</v>
      </c>
      <c r="B260" s="16">
        <v>44182</v>
      </c>
      <c r="C260" s="18" t="s">
        <v>9</v>
      </c>
      <c r="D260" s="18">
        <f>VLOOKUP(C260,Areas!$B$4:$C$25,2,FALSE)</f>
        <v>17</v>
      </c>
      <c r="E260" s="18">
        <v>17</v>
      </c>
      <c r="F260" s="18" t="s">
        <v>64</v>
      </c>
      <c r="G260" s="18">
        <f>VLOOKUP(F260,Instructors!$A$4:$B$60,2,FALSE)</f>
        <v>20</v>
      </c>
      <c r="H260" s="25">
        <v>20</v>
      </c>
      <c r="I260" t="s">
        <v>375</v>
      </c>
      <c r="J260" s="18">
        <f>VLOOKUP(I260,Programs!$A$4:$B$58,2,FALSE)</f>
        <v>28</v>
      </c>
      <c r="K260" s="18">
        <v>28</v>
      </c>
      <c r="L260" s="19">
        <v>0.71875</v>
      </c>
      <c r="M260" s="19">
        <v>0.76041666666666663</v>
      </c>
      <c r="N260" s="18" t="str">
        <f t="shared" ca="1" si="4"/>
        <v>GYE1</v>
      </c>
      <c r="O260" s="18">
        <f ca="1">VLOOKUP(N260,physical_rooms!$A$1:$B$10,2,FALSE)</f>
        <v>1</v>
      </c>
      <c r="P260" s="18">
        <v>7</v>
      </c>
      <c r="Q260" s="18" t="s">
        <v>274</v>
      </c>
      <c r="R260" s="18" t="e">
        <f>VLOOKUP(Q260,virtual_rooms!$A$1:$B$10,2,FALSE)</f>
        <v>#N/A</v>
      </c>
      <c r="S260" s="18" t="e">
        <v>#N/A</v>
      </c>
      <c r="T260" s="21" t="s">
        <v>275</v>
      </c>
      <c r="U260" s="18" t="s">
        <v>276</v>
      </c>
      <c r="V260" s="18" t="s">
        <v>412</v>
      </c>
      <c r="W260" s="18">
        <f>VLOOKUP(V260,Support_persons!$A$3:$C$17,3,FALSE)</f>
        <v>6</v>
      </c>
      <c r="X260">
        <v>0</v>
      </c>
      <c r="Y260" s="18"/>
      <c r="Z260" s="18" t="e">
        <f>VLOOKUP(Y260,Support_persons!$A$3:$C$17,3,FALSE)</f>
        <v>#N/A</v>
      </c>
      <c r="AA260" t="s">
        <v>392</v>
      </c>
      <c r="AB260" s="20" t="s">
        <v>76</v>
      </c>
      <c r="AC260">
        <v>0</v>
      </c>
      <c r="AD260" s="18">
        <f>VLOOKUP(AB260,Support_persons!$A$3:$C$17,3,FALSE)</f>
        <v>8</v>
      </c>
    </row>
    <row r="261" spans="1:30" ht="45.75" thickBot="1" x14ac:dyDescent="0.3">
      <c r="A261">
        <v>260</v>
      </c>
      <c r="B261" s="16">
        <v>44182</v>
      </c>
      <c r="C261" s="18" t="s">
        <v>1</v>
      </c>
      <c r="D261" s="18">
        <f>VLOOKUP(C261,Areas!$B$4:$C$25,2,FALSE)</f>
        <v>5</v>
      </c>
      <c r="E261" s="18">
        <v>5</v>
      </c>
      <c r="F261" s="18" t="s">
        <v>57</v>
      </c>
      <c r="G261" s="18">
        <f>VLOOKUP(F261,Instructors!$A$4:$B$60,2,FALSE)</f>
        <v>17</v>
      </c>
      <c r="H261" s="25">
        <v>17</v>
      </c>
      <c r="I261" t="s">
        <v>375</v>
      </c>
      <c r="J261" s="18">
        <f>VLOOKUP(I261,Programs!$A$4:$B$58,2,FALSE)</f>
        <v>28</v>
      </c>
      <c r="K261" s="18">
        <v>28</v>
      </c>
      <c r="L261" s="19">
        <v>0.80208333333333337</v>
      </c>
      <c r="M261" s="19">
        <v>0.8125</v>
      </c>
      <c r="N261" s="18" t="str">
        <f t="shared" ca="1" si="4"/>
        <v>UIO3</v>
      </c>
      <c r="O261" s="18">
        <f ca="1">VLOOKUP(N261,physical_rooms!$A$1:$B$10,2,FALSE)</f>
        <v>7</v>
      </c>
      <c r="P261" s="18">
        <v>6</v>
      </c>
      <c r="Q261" s="18" t="s">
        <v>274</v>
      </c>
      <c r="R261" s="18" t="e">
        <f>VLOOKUP(Q261,virtual_rooms!$A$1:$B$10,2,FALSE)</f>
        <v>#N/A</v>
      </c>
      <c r="S261" s="18" t="e">
        <v>#N/A</v>
      </c>
      <c r="T261" s="21" t="s">
        <v>275</v>
      </c>
      <c r="U261" s="18" t="s">
        <v>276</v>
      </c>
      <c r="V261" s="18" t="s">
        <v>412</v>
      </c>
      <c r="W261" s="18">
        <f>VLOOKUP(V261,Support_persons!$A$3:$C$17,3,FALSE)</f>
        <v>6</v>
      </c>
      <c r="X261">
        <v>0</v>
      </c>
      <c r="Y261" s="18"/>
      <c r="Z261" s="18" t="e">
        <f>VLOOKUP(Y261,Support_persons!$A$3:$C$17,3,FALSE)</f>
        <v>#N/A</v>
      </c>
      <c r="AA261" t="s">
        <v>392</v>
      </c>
      <c r="AB261" s="20" t="s">
        <v>76</v>
      </c>
      <c r="AC261">
        <v>0</v>
      </c>
      <c r="AD261" s="18">
        <f>VLOOKUP(AB261,Support_persons!$A$3:$C$17,3,FALSE)</f>
        <v>8</v>
      </c>
    </row>
    <row r="262" spans="1:30" ht="45.75" thickBot="1" x14ac:dyDescent="0.3">
      <c r="A262">
        <v>261</v>
      </c>
      <c r="B262" s="16">
        <v>44186</v>
      </c>
      <c r="C262" s="18" t="s">
        <v>9</v>
      </c>
      <c r="D262" s="18">
        <f>VLOOKUP(C262,Areas!$B$4:$C$25,2,FALSE)</f>
        <v>17</v>
      </c>
      <c r="E262" s="18">
        <v>17</v>
      </c>
      <c r="F262" s="18" t="s">
        <v>74</v>
      </c>
      <c r="G262" s="18">
        <f>VLOOKUP(F262,Instructors!$A$4:$B$60,2,FALSE)</f>
        <v>32</v>
      </c>
      <c r="H262" s="25">
        <v>32</v>
      </c>
      <c r="I262" t="s">
        <v>375</v>
      </c>
      <c r="J262" s="18">
        <f>VLOOKUP(I262,Programs!$A$4:$B$58,2,FALSE)</f>
        <v>28</v>
      </c>
      <c r="K262" s="18">
        <v>28</v>
      </c>
      <c r="L262" s="19">
        <v>0.66666666666666663</v>
      </c>
      <c r="M262" s="19">
        <v>0.70833333333333337</v>
      </c>
      <c r="N262" s="18" t="str">
        <f t="shared" ca="1" si="4"/>
        <v>GYE4</v>
      </c>
      <c r="O262" s="18">
        <f ca="1">VLOOKUP(N262,physical_rooms!$A$1:$B$10,2,FALSE)</f>
        <v>4</v>
      </c>
      <c r="P262" s="18">
        <v>1</v>
      </c>
      <c r="Q262" s="18" t="s">
        <v>274</v>
      </c>
      <c r="R262" s="18" t="e">
        <f>VLOOKUP(Q262,virtual_rooms!$A$1:$B$10,2,FALSE)</f>
        <v>#N/A</v>
      </c>
      <c r="S262" s="18" t="e">
        <v>#N/A</v>
      </c>
      <c r="T262" s="21" t="s">
        <v>275</v>
      </c>
      <c r="U262" s="18" t="s">
        <v>276</v>
      </c>
      <c r="V262" s="18" t="s">
        <v>76</v>
      </c>
      <c r="W262" s="18">
        <f>VLOOKUP(V262,Support_persons!$A$3:$C$17,3,FALSE)</f>
        <v>8</v>
      </c>
      <c r="X262">
        <v>0</v>
      </c>
      <c r="Y262" s="18"/>
      <c r="Z262" s="18" t="e">
        <f>VLOOKUP(Y262,Support_persons!$A$3:$C$17,3,FALSE)</f>
        <v>#N/A</v>
      </c>
      <c r="AA262" t="s">
        <v>392</v>
      </c>
      <c r="AB262" s="20" t="s">
        <v>400</v>
      </c>
      <c r="AC262">
        <v>1</v>
      </c>
      <c r="AD262" s="18">
        <f>VLOOKUP(AB262,Support_persons!$A$3:$C$17,3,FALSE)</f>
        <v>15</v>
      </c>
    </row>
    <row r="263" spans="1:30" ht="45.75" thickBot="1" x14ac:dyDescent="0.3">
      <c r="A263">
        <v>262</v>
      </c>
      <c r="B263" s="16">
        <v>44186</v>
      </c>
      <c r="C263" s="18" t="s">
        <v>6</v>
      </c>
      <c r="D263" s="18">
        <f>VLOOKUP(C263,Areas!$B$4:$C$25,2,FALSE)</f>
        <v>12</v>
      </c>
      <c r="E263" s="18">
        <v>12</v>
      </c>
      <c r="F263" s="18" t="s">
        <v>44</v>
      </c>
      <c r="G263" s="18">
        <f>VLOOKUP(F263,Instructors!$A$4:$B$60,2,FALSE)</f>
        <v>1</v>
      </c>
      <c r="H263" s="25">
        <v>1</v>
      </c>
      <c r="I263" t="s">
        <v>375</v>
      </c>
      <c r="J263" s="18">
        <f>VLOOKUP(I263,Programs!$A$4:$B$58,2,FALSE)</f>
        <v>28</v>
      </c>
      <c r="K263" s="18">
        <v>28</v>
      </c>
      <c r="L263" s="19">
        <v>0.71875</v>
      </c>
      <c r="M263" s="19">
        <v>0.76041666666666663</v>
      </c>
      <c r="N263" s="18" t="str">
        <f t="shared" ca="1" si="4"/>
        <v>GYE4</v>
      </c>
      <c r="O263" s="18">
        <f ca="1">VLOOKUP(N263,physical_rooms!$A$1:$B$10,2,FALSE)</f>
        <v>4</v>
      </c>
      <c r="P263" s="18">
        <v>7</v>
      </c>
      <c r="Q263" s="18" t="s">
        <v>274</v>
      </c>
      <c r="R263" s="18" t="e">
        <f>VLOOKUP(Q263,virtual_rooms!$A$1:$B$10,2,FALSE)</f>
        <v>#N/A</v>
      </c>
      <c r="S263" s="18" t="e">
        <v>#N/A</v>
      </c>
      <c r="T263" s="21" t="s">
        <v>275</v>
      </c>
      <c r="U263" s="18" t="s">
        <v>276</v>
      </c>
      <c r="V263" s="18" t="s">
        <v>76</v>
      </c>
      <c r="W263" s="18">
        <f>VLOOKUP(V263,Support_persons!$A$3:$C$17,3,FALSE)</f>
        <v>8</v>
      </c>
      <c r="X263">
        <v>0</v>
      </c>
      <c r="Y263" s="18"/>
      <c r="Z263" s="18" t="e">
        <f>VLOOKUP(Y263,Support_persons!$A$3:$C$17,3,FALSE)</f>
        <v>#N/A</v>
      </c>
      <c r="AA263" t="s">
        <v>392</v>
      </c>
      <c r="AB263" s="20" t="s">
        <v>400</v>
      </c>
      <c r="AC263">
        <v>1</v>
      </c>
      <c r="AD263" s="18">
        <f>VLOOKUP(AB263,Support_persons!$A$3:$C$17,3,FALSE)</f>
        <v>15</v>
      </c>
    </row>
    <row r="264" spans="1:30" ht="45.75" thickBot="1" x14ac:dyDescent="0.3">
      <c r="A264">
        <v>263</v>
      </c>
      <c r="B264" s="16">
        <v>44186</v>
      </c>
      <c r="C264" s="18" t="s">
        <v>17</v>
      </c>
      <c r="D264" s="18">
        <f>VLOOKUP(C264,Areas!$B$4:$C$25,2,FALSE)</f>
        <v>21</v>
      </c>
      <c r="E264" s="18">
        <v>21</v>
      </c>
      <c r="F264" s="18" t="s">
        <v>84</v>
      </c>
      <c r="G264" s="18">
        <f>VLOOKUP(F264,Instructors!$A$4:$B$60,2,FALSE)</f>
        <v>43</v>
      </c>
      <c r="H264" s="25">
        <v>43</v>
      </c>
      <c r="I264" t="s">
        <v>375</v>
      </c>
      <c r="J264" s="18">
        <f>VLOOKUP(I264,Programs!$A$4:$B$58,2,FALSE)</f>
        <v>28</v>
      </c>
      <c r="K264" s="18">
        <v>28</v>
      </c>
      <c r="L264" s="19">
        <v>0.80208333333333337</v>
      </c>
      <c r="M264" s="19">
        <v>0.8125</v>
      </c>
      <c r="N264" s="18" t="str">
        <f t="shared" ca="1" si="4"/>
        <v>domicilio</v>
      </c>
      <c r="O264" s="18">
        <f ca="1">VLOOKUP(N264,physical_rooms!$A$1:$B$10,2,FALSE)</f>
        <v>8</v>
      </c>
      <c r="P264" s="18">
        <v>5</v>
      </c>
      <c r="Q264" s="18" t="s">
        <v>274</v>
      </c>
      <c r="R264" s="18" t="e">
        <f>VLOOKUP(Q264,virtual_rooms!$A$1:$B$10,2,FALSE)</f>
        <v>#N/A</v>
      </c>
      <c r="S264" s="18" t="e">
        <v>#N/A</v>
      </c>
      <c r="T264" s="21" t="s">
        <v>275</v>
      </c>
      <c r="U264" s="18" t="s">
        <v>276</v>
      </c>
      <c r="V264" s="18" t="s">
        <v>76</v>
      </c>
      <c r="W264" s="18">
        <f>VLOOKUP(V264,Support_persons!$A$3:$C$17,3,FALSE)</f>
        <v>8</v>
      </c>
      <c r="X264">
        <v>0</v>
      </c>
      <c r="Y264" s="18"/>
      <c r="Z264" s="18" t="e">
        <f>VLOOKUP(Y264,Support_persons!$A$3:$C$17,3,FALSE)</f>
        <v>#N/A</v>
      </c>
      <c r="AA264" t="s">
        <v>392</v>
      </c>
      <c r="AB264" s="20" t="s">
        <v>400</v>
      </c>
      <c r="AC264">
        <v>1</v>
      </c>
      <c r="AD264" s="18">
        <f>VLOOKUP(AB264,Support_persons!$A$3:$C$17,3,FALSE)</f>
        <v>15</v>
      </c>
    </row>
    <row r="265" spans="1:30" ht="30.75" thickBot="1" x14ac:dyDescent="0.3">
      <c r="A265">
        <v>264</v>
      </c>
      <c r="B265" s="16">
        <v>44201</v>
      </c>
      <c r="C265" s="18" t="s">
        <v>11</v>
      </c>
      <c r="D265" s="18">
        <f>VLOOKUP(C265,Areas!$B$4:$C$25,2,FALSE)</f>
        <v>22</v>
      </c>
      <c r="E265" s="18">
        <v>22</v>
      </c>
      <c r="F265" s="18" t="s">
        <v>214</v>
      </c>
      <c r="G265" s="18">
        <f>VLOOKUP(F265,Instructors!$A$4:$B$60,2,FALSE)</f>
        <v>54</v>
      </c>
      <c r="H265" s="25">
        <v>54</v>
      </c>
      <c r="I265" t="s">
        <v>143</v>
      </c>
      <c r="J265" s="18">
        <f>VLOOKUP(I265,Programs!$A$4:$B$58,2,FALSE)</f>
        <v>3</v>
      </c>
      <c r="K265" s="18">
        <v>3</v>
      </c>
      <c r="L265" s="19">
        <v>0.77083333333333337</v>
      </c>
      <c r="M265" s="19">
        <v>0.90625</v>
      </c>
      <c r="N265" s="18" t="str">
        <f t="shared" ca="1" si="4"/>
        <v>UIO3</v>
      </c>
      <c r="O265" s="18">
        <f ca="1">VLOOKUP(N265,physical_rooms!$A$1:$B$10,2,FALSE)</f>
        <v>7</v>
      </c>
      <c r="P265" s="18">
        <v>2</v>
      </c>
      <c r="Q265" s="18" t="s">
        <v>207</v>
      </c>
      <c r="R265" s="18">
        <f>VLOOKUP(Q265,virtual_rooms!$A$1:$B$10,2,FALSE)</f>
        <v>3</v>
      </c>
      <c r="S265" s="18">
        <v>3</v>
      </c>
      <c r="T265" s="21" t="s">
        <v>147</v>
      </c>
      <c r="U265" s="18" t="s">
        <v>152</v>
      </c>
      <c r="V265" s="18" t="s">
        <v>393</v>
      </c>
      <c r="W265" s="18">
        <f>VLOOKUP(V265,Support_persons!$A$3:$C$17,3,FALSE)</f>
        <v>3</v>
      </c>
      <c r="X265">
        <v>1</v>
      </c>
      <c r="Y265" s="18"/>
      <c r="Z265" s="18" t="e">
        <f>VLOOKUP(Y265,Support_persons!$A$3:$C$17,3,FALSE)</f>
        <v>#N/A</v>
      </c>
      <c r="AA265" t="s">
        <v>392</v>
      </c>
      <c r="AB265" s="20" t="s">
        <v>76</v>
      </c>
      <c r="AC265">
        <v>1</v>
      </c>
      <c r="AD265" s="18">
        <f>VLOOKUP(AB265,Support_persons!$A$3:$C$17,3,FALSE)</f>
        <v>8</v>
      </c>
    </row>
    <row r="266" spans="1:30" ht="30.75" thickBot="1" x14ac:dyDescent="0.3">
      <c r="A266">
        <v>265</v>
      </c>
      <c r="B266" s="16">
        <v>44202</v>
      </c>
      <c r="C266" s="18" t="s">
        <v>7</v>
      </c>
      <c r="D266" s="18">
        <f>VLOOKUP(C266,Areas!$B$4:$C$25,2,FALSE)</f>
        <v>14</v>
      </c>
      <c r="E266" s="18">
        <v>14</v>
      </c>
      <c r="F266" s="18" t="s">
        <v>68</v>
      </c>
      <c r="G266" s="18">
        <f>VLOOKUP(F266,Instructors!$A$4:$B$60,2,FALSE)</f>
        <v>23</v>
      </c>
      <c r="H266" s="25">
        <v>23</v>
      </c>
      <c r="I266" t="s">
        <v>145</v>
      </c>
      <c r="J266" s="18">
        <f>VLOOKUP(I266,Programs!$A$4:$B$58,2,FALSE)</f>
        <v>4</v>
      </c>
      <c r="K266" s="18">
        <v>4</v>
      </c>
      <c r="L266" s="19">
        <v>0.77083333333333337</v>
      </c>
      <c r="M266" s="19">
        <v>0.90625</v>
      </c>
      <c r="N266" s="18" t="str">
        <f t="shared" ca="1" si="4"/>
        <v>GYE4</v>
      </c>
      <c r="O266" s="18">
        <f ca="1">VLOOKUP(N266,physical_rooms!$A$1:$B$10,2,FALSE)</f>
        <v>4</v>
      </c>
      <c r="P266" s="18">
        <v>3</v>
      </c>
      <c r="Q266" s="18" t="s">
        <v>207</v>
      </c>
      <c r="R266" s="18">
        <f>VLOOKUP(Q266,virtual_rooms!$A$1:$B$10,2,FALSE)</f>
        <v>3</v>
      </c>
      <c r="S266" s="18">
        <v>3</v>
      </c>
      <c r="T266" s="21" t="s">
        <v>149</v>
      </c>
      <c r="U266" s="18" t="s">
        <v>153</v>
      </c>
      <c r="V266" s="18" t="s">
        <v>412</v>
      </c>
      <c r="W266" s="18">
        <f>VLOOKUP(V266,Support_persons!$A$3:$C$17,3,FALSE)</f>
        <v>6</v>
      </c>
      <c r="X266">
        <v>0</v>
      </c>
      <c r="Y266" s="18"/>
      <c r="Z266" s="18" t="e">
        <f>VLOOKUP(Y266,Support_persons!$A$3:$C$17,3,FALSE)</f>
        <v>#N/A</v>
      </c>
      <c r="AA266" t="s">
        <v>392</v>
      </c>
      <c r="AB266" s="20" t="s">
        <v>76</v>
      </c>
      <c r="AC266">
        <v>0</v>
      </c>
      <c r="AD266" s="18">
        <f>VLOOKUP(AB266,Support_persons!$A$3:$C$17,3,FALSE)</f>
        <v>8</v>
      </c>
    </row>
    <row r="267" spans="1:30" ht="30.75" thickBot="1" x14ac:dyDescent="0.3">
      <c r="A267">
        <v>266</v>
      </c>
      <c r="B267" s="16">
        <v>44203</v>
      </c>
      <c r="C267" s="18" t="s">
        <v>7</v>
      </c>
      <c r="D267" s="18">
        <f>VLOOKUP(C267,Areas!$B$4:$C$25,2,FALSE)</f>
        <v>14</v>
      </c>
      <c r="E267" s="18">
        <v>14</v>
      </c>
      <c r="F267" s="18" t="s">
        <v>68</v>
      </c>
      <c r="G267" s="18">
        <f>VLOOKUP(F267,Instructors!$A$4:$B$60,2,FALSE)</f>
        <v>23</v>
      </c>
      <c r="H267" s="25">
        <v>23</v>
      </c>
      <c r="I267" t="s">
        <v>143</v>
      </c>
      <c r="J267" s="18">
        <f>VLOOKUP(I267,Programs!$A$4:$B$58,2,FALSE)</f>
        <v>3</v>
      </c>
      <c r="K267" s="18">
        <v>3</v>
      </c>
      <c r="L267" s="19">
        <v>0.77083333333333337</v>
      </c>
      <c r="M267" s="19">
        <v>0.90625</v>
      </c>
      <c r="N267" s="18" t="str">
        <f t="shared" ca="1" si="4"/>
        <v>domicilio</v>
      </c>
      <c r="O267" s="18">
        <f ca="1">VLOOKUP(N267,physical_rooms!$A$1:$B$10,2,FALSE)</f>
        <v>8</v>
      </c>
      <c r="P267" s="18">
        <v>3</v>
      </c>
      <c r="Q267" s="18" t="s">
        <v>207</v>
      </c>
      <c r="R267" s="18">
        <f>VLOOKUP(Q267,virtual_rooms!$A$1:$B$10,2,FALSE)</f>
        <v>3</v>
      </c>
      <c r="S267" s="18">
        <v>3</v>
      </c>
      <c r="T267" s="21" t="s">
        <v>147</v>
      </c>
      <c r="U267" s="18" t="s">
        <v>152</v>
      </c>
      <c r="V267" s="18" t="s">
        <v>393</v>
      </c>
      <c r="W267" s="18">
        <f>VLOOKUP(V267,Support_persons!$A$3:$C$17,3,FALSE)</f>
        <v>3</v>
      </c>
      <c r="X267">
        <v>0</v>
      </c>
      <c r="Y267" s="18"/>
      <c r="Z267" s="18" t="e">
        <f>VLOOKUP(Y267,Support_persons!$A$3:$C$17,3,FALSE)</f>
        <v>#N/A</v>
      </c>
      <c r="AA267" t="s">
        <v>392</v>
      </c>
      <c r="AB267" s="20" t="s">
        <v>76</v>
      </c>
      <c r="AC267">
        <v>0</v>
      </c>
      <c r="AD267" s="18">
        <f>VLOOKUP(AB267,Support_persons!$A$3:$C$17,3,FALSE)</f>
        <v>8</v>
      </c>
    </row>
    <row r="268" spans="1:30" ht="30.75" thickBot="1" x14ac:dyDescent="0.3">
      <c r="A268">
        <v>267</v>
      </c>
      <c r="B268" s="16">
        <v>44207</v>
      </c>
      <c r="C268" s="18" t="s">
        <v>7</v>
      </c>
      <c r="D268" s="18">
        <f>VLOOKUP(C268,Areas!$B$4:$C$25,2,FALSE)</f>
        <v>14</v>
      </c>
      <c r="E268" s="18">
        <v>14</v>
      </c>
      <c r="F268" s="18" t="s">
        <v>68</v>
      </c>
      <c r="G268" s="18">
        <f>VLOOKUP(F268,Instructors!$A$4:$B$60,2,FALSE)</f>
        <v>23</v>
      </c>
      <c r="H268" s="25">
        <v>23</v>
      </c>
      <c r="I268" t="s">
        <v>145</v>
      </c>
      <c r="J268" s="18">
        <f>VLOOKUP(I268,Programs!$A$4:$B$58,2,FALSE)</f>
        <v>4</v>
      </c>
      <c r="K268" s="18">
        <v>4</v>
      </c>
      <c r="L268" s="19">
        <v>0.77083333333333337</v>
      </c>
      <c r="M268" s="19">
        <v>0.90625</v>
      </c>
      <c r="N268" s="18" t="str">
        <f t="shared" ca="1" si="4"/>
        <v>UIO3</v>
      </c>
      <c r="O268" s="18">
        <f ca="1">VLOOKUP(N268,physical_rooms!$A$1:$B$10,2,FALSE)</f>
        <v>7</v>
      </c>
      <c r="P268" s="18">
        <v>3</v>
      </c>
      <c r="Q268" s="18" t="s">
        <v>207</v>
      </c>
      <c r="R268" s="18">
        <f>VLOOKUP(Q268,virtual_rooms!$A$1:$B$10,2,FALSE)</f>
        <v>3</v>
      </c>
      <c r="S268" s="18">
        <v>3</v>
      </c>
      <c r="T268" s="21" t="s">
        <v>149</v>
      </c>
      <c r="U268" s="18" t="s">
        <v>153</v>
      </c>
      <c r="V268" s="18" t="s">
        <v>412</v>
      </c>
      <c r="W268" s="18">
        <f>VLOOKUP(V268,Support_persons!$A$3:$C$17,3,FALSE)</f>
        <v>6</v>
      </c>
      <c r="X268">
        <v>0</v>
      </c>
      <c r="Y268" s="18"/>
      <c r="Z268" s="18" t="e">
        <f>VLOOKUP(Y268,Support_persons!$A$3:$C$17,3,FALSE)</f>
        <v>#N/A</v>
      </c>
      <c r="AA268" t="s">
        <v>392</v>
      </c>
      <c r="AB268" s="20" t="s">
        <v>399</v>
      </c>
      <c r="AC268">
        <v>0</v>
      </c>
      <c r="AD268" s="18">
        <f>VLOOKUP(AB268,Support_persons!$A$3:$C$17,3,FALSE)</f>
        <v>11</v>
      </c>
    </row>
    <row r="269" spans="1:30" ht="30.75" thickBot="1" x14ac:dyDescent="0.3">
      <c r="A269">
        <v>268</v>
      </c>
      <c r="B269" s="16">
        <v>44208</v>
      </c>
      <c r="C269" s="18" t="s">
        <v>7</v>
      </c>
      <c r="D269" s="18">
        <f>VLOOKUP(C269,Areas!$B$4:$C$25,2,FALSE)</f>
        <v>14</v>
      </c>
      <c r="E269" s="18">
        <v>14</v>
      </c>
      <c r="F269" s="22" t="s">
        <v>68</v>
      </c>
      <c r="G269" s="18">
        <f>VLOOKUP(F269,Instructors!$A$4:$B$60,2,FALSE)</f>
        <v>23</v>
      </c>
      <c r="H269" s="25">
        <v>23</v>
      </c>
      <c r="I269" t="s">
        <v>143</v>
      </c>
      <c r="J269" s="18">
        <f>VLOOKUP(I269,Programs!$A$4:$B$58,2,FALSE)</f>
        <v>3</v>
      </c>
      <c r="K269" s="18">
        <v>3</v>
      </c>
      <c r="L269" s="19">
        <v>0.77083333333333337</v>
      </c>
      <c r="M269" s="19">
        <v>0.90625</v>
      </c>
      <c r="N269" s="18" t="str">
        <f t="shared" ca="1" si="4"/>
        <v>GYE4</v>
      </c>
      <c r="O269" s="18">
        <f ca="1">VLOOKUP(N269,physical_rooms!$A$1:$B$10,2,FALSE)</f>
        <v>4</v>
      </c>
      <c r="P269" s="18">
        <v>5</v>
      </c>
      <c r="Q269" s="18" t="s">
        <v>207</v>
      </c>
      <c r="R269" s="18">
        <f>VLOOKUP(Q269,virtual_rooms!$A$1:$B$10,2,FALSE)</f>
        <v>3</v>
      </c>
      <c r="S269" s="18">
        <v>3</v>
      </c>
      <c r="T269" s="21" t="s">
        <v>147</v>
      </c>
      <c r="U269" s="18" t="s">
        <v>152</v>
      </c>
      <c r="V269" s="18" t="s">
        <v>393</v>
      </c>
      <c r="W269" s="18">
        <f>VLOOKUP(V269,Support_persons!$A$3:$C$17,3,FALSE)</f>
        <v>3</v>
      </c>
      <c r="X269">
        <v>0</v>
      </c>
      <c r="Y269" s="18"/>
      <c r="Z269" s="18" t="e">
        <f>VLOOKUP(Y269,Support_persons!$A$3:$C$17,3,FALSE)</f>
        <v>#N/A</v>
      </c>
      <c r="AA269" t="s">
        <v>392</v>
      </c>
      <c r="AB269" s="20" t="s">
        <v>399</v>
      </c>
      <c r="AC269">
        <v>0</v>
      </c>
      <c r="AD269" s="18">
        <f>VLOOKUP(AB269,Support_persons!$A$3:$C$17,3,FALSE)</f>
        <v>11</v>
      </c>
    </row>
    <row r="270" spans="1:30" ht="30.75" thickBot="1" x14ac:dyDescent="0.3">
      <c r="A270">
        <v>269</v>
      </c>
      <c r="B270" s="16">
        <v>44209</v>
      </c>
      <c r="C270" s="18" t="s">
        <v>6</v>
      </c>
      <c r="D270" s="18">
        <f>VLOOKUP(C270,Areas!$B$4:$C$25,2,FALSE)</f>
        <v>12</v>
      </c>
      <c r="E270" s="18">
        <v>12</v>
      </c>
      <c r="F270" s="18" t="s">
        <v>46</v>
      </c>
      <c r="G270" s="18">
        <f>VLOOKUP(F270,Instructors!$A$4:$B$60,2,FALSE)</f>
        <v>4</v>
      </c>
      <c r="H270" s="25">
        <v>4</v>
      </c>
      <c r="I270" t="s">
        <v>208</v>
      </c>
      <c r="J270" s="18">
        <f>VLOOKUP(I270,Programs!$A$4:$B$58,2,FALSE)</f>
        <v>8</v>
      </c>
      <c r="K270" s="18">
        <v>8</v>
      </c>
      <c r="L270" s="19">
        <v>0.72916666666666663</v>
      </c>
      <c r="M270" s="19">
        <v>0.875</v>
      </c>
      <c r="N270" s="18" t="str">
        <f t="shared" ca="1" si="4"/>
        <v>domicilio</v>
      </c>
      <c r="O270" s="18">
        <f ca="1">VLOOKUP(N270,physical_rooms!$A$1:$B$10,2,FALSE)</f>
        <v>8</v>
      </c>
      <c r="P270" s="18">
        <v>3</v>
      </c>
      <c r="Q270" s="18" t="s">
        <v>210</v>
      </c>
      <c r="R270" s="18" t="e">
        <f>VLOOKUP(Q270,virtual_rooms!$A$1:$B$10,2,FALSE)</f>
        <v>#N/A</v>
      </c>
      <c r="S270" s="18" t="e">
        <v>#N/A</v>
      </c>
      <c r="T270" s="21" t="s">
        <v>148</v>
      </c>
      <c r="U270" s="18">
        <v>2021</v>
      </c>
      <c r="V270" s="18" t="s">
        <v>393</v>
      </c>
      <c r="W270" s="18">
        <f>VLOOKUP(V270,Support_persons!$A$3:$C$17,3,FALSE)</f>
        <v>3</v>
      </c>
      <c r="X270">
        <v>1</v>
      </c>
      <c r="Y270" s="18"/>
      <c r="Z270" s="18" t="e">
        <f>VLOOKUP(Y270,Support_persons!$A$3:$C$17,3,FALSE)</f>
        <v>#N/A</v>
      </c>
      <c r="AA270" t="s">
        <v>392</v>
      </c>
      <c r="AB270" s="20" t="s">
        <v>76</v>
      </c>
      <c r="AC270">
        <v>1</v>
      </c>
      <c r="AD270" s="18">
        <f>VLOOKUP(AB270,Support_persons!$A$3:$C$17,3,FALSE)</f>
        <v>8</v>
      </c>
    </row>
    <row r="271" spans="1:30" ht="30.75" thickBot="1" x14ac:dyDescent="0.3">
      <c r="A271">
        <v>270</v>
      </c>
      <c r="B271" s="16">
        <v>44209</v>
      </c>
      <c r="C271" s="18" t="s">
        <v>6</v>
      </c>
      <c r="D271" s="18">
        <f>VLOOKUP(C271,Areas!$B$4:$C$25,2,FALSE)</f>
        <v>12</v>
      </c>
      <c r="E271" s="18">
        <v>12</v>
      </c>
      <c r="F271" s="18" t="s">
        <v>211</v>
      </c>
      <c r="G271" s="18">
        <f>VLOOKUP(F271,Instructors!$A$4:$B$60,2,FALSE)</f>
        <v>53</v>
      </c>
      <c r="H271" s="25">
        <v>53</v>
      </c>
      <c r="I271" t="s">
        <v>145</v>
      </c>
      <c r="J271" s="18">
        <f>VLOOKUP(I271,Programs!$A$4:$B$58,2,FALSE)</f>
        <v>4</v>
      </c>
      <c r="K271" s="18">
        <v>4</v>
      </c>
      <c r="L271" s="19">
        <v>0.77083333333333337</v>
      </c>
      <c r="M271" s="19">
        <v>0.90625</v>
      </c>
      <c r="N271" s="18" t="str">
        <f t="shared" ca="1" si="4"/>
        <v>GYE2</v>
      </c>
      <c r="O271" s="18">
        <f ca="1">VLOOKUP(N271,physical_rooms!$A$1:$B$10,2,FALSE)</f>
        <v>2</v>
      </c>
      <c r="P271" s="18">
        <v>6</v>
      </c>
      <c r="Q271" s="18" t="s">
        <v>207</v>
      </c>
      <c r="R271" s="18">
        <f>VLOOKUP(Q271,virtual_rooms!$A$1:$B$10,2,FALSE)</f>
        <v>3</v>
      </c>
      <c r="S271" s="18">
        <v>3</v>
      </c>
      <c r="T271" s="21" t="s">
        <v>149</v>
      </c>
      <c r="U271" s="18" t="s">
        <v>153</v>
      </c>
      <c r="V271" s="18" t="s">
        <v>412</v>
      </c>
      <c r="W271" s="18">
        <f>VLOOKUP(V271,Support_persons!$A$3:$C$17,3,FALSE)</f>
        <v>6</v>
      </c>
      <c r="X271">
        <v>1</v>
      </c>
      <c r="Y271" s="18"/>
      <c r="Z271" s="18" t="e">
        <f>VLOOKUP(Y271,Support_persons!$A$3:$C$17,3,FALSE)</f>
        <v>#N/A</v>
      </c>
      <c r="AA271" t="s">
        <v>392</v>
      </c>
      <c r="AB271" s="20" t="s">
        <v>397</v>
      </c>
      <c r="AC271">
        <v>1</v>
      </c>
      <c r="AD271" s="18">
        <f>VLOOKUP(AB271,Support_persons!$A$3:$C$17,3,FALSE)</f>
        <v>10</v>
      </c>
    </row>
    <row r="272" spans="1:30" ht="30.75" thickBot="1" x14ac:dyDescent="0.3">
      <c r="A272">
        <v>271</v>
      </c>
      <c r="B272" s="16">
        <v>44210</v>
      </c>
      <c r="C272" s="18" t="s">
        <v>6</v>
      </c>
      <c r="D272" s="18">
        <f>VLOOKUP(C272,Areas!$B$4:$C$25,2,FALSE)</f>
        <v>12</v>
      </c>
      <c r="E272" s="18">
        <v>12</v>
      </c>
      <c r="F272" s="18" t="s">
        <v>211</v>
      </c>
      <c r="G272" s="18">
        <f>VLOOKUP(F272,Instructors!$A$4:$B$60,2,FALSE)</f>
        <v>53</v>
      </c>
      <c r="H272" s="25">
        <v>53</v>
      </c>
      <c r="I272" t="s">
        <v>143</v>
      </c>
      <c r="J272" s="18">
        <f>VLOOKUP(I272,Programs!$A$4:$B$58,2,FALSE)</f>
        <v>3</v>
      </c>
      <c r="K272" s="18">
        <v>3</v>
      </c>
      <c r="L272" s="19">
        <v>0.77083333333333337</v>
      </c>
      <c r="M272" s="19">
        <v>0.90625</v>
      </c>
      <c r="N272" s="18" t="str">
        <f t="shared" ca="1" si="4"/>
        <v>GYE4</v>
      </c>
      <c r="O272" s="18">
        <f ca="1">VLOOKUP(N272,physical_rooms!$A$1:$B$10,2,FALSE)</f>
        <v>4</v>
      </c>
      <c r="P272" s="18">
        <v>6</v>
      </c>
      <c r="Q272" s="18" t="s">
        <v>207</v>
      </c>
      <c r="R272" s="18">
        <f>VLOOKUP(Q272,virtual_rooms!$A$1:$B$10,2,FALSE)</f>
        <v>3</v>
      </c>
      <c r="S272" s="18">
        <v>3</v>
      </c>
      <c r="T272" s="21" t="s">
        <v>147</v>
      </c>
      <c r="U272" s="18" t="s">
        <v>152</v>
      </c>
      <c r="V272" s="18" t="s">
        <v>393</v>
      </c>
      <c r="W272" s="18">
        <f>VLOOKUP(V272,Support_persons!$A$3:$C$17,3,FALSE)</f>
        <v>3</v>
      </c>
      <c r="X272">
        <v>1</v>
      </c>
      <c r="Y272" s="18"/>
      <c r="Z272" s="18" t="e">
        <f>VLOOKUP(Y272,Support_persons!$A$3:$C$17,3,FALSE)</f>
        <v>#N/A</v>
      </c>
      <c r="AA272" t="s">
        <v>392</v>
      </c>
      <c r="AB272" s="20" t="s">
        <v>76</v>
      </c>
      <c r="AC272">
        <v>1</v>
      </c>
      <c r="AD272" s="18">
        <f>VLOOKUP(AB272,Support_persons!$A$3:$C$17,3,FALSE)</f>
        <v>8</v>
      </c>
    </row>
    <row r="273" spans="1:30" ht="30.75" thickBot="1" x14ac:dyDescent="0.3">
      <c r="A273">
        <v>272</v>
      </c>
      <c r="B273" s="16">
        <v>44214</v>
      </c>
      <c r="C273" s="18" t="s">
        <v>6</v>
      </c>
      <c r="D273" s="18">
        <f>VLOOKUP(C273,Areas!$B$4:$C$25,2,FALSE)</f>
        <v>12</v>
      </c>
      <c r="E273" s="18">
        <v>12</v>
      </c>
      <c r="F273" s="18" t="s">
        <v>46</v>
      </c>
      <c r="G273" s="18">
        <f>VLOOKUP(F273,Instructors!$A$4:$B$60,2,FALSE)</f>
        <v>4</v>
      </c>
      <c r="H273" s="25">
        <v>4</v>
      </c>
      <c r="I273" t="s">
        <v>208</v>
      </c>
      <c r="J273" s="18">
        <f>VLOOKUP(I273,Programs!$A$4:$B$58,2,FALSE)</f>
        <v>8</v>
      </c>
      <c r="K273" s="18">
        <v>8</v>
      </c>
      <c r="L273" s="19">
        <v>0.72916666666666663</v>
      </c>
      <c r="M273" s="19">
        <v>0.875</v>
      </c>
      <c r="N273" s="18" t="str">
        <f t="shared" ca="1" si="4"/>
        <v>GYE4</v>
      </c>
      <c r="O273" s="18">
        <f ca="1">VLOOKUP(N273,physical_rooms!$A$1:$B$10,2,FALSE)</f>
        <v>4</v>
      </c>
      <c r="P273" s="18">
        <v>6</v>
      </c>
      <c r="Q273" s="18" t="s">
        <v>210</v>
      </c>
      <c r="R273" s="18" t="e">
        <f>VLOOKUP(Q273,virtual_rooms!$A$1:$B$10,2,FALSE)</f>
        <v>#N/A</v>
      </c>
      <c r="S273" s="18" t="e">
        <v>#N/A</v>
      </c>
      <c r="T273" s="21" t="s">
        <v>148</v>
      </c>
      <c r="U273" s="18">
        <v>2021</v>
      </c>
      <c r="V273" s="18"/>
      <c r="W273" s="18" t="e">
        <f>VLOOKUP(V273,Support_persons!$A$3:$C$17,3,FALSE)</f>
        <v>#N/A</v>
      </c>
      <c r="X273" t="s">
        <v>392</v>
      </c>
      <c r="Y273" s="18"/>
      <c r="Z273" s="18" t="e">
        <f>VLOOKUP(Y273,Support_persons!$A$3:$C$17,3,FALSE)</f>
        <v>#N/A</v>
      </c>
      <c r="AA273" t="s">
        <v>392</v>
      </c>
      <c r="AB273" s="18"/>
      <c r="AC273" t="s">
        <v>392</v>
      </c>
      <c r="AD273" s="18" t="e">
        <f>VLOOKUP(AB273,Support_persons!$A$3:$C$17,3,FALSE)</f>
        <v>#N/A</v>
      </c>
    </row>
    <row r="274" spans="1:30" ht="30.75" thickBot="1" x14ac:dyDescent="0.3">
      <c r="A274">
        <v>273</v>
      </c>
      <c r="B274" s="16">
        <v>44214</v>
      </c>
      <c r="C274" s="18" t="s">
        <v>11</v>
      </c>
      <c r="D274" s="18">
        <f>VLOOKUP(C274,Areas!$B$4:$C$25,2,FALSE)</f>
        <v>22</v>
      </c>
      <c r="E274" s="18">
        <v>22</v>
      </c>
      <c r="F274" s="18" t="s">
        <v>82</v>
      </c>
      <c r="G274" s="18">
        <f>VLOOKUP(F274,Instructors!$A$4:$B$60,2,FALSE)</f>
        <v>41</v>
      </c>
      <c r="H274" s="25">
        <v>41</v>
      </c>
      <c r="I274" t="s">
        <v>145</v>
      </c>
      <c r="J274" s="18">
        <f>VLOOKUP(I274,Programs!$A$4:$B$58,2,FALSE)</f>
        <v>4</v>
      </c>
      <c r="K274" s="18">
        <v>4</v>
      </c>
      <c r="L274" s="19">
        <v>0.77083333333333337</v>
      </c>
      <c r="M274" s="19">
        <v>0.90625</v>
      </c>
      <c r="N274" s="18" t="str">
        <f t="shared" ca="1" si="4"/>
        <v>GYE3</v>
      </c>
      <c r="O274" s="18">
        <f ca="1">VLOOKUP(N274,physical_rooms!$A$1:$B$10,2,FALSE)</f>
        <v>3</v>
      </c>
      <c r="P274" s="18">
        <v>3</v>
      </c>
      <c r="Q274" s="18" t="s">
        <v>207</v>
      </c>
      <c r="R274" s="18">
        <f>VLOOKUP(Q274,virtual_rooms!$A$1:$B$10,2,FALSE)</f>
        <v>3</v>
      </c>
      <c r="S274" s="18">
        <v>3</v>
      </c>
      <c r="T274" s="21" t="s">
        <v>149</v>
      </c>
      <c r="U274" s="18" t="s">
        <v>153</v>
      </c>
      <c r="V274" s="18"/>
      <c r="W274" s="18" t="e">
        <f>VLOOKUP(V274,Support_persons!$A$3:$C$17,3,FALSE)</f>
        <v>#N/A</v>
      </c>
      <c r="X274" t="s">
        <v>392</v>
      </c>
      <c r="Y274" s="18"/>
      <c r="Z274" s="18" t="e">
        <f>VLOOKUP(Y274,Support_persons!$A$3:$C$17,3,FALSE)</f>
        <v>#N/A</v>
      </c>
      <c r="AA274" t="s">
        <v>392</v>
      </c>
      <c r="AB274" s="18"/>
      <c r="AC274" t="s">
        <v>392</v>
      </c>
      <c r="AD274" s="18" t="e">
        <f>VLOOKUP(AB274,Support_persons!$A$3:$C$17,3,FALSE)</f>
        <v>#N/A</v>
      </c>
    </row>
    <row r="275" spans="1:30" ht="30.75" thickBot="1" x14ac:dyDescent="0.3">
      <c r="A275">
        <v>274</v>
      </c>
      <c r="B275" s="16">
        <v>44215</v>
      </c>
      <c r="C275" s="18" t="s">
        <v>11</v>
      </c>
      <c r="D275" s="18">
        <f>VLOOKUP(C275,Areas!$B$4:$C$25,2,FALSE)</f>
        <v>22</v>
      </c>
      <c r="E275" s="18">
        <v>22</v>
      </c>
      <c r="F275" s="18" t="s">
        <v>214</v>
      </c>
      <c r="G275" s="18">
        <f>VLOOKUP(F275,Instructors!$A$4:$B$60,2,FALSE)</f>
        <v>54</v>
      </c>
      <c r="H275" s="25">
        <v>54</v>
      </c>
      <c r="I275" t="s">
        <v>143</v>
      </c>
      <c r="J275" s="18">
        <f>VLOOKUP(I275,Programs!$A$4:$B$58,2,FALSE)</f>
        <v>3</v>
      </c>
      <c r="K275" s="18">
        <v>3</v>
      </c>
      <c r="L275" s="19">
        <v>0.77083333333333337</v>
      </c>
      <c r="M275" s="19">
        <v>0.90625</v>
      </c>
      <c r="N275" s="18" t="str">
        <f t="shared" ca="1" si="4"/>
        <v>UIO2</v>
      </c>
      <c r="O275" s="18">
        <f ca="1">VLOOKUP(N275,physical_rooms!$A$1:$B$10,2,FALSE)</f>
        <v>6</v>
      </c>
      <c r="P275" s="18">
        <v>4</v>
      </c>
      <c r="Q275" s="18" t="s">
        <v>207</v>
      </c>
      <c r="R275" s="18">
        <f>VLOOKUP(Q275,virtual_rooms!$A$1:$B$10,2,FALSE)</f>
        <v>3</v>
      </c>
      <c r="S275" s="18">
        <v>3</v>
      </c>
      <c r="T275" s="21" t="s">
        <v>147</v>
      </c>
      <c r="U275" s="18" t="s">
        <v>152</v>
      </c>
      <c r="V275" s="18"/>
      <c r="W275" s="18" t="e">
        <f>VLOOKUP(V275,Support_persons!$A$3:$C$17,3,FALSE)</f>
        <v>#N/A</v>
      </c>
      <c r="X275" t="s">
        <v>392</v>
      </c>
      <c r="Y275" s="18"/>
      <c r="Z275" s="18" t="e">
        <f>VLOOKUP(Y275,Support_persons!$A$3:$C$17,3,FALSE)</f>
        <v>#N/A</v>
      </c>
      <c r="AA275" t="s">
        <v>392</v>
      </c>
      <c r="AB275" s="18"/>
      <c r="AC275" t="s">
        <v>392</v>
      </c>
      <c r="AD275" s="18" t="e">
        <f>VLOOKUP(AB275,Support_persons!$A$3:$C$17,3,FALSE)</f>
        <v>#N/A</v>
      </c>
    </row>
    <row r="276" spans="1:30" ht="30.75" thickBot="1" x14ac:dyDescent="0.3">
      <c r="A276">
        <v>275</v>
      </c>
      <c r="B276" s="16">
        <v>44216</v>
      </c>
      <c r="C276" s="18" t="s">
        <v>6</v>
      </c>
      <c r="D276" s="18">
        <f>VLOOKUP(C276,Areas!$B$4:$C$25,2,FALSE)</f>
        <v>12</v>
      </c>
      <c r="E276" s="18">
        <v>12</v>
      </c>
      <c r="F276" s="18" t="s">
        <v>211</v>
      </c>
      <c r="G276" s="18">
        <f>VLOOKUP(F276,Instructors!$A$4:$B$60,2,FALSE)</f>
        <v>53</v>
      </c>
      <c r="H276" s="25">
        <v>53</v>
      </c>
      <c r="I276" t="s">
        <v>208</v>
      </c>
      <c r="J276" s="18">
        <f>VLOOKUP(I276,Programs!$A$4:$B$58,2,FALSE)</f>
        <v>8</v>
      </c>
      <c r="K276" s="18">
        <v>8</v>
      </c>
      <c r="L276" s="19">
        <v>0.72916666666666663</v>
      </c>
      <c r="M276" s="19">
        <v>0.875</v>
      </c>
      <c r="N276" s="18" t="str">
        <f t="shared" ca="1" si="4"/>
        <v>GYE1</v>
      </c>
      <c r="O276" s="18">
        <f ca="1">VLOOKUP(N276,physical_rooms!$A$1:$B$10,2,FALSE)</f>
        <v>1</v>
      </c>
      <c r="P276" s="18">
        <v>2</v>
      </c>
      <c r="Q276" s="18" t="s">
        <v>210</v>
      </c>
      <c r="R276" s="18" t="e">
        <f>VLOOKUP(Q276,virtual_rooms!$A$1:$B$10,2,FALSE)</f>
        <v>#N/A</v>
      </c>
      <c r="S276" s="18" t="e">
        <v>#N/A</v>
      </c>
      <c r="T276" s="21" t="s">
        <v>148</v>
      </c>
      <c r="U276" s="18">
        <v>2021</v>
      </c>
      <c r="V276" s="18"/>
      <c r="W276" s="18" t="e">
        <f>VLOOKUP(V276,Support_persons!$A$3:$C$17,3,FALSE)</f>
        <v>#N/A</v>
      </c>
      <c r="X276" t="s">
        <v>392</v>
      </c>
      <c r="Y276" s="18"/>
      <c r="Z276" s="18" t="e">
        <f>VLOOKUP(Y276,Support_persons!$A$3:$C$17,3,FALSE)</f>
        <v>#N/A</v>
      </c>
      <c r="AA276" t="s">
        <v>392</v>
      </c>
      <c r="AB276" s="18"/>
      <c r="AC276" t="s">
        <v>392</v>
      </c>
      <c r="AD276" s="18" t="e">
        <f>VLOOKUP(AB276,Support_persons!$A$3:$C$17,3,FALSE)</f>
        <v>#N/A</v>
      </c>
    </row>
    <row r="277" spans="1:30" ht="30.75" thickBot="1" x14ac:dyDescent="0.3">
      <c r="A277">
        <v>276</v>
      </c>
      <c r="B277" s="16">
        <v>44216</v>
      </c>
      <c r="C277" s="18" t="s">
        <v>7</v>
      </c>
      <c r="D277" s="18">
        <f>VLOOKUP(C277,Areas!$B$4:$C$25,2,FALSE)</f>
        <v>14</v>
      </c>
      <c r="E277" s="18">
        <v>14</v>
      </c>
      <c r="F277" s="18" t="s">
        <v>68</v>
      </c>
      <c r="G277" s="18">
        <f>VLOOKUP(F277,Instructors!$A$4:$B$60,2,FALSE)</f>
        <v>23</v>
      </c>
      <c r="H277" s="25">
        <v>23</v>
      </c>
      <c r="I277" t="s">
        <v>145</v>
      </c>
      <c r="J277" s="18">
        <f>VLOOKUP(I277,Programs!$A$4:$B$58,2,FALSE)</f>
        <v>4</v>
      </c>
      <c r="K277" s="18">
        <v>4</v>
      </c>
      <c r="L277" s="19">
        <v>0.77083333333333337</v>
      </c>
      <c r="M277" s="19">
        <v>0.90625</v>
      </c>
      <c r="N277" s="18" t="str">
        <f t="shared" ca="1" si="4"/>
        <v>UIO3</v>
      </c>
      <c r="O277" s="18">
        <f ca="1">VLOOKUP(N277,physical_rooms!$A$1:$B$10,2,FALSE)</f>
        <v>7</v>
      </c>
      <c r="P277" s="18">
        <v>2</v>
      </c>
      <c r="Q277" s="18" t="s">
        <v>207</v>
      </c>
      <c r="R277" s="18">
        <f>VLOOKUP(Q277,virtual_rooms!$A$1:$B$10,2,FALSE)</f>
        <v>3</v>
      </c>
      <c r="S277" s="18">
        <v>3</v>
      </c>
      <c r="T277" s="21" t="s">
        <v>149</v>
      </c>
      <c r="U277" s="18" t="s">
        <v>153</v>
      </c>
      <c r="V277" s="18"/>
      <c r="W277" s="18" t="e">
        <f>VLOOKUP(V277,Support_persons!$A$3:$C$17,3,FALSE)</f>
        <v>#N/A</v>
      </c>
      <c r="X277" t="s">
        <v>392</v>
      </c>
      <c r="Y277" s="18"/>
      <c r="Z277" s="18" t="e">
        <f>VLOOKUP(Y277,Support_persons!$A$3:$C$17,3,FALSE)</f>
        <v>#N/A</v>
      </c>
      <c r="AA277" t="s">
        <v>392</v>
      </c>
      <c r="AB277" s="18"/>
      <c r="AC277" t="s">
        <v>392</v>
      </c>
      <c r="AD277" s="18" t="e">
        <f>VLOOKUP(AB277,Support_persons!$A$3:$C$17,3,FALSE)</f>
        <v>#N/A</v>
      </c>
    </row>
    <row r="278" spans="1:30" ht="30.75" thickBot="1" x14ac:dyDescent="0.3">
      <c r="A278">
        <v>277</v>
      </c>
      <c r="B278" s="16">
        <v>44217</v>
      </c>
      <c r="C278" s="18" t="s">
        <v>7</v>
      </c>
      <c r="D278" s="18">
        <f>VLOOKUP(C278,Areas!$B$4:$C$25,2,FALSE)</f>
        <v>14</v>
      </c>
      <c r="E278" s="18">
        <v>14</v>
      </c>
      <c r="F278" s="18" t="s">
        <v>68</v>
      </c>
      <c r="G278" s="18">
        <f>VLOOKUP(F278,Instructors!$A$4:$B$60,2,FALSE)</f>
        <v>23</v>
      </c>
      <c r="H278" s="25">
        <v>23</v>
      </c>
      <c r="I278" t="s">
        <v>143</v>
      </c>
      <c r="J278" s="18">
        <f>VLOOKUP(I278,Programs!$A$4:$B$58,2,FALSE)</f>
        <v>3</v>
      </c>
      <c r="K278" s="18">
        <v>3</v>
      </c>
      <c r="L278" s="19">
        <v>0.77083333333333337</v>
      </c>
      <c r="M278" s="19">
        <v>0.90625</v>
      </c>
      <c r="N278" s="18" t="str">
        <f t="shared" ca="1" si="4"/>
        <v>domicilio</v>
      </c>
      <c r="O278" s="18">
        <f ca="1">VLOOKUP(N278,physical_rooms!$A$1:$B$10,2,FALSE)</f>
        <v>8</v>
      </c>
      <c r="P278" s="18">
        <v>6</v>
      </c>
      <c r="Q278" s="18" t="s">
        <v>207</v>
      </c>
      <c r="R278" s="18">
        <f>VLOOKUP(Q278,virtual_rooms!$A$1:$B$10,2,FALSE)</f>
        <v>3</v>
      </c>
      <c r="S278" s="18">
        <v>3</v>
      </c>
      <c r="T278" s="21" t="s">
        <v>147</v>
      </c>
      <c r="U278" s="18" t="s">
        <v>152</v>
      </c>
      <c r="V278" s="18"/>
      <c r="W278" s="18" t="e">
        <f>VLOOKUP(V278,Support_persons!$A$3:$C$17,3,FALSE)</f>
        <v>#N/A</v>
      </c>
      <c r="X278" t="s">
        <v>392</v>
      </c>
      <c r="Y278" s="18"/>
      <c r="Z278" s="18" t="e">
        <f>VLOOKUP(Y278,Support_persons!$A$3:$C$17,3,FALSE)</f>
        <v>#N/A</v>
      </c>
      <c r="AA278" t="s">
        <v>392</v>
      </c>
      <c r="AB278" s="18"/>
      <c r="AC278" t="s">
        <v>392</v>
      </c>
      <c r="AD278" s="18" t="e">
        <f>VLOOKUP(AB278,Support_persons!$A$3:$C$17,3,FALSE)</f>
        <v>#N/A</v>
      </c>
    </row>
    <row r="279" spans="1:30" ht="30.75" thickBot="1" x14ac:dyDescent="0.3">
      <c r="A279">
        <v>278</v>
      </c>
      <c r="B279" s="16">
        <v>44221</v>
      </c>
      <c r="C279" s="18" t="s">
        <v>6</v>
      </c>
      <c r="D279" s="18">
        <f>VLOOKUP(C279,Areas!$B$4:$C$25,2,FALSE)</f>
        <v>12</v>
      </c>
      <c r="E279" s="18">
        <v>12</v>
      </c>
      <c r="F279" s="18" t="s">
        <v>82</v>
      </c>
      <c r="G279" s="18">
        <f>VLOOKUP(F279,Instructors!$A$4:$B$60,2,FALSE)</f>
        <v>41</v>
      </c>
      <c r="H279" s="25">
        <v>41</v>
      </c>
      <c r="I279" t="s">
        <v>208</v>
      </c>
      <c r="J279" s="18">
        <f>VLOOKUP(I279,Programs!$A$4:$B$58,2,FALSE)</f>
        <v>8</v>
      </c>
      <c r="K279" s="18">
        <v>8</v>
      </c>
      <c r="L279" s="19">
        <v>0.72916666666666663</v>
      </c>
      <c r="M279" s="19">
        <v>0.875</v>
      </c>
      <c r="N279" s="18" t="str">
        <f t="shared" ca="1" si="4"/>
        <v>GYE1</v>
      </c>
      <c r="O279" s="18">
        <f ca="1">VLOOKUP(N279,physical_rooms!$A$1:$B$10,2,FALSE)</f>
        <v>1</v>
      </c>
      <c r="P279" s="18">
        <v>5</v>
      </c>
      <c r="Q279" s="18" t="s">
        <v>210</v>
      </c>
      <c r="R279" s="18" t="e">
        <f>VLOOKUP(Q279,virtual_rooms!$A$1:$B$10,2,FALSE)</f>
        <v>#N/A</v>
      </c>
      <c r="S279" s="18" t="e">
        <v>#N/A</v>
      </c>
      <c r="T279" s="21" t="s">
        <v>148</v>
      </c>
      <c r="U279" s="18">
        <v>2021</v>
      </c>
      <c r="V279" s="18"/>
      <c r="W279" s="18" t="e">
        <f>VLOOKUP(V279,Support_persons!$A$3:$C$17,3,FALSE)</f>
        <v>#N/A</v>
      </c>
      <c r="X279" t="s">
        <v>392</v>
      </c>
      <c r="Y279" s="18"/>
      <c r="Z279" s="18" t="e">
        <f>VLOOKUP(Y279,Support_persons!$A$3:$C$17,3,FALSE)</f>
        <v>#N/A</v>
      </c>
      <c r="AA279" t="s">
        <v>392</v>
      </c>
      <c r="AB279" s="18"/>
      <c r="AC279" t="s">
        <v>392</v>
      </c>
      <c r="AD279" s="18" t="e">
        <f>VLOOKUP(AB279,Support_persons!$A$3:$C$17,3,FALSE)</f>
        <v>#N/A</v>
      </c>
    </row>
    <row r="280" spans="1:30" ht="30.75" thickBot="1" x14ac:dyDescent="0.3">
      <c r="A280">
        <v>279</v>
      </c>
      <c r="B280" s="16">
        <v>44221</v>
      </c>
      <c r="C280" s="18" t="s">
        <v>6</v>
      </c>
      <c r="D280" s="18">
        <f>VLOOKUP(C280,Areas!$B$4:$C$25,2,FALSE)</f>
        <v>12</v>
      </c>
      <c r="E280" s="18">
        <v>12</v>
      </c>
      <c r="F280" s="18" t="s">
        <v>211</v>
      </c>
      <c r="G280" s="18">
        <f>VLOOKUP(F280,Instructors!$A$4:$B$60,2,FALSE)</f>
        <v>53</v>
      </c>
      <c r="H280" s="25">
        <v>53</v>
      </c>
      <c r="I280" t="s">
        <v>145</v>
      </c>
      <c r="J280" s="18">
        <f>VLOOKUP(I280,Programs!$A$4:$B$58,2,FALSE)</f>
        <v>4</v>
      </c>
      <c r="K280" s="18">
        <v>4</v>
      </c>
      <c r="L280" s="19">
        <v>0.77083333333333337</v>
      </c>
      <c r="M280" s="19">
        <v>0.90625</v>
      </c>
      <c r="N280" s="18" t="str">
        <f t="shared" ca="1" si="4"/>
        <v>GYE3</v>
      </c>
      <c r="O280" s="18">
        <f ca="1">VLOOKUP(N280,physical_rooms!$A$1:$B$10,2,FALSE)</f>
        <v>3</v>
      </c>
      <c r="P280" s="18">
        <v>4</v>
      </c>
      <c r="Q280" s="18" t="s">
        <v>207</v>
      </c>
      <c r="R280" s="18">
        <f>VLOOKUP(Q280,virtual_rooms!$A$1:$B$10,2,FALSE)</f>
        <v>3</v>
      </c>
      <c r="S280" s="18">
        <v>3</v>
      </c>
      <c r="T280" s="21" t="s">
        <v>149</v>
      </c>
      <c r="U280" s="18" t="s">
        <v>153</v>
      </c>
      <c r="V280" s="18"/>
      <c r="W280" s="18" t="e">
        <f>VLOOKUP(V280,Support_persons!$A$3:$C$17,3,FALSE)</f>
        <v>#N/A</v>
      </c>
      <c r="X280" t="s">
        <v>392</v>
      </c>
      <c r="Y280" s="18"/>
      <c r="Z280" s="18" t="e">
        <f>VLOOKUP(Y280,Support_persons!$A$3:$C$17,3,FALSE)</f>
        <v>#N/A</v>
      </c>
      <c r="AA280" t="s">
        <v>392</v>
      </c>
      <c r="AB280" s="18"/>
      <c r="AC280" t="s">
        <v>392</v>
      </c>
      <c r="AD280" s="18" t="e">
        <f>VLOOKUP(AB280,Support_persons!$A$3:$C$17,3,FALSE)</f>
        <v>#N/A</v>
      </c>
    </row>
    <row r="281" spans="1:30" ht="30.75" thickBot="1" x14ac:dyDescent="0.3">
      <c r="A281">
        <v>280</v>
      </c>
      <c r="B281" s="16">
        <v>44222</v>
      </c>
      <c r="C281" s="18" t="s">
        <v>6</v>
      </c>
      <c r="D281" s="18">
        <f>VLOOKUP(C281,Areas!$B$4:$C$25,2,FALSE)</f>
        <v>12</v>
      </c>
      <c r="E281" s="18">
        <v>12</v>
      </c>
      <c r="F281" s="18" t="s">
        <v>211</v>
      </c>
      <c r="G281" s="18">
        <f>VLOOKUP(F281,Instructors!$A$4:$B$60,2,FALSE)</f>
        <v>53</v>
      </c>
      <c r="H281" s="25">
        <v>53</v>
      </c>
      <c r="I281" t="s">
        <v>143</v>
      </c>
      <c r="J281" s="18">
        <f>VLOOKUP(I281,Programs!$A$4:$B$58,2,FALSE)</f>
        <v>3</v>
      </c>
      <c r="K281" s="18">
        <v>3</v>
      </c>
      <c r="L281" s="19">
        <v>0.77083333333333337</v>
      </c>
      <c r="M281" s="19">
        <v>0.90625</v>
      </c>
      <c r="N281" s="18" t="str">
        <f t="shared" ca="1" si="4"/>
        <v>UIO2</v>
      </c>
      <c r="O281" s="18">
        <f ca="1">VLOOKUP(N281,physical_rooms!$A$1:$B$10,2,FALSE)</f>
        <v>6</v>
      </c>
      <c r="P281" s="18">
        <v>2</v>
      </c>
      <c r="Q281" s="18" t="s">
        <v>207</v>
      </c>
      <c r="R281" s="18">
        <f>VLOOKUP(Q281,virtual_rooms!$A$1:$B$10,2,FALSE)</f>
        <v>3</v>
      </c>
      <c r="S281" s="18">
        <v>3</v>
      </c>
      <c r="T281" s="21" t="s">
        <v>147</v>
      </c>
      <c r="U281" s="18" t="s">
        <v>152</v>
      </c>
      <c r="V281" s="18"/>
      <c r="W281" s="18" t="e">
        <f>VLOOKUP(V281,Support_persons!$A$3:$C$17,3,FALSE)</f>
        <v>#N/A</v>
      </c>
      <c r="X281" t="s">
        <v>392</v>
      </c>
      <c r="Y281" s="18"/>
      <c r="Z281" s="18" t="e">
        <f>VLOOKUP(Y281,Support_persons!$A$3:$C$17,3,FALSE)</f>
        <v>#N/A</v>
      </c>
      <c r="AA281" t="s">
        <v>392</v>
      </c>
      <c r="AB281" s="18"/>
      <c r="AC281" t="s">
        <v>392</v>
      </c>
      <c r="AD281" s="18" t="e">
        <f>VLOOKUP(AB281,Support_persons!$A$3:$C$17,3,FALSE)</f>
        <v>#N/A</v>
      </c>
    </row>
    <row r="282" spans="1:30" ht="30.75" thickBot="1" x14ac:dyDescent="0.3">
      <c r="A282">
        <v>281</v>
      </c>
      <c r="B282" s="16">
        <v>44223</v>
      </c>
      <c r="C282" s="18" t="s">
        <v>7</v>
      </c>
      <c r="D282" s="18">
        <f>VLOOKUP(C282,Areas!$B$4:$C$25,2,FALSE)</f>
        <v>14</v>
      </c>
      <c r="E282" s="18">
        <v>14</v>
      </c>
      <c r="F282" s="18" t="s">
        <v>50</v>
      </c>
      <c r="G282" s="18">
        <f>VLOOKUP(F282,Instructors!$A$4:$B$60,2,FALSE)</f>
        <v>9</v>
      </c>
      <c r="H282" s="25">
        <v>9</v>
      </c>
      <c r="I282" t="s">
        <v>145</v>
      </c>
      <c r="J282" s="18">
        <f>VLOOKUP(I282,Programs!$A$4:$B$58,2,FALSE)</f>
        <v>4</v>
      </c>
      <c r="K282" s="18">
        <v>4</v>
      </c>
      <c r="L282" s="19">
        <v>0.77083333333333337</v>
      </c>
      <c r="M282" s="19">
        <v>0.90625</v>
      </c>
      <c r="N282" s="18" t="str">
        <f t="shared" ca="1" si="4"/>
        <v>UIO1</v>
      </c>
      <c r="O282" s="18">
        <f ca="1">VLOOKUP(N282,physical_rooms!$A$1:$B$10,2,FALSE)</f>
        <v>5</v>
      </c>
      <c r="P282" s="18">
        <v>7</v>
      </c>
      <c r="Q282" s="18" t="s">
        <v>207</v>
      </c>
      <c r="R282" s="18">
        <f>VLOOKUP(Q282,virtual_rooms!$A$1:$B$10,2,FALSE)</f>
        <v>3</v>
      </c>
      <c r="S282" s="18">
        <v>3</v>
      </c>
      <c r="T282" s="21" t="s">
        <v>149</v>
      </c>
      <c r="U282" s="18" t="s">
        <v>153</v>
      </c>
      <c r="V282" s="18"/>
      <c r="W282" s="18" t="e">
        <f>VLOOKUP(V282,Support_persons!$A$3:$C$17,3,FALSE)</f>
        <v>#N/A</v>
      </c>
      <c r="X282" t="s">
        <v>392</v>
      </c>
      <c r="Y282" s="18"/>
      <c r="Z282" s="18" t="e">
        <f>VLOOKUP(Y282,Support_persons!$A$3:$C$17,3,FALSE)</f>
        <v>#N/A</v>
      </c>
      <c r="AA282" t="s">
        <v>392</v>
      </c>
      <c r="AB282" s="18"/>
      <c r="AC282" t="s">
        <v>392</v>
      </c>
      <c r="AD282" s="18" t="e">
        <f>VLOOKUP(AB282,Support_persons!$A$3:$C$17,3,FALSE)</f>
        <v>#N/A</v>
      </c>
    </row>
    <row r="283" spans="1:30" ht="30.75" thickBot="1" x14ac:dyDescent="0.3">
      <c r="A283">
        <v>282</v>
      </c>
      <c r="B283" s="16">
        <v>44224</v>
      </c>
      <c r="C283" s="18" t="s">
        <v>7</v>
      </c>
      <c r="D283" s="18">
        <f>VLOOKUP(C283,Areas!$B$4:$C$25,2,FALSE)</f>
        <v>14</v>
      </c>
      <c r="E283" s="18">
        <v>14</v>
      </c>
      <c r="F283" s="18" t="s">
        <v>50</v>
      </c>
      <c r="G283" s="18">
        <f>VLOOKUP(F283,Instructors!$A$4:$B$60,2,FALSE)</f>
        <v>9</v>
      </c>
      <c r="H283" s="25">
        <v>9</v>
      </c>
      <c r="I283" t="s">
        <v>143</v>
      </c>
      <c r="J283" s="18">
        <f>VLOOKUP(I283,Programs!$A$4:$B$58,2,FALSE)</f>
        <v>3</v>
      </c>
      <c r="K283" s="18">
        <v>3</v>
      </c>
      <c r="L283" s="19">
        <v>0.77083333333333337</v>
      </c>
      <c r="M283" s="19">
        <v>0.90625</v>
      </c>
      <c r="N283" s="18" t="str">
        <f t="shared" ca="1" si="4"/>
        <v>UIO1</v>
      </c>
      <c r="O283" s="18">
        <f ca="1">VLOOKUP(N283,physical_rooms!$A$1:$B$10,2,FALSE)</f>
        <v>5</v>
      </c>
      <c r="P283" s="18">
        <v>2</v>
      </c>
      <c r="Q283" s="18" t="s">
        <v>207</v>
      </c>
      <c r="R283" s="18">
        <f>VLOOKUP(Q283,virtual_rooms!$A$1:$B$10,2,FALSE)</f>
        <v>3</v>
      </c>
      <c r="S283" s="18">
        <v>3</v>
      </c>
      <c r="T283" s="21" t="s">
        <v>147</v>
      </c>
      <c r="U283" s="18" t="s">
        <v>152</v>
      </c>
      <c r="V283" s="18"/>
      <c r="W283" s="18" t="e">
        <f>VLOOKUP(V283,Support_persons!$A$3:$C$17,3,FALSE)</f>
        <v>#N/A</v>
      </c>
      <c r="X283" t="s">
        <v>392</v>
      </c>
      <c r="Y283" s="18"/>
      <c r="Z283" s="18" t="e">
        <f>VLOOKUP(Y283,Support_persons!$A$3:$C$17,3,FALSE)</f>
        <v>#N/A</v>
      </c>
      <c r="AA283" t="s">
        <v>392</v>
      </c>
      <c r="AB283" s="18"/>
      <c r="AC283" t="s">
        <v>392</v>
      </c>
      <c r="AD283" s="18" t="e">
        <f>VLOOKUP(AB283,Support_persons!$A$3:$C$17,3,FALSE)</f>
        <v>#N/A</v>
      </c>
    </row>
    <row r="284" spans="1:30" ht="30.75" thickBot="1" x14ac:dyDescent="0.3">
      <c r="A284">
        <v>283</v>
      </c>
      <c r="B284" s="16">
        <v>44228</v>
      </c>
      <c r="C284" s="18" t="s">
        <v>6</v>
      </c>
      <c r="D284" s="18">
        <f>VLOOKUP(C284,Areas!$B$4:$C$25,2,FALSE)</f>
        <v>12</v>
      </c>
      <c r="E284" s="18">
        <v>12</v>
      </c>
      <c r="F284" s="18" t="s">
        <v>211</v>
      </c>
      <c r="G284" s="18">
        <f>VLOOKUP(F284,Instructors!$A$4:$B$60,2,FALSE)</f>
        <v>53</v>
      </c>
      <c r="H284" s="25">
        <v>53</v>
      </c>
      <c r="I284" t="s">
        <v>208</v>
      </c>
      <c r="J284" s="18">
        <f>VLOOKUP(I284,Programs!$A$4:$B$58,2,FALSE)</f>
        <v>8</v>
      </c>
      <c r="K284" s="18">
        <v>8</v>
      </c>
      <c r="L284" s="19">
        <v>0.72916666666666663</v>
      </c>
      <c r="M284" s="19">
        <v>0.875</v>
      </c>
      <c r="N284" s="18" t="str">
        <f t="shared" ca="1" si="4"/>
        <v>GYE1</v>
      </c>
      <c r="O284" s="18">
        <f ca="1">VLOOKUP(N284,physical_rooms!$A$1:$B$10,2,FALSE)</f>
        <v>1</v>
      </c>
      <c r="P284" s="18">
        <v>3</v>
      </c>
      <c r="Q284" s="18" t="s">
        <v>210</v>
      </c>
      <c r="R284" s="18" t="e">
        <f>VLOOKUP(Q284,virtual_rooms!$A$1:$B$10,2,FALSE)</f>
        <v>#N/A</v>
      </c>
      <c r="S284" s="18" t="e">
        <v>#N/A</v>
      </c>
      <c r="T284" s="21" t="s">
        <v>148</v>
      </c>
      <c r="U284" s="18">
        <v>2021</v>
      </c>
      <c r="V284" s="18"/>
      <c r="W284" s="18" t="e">
        <f>VLOOKUP(V284,Support_persons!$A$3:$C$17,3,FALSE)</f>
        <v>#N/A</v>
      </c>
      <c r="X284" t="s">
        <v>392</v>
      </c>
      <c r="Y284" s="18"/>
      <c r="Z284" s="18" t="e">
        <f>VLOOKUP(Y284,Support_persons!$A$3:$C$17,3,FALSE)</f>
        <v>#N/A</v>
      </c>
      <c r="AA284" t="s">
        <v>392</v>
      </c>
      <c r="AB284" s="18"/>
      <c r="AC284" t="s">
        <v>392</v>
      </c>
      <c r="AD284" s="18" t="e">
        <f>VLOOKUP(AB284,Support_persons!$A$3:$C$17,3,FALSE)</f>
        <v>#N/A</v>
      </c>
    </row>
    <row r="285" spans="1:30" ht="30.75" thickBot="1" x14ac:dyDescent="0.3">
      <c r="A285">
        <v>284</v>
      </c>
      <c r="B285" s="16">
        <v>44228</v>
      </c>
      <c r="C285" s="18" t="s">
        <v>11</v>
      </c>
      <c r="D285" s="18">
        <f>VLOOKUP(C285,Areas!$B$4:$C$25,2,FALSE)</f>
        <v>22</v>
      </c>
      <c r="E285" s="18">
        <v>22</v>
      </c>
      <c r="F285" s="18" t="s">
        <v>82</v>
      </c>
      <c r="G285" s="18">
        <f>VLOOKUP(F285,Instructors!$A$4:$B$60,2,FALSE)</f>
        <v>41</v>
      </c>
      <c r="H285" s="25">
        <v>41</v>
      </c>
      <c r="I285" t="s">
        <v>145</v>
      </c>
      <c r="J285" s="18">
        <f>VLOOKUP(I285,Programs!$A$4:$B$58,2,FALSE)</f>
        <v>4</v>
      </c>
      <c r="K285" s="18">
        <v>4</v>
      </c>
      <c r="L285" s="19">
        <v>0.77083333333333337</v>
      </c>
      <c r="M285" s="19">
        <v>0.90625</v>
      </c>
      <c r="N285" s="18" t="str">
        <f t="shared" ca="1" si="4"/>
        <v>GYE1</v>
      </c>
      <c r="O285" s="18">
        <f ca="1">VLOOKUP(N285,physical_rooms!$A$1:$B$10,2,FALSE)</f>
        <v>1</v>
      </c>
      <c r="P285" s="18">
        <v>2</v>
      </c>
      <c r="Q285" s="18" t="s">
        <v>207</v>
      </c>
      <c r="R285" s="18">
        <f>VLOOKUP(Q285,virtual_rooms!$A$1:$B$10,2,FALSE)</f>
        <v>3</v>
      </c>
      <c r="S285" s="18">
        <v>3</v>
      </c>
      <c r="T285" s="21" t="s">
        <v>149</v>
      </c>
      <c r="U285" s="18" t="s">
        <v>153</v>
      </c>
      <c r="V285" s="18"/>
      <c r="W285" s="18" t="e">
        <f>VLOOKUP(V285,Support_persons!$A$3:$C$17,3,FALSE)</f>
        <v>#N/A</v>
      </c>
      <c r="X285" t="s">
        <v>392</v>
      </c>
      <c r="Y285" s="18"/>
      <c r="Z285" s="18" t="e">
        <f>VLOOKUP(Y285,Support_persons!$A$3:$C$17,3,FALSE)</f>
        <v>#N/A</v>
      </c>
      <c r="AA285" t="s">
        <v>392</v>
      </c>
      <c r="AB285" s="18"/>
      <c r="AC285" t="s">
        <v>392</v>
      </c>
      <c r="AD285" s="18" t="e">
        <f>VLOOKUP(AB285,Support_persons!$A$3:$C$17,3,FALSE)</f>
        <v>#N/A</v>
      </c>
    </row>
    <row r="286" spans="1:30" ht="30.75" thickBot="1" x14ac:dyDescent="0.3">
      <c r="A286">
        <v>285</v>
      </c>
      <c r="B286" s="16">
        <v>44229</v>
      </c>
      <c r="C286" s="18" t="s">
        <v>11</v>
      </c>
      <c r="D286" s="18">
        <f>VLOOKUP(C286,Areas!$B$4:$C$25,2,FALSE)</f>
        <v>22</v>
      </c>
      <c r="E286" s="18">
        <v>22</v>
      </c>
      <c r="F286" s="18" t="s">
        <v>214</v>
      </c>
      <c r="G286" s="18">
        <f>VLOOKUP(F286,Instructors!$A$4:$B$60,2,FALSE)</f>
        <v>54</v>
      </c>
      <c r="H286" s="25">
        <v>54</v>
      </c>
      <c r="I286" t="s">
        <v>143</v>
      </c>
      <c r="J286" s="18">
        <f>VLOOKUP(I286,Programs!$A$4:$B$58,2,FALSE)</f>
        <v>3</v>
      </c>
      <c r="K286" s="18">
        <v>3</v>
      </c>
      <c r="L286" s="19">
        <v>0.77083333333333337</v>
      </c>
      <c r="M286" s="19">
        <v>0.90625</v>
      </c>
      <c r="N286" s="18" t="str">
        <f t="shared" ca="1" si="4"/>
        <v>GYE3</v>
      </c>
      <c r="O286" s="18">
        <f ca="1">VLOOKUP(N286,physical_rooms!$A$1:$B$10,2,FALSE)</f>
        <v>3</v>
      </c>
      <c r="P286" s="18">
        <v>8</v>
      </c>
      <c r="Q286" s="18" t="s">
        <v>207</v>
      </c>
      <c r="R286" s="18">
        <f>VLOOKUP(Q286,virtual_rooms!$A$1:$B$10,2,FALSE)</f>
        <v>3</v>
      </c>
      <c r="S286" s="18">
        <v>3</v>
      </c>
      <c r="T286" s="21" t="s">
        <v>147</v>
      </c>
      <c r="U286" s="18" t="s">
        <v>152</v>
      </c>
      <c r="V286" s="18"/>
      <c r="W286" s="18" t="e">
        <f>VLOOKUP(V286,Support_persons!$A$3:$C$17,3,FALSE)</f>
        <v>#N/A</v>
      </c>
      <c r="X286" t="s">
        <v>392</v>
      </c>
      <c r="Y286" s="18"/>
      <c r="Z286" s="18" t="e">
        <f>VLOOKUP(Y286,Support_persons!$A$3:$C$17,3,FALSE)</f>
        <v>#N/A</v>
      </c>
      <c r="AA286" t="s">
        <v>392</v>
      </c>
      <c r="AB286" s="18"/>
      <c r="AC286" t="s">
        <v>392</v>
      </c>
      <c r="AD286" s="18" t="e">
        <f>VLOOKUP(AB286,Support_persons!$A$3:$C$17,3,FALSE)</f>
        <v>#N/A</v>
      </c>
    </row>
    <row r="287" spans="1:30" ht="30.75" thickBot="1" x14ac:dyDescent="0.3">
      <c r="A287">
        <v>286</v>
      </c>
      <c r="B287" s="16">
        <v>44230</v>
      </c>
      <c r="C287" s="18" t="s">
        <v>6</v>
      </c>
      <c r="D287" s="18">
        <f>VLOOKUP(C287,Areas!$B$4:$C$25,2,FALSE)</f>
        <v>12</v>
      </c>
      <c r="E287" s="18">
        <v>12</v>
      </c>
      <c r="F287" s="18" t="s">
        <v>82</v>
      </c>
      <c r="G287" s="18">
        <f>VLOOKUP(F287,Instructors!$A$4:$B$60,2,FALSE)</f>
        <v>41</v>
      </c>
      <c r="H287" s="25">
        <v>41</v>
      </c>
      <c r="I287" t="s">
        <v>208</v>
      </c>
      <c r="J287" s="18">
        <f>VLOOKUP(I287,Programs!$A$4:$B$58,2,FALSE)</f>
        <v>8</v>
      </c>
      <c r="K287" s="18">
        <v>8</v>
      </c>
      <c r="L287" s="19">
        <v>0.72916666666666663</v>
      </c>
      <c r="M287" s="19">
        <v>0.875</v>
      </c>
      <c r="N287" s="18" t="str">
        <f t="shared" ca="1" si="4"/>
        <v>GYE2</v>
      </c>
      <c r="O287" s="18">
        <f ca="1">VLOOKUP(N287,physical_rooms!$A$1:$B$10,2,FALSE)</f>
        <v>2</v>
      </c>
      <c r="P287" s="18">
        <v>5</v>
      </c>
      <c r="Q287" s="18" t="s">
        <v>210</v>
      </c>
      <c r="R287" s="18" t="e">
        <f>VLOOKUP(Q287,virtual_rooms!$A$1:$B$10,2,FALSE)</f>
        <v>#N/A</v>
      </c>
      <c r="S287" s="18" t="e">
        <v>#N/A</v>
      </c>
      <c r="T287" s="21" t="s">
        <v>148</v>
      </c>
      <c r="U287" s="18">
        <v>2021</v>
      </c>
      <c r="V287" s="18"/>
      <c r="W287" s="18" t="e">
        <f>VLOOKUP(V287,Support_persons!$A$3:$C$17,3,FALSE)</f>
        <v>#N/A</v>
      </c>
      <c r="X287" t="s">
        <v>392</v>
      </c>
      <c r="Y287" s="18"/>
      <c r="Z287" s="18" t="e">
        <f>VLOOKUP(Y287,Support_persons!$A$3:$C$17,3,FALSE)</f>
        <v>#N/A</v>
      </c>
      <c r="AA287" t="s">
        <v>392</v>
      </c>
      <c r="AB287" s="18"/>
      <c r="AC287" t="s">
        <v>392</v>
      </c>
      <c r="AD287" s="18" t="e">
        <f>VLOOKUP(AB287,Support_persons!$A$3:$C$17,3,FALSE)</f>
        <v>#N/A</v>
      </c>
    </row>
    <row r="288" spans="1:30" ht="30.75" thickBot="1" x14ac:dyDescent="0.3">
      <c r="A288">
        <v>287</v>
      </c>
      <c r="B288" s="16">
        <v>44230</v>
      </c>
      <c r="C288" s="18" t="s">
        <v>7</v>
      </c>
      <c r="D288" s="18">
        <f>VLOOKUP(C288,Areas!$B$4:$C$25,2,FALSE)</f>
        <v>14</v>
      </c>
      <c r="E288" s="18">
        <v>14</v>
      </c>
      <c r="F288" s="18" t="s">
        <v>68</v>
      </c>
      <c r="G288" s="18">
        <f>VLOOKUP(F288,Instructors!$A$4:$B$60,2,FALSE)</f>
        <v>23</v>
      </c>
      <c r="H288" s="25">
        <v>23</v>
      </c>
      <c r="I288" t="s">
        <v>145</v>
      </c>
      <c r="J288" s="18">
        <f>VLOOKUP(I288,Programs!$A$4:$B$58,2,FALSE)</f>
        <v>4</v>
      </c>
      <c r="K288" s="18">
        <v>4</v>
      </c>
      <c r="L288" s="19">
        <v>0.77083333333333337</v>
      </c>
      <c r="M288" s="19">
        <v>0.90625</v>
      </c>
      <c r="N288" s="18" t="str">
        <f t="shared" ca="1" si="4"/>
        <v>UIO3</v>
      </c>
      <c r="O288" s="18">
        <f ca="1">VLOOKUP(N288,physical_rooms!$A$1:$B$10,2,FALSE)</f>
        <v>7</v>
      </c>
      <c r="P288" s="18">
        <v>5</v>
      </c>
      <c r="Q288" s="18" t="s">
        <v>207</v>
      </c>
      <c r="R288" s="18">
        <f>VLOOKUP(Q288,virtual_rooms!$A$1:$B$10,2,FALSE)</f>
        <v>3</v>
      </c>
      <c r="S288" s="18">
        <v>3</v>
      </c>
      <c r="T288" s="21" t="s">
        <v>149</v>
      </c>
      <c r="U288" s="18" t="s">
        <v>153</v>
      </c>
      <c r="V288" s="18"/>
      <c r="W288" s="18" t="e">
        <f>VLOOKUP(V288,Support_persons!$A$3:$C$17,3,FALSE)</f>
        <v>#N/A</v>
      </c>
      <c r="X288" t="s">
        <v>392</v>
      </c>
      <c r="Y288" s="18"/>
      <c r="Z288" s="18" t="e">
        <f>VLOOKUP(Y288,Support_persons!$A$3:$C$17,3,FALSE)</f>
        <v>#N/A</v>
      </c>
      <c r="AA288" t="s">
        <v>392</v>
      </c>
      <c r="AB288" s="18"/>
      <c r="AC288" t="s">
        <v>392</v>
      </c>
      <c r="AD288" s="18" t="e">
        <f>VLOOKUP(AB288,Support_persons!$A$3:$C$17,3,FALSE)</f>
        <v>#N/A</v>
      </c>
    </row>
    <row r="289" spans="1:30" ht="30.75" thickBot="1" x14ac:dyDescent="0.3">
      <c r="A289">
        <v>288</v>
      </c>
      <c r="B289" s="16">
        <v>44231</v>
      </c>
      <c r="C289" s="18" t="s">
        <v>7</v>
      </c>
      <c r="D289" s="18">
        <f>VLOOKUP(C289,Areas!$B$4:$C$25,2,FALSE)</f>
        <v>14</v>
      </c>
      <c r="E289" s="18">
        <v>14</v>
      </c>
      <c r="F289" s="18" t="s">
        <v>68</v>
      </c>
      <c r="G289" s="18">
        <f>VLOOKUP(F289,Instructors!$A$4:$B$60,2,FALSE)</f>
        <v>23</v>
      </c>
      <c r="H289" s="25">
        <v>23</v>
      </c>
      <c r="I289" t="s">
        <v>143</v>
      </c>
      <c r="J289" s="18">
        <f>VLOOKUP(I289,Programs!$A$4:$B$58,2,FALSE)</f>
        <v>3</v>
      </c>
      <c r="K289" s="18">
        <v>3</v>
      </c>
      <c r="L289" s="19">
        <v>0.77083333333333337</v>
      </c>
      <c r="M289" s="19">
        <v>0.90625</v>
      </c>
      <c r="N289" s="18" t="str">
        <f t="shared" ca="1" si="4"/>
        <v>domicilio</v>
      </c>
      <c r="O289" s="18">
        <f ca="1">VLOOKUP(N289,physical_rooms!$A$1:$B$10,2,FALSE)</f>
        <v>8</v>
      </c>
      <c r="P289" s="18">
        <v>3</v>
      </c>
      <c r="Q289" s="18" t="s">
        <v>207</v>
      </c>
      <c r="R289" s="18">
        <f>VLOOKUP(Q289,virtual_rooms!$A$1:$B$10,2,FALSE)</f>
        <v>3</v>
      </c>
      <c r="S289" s="18">
        <v>3</v>
      </c>
      <c r="T289" s="21" t="s">
        <v>147</v>
      </c>
      <c r="U289" s="18" t="s">
        <v>152</v>
      </c>
      <c r="V289" s="18"/>
      <c r="W289" s="18" t="e">
        <f>VLOOKUP(V289,Support_persons!$A$3:$C$17,3,FALSE)</f>
        <v>#N/A</v>
      </c>
      <c r="X289" t="s">
        <v>392</v>
      </c>
      <c r="Y289" s="18"/>
      <c r="Z289" s="18" t="e">
        <f>VLOOKUP(Y289,Support_persons!$A$3:$C$17,3,FALSE)</f>
        <v>#N/A</v>
      </c>
      <c r="AA289" t="s">
        <v>392</v>
      </c>
      <c r="AB289" s="18"/>
      <c r="AC289" t="s">
        <v>392</v>
      </c>
      <c r="AD289" s="18" t="e">
        <f>VLOOKUP(AB289,Support_persons!$A$3:$C$17,3,FALSE)</f>
        <v>#N/A</v>
      </c>
    </row>
    <row r="290" spans="1:30" ht="30.75" thickBot="1" x14ac:dyDescent="0.3">
      <c r="A290">
        <v>289</v>
      </c>
      <c r="B290" s="16">
        <v>43871</v>
      </c>
      <c r="C290" s="22" t="s">
        <v>6</v>
      </c>
      <c r="D290" s="18">
        <f>VLOOKUP(C290,Areas!$B$4:$C$25,2,FALSE)</f>
        <v>12</v>
      </c>
      <c r="E290" s="18">
        <v>12</v>
      </c>
      <c r="F290" s="22" t="s">
        <v>211</v>
      </c>
      <c r="G290" s="18">
        <f>VLOOKUP(F290,Instructors!$A$4:$B$60,2,FALSE)</f>
        <v>53</v>
      </c>
      <c r="H290" s="25">
        <v>53</v>
      </c>
      <c r="I290" t="s">
        <v>208</v>
      </c>
      <c r="J290" s="18">
        <f>VLOOKUP(I290,Programs!$A$4:$B$58,2,FALSE)</f>
        <v>8</v>
      </c>
      <c r="K290" s="18">
        <v>8</v>
      </c>
      <c r="L290" s="24">
        <v>0.72916666666666663</v>
      </c>
      <c r="M290" s="24">
        <v>0.875</v>
      </c>
      <c r="N290" s="18" t="str">
        <f t="shared" ca="1" si="4"/>
        <v>UIO3</v>
      </c>
      <c r="O290" s="18">
        <f ca="1">VLOOKUP(N290,physical_rooms!$A$1:$B$10,2,FALSE)</f>
        <v>7</v>
      </c>
      <c r="P290" s="18">
        <v>2</v>
      </c>
      <c r="Q290" s="22" t="s">
        <v>210</v>
      </c>
      <c r="R290" s="18" t="e">
        <f>VLOOKUP(Q290,virtual_rooms!$A$1:$B$10,2,FALSE)</f>
        <v>#N/A</v>
      </c>
      <c r="S290" s="18" t="e">
        <v>#N/A</v>
      </c>
      <c r="T290" s="21" t="s">
        <v>148</v>
      </c>
      <c r="U290" s="22">
        <v>2021</v>
      </c>
      <c r="V290" s="22"/>
      <c r="W290" s="18" t="e">
        <f>VLOOKUP(V290,Support_persons!$A$3:$C$17,3,FALSE)</f>
        <v>#N/A</v>
      </c>
      <c r="X290" t="s">
        <v>392</v>
      </c>
      <c r="Y290" s="22"/>
      <c r="Z290" s="18" t="e">
        <f>VLOOKUP(Y290,Support_persons!$A$3:$C$17,3,FALSE)</f>
        <v>#N/A</v>
      </c>
      <c r="AA290" t="s">
        <v>392</v>
      </c>
      <c r="AB290" s="22"/>
      <c r="AC290" t="s">
        <v>392</v>
      </c>
      <c r="AD290" s="18" t="e">
        <f>VLOOKUP(AB290,Support_persons!$A$3:$C$17,3,FALSE)</f>
        <v>#N/A</v>
      </c>
    </row>
    <row r="291" spans="1:30" ht="30.75" thickBot="1" x14ac:dyDescent="0.3">
      <c r="A291">
        <v>290</v>
      </c>
      <c r="B291" s="16">
        <v>44235</v>
      </c>
      <c r="C291" s="18" t="s">
        <v>6</v>
      </c>
      <c r="D291" s="18">
        <f>VLOOKUP(C291,Areas!$B$4:$C$25,2,FALSE)</f>
        <v>12</v>
      </c>
      <c r="E291" s="18">
        <v>12</v>
      </c>
      <c r="F291" s="18" t="s">
        <v>44</v>
      </c>
      <c r="G291" s="18">
        <f>VLOOKUP(F291,Instructors!$A$4:$B$60,2,FALSE)</f>
        <v>1</v>
      </c>
      <c r="H291" s="25">
        <v>1</v>
      </c>
      <c r="I291" t="s">
        <v>145</v>
      </c>
      <c r="J291" s="18">
        <f>VLOOKUP(I291,Programs!$A$4:$B$58,2,FALSE)</f>
        <v>4</v>
      </c>
      <c r="K291" s="18">
        <v>4</v>
      </c>
      <c r="L291" s="19">
        <v>0.77083333333333337</v>
      </c>
      <c r="M291" s="19">
        <v>0.90625</v>
      </c>
      <c r="N291" s="18" t="str">
        <f t="shared" ca="1" si="4"/>
        <v>UIO2</v>
      </c>
      <c r="O291" s="18">
        <f ca="1">VLOOKUP(N291,physical_rooms!$A$1:$B$10,2,FALSE)</f>
        <v>6</v>
      </c>
      <c r="P291" s="18">
        <v>2</v>
      </c>
      <c r="Q291" s="18" t="s">
        <v>207</v>
      </c>
      <c r="R291" s="18">
        <f>VLOOKUP(Q291,virtual_rooms!$A$1:$B$10,2,FALSE)</f>
        <v>3</v>
      </c>
      <c r="S291" s="18">
        <v>3</v>
      </c>
      <c r="T291" s="21" t="s">
        <v>149</v>
      </c>
      <c r="U291" s="18" t="s">
        <v>153</v>
      </c>
      <c r="V291" s="18"/>
      <c r="W291" s="18" t="e">
        <f>VLOOKUP(V291,Support_persons!$A$3:$C$17,3,FALSE)</f>
        <v>#N/A</v>
      </c>
      <c r="X291" t="s">
        <v>392</v>
      </c>
      <c r="Y291" s="18"/>
      <c r="Z291" s="18" t="e">
        <f>VLOOKUP(Y291,Support_persons!$A$3:$C$17,3,FALSE)</f>
        <v>#N/A</v>
      </c>
      <c r="AA291" t="s">
        <v>392</v>
      </c>
      <c r="AB291" s="18"/>
      <c r="AC291" t="s">
        <v>392</v>
      </c>
      <c r="AD291" s="18" t="e">
        <f>VLOOKUP(AB291,Support_persons!$A$3:$C$17,3,FALSE)</f>
        <v>#N/A</v>
      </c>
    </row>
    <row r="292" spans="1:30" ht="30.75" thickBot="1" x14ac:dyDescent="0.3">
      <c r="A292">
        <v>291</v>
      </c>
      <c r="B292" s="16">
        <v>44236</v>
      </c>
      <c r="C292" s="18" t="s">
        <v>6</v>
      </c>
      <c r="D292" s="18">
        <f>VLOOKUP(C292,Areas!$B$4:$C$25,2,FALSE)</f>
        <v>12</v>
      </c>
      <c r="E292" s="18">
        <v>12</v>
      </c>
      <c r="F292" s="18" t="s">
        <v>211</v>
      </c>
      <c r="G292" s="18">
        <f>VLOOKUP(F292,Instructors!$A$4:$B$60,2,FALSE)</f>
        <v>53</v>
      </c>
      <c r="H292" s="25">
        <v>53</v>
      </c>
      <c r="I292" t="s">
        <v>143</v>
      </c>
      <c r="J292" s="18">
        <f>VLOOKUP(I292,Programs!$A$4:$B$58,2,FALSE)</f>
        <v>3</v>
      </c>
      <c r="K292" s="18">
        <v>3</v>
      </c>
      <c r="L292" s="19">
        <v>0.77083333333333337</v>
      </c>
      <c r="M292" s="19">
        <v>0.90625</v>
      </c>
      <c r="N292" s="18" t="str">
        <f t="shared" ca="1" si="4"/>
        <v>UIO3</v>
      </c>
      <c r="O292" s="18">
        <f ca="1">VLOOKUP(N292,physical_rooms!$A$1:$B$10,2,FALSE)</f>
        <v>7</v>
      </c>
      <c r="P292" s="18">
        <v>7</v>
      </c>
      <c r="Q292" s="18" t="s">
        <v>207</v>
      </c>
      <c r="R292" s="18">
        <f>VLOOKUP(Q292,virtual_rooms!$A$1:$B$10,2,FALSE)</f>
        <v>3</v>
      </c>
      <c r="S292" s="18">
        <v>3</v>
      </c>
      <c r="T292" s="21" t="s">
        <v>147</v>
      </c>
      <c r="U292" s="18" t="s">
        <v>152</v>
      </c>
      <c r="V292" s="18"/>
      <c r="W292" s="18" t="e">
        <f>VLOOKUP(V292,Support_persons!$A$3:$C$17,3,FALSE)</f>
        <v>#N/A</v>
      </c>
      <c r="X292" t="s">
        <v>392</v>
      </c>
      <c r="Y292" s="18"/>
      <c r="Z292" s="18" t="e">
        <f>VLOOKUP(Y292,Support_persons!$A$3:$C$17,3,FALSE)</f>
        <v>#N/A</v>
      </c>
      <c r="AA292" t="s">
        <v>392</v>
      </c>
      <c r="AB292" s="18"/>
      <c r="AC292" t="s">
        <v>392</v>
      </c>
      <c r="AD292" s="18" t="e">
        <f>VLOOKUP(AB292,Support_persons!$A$3:$C$17,3,FALSE)</f>
        <v>#N/A</v>
      </c>
    </row>
    <row r="293" spans="1:30" ht="30.75" thickBot="1" x14ac:dyDescent="0.3">
      <c r="A293">
        <v>292</v>
      </c>
      <c r="B293" s="16">
        <v>43869</v>
      </c>
      <c r="C293" s="18" t="s">
        <v>6</v>
      </c>
      <c r="D293" s="18">
        <f>VLOOKUP(C293,Areas!$B$4:$C$25,2,FALSE)</f>
        <v>12</v>
      </c>
      <c r="E293" s="18">
        <v>12</v>
      </c>
      <c r="F293" s="18" t="s">
        <v>82</v>
      </c>
      <c r="G293" s="18">
        <f>VLOOKUP(F293,Instructors!$A$4:$B$60,2,FALSE)</f>
        <v>41</v>
      </c>
      <c r="H293" s="25">
        <v>41</v>
      </c>
      <c r="I293" t="s">
        <v>208</v>
      </c>
      <c r="J293" s="18">
        <f>VLOOKUP(I293,Programs!$A$4:$B$58,2,FALSE)</f>
        <v>8</v>
      </c>
      <c r="K293" s="18">
        <v>8</v>
      </c>
      <c r="L293" s="19">
        <v>0.72916666666666663</v>
      </c>
      <c r="M293" s="19">
        <v>0.875</v>
      </c>
      <c r="N293" s="18" t="str">
        <f t="shared" ca="1" si="4"/>
        <v>domicilio</v>
      </c>
      <c r="O293" s="18">
        <f ca="1">VLOOKUP(N293,physical_rooms!$A$1:$B$10,2,FALSE)</f>
        <v>8</v>
      </c>
      <c r="P293" s="18">
        <v>7</v>
      </c>
      <c r="Q293" s="18" t="s">
        <v>210</v>
      </c>
      <c r="R293" s="18" t="e">
        <f>VLOOKUP(Q293,virtual_rooms!$A$1:$B$10,2,FALSE)</f>
        <v>#N/A</v>
      </c>
      <c r="S293" s="18" t="e">
        <v>#N/A</v>
      </c>
      <c r="T293" s="21" t="s">
        <v>148</v>
      </c>
      <c r="U293" s="18">
        <v>2021</v>
      </c>
      <c r="V293" s="18"/>
      <c r="W293" s="18" t="e">
        <f>VLOOKUP(V293,Support_persons!$A$3:$C$17,3,FALSE)</f>
        <v>#N/A</v>
      </c>
      <c r="X293" t="s">
        <v>392</v>
      </c>
      <c r="Y293" s="18"/>
      <c r="Z293" s="18" t="e">
        <f>VLOOKUP(Y293,Support_persons!$A$3:$C$17,3,FALSE)</f>
        <v>#N/A</v>
      </c>
      <c r="AA293" t="s">
        <v>392</v>
      </c>
      <c r="AB293" s="18"/>
      <c r="AC293" t="s">
        <v>392</v>
      </c>
      <c r="AD293" s="18" t="e">
        <f>VLOOKUP(AB293,Support_persons!$A$3:$C$17,3,FALSE)</f>
        <v>#N/A</v>
      </c>
    </row>
    <row r="294" spans="1:30" ht="30.75" thickBot="1" x14ac:dyDescent="0.3">
      <c r="A294">
        <v>293</v>
      </c>
      <c r="B294" s="16">
        <v>44237</v>
      </c>
      <c r="C294" s="18" t="s">
        <v>7</v>
      </c>
      <c r="D294" s="18">
        <f>VLOOKUP(C294,Areas!$B$4:$C$25,2,FALSE)</f>
        <v>14</v>
      </c>
      <c r="E294" s="18">
        <v>14</v>
      </c>
      <c r="F294" s="18" t="s">
        <v>50</v>
      </c>
      <c r="G294" s="18">
        <f>VLOOKUP(F294,Instructors!$A$4:$B$60,2,FALSE)</f>
        <v>9</v>
      </c>
      <c r="H294" s="25">
        <v>9</v>
      </c>
      <c r="I294" t="s">
        <v>145</v>
      </c>
      <c r="J294" s="18">
        <f>VLOOKUP(I294,Programs!$A$4:$B$58,2,FALSE)</f>
        <v>4</v>
      </c>
      <c r="K294" s="18">
        <v>4</v>
      </c>
      <c r="L294" s="19">
        <v>0.77083333333333337</v>
      </c>
      <c r="M294" s="19">
        <v>0.90625</v>
      </c>
      <c r="N294" s="18" t="str">
        <f t="shared" ca="1" si="4"/>
        <v>GYE3</v>
      </c>
      <c r="O294" s="18">
        <f ca="1">VLOOKUP(N294,physical_rooms!$A$1:$B$10,2,FALSE)</f>
        <v>3</v>
      </c>
      <c r="P294" s="18">
        <v>7</v>
      </c>
      <c r="Q294" s="18" t="s">
        <v>207</v>
      </c>
      <c r="R294" s="18">
        <f>VLOOKUP(Q294,virtual_rooms!$A$1:$B$10,2,FALSE)</f>
        <v>3</v>
      </c>
      <c r="S294" s="18">
        <v>3</v>
      </c>
      <c r="T294" s="21" t="s">
        <v>149</v>
      </c>
      <c r="U294" s="18" t="s">
        <v>153</v>
      </c>
      <c r="V294" s="18"/>
      <c r="W294" s="18" t="e">
        <f>VLOOKUP(V294,Support_persons!$A$3:$C$17,3,FALSE)</f>
        <v>#N/A</v>
      </c>
      <c r="X294" t="s">
        <v>392</v>
      </c>
      <c r="Y294" s="18"/>
      <c r="Z294" s="18" t="e">
        <f>VLOOKUP(Y294,Support_persons!$A$3:$C$17,3,FALSE)</f>
        <v>#N/A</v>
      </c>
      <c r="AA294" t="s">
        <v>392</v>
      </c>
      <c r="AB294" s="18"/>
      <c r="AC294" t="s">
        <v>392</v>
      </c>
      <c r="AD294" s="18" t="e">
        <f>VLOOKUP(AB294,Support_persons!$A$3:$C$17,3,FALSE)</f>
        <v>#N/A</v>
      </c>
    </row>
    <row r="295" spans="1:30" ht="30.75" thickBot="1" x14ac:dyDescent="0.3">
      <c r="A295">
        <v>294</v>
      </c>
      <c r="B295" s="16">
        <v>44238</v>
      </c>
      <c r="C295" s="18" t="s">
        <v>7</v>
      </c>
      <c r="D295" s="18">
        <f>VLOOKUP(C295,Areas!$B$4:$C$25,2,FALSE)</f>
        <v>14</v>
      </c>
      <c r="E295" s="18">
        <v>14</v>
      </c>
      <c r="F295" s="18" t="s">
        <v>50</v>
      </c>
      <c r="G295" s="18">
        <f>VLOOKUP(F295,Instructors!$A$4:$B$60,2,FALSE)</f>
        <v>9</v>
      </c>
      <c r="H295" s="25">
        <v>9</v>
      </c>
      <c r="I295" t="s">
        <v>143</v>
      </c>
      <c r="J295" s="18">
        <f>VLOOKUP(I295,Programs!$A$4:$B$58,2,FALSE)</f>
        <v>3</v>
      </c>
      <c r="K295" s="18">
        <v>3</v>
      </c>
      <c r="L295" s="19">
        <v>0.77083333333333337</v>
      </c>
      <c r="M295" s="19">
        <v>0.90625</v>
      </c>
      <c r="N295" s="18" t="str">
        <f t="shared" ca="1" si="4"/>
        <v>GYE2</v>
      </c>
      <c r="O295" s="18">
        <f ca="1">VLOOKUP(N295,physical_rooms!$A$1:$B$10,2,FALSE)</f>
        <v>2</v>
      </c>
      <c r="P295" s="18">
        <v>3</v>
      </c>
      <c r="Q295" s="18" t="s">
        <v>207</v>
      </c>
      <c r="R295" s="18">
        <f>VLOOKUP(Q295,virtual_rooms!$A$1:$B$10,2,FALSE)</f>
        <v>3</v>
      </c>
      <c r="S295" s="18">
        <v>3</v>
      </c>
      <c r="T295" s="21" t="s">
        <v>147</v>
      </c>
      <c r="U295" s="18" t="s">
        <v>152</v>
      </c>
      <c r="V295" s="18"/>
      <c r="W295" s="18" t="e">
        <f>VLOOKUP(V295,Support_persons!$A$3:$C$17,3,FALSE)</f>
        <v>#N/A</v>
      </c>
      <c r="X295" t="s">
        <v>392</v>
      </c>
      <c r="Y295" s="18"/>
      <c r="Z295" s="18" t="e">
        <f>VLOOKUP(Y295,Support_persons!$A$3:$C$17,3,FALSE)</f>
        <v>#N/A</v>
      </c>
      <c r="AA295" t="s">
        <v>392</v>
      </c>
      <c r="AB295" s="18"/>
      <c r="AC295" t="s">
        <v>392</v>
      </c>
      <c r="AD295" s="18" t="e">
        <f>VLOOKUP(AB295,Support_persons!$A$3:$C$17,3,FALSE)</f>
        <v>#N/A</v>
      </c>
    </row>
    <row r="296" spans="1:30" ht="30.75" thickBot="1" x14ac:dyDescent="0.3">
      <c r="A296">
        <v>295</v>
      </c>
      <c r="B296" s="16">
        <v>44244</v>
      </c>
      <c r="C296" s="18" t="s">
        <v>6</v>
      </c>
      <c r="D296" s="18">
        <f>VLOOKUP(C296,Areas!$B$4:$C$25,2,FALSE)</f>
        <v>12</v>
      </c>
      <c r="E296" s="18">
        <v>12</v>
      </c>
      <c r="F296" s="18" t="s">
        <v>211</v>
      </c>
      <c r="G296" s="18">
        <f>VLOOKUP(F296,Instructors!$A$4:$B$60,2,FALSE)</f>
        <v>53</v>
      </c>
      <c r="H296" s="25">
        <v>53</v>
      </c>
      <c r="I296" t="s">
        <v>208</v>
      </c>
      <c r="J296" s="18">
        <f>VLOOKUP(I296,Programs!$A$4:$B$58,2,FALSE)</f>
        <v>8</v>
      </c>
      <c r="K296" s="18">
        <v>8</v>
      </c>
      <c r="L296" s="19">
        <v>0.72916666666666663</v>
      </c>
      <c r="M296" s="19">
        <v>0.875</v>
      </c>
      <c r="N296" s="18" t="str">
        <f t="shared" ca="1" si="4"/>
        <v>UIO3</v>
      </c>
      <c r="O296" s="18">
        <f ca="1">VLOOKUP(N296,physical_rooms!$A$1:$B$10,2,FALSE)</f>
        <v>7</v>
      </c>
      <c r="P296" s="18">
        <v>3</v>
      </c>
      <c r="Q296" s="18" t="s">
        <v>210</v>
      </c>
      <c r="R296" s="18" t="e">
        <f>VLOOKUP(Q296,virtual_rooms!$A$1:$B$10,2,FALSE)</f>
        <v>#N/A</v>
      </c>
      <c r="S296" s="18" t="e">
        <v>#N/A</v>
      </c>
      <c r="T296" s="21" t="s">
        <v>148</v>
      </c>
      <c r="U296" s="18">
        <v>2021</v>
      </c>
      <c r="V296" s="18"/>
      <c r="W296" s="18" t="e">
        <f>VLOOKUP(V296,Support_persons!$A$3:$C$17,3,FALSE)</f>
        <v>#N/A</v>
      </c>
      <c r="X296" t="s">
        <v>392</v>
      </c>
      <c r="Y296" s="18"/>
      <c r="Z296" s="18" t="e">
        <f>VLOOKUP(Y296,Support_persons!$A$3:$C$17,3,FALSE)</f>
        <v>#N/A</v>
      </c>
      <c r="AA296" t="s">
        <v>392</v>
      </c>
      <c r="AB296" s="18"/>
      <c r="AC296" t="s">
        <v>392</v>
      </c>
      <c r="AD296" s="18" t="e">
        <f>VLOOKUP(AB296,Support_persons!$A$3:$C$17,3,FALSE)</f>
        <v>#N/A</v>
      </c>
    </row>
    <row r="297" spans="1:30" ht="30.75" thickBot="1" x14ac:dyDescent="0.3">
      <c r="A297">
        <v>296</v>
      </c>
      <c r="B297" s="16">
        <v>44244</v>
      </c>
      <c r="C297" s="18" t="s">
        <v>11</v>
      </c>
      <c r="D297" s="18">
        <f>VLOOKUP(C297,Areas!$B$4:$C$25,2,FALSE)</f>
        <v>22</v>
      </c>
      <c r="E297" s="18">
        <v>22</v>
      </c>
      <c r="F297" s="18" t="s">
        <v>82</v>
      </c>
      <c r="G297" s="18">
        <f>VLOOKUP(F297,Instructors!$A$4:$B$60,2,FALSE)</f>
        <v>41</v>
      </c>
      <c r="H297" s="25">
        <v>41</v>
      </c>
      <c r="I297" t="s">
        <v>145</v>
      </c>
      <c r="J297" s="18">
        <f>VLOOKUP(I297,Programs!$A$4:$B$58,2,FALSE)</f>
        <v>4</v>
      </c>
      <c r="K297" s="18">
        <v>4</v>
      </c>
      <c r="L297" s="19">
        <v>0.77083333333333337</v>
      </c>
      <c r="M297" s="19">
        <v>0.90625</v>
      </c>
      <c r="N297" s="18" t="str">
        <f t="shared" ca="1" si="4"/>
        <v>GYE3</v>
      </c>
      <c r="O297" s="18">
        <f ca="1">VLOOKUP(N297,physical_rooms!$A$1:$B$10,2,FALSE)</f>
        <v>3</v>
      </c>
      <c r="P297" s="18">
        <v>2</v>
      </c>
      <c r="Q297" s="18" t="s">
        <v>207</v>
      </c>
      <c r="R297" s="18">
        <f>VLOOKUP(Q297,virtual_rooms!$A$1:$B$10,2,FALSE)</f>
        <v>3</v>
      </c>
      <c r="S297" s="18">
        <v>3</v>
      </c>
      <c r="T297" s="21" t="s">
        <v>149</v>
      </c>
      <c r="U297" s="18" t="s">
        <v>153</v>
      </c>
      <c r="V297" s="18"/>
      <c r="W297" s="18" t="e">
        <f>VLOOKUP(V297,Support_persons!$A$3:$C$17,3,FALSE)</f>
        <v>#N/A</v>
      </c>
      <c r="X297" t="s">
        <v>392</v>
      </c>
      <c r="Y297" s="18"/>
      <c r="Z297" s="18" t="e">
        <f>VLOOKUP(Y297,Support_persons!$A$3:$C$17,3,FALSE)</f>
        <v>#N/A</v>
      </c>
      <c r="AA297" t="s">
        <v>392</v>
      </c>
      <c r="AB297" s="18"/>
      <c r="AC297" t="s">
        <v>392</v>
      </c>
      <c r="AD297" s="18" t="e">
        <f>VLOOKUP(AB297,Support_persons!$A$3:$C$17,3,FALSE)</f>
        <v>#N/A</v>
      </c>
    </row>
    <row r="298" spans="1:30" ht="30.75" thickBot="1" x14ac:dyDescent="0.3">
      <c r="A298">
        <v>297</v>
      </c>
      <c r="B298" s="16">
        <v>44245</v>
      </c>
      <c r="C298" s="18" t="s">
        <v>11</v>
      </c>
      <c r="D298" s="18">
        <f>VLOOKUP(C298,Areas!$B$4:$C$25,2,FALSE)</f>
        <v>22</v>
      </c>
      <c r="E298" s="18">
        <v>22</v>
      </c>
      <c r="F298" s="18" t="s">
        <v>214</v>
      </c>
      <c r="G298" s="18">
        <f>VLOOKUP(F298,Instructors!$A$4:$B$60,2,FALSE)</f>
        <v>54</v>
      </c>
      <c r="H298" s="25">
        <v>54</v>
      </c>
      <c r="I298" t="s">
        <v>143</v>
      </c>
      <c r="J298" s="18">
        <f>VLOOKUP(I298,Programs!$A$4:$B$58,2,FALSE)</f>
        <v>3</v>
      </c>
      <c r="K298" s="18">
        <v>3</v>
      </c>
      <c r="L298" s="19">
        <v>0.77083333333333337</v>
      </c>
      <c r="M298" s="19">
        <v>0.90625</v>
      </c>
      <c r="N298" s="18" t="str">
        <f t="shared" ca="1" si="4"/>
        <v>GYE3</v>
      </c>
      <c r="O298" s="18">
        <f ca="1">VLOOKUP(N298,physical_rooms!$A$1:$B$10,2,FALSE)</f>
        <v>3</v>
      </c>
      <c r="P298" s="18">
        <v>6</v>
      </c>
      <c r="Q298" s="18" t="s">
        <v>207</v>
      </c>
      <c r="R298" s="18">
        <f>VLOOKUP(Q298,virtual_rooms!$A$1:$B$10,2,FALSE)</f>
        <v>3</v>
      </c>
      <c r="S298" s="18">
        <v>3</v>
      </c>
      <c r="T298" s="21" t="s">
        <v>147</v>
      </c>
      <c r="U298" s="18" t="s">
        <v>152</v>
      </c>
      <c r="V298" s="18"/>
      <c r="W298" s="18" t="e">
        <f>VLOOKUP(V298,Support_persons!$A$3:$C$17,3,FALSE)</f>
        <v>#N/A</v>
      </c>
      <c r="X298" t="s">
        <v>392</v>
      </c>
      <c r="Y298" s="18"/>
      <c r="Z298" s="18" t="e">
        <f>VLOOKUP(Y298,Support_persons!$A$3:$C$17,3,FALSE)</f>
        <v>#N/A</v>
      </c>
      <c r="AA298" t="s">
        <v>392</v>
      </c>
      <c r="AB298" s="18"/>
      <c r="AC298" t="s">
        <v>392</v>
      </c>
      <c r="AD298" s="18" t="e">
        <f>VLOOKUP(AB298,Support_persons!$A$3:$C$17,3,FALSE)</f>
        <v>#N/A</v>
      </c>
    </row>
    <row r="299" spans="1:30" ht="30.75" thickBot="1" x14ac:dyDescent="0.3">
      <c r="A299">
        <v>298</v>
      </c>
      <c r="B299" s="16">
        <v>44249</v>
      </c>
      <c r="C299" s="18" t="s">
        <v>6</v>
      </c>
      <c r="D299" s="18">
        <f>VLOOKUP(C299,Areas!$B$4:$C$25,2,FALSE)</f>
        <v>12</v>
      </c>
      <c r="E299" s="18">
        <v>12</v>
      </c>
      <c r="F299" s="18" t="s">
        <v>82</v>
      </c>
      <c r="G299" s="18">
        <f>VLOOKUP(F299,Instructors!$A$4:$B$60,2,FALSE)</f>
        <v>41</v>
      </c>
      <c r="H299" s="25">
        <v>41</v>
      </c>
      <c r="I299" t="s">
        <v>208</v>
      </c>
      <c r="J299" s="18">
        <f>VLOOKUP(I299,Programs!$A$4:$B$58,2,FALSE)</f>
        <v>8</v>
      </c>
      <c r="K299" s="18">
        <v>8</v>
      </c>
      <c r="L299" s="19">
        <v>0.72916666666666663</v>
      </c>
      <c r="M299" s="19">
        <v>0.875</v>
      </c>
      <c r="N299" s="18" t="str">
        <f t="shared" ca="1" si="4"/>
        <v>UIO3</v>
      </c>
      <c r="O299" s="18">
        <f ca="1">VLOOKUP(N299,physical_rooms!$A$1:$B$10,2,FALSE)</f>
        <v>7</v>
      </c>
      <c r="P299" s="18">
        <v>2</v>
      </c>
      <c r="Q299" s="18" t="s">
        <v>210</v>
      </c>
      <c r="R299" s="18" t="e">
        <f>VLOOKUP(Q299,virtual_rooms!$A$1:$B$10,2,FALSE)</f>
        <v>#N/A</v>
      </c>
      <c r="S299" s="18" t="e">
        <v>#N/A</v>
      </c>
      <c r="T299" s="21" t="s">
        <v>148</v>
      </c>
      <c r="U299" s="18">
        <v>2021</v>
      </c>
      <c r="V299" s="18"/>
      <c r="W299" s="18" t="e">
        <f>VLOOKUP(V299,Support_persons!$A$3:$C$17,3,FALSE)</f>
        <v>#N/A</v>
      </c>
      <c r="X299" t="s">
        <v>392</v>
      </c>
      <c r="Y299" s="18"/>
      <c r="Z299" s="18" t="e">
        <f>VLOOKUP(Y299,Support_persons!$A$3:$C$17,3,FALSE)</f>
        <v>#N/A</v>
      </c>
      <c r="AA299" t="s">
        <v>392</v>
      </c>
      <c r="AB299" s="18"/>
      <c r="AC299" t="s">
        <v>392</v>
      </c>
      <c r="AD299" s="18" t="e">
        <f>VLOOKUP(AB299,Support_persons!$A$3:$C$17,3,FALSE)</f>
        <v>#N/A</v>
      </c>
    </row>
    <row r="300" spans="1:30" ht="30.75" thickBot="1" x14ac:dyDescent="0.3">
      <c r="A300">
        <v>299</v>
      </c>
      <c r="B300" s="16">
        <v>44249</v>
      </c>
      <c r="C300" s="18" t="s">
        <v>6</v>
      </c>
      <c r="D300" s="18">
        <f>VLOOKUP(C300,Areas!$B$4:$C$25,2,FALSE)</f>
        <v>12</v>
      </c>
      <c r="E300" s="18">
        <v>12</v>
      </c>
      <c r="F300" s="18" t="s">
        <v>44</v>
      </c>
      <c r="G300" s="18">
        <f>VLOOKUP(F300,Instructors!$A$4:$B$60,2,FALSE)</f>
        <v>1</v>
      </c>
      <c r="H300" s="25">
        <v>1</v>
      </c>
      <c r="I300" t="s">
        <v>145</v>
      </c>
      <c r="J300" s="18">
        <f>VLOOKUP(I300,Programs!$A$4:$B$58,2,FALSE)</f>
        <v>4</v>
      </c>
      <c r="K300" s="18">
        <v>4</v>
      </c>
      <c r="L300" s="19">
        <v>0.77083333333333337</v>
      </c>
      <c r="M300" s="19">
        <v>0.90625</v>
      </c>
      <c r="N300" s="18" t="str">
        <f t="shared" ca="1" si="4"/>
        <v>domicilio</v>
      </c>
      <c r="O300" s="18">
        <f ca="1">VLOOKUP(N300,physical_rooms!$A$1:$B$10,2,FALSE)</f>
        <v>8</v>
      </c>
      <c r="P300" s="18">
        <v>2</v>
      </c>
      <c r="Q300" s="18" t="s">
        <v>207</v>
      </c>
      <c r="R300" s="18">
        <f>VLOOKUP(Q300,virtual_rooms!$A$1:$B$10,2,FALSE)</f>
        <v>3</v>
      </c>
      <c r="S300" s="18">
        <v>3</v>
      </c>
      <c r="T300" s="21" t="s">
        <v>149</v>
      </c>
      <c r="U300" s="18" t="s">
        <v>153</v>
      </c>
      <c r="V300" s="18"/>
      <c r="W300" s="18" t="e">
        <f>VLOOKUP(V300,Support_persons!$A$3:$C$17,3,FALSE)</f>
        <v>#N/A</v>
      </c>
      <c r="X300" t="s">
        <v>392</v>
      </c>
      <c r="Y300" s="18"/>
      <c r="Z300" s="18" t="e">
        <f>VLOOKUP(Y300,Support_persons!$A$3:$C$17,3,FALSE)</f>
        <v>#N/A</v>
      </c>
      <c r="AA300" t="s">
        <v>392</v>
      </c>
      <c r="AB300" s="18"/>
      <c r="AC300" t="s">
        <v>392</v>
      </c>
      <c r="AD300" s="18" t="e">
        <f>VLOOKUP(AB300,Support_persons!$A$3:$C$17,3,FALSE)</f>
        <v>#N/A</v>
      </c>
    </row>
    <row r="301" spans="1:30" ht="30.75" thickBot="1" x14ac:dyDescent="0.3">
      <c r="A301">
        <v>300</v>
      </c>
      <c r="B301" s="16">
        <v>44250</v>
      </c>
      <c r="C301" s="18" t="s">
        <v>6</v>
      </c>
      <c r="D301" s="18">
        <f>VLOOKUP(C301,Areas!$B$4:$C$25,2,FALSE)</f>
        <v>12</v>
      </c>
      <c r="E301" s="18">
        <v>12</v>
      </c>
      <c r="F301" s="18" t="s">
        <v>211</v>
      </c>
      <c r="G301" s="18">
        <f>VLOOKUP(F301,Instructors!$A$4:$B$60,2,FALSE)</f>
        <v>53</v>
      </c>
      <c r="H301" s="25">
        <v>53</v>
      </c>
      <c r="I301" t="s">
        <v>143</v>
      </c>
      <c r="J301" s="18">
        <f>VLOOKUP(I301,Programs!$A$4:$B$58,2,FALSE)</f>
        <v>3</v>
      </c>
      <c r="K301" s="18">
        <v>3</v>
      </c>
      <c r="L301" s="19">
        <v>0.77083333333333337</v>
      </c>
      <c r="M301" s="19">
        <v>0.90625</v>
      </c>
      <c r="N301" s="18" t="str">
        <f t="shared" ca="1" si="4"/>
        <v>UIO1</v>
      </c>
      <c r="O301" s="18">
        <f ca="1">VLOOKUP(N301,physical_rooms!$A$1:$B$10,2,FALSE)</f>
        <v>5</v>
      </c>
      <c r="P301" s="18">
        <v>3</v>
      </c>
      <c r="Q301" s="18" t="s">
        <v>207</v>
      </c>
      <c r="R301" s="18">
        <f>VLOOKUP(Q301,virtual_rooms!$A$1:$B$10,2,FALSE)</f>
        <v>3</v>
      </c>
      <c r="S301" s="18">
        <v>3</v>
      </c>
      <c r="T301" s="21" t="s">
        <v>147</v>
      </c>
      <c r="U301" s="18" t="s">
        <v>152</v>
      </c>
      <c r="V301" s="18"/>
      <c r="W301" s="18" t="e">
        <f>VLOOKUP(V301,Support_persons!$A$3:$C$17,3,FALSE)</f>
        <v>#N/A</v>
      </c>
      <c r="X301" t="s">
        <v>392</v>
      </c>
      <c r="Y301" s="18"/>
      <c r="Z301" s="18" t="e">
        <f>VLOOKUP(Y301,Support_persons!$A$3:$C$17,3,FALSE)</f>
        <v>#N/A</v>
      </c>
      <c r="AA301" t="s">
        <v>392</v>
      </c>
      <c r="AB301" s="18"/>
      <c r="AC301" t="s">
        <v>392</v>
      </c>
      <c r="AD301" s="18" t="e">
        <f>VLOOKUP(AB301,Support_persons!$A$3:$C$17,3,FALSE)</f>
        <v>#N/A</v>
      </c>
    </row>
    <row r="302" spans="1:30" ht="30.75" thickBot="1" x14ac:dyDescent="0.3">
      <c r="A302">
        <v>301</v>
      </c>
      <c r="B302" s="16">
        <v>44251</v>
      </c>
      <c r="C302" s="18" t="s">
        <v>6</v>
      </c>
      <c r="D302" s="18">
        <f>VLOOKUP(C302,Areas!$B$4:$C$25,2,FALSE)</f>
        <v>12</v>
      </c>
      <c r="E302" s="18">
        <v>12</v>
      </c>
      <c r="F302" s="18" t="s">
        <v>211</v>
      </c>
      <c r="G302" s="18">
        <f>VLOOKUP(F302,Instructors!$A$4:$B$60,2,FALSE)</f>
        <v>53</v>
      </c>
      <c r="H302" s="25">
        <v>53</v>
      </c>
      <c r="I302" t="s">
        <v>208</v>
      </c>
      <c r="J302" s="18">
        <f>VLOOKUP(I302,Programs!$A$4:$B$58,2,FALSE)</f>
        <v>8</v>
      </c>
      <c r="K302" s="18">
        <v>8</v>
      </c>
      <c r="L302" s="19">
        <v>0.72916666666666663</v>
      </c>
      <c r="M302" s="19">
        <v>0.875</v>
      </c>
      <c r="N302" s="18" t="str">
        <f t="shared" ca="1" si="4"/>
        <v>domicilio</v>
      </c>
      <c r="O302" s="18">
        <f ca="1">VLOOKUP(N302,physical_rooms!$A$1:$B$10,2,FALSE)</f>
        <v>8</v>
      </c>
      <c r="P302" s="18">
        <v>8</v>
      </c>
      <c r="Q302" s="18" t="s">
        <v>210</v>
      </c>
      <c r="R302" s="18" t="e">
        <f>VLOOKUP(Q302,virtual_rooms!$A$1:$B$10,2,FALSE)</f>
        <v>#N/A</v>
      </c>
      <c r="S302" s="18" t="e">
        <v>#N/A</v>
      </c>
      <c r="T302" s="21" t="s">
        <v>148</v>
      </c>
      <c r="U302" s="18">
        <v>2021</v>
      </c>
      <c r="V302" s="18"/>
      <c r="W302" s="18" t="e">
        <f>VLOOKUP(V302,Support_persons!$A$3:$C$17,3,FALSE)</f>
        <v>#N/A</v>
      </c>
      <c r="X302" t="s">
        <v>392</v>
      </c>
      <c r="Y302" s="18"/>
      <c r="Z302" s="18" t="e">
        <f>VLOOKUP(Y302,Support_persons!$A$3:$C$17,3,FALSE)</f>
        <v>#N/A</v>
      </c>
      <c r="AA302" t="s">
        <v>392</v>
      </c>
      <c r="AB302" s="18"/>
      <c r="AC302" t="s">
        <v>392</v>
      </c>
      <c r="AD302" s="18" t="e">
        <f>VLOOKUP(AB302,Support_persons!$A$3:$C$17,3,FALSE)</f>
        <v>#N/A</v>
      </c>
    </row>
    <row r="303" spans="1:30" ht="30.75" thickBot="1" x14ac:dyDescent="0.3">
      <c r="A303">
        <v>302</v>
      </c>
      <c r="B303" s="16">
        <v>44256</v>
      </c>
      <c r="C303" s="18" t="s">
        <v>6</v>
      </c>
      <c r="D303" s="18">
        <f>VLOOKUP(C303,Areas!$B$4:$C$25,2,FALSE)</f>
        <v>12</v>
      </c>
      <c r="E303" s="18">
        <v>12</v>
      </c>
      <c r="F303" s="18" t="s">
        <v>211</v>
      </c>
      <c r="G303" s="18">
        <f>VLOOKUP(F303,Instructors!$A$4:$B$60,2,FALSE)</f>
        <v>53</v>
      </c>
      <c r="H303" s="25">
        <v>53</v>
      </c>
      <c r="I303" t="s">
        <v>208</v>
      </c>
      <c r="J303" s="18">
        <f>VLOOKUP(I303,Programs!$A$4:$B$58,2,FALSE)</f>
        <v>8</v>
      </c>
      <c r="K303" s="18">
        <v>8</v>
      </c>
      <c r="L303" s="19">
        <v>0.72916666666666663</v>
      </c>
      <c r="M303" s="19">
        <v>0.875</v>
      </c>
      <c r="N303" s="18" t="str">
        <f t="shared" ca="1" si="4"/>
        <v>UIO3</v>
      </c>
      <c r="O303" s="18">
        <f ca="1">VLOOKUP(N303,physical_rooms!$A$1:$B$10,2,FALSE)</f>
        <v>7</v>
      </c>
      <c r="P303" s="18">
        <v>3</v>
      </c>
      <c r="Q303" s="18" t="s">
        <v>210</v>
      </c>
      <c r="R303" s="18" t="e">
        <f>VLOOKUP(Q303,virtual_rooms!$A$1:$B$10,2,FALSE)</f>
        <v>#N/A</v>
      </c>
      <c r="S303" s="18" t="e">
        <v>#N/A</v>
      </c>
      <c r="T303" s="21" t="s">
        <v>148</v>
      </c>
      <c r="U303" s="18">
        <v>2021</v>
      </c>
      <c r="V303" s="18"/>
      <c r="W303" s="18" t="e">
        <f>VLOOKUP(V303,Support_persons!$A$3:$C$17,3,FALSE)</f>
        <v>#N/A</v>
      </c>
      <c r="X303" t="s">
        <v>392</v>
      </c>
      <c r="Y303" s="18"/>
      <c r="Z303" s="18" t="e">
        <f>VLOOKUP(Y303,Support_persons!$A$3:$C$17,3,FALSE)</f>
        <v>#N/A</v>
      </c>
      <c r="AA303" t="s">
        <v>392</v>
      </c>
      <c r="AB303" s="18"/>
      <c r="AC303" t="s">
        <v>392</v>
      </c>
      <c r="AD303" s="18" t="e">
        <f>VLOOKUP(AB303,Support_persons!$A$3:$C$17,3,FALSE)</f>
        <v>#N/A</v>
      </c>
    </row>
    <row r="304" spans="1:30" ht="30.75" thickBot="1" x14ac:dyDescent="0.3">
      <c r="A304">
        <v>303</v>
      </c>
      <c r="B304" s="16">
        <v>44256</v>
      </c>
      <c r="C304" s="18" t="s">
        <v>11</v>
      </c>
      <c r="D304" s="18">
        <f>VLOOKUP(C304,Areas!$B$4:$C$25,2,FALSE)</f>
        <v>22</v>
      </c>
      <c r="E304" s="18">
        <v>22</v>
      </c>
      <c r="F304" s="18" t="s">
        <v>82</v>
      </c>
      <c r="G304" s="18">
        <f>VLOOKUP(F304,Instructors!$A$4:$B$60,2,FALSE)</f>
        <v>41</v>
      </c>
      <c r="H304" s="25">
        <v>41</v>
      </c>
      <c r="I304" t="s">
        <v>145</v>
      </c>
      <c r="J304" s="18">
        <f>VLOOKUP(I304,Programs!$A$4:$B$58,2,FALSE)</f>
        <v>4</v>
      </c>
      <c r="K304" s="18">
        <v>4</v>
      </c>
      <c r="L304" s="19">
        <v>0.77083333333333337</v>
      </c>
      <c r="M304" s="19">
        <v>0.90625</v>
      </c>
      <c r="N304" s="18" t="str">
        <f t="shared" ca="1" si="4"/>
        <v>GYE3</v>
      </c>
      <c r="O304" s="18">
        <f ca="1">VLOOKUP(N304,physical_rooms!$A$1:$B$10,2,FALSE)</f>
        <v>3</v>
      </c>
      <c r="P304" s="18">
        <v>8</v>
      </c>
      <c r="Q304" s="18" t="s">
        <v>207</v>
      </c>
      <c r="R304" s="18">
        <f>VLOOKUP(Q304,virtual_rooms!$A$1:$B$10,2,FALSE)</f>
        <v>3</v>
      </c>
      <c r="S304" s="18">
        <v>3</v>
      </c>
      <c r="T304" s="21" t="s">
        <v>149</v>
      </c>
      <c r="U304" s="18" t="s">
        <v>153</v>
      </c>
      <c r="V304" s="18"/>
      <c r="W304" s="18" t="e">
        <f>VLOOKUP(V304,Support_persons!$A$3:$C$17,3,FALSE)</f>
        <v>#N/A</v>
      </c>
      <c r="X304" t="s">
        <v>392</v>
      </c>
      <c r="Y304" s="18"/>
      <c r="Z304" s="18" t="e">
        <f>VLOOKUP(Y304,Support_persons!$A$3:$C$17,3,FALSE)</f>
        <v>#N/A</v>
      </c>
      <c r="AA304" t="s">
        <v>392</v>
      </c>
      <c r="AB304" s="18"/>
      <c r="AC304" t="s">
        <v>392</v>
      </c>
      <c r="AD304" s="18" t="e">
        <f>VLOOKUP(AB304,Support_persons!$A$3:$C$17,3,FALSE)</f>
        <v>#N/A</v>
      </c>
    </row>
    <row r="305" spans="1:30" ht="30.75" thickBot="1" x14ac:dyDescent="0.3">
      <c r="A305">
        <v>304</v>
      </c>
      <c r="B305" s="16">
        <v>44257</v>
      </c>
      <c r="C305" s="18" t="s">
        <v>11</v>
      </c>
      <c r="D305" s="18">
        <f>VLOOKUP(C305,Areas!$B$4:$C$25,2,FALSE)</f>
        <v>22</v>
      </c>
      <c r="E305" s="18">
        <v>22</v>
      </c>
      <c r="F305" s="18" t="s">
        <v>214</v>
      </c>
      <c r="G305" s="18">
        <f>VLOOKUP(F305,Instructors!$A$4:$B$60,2,FALSE)</f>
        <v>54</v>
      </c>
      <c r="H305" s="25">
        <v>54</v>
      </c>
      <c r="I305" t="s">
        <v>143</v>
      </c>
      <c r="J305" s="18">
        <f>VLOOKUP(I305,Programs!$A$4:$B$58,2,FALSE)</f>
        <v>3</v>
      </c>
      <c r="K305" s="18">
        <v>3</v>
      </c>
      <c r="L305" s="19">
        <v>0.77083333333333337</v>
      </c>
      <c r="M305" s="19">
        <v>0.90625</v>
      </c>
      <c r="N305" s="18" t="str">
        <f t="shared" ca="1" si="4"/>
        <v>UIO3</v>
      </c>
      <c r="O305" s="18">
        <f ca="1">VLOOKUP(N305,physical_rooms!$A$1:$B$10,2,FALSE)</f>
        <v>7</v>
      </c>
      <c r="P305" s="18">
        <v>8</v>
      </c>
      <c r="Q305" s="18" t="s">
        <v>207</v>
      </c>
      <c r="R305" s="18">
        <f>VLOOKUP(Q305,virtual_rooms!$A$1:$B$10,2,FALSE)</f>
        <v>3</v>
      </c>
      <c r="S305" s="18">
        <v>3</v>
      </c>
      <c r="T305" s="21" t="s">
        <v>147</v>
      </c>
      <c r="U305" s="18" t="s">
        <v>152</v>
      </c>
      <c r="V305" s="18"/>
      <c r="W305" s="18" t="e">
        <f>VLOOKUP(V305,Support_persons!$A$3:$C$17,3,FALSE)</f>
        <v>#N/A</v>
      </c>
      <c r="X305" t="s">
        <v>392</v>
      </c>
      <c r="Y305" s="18"/>
      <c r="Z305" s="18" t="e">
        <f>VLOOKUP(Y305,Support_persons!$A$3:$C$17,3,FALSE)</f>
        <v>#N/A</v>
      </c>
      <c r="AA305" t="s">
        <v>392</v>
      </c>
      <c r="AB305" s="18"/>
      <c r="AC305" t="s">
        <v>392</v>
      </c>
      <c r="AD305" s="18" t="e">
        <f>VLOOKUP(AB305,Support_persons!$A$3:$C$17,3,FALSE)</f>
        <v>#N/A</v>
      </c>
    </row>
    <row r="306" spans="1:30" ht="30.75" thickBot="1" x14ac:dyDescent="0.3">
      <c r="A306">
        <v>305</v>
      </c>
      <c r="B306" s="16">
        <v>44258</v>
      </c>
      <c r="C306" s="18" t="s">
        <v>6</v>
      </c>
      <c r="D306" s="18">
        <f>VLOOKUP(C306,Areas!$B$4:$C$25,2,FALSE)</f>
        <v>12</v>
      </c>
      <c r="E306" s="18">
        <v>12</v>
      </c>
      <c r="F306" s="18" t="s">
        <v>44</v>
      </c>
      <c r="G306" s="18">
        <f>VLOOKUP(F306,Instructors!$A$4:$B$60,2,FALSE)</f>
        <v>1</v>
      </c>
      <c r="H306" s="25">
        <v>1</v>
      </c>
      <c r="I306" t="s">
        <v>208</v>
      </c>
      <c r="J306" s="18">
        <f>VLOOKUP(I306,Programs!$A$4:$B$58,2,FALSE)</f>
        <v>8</v>
      </c>
      <c r="K306" s="18">
        <v>8</v>
      </c>
      <c r="L306" s="19">
        <v>0.72916666666666663</v>
      </c>
      <c r="M306" s="19">
        <v>0.875</v>
      </c>
      <c r="N306" s="18" t="str">
        <f t="shared" ca="1" si="4"/>
        <v>UIO2</v>
      </c>
      <c r="O306" s="18">
        <f ca="1">VLOOKUP(N306,physical_rooms!$A$1:$B$10,2,FALSE)</f>
        <v>6</v>
      </c>
      <c r="P306" s="18">
        <v>8</v>
      </c>
      <c r="Q306" s="18" t="s">
        <v>210</v>
      </c>
      <c r="R306" s="18" t="e">
        <f>VLOOKUP(Q306,virtual_rooms!$A$1:$B$10,2,FALSE)</f>
        <v>#N/A</v>
      </c>
      <c r="S306" s="18" t="e">
        <v>#N/A</v>
      </c>
      <c r="T306" s="21" t="s">
        <v>148</v>
      </c>
      <c r="U306" s="18">
        <v>2021</v>
      </c>
      <c r="V306" s="18"/>
      <c r="W306" s="18" t="e">
        <f>VLOOKUP(V306,Support_persons!$A$3:$C$17,3,FALSE)</f>
        <v>#N/A</v>
      </c>
      <c r="X306" t="s">
        <v>392</v>
      </c>
      <c r="Y306" s="18"/>
      <c r="Z306" s="18" t="e">
        <f>VLOOKUP(Y306,Support_persons!$A$3:$C$17,3,FALSE)</f>
        <v>#N/A</v>
      </c>
      <c r="AA306" t="s">
        <v>392</v>
      </c>
      <c r="AB306" s="18"/>
      <c r="AC306" t="s">
        <v>392</v>
      </c>
      <c r="AD306" s="18" t="e">
        <f>VLOOKUP(AB306,Support_persons!$A$3:$C$17,3,FALSE)</f>
        <v>#N/A</v>
      </c>
    </row>
    <row r="307" spans="1:30" ht="30.75" thickBot="1" x14ac:dyDescent="0.3">
      <c r="A307">
        <v>306</v>
      </c>
      <c r="B307" s="16">
        <v>44258</v>
      </c>
      <c r="C307" s="18" t="s">
        <v>2</v>
      </c>
      <c r="D307" s="18">
        <f>VLOOKUP(C307,Areas!$B$4:$C$25,2,FALSE)</f>
        <v>7</v>
      </c>
      <c r="E307" s="18">
        <v>7</v>
      </c>
      <c r="F307" s="18" t="s">
        <v>84</v>
      </c>
      <c r="G307" s="18">
        <f>VLOOKUP(F307,Instructors!$A$4:$B$60,2,FALSE)</f>
        <v>43</v>
      </c>
      <c r="H307" s="25">
        <v>43</v>
      </c>
      <c r="I307" t="s">
        <v>145</v>
      </c>
      <c r="J307" s="18">
        <f>VLOOKUP(I307,Programs!$A$4:$B$58,2,FALSE)</f>
        <v>4</v>
      </c>
      <c r="K307" s="18">
        <v>4</v>
      </c>
      <c r="L307" s="19">
        <v>0.77083333333333337</v>
      </c>
      <c r="M307" s="19">
        <v>0.90625</v>
      </c>
      <c r="N307" s="18" t="str">
        <f t="shared" ca="1" si="4"/>
        <v>UIO2</v>
      </c>
      <c r="O307" s="18">
        <f ca="1">VLOOKUP(N307,physical_rooms!$A$1:$B$10,2,FALSE)</f>
        <v>6</v>
      </c>
      <c r="P307" s="18">
        <v>7</v>
      </c>
      <c r="Q307" s="18" t="s">
        <v>207</v>
      </c>
      <c r="R307" s="18">
        <f>VLOOKUP(Q307,virtual_rooms!$A$1:$B$10,2,FALSE)</f>
        <v>3</v>
      </c>
      <c r="S307" s="18">
        <v>3</v>
      </c>
      <c r="T307" s="21" t="s">
        <v>149</v>
      </c>
      <c r="U307" s="18" t="s">
        <v>153</v>
      </c>
      <c r="V307" s="18"/>
      <c r="W307" s="18" t="e">
        <f>VLOOKUP(V307,Support_persons!$A$3:$C$17,3,FALSE)</f>
        <v>#N/A</v>
      </c>
      <c r="X307" t="s">
        <v>392</v>
      </c>
      <c r="Y307" s="18"/>
      <c r="Z307" s="18" t="e">
        <f>VLOOKUP(Y307,Support_persons!$A$3:$C$17,3,FALSE)</f>
        <v>#N/A</v>
      </c>
      <c r="AA307" t="s">
        <v>392</v>
      </c>
      <c r="AB307" s="18"/>
      <c r="AC307" t="s">
        <v>392</v>
      </c>
      <c r="AD307" s="18" t="e">
        <f>VLOOKUP(AB307,Support_persons!$A$3:$C$17,3,FALSE)</f>
        <v>#N/A</v>
      </c>
    </row>
    <row r="308" spans="1:30" ht="30.75" thickBot="1" x14ac:dyDescent="0.3">
      <c r="A308">
        <v>307</v>
      </c>
      <c r="B308" s="16">
        <v>44259</v>
      </c>
      <c r="C308" s="18" t="s">
        <v>2</v>
      </c>
      <c r="D308" s="18">
        <f>VLOOKUP(C308,Areas!$B$4:$C$25,2,FALSE)</f>
        <v>7</v>
      </c>
      <c r="E308" s="18">
        <v>7</v>
      </c>
      <c r="F308" s="18" t="s">
        <v>84</v>
      </c>
      <c r="G308" s="18">
        <f>VLOOKUP(F308,Instructors!$A$4:$B$60,2,FALSE)</f>
        <v>43</v>
      </c>
      <c r="H308" s="25">
        <v>43</v>
      </c>
      <c r="I308" t="s">
        <v>143</v>
      </c>
      <c r="J308" s="18">
        <f>VLOOKUP(I308,Programs!$A$4:$B$58,2,FALSE)</f>
        <v>3</v>
      </c>
      <c r="K308" s="18">
        <v>3</v>
      </c>
      <c r="L308" s="19">
        <v>0.77083333333333337</v>
      </c>
      <c r="M308" s="19">
        <v>0.90625</v>
      </c>
      <c r="N308" s="18" t="str">
        <f t="shared" ca="1" si="4"/>
        <v>GYE1</v>
      </c>
      <c r="O308" s="18">
        <f ca="1">VLOOKUP(N308,physical_rooms!$A$1:$B$10,2,FALSE)</f>
        <v>1</v>
      </c>
      <c r="P308" s="18">
        <v>1</v>
      </c>
      <c r="Q308" s="18" t="s">
        <v>207</v>
      </c>
      <c r="R308" s="18">
        <f>VLOOKUP(Q308,virtual_rooms!$A$1:$B$10,2,FALSE)</f>
        <v>3</v>
      </c>
      <c r="S308" s="18">
        <v>3</v>
      </c>
      <c r="T308" s="21" t="s">
        <v>147</v>
      </c>
      <c r="U308" s="18" t="s">
        <v>152</v>
      </c>
      <c r="V308" s="18"/>
      <c r="W308" s="18" t="e">
        <f>VLOOKUP(V308,Support_persons!$A$3:$C$17,3,FALSE)</f>
        <v>#N/A</v>
      </c>
      <c r="X308" t="s">
        <v>392</v>
      </c>
      <c r="Y308" s="18"/>
      <c r="Z308" s="18" t="e">
        <f>VLOOKUP(Y308,Support_persons!$A$3:$C$17,3,FALSE)</f>
        <v>#N/A</v>
      </c>
      <c r="AA308" t="s">
        <v>392</v>
      </c>
      <c r="AB308" s="18"/>
      <c r="AC308" t="s">
        <v>392</v>
      </c>
      <c r="AD308" s="18" t="e">
        <f>VLOOKUP(AB308,Support_persons!$A$3:$C$17,3,FALSE)</f>
        <v>#N/A</v>
      </c>
    </row>
    <row r="309" spans="1:30" ht="30.75" thickBot="1" x14ac:dyDescent="0.3">
      <c r="A309">
        <v>308</v>
      </c>
      <c r="B309" s="16">
        <v>44263</v>
      </c>
      <c r="C309" s="18" t="s">
        <v>6</v>
      </c>
      <c r="D309" s="18">
        <f>VLOOKUP(C309,Areas!$B$4:$C$25,2,FALSE)</f>
        <v>12</v>
      </c>
      <c r="E309" s="18">
        <v>12</v>
      </c>
      <c r="F309" s="18" t="s">
        <v>44</v>
      </c>
      <c r="G309" s="18">
        <f>VLOOKUP(F309,Instructors!$A$4:$B$60,2,FALSE)</f>
        <v>1</v>
      </c>
      <c r="H309" s="25">
        <v>1</v>
      </c>
      <c r="I309" t="s">
        <v>208</v>
      </c>
      <c r="J309" s="18">
        <f>VLOOKUP(I309,Programs!$A$4:$B$58,2,FALSE)</f>
        <v>8</v>
      </c>
      <c r="K309" s="18">
        <v>8</v>
      </c>
      <c r="L309" s="19">
        <v>0.72916666666666663</v>
      </c>
      <c r="M309" s="19">
        <v>0.875</v>
      </c>
      <c r="N309" s="18" t="str">
        <f t="shared" ca="1" si="4"/>
        <v>GYE3</v>
      </c>
      <c r="O309" s="18">
        <f ca="1">VLOOKUP(N309,physical_rooms!$A$1:$B$10,2,FALSE)</f>
        <v>3</v>
      </c>
      <c r="P309" s="18">
        <v>3</v>
      </c>
      <c r="Q309" s="18" t="s">
        <v>210</v>
      </c>
      <c r="R309" s="18" t="e">
        <f>VLOOKUP(Q309,virtual_rooms!$A$1:$B$10,2,FALSE)</f>
        <v>#N/A</v>
      </c>
      <c r="S309" s="18" t="e">
        <v>#N/A</v>
      </c>
      <c r="T309" s="21" t="s">
        <v>148</v>
      </c>
      <c r="U309" s="18">
        <v>2021</v>
      </c>
      <c r="V309" s="18"/>
      <c r="W309" s="18" t="e">
        <f>VLOOKUP(V309,Support_persons!$A$3:$C$17,3,FALSE)</f>
        <v>#N/A</v>
      </c>
      <c r="X309" t="s">
        <v>392</v>
      </c>
      <c r="Y309" s="18"/>
      <c r="Z309" s="18" t="e">
        <f>VLOOKUP(Y309,Support_persons!$A$3:$C$17,3,FALSE)</f>
        <v>#N/A</v>
      </c>
      <c r="AA309" t="s">
        <v>392</v>
      </c>
      <c r="AB309" s="18"/>
      <c r="AC309" t="s">
        <v>392</v>
      </c>
      <c r="AD309" s="18" t="e">
        <f>VLOOKUP(AB309,Support_persons!$A$3:$C$17,3,FALSE)</f>
        <v>#N/A</v>
      </c>
    </row>
    <row r="310" spans="1:30" ht="30.75" thickBot="1" x14ac:dyDescent="0.3">
      <c r="A310">
        <v>309</v>
      </c>
      <c r="B310" s="16">
        <v>44263</v>
      </c>
      <c r="C310" s="18" t="s">
        <v>2</v>
      </c>
      <c r="D310" s="18">
        <f>VLOOKUP(C310,Areas!$B$4:$C$25,2,FALSE)</f>
        <v>7</v>
      </c>
      <c r="E310" s="18">
        <v>7</v>
      </c>
      <c r="F310" s="18" t="s">
        <v>84</v>
      </c>
      <c r="G310" s="18">
        <f>VLOOKUP(F310,Instructors!$A$4:$B$60,2,FALSE)</f>
        <v>43</v>
      </c>
      <c r="H310" s="25">
        <v>43</v>
      </c>
      <c r="I310" t="s">
        <v>145</v>
      </c>
      <c r="J310" s="18">
        <f>VLOOKUP(I310,Programs!$A$4:$B$58,2,FALSE)</f>
        <v>4</v>
      </c>
      <c r="K310" s="18">
        <v>4</v>
      </c>
      <c r="L310" s="19">
        <v>0.77083333333333337</v>
      </c>
      <c r="M310" s="19">
        <v>0.90625</v>
      </c>
      <c r="N310" s="18" t="str">
        <f t="shared" ca="1" si="4"/>
        <v>UIO3</v>
      </c>
      <c r="O310" s="18">
        <f ca="1">VLOOKUP(N310,physical_rooms!$A$1:$B$10,2,FALSE)</f>
        <v>7</v>
      </c>
      <c r="P310" s="18">
        <v>1</v>
      </c>
      <c r="Q310" s="18" t="s">
        <v>207</v>
      </c>
      <c r="R310" s="18">
        <f>VLOOKUP(Q310,virtual_rooms!$A$1:$B$10,2,FALSE)</f>
        <v>3</v>
      </c>
      <c r="S310" s="18">
        <v>3</v>
      </c>
      <c r="T310" s="21" t="s">
        <v>149</v>
      </c>
      <c r="U310" s="18" t="s">
        <v>153</v>
      </c>
      <c r="V310" s="18"/>
      <c r="W310" s="18" t="e">
        <f>VLOOKUP(V310,Support_persons!$A$3:$C$17,3,FALSE)</f>
        <v>#N/A</v>
      </c>
      <c r="X310" t="s">
        <v>392</v>
      </c>
      <c r="Y310" s="18"/>
      <c r="Z310" s="18" t="e">
        <f>VLOOKUP(Y310,Support_persons!$A$3:$C$17,3,FALSE)</f>
        <v>#N/A</v>
      </c>
      <c r="AA310" t="s">
        <v>392</v>
      </c>
      <c r="AB310" s="18"/>
      <c r="AC310" t="s">
        <v>392</v>
      </c>
      <c r="AD310" s="18" t="e">
        <f>VLOOKUP(AB310,Support_persons!$A$3:$C$17,3,FALSE)</f>
        <v>#N/A</v>
      </c>
    </row>
    <row r="311" spans="1:30" ht="30.75" thickBot="1" x14ac:dyDescent="0.3">
      <c r="A311">
        <v>310</v>
      </c>
      <c r="B311" s="16">
        <v>44264</v>
      </c>
      <c r="C311" s="18" t="s">
        <v>2</v>
      </c>
      <c r="D311" s="18">
        <f>VLOOKUP(C311,Areas!$B$4:$C$25,2,FALSE)</f>
        <v>7</v>
      </c>
      <c r="E311" s="18">
        <v>7</v>
      </c>
      <c r="F311" s="18" t="s">
        <v>84</v>
      </c>
      <c r="G311" s="18">
        <f>VLOOKUP(F311,Instructors!$A$4:$B$60,2,FALSE)</f>
        <v>43</v>
      </c>
      <c r="H311" s="25">
        <v>43</v>
      </c>
      <c r="I311" t="s">
        <v>143</v>
      </c>
      <c r="J311" s="18">
        <f>VLOOKUP(I311,Programs!$A$4:$B$58,2,FALSE)</f>
        <v>3</v>
      </c>
      <c r="K311" s="18">
        <v>3</v>
      </c>
      <c r="L311" s="19">
        <v>0.77083333333333337</v>
      </c>
      <c r="M311" s="19">
        <v>0.90625</v>
      </c>
      <c r="N311" s="18" t="str">
        <f t="shared" ca="1" si="4"/>
        <v>GYE4</v>
      </c>
      <c r="O311" s="18">
        <f ca="1">VLOOKUP(N311,physical_rooms!$A$1:$B$10,2,FALSE)</f>
        <v>4</v>
      </c>
      <c r="P311" s="18">
        <v>2</v>
      </c>
      <c r="Q311" s="18" t="s">
        <v>207</v>
      </c>
      <c r="R311" s="18">
        <f>VLOOKUP(Q311,virtual_rooms!$A$1:$B$10,2,FALSE)</f>
        <v>3</v>
      </c>
      <c r="S311" s="18">
        <v>3</v>
      </c>
      <c r="T311" s="21" t="s">
        <v>147</v>
      </c>
      <c r="U311" s="18" t="s">
        <v>152</v>
      </c>
      <c r="V311" s="18"/>
      <c r="W311" s="18" t="e">
        <f>VLOOKUP(V311,Support_persons!$A$3:$C$17,3,FALSE)</f>
        <v>#N/A</v>
      </c>
      <c r="X311" t="s">
        <v>392</v>
      </c>
      <c r="Y311" s="18"/>
      <c r="Z311" s="18" t="e">
        <f>VLOOKUP(Y311,Support_persons!$A$3:$C$17,3,FALSE)</f>
        <v>#N/A</v>
      </c>
      <c r="AA311" t="s">
        <v>392</v>
      </c>
      <c r="AB311" s="18"/>
      <c r="AC311" t="s">
        <v>392</v>
      </c>
      <c r="AD311" s="18" t="e">
        <f>VLOOKUP(AB311,Support_persons!$A$3:$C$17,3,FALSE)</f>
        <v>#N/A</v>
      </c>
    </row>
    <row r="312" spans="1:30" ht="30.75" thickBot="1" x14ac:dyDescent="0.3">
      <c r="A312">
        <v>311</v>
      </c>
      <c r="B312" s="16">
        <v>44265</v>
      </c>
      <c r="C312" s="18" t="s">
        <v>6</v>
      </c>
      <c r="D312" s="18">
        <f>VLOOKUP(C312,Areas!$B$4:$C$25,2,FALSE)</f>
        <v>12</v>
      </c>
      <c r="E312" s="18">
        <v>12</v>
      </c>
      <c r="F312" s="18" t="s">
        <v>44</v>
      </c>
      <c r="G312" s="18">
        <f>VLOOKUP(F312,Instructors!$A$4:$B$60,2,FALSE)</f>
        <v>1</v>
      </c>
      <c r="H312" s="25">
        <v>1</v>
      </c>
      <c r="I312" t="s">
        <v>208</v>
      </c>
      <c r="J312" s="18">
        <f>VLOOKUP(I312,Programs!$A$4:$B$58,2,FALSE)</f>
        <v>8</v>
      </c>
      <c r="K312" s="18">
        <v>8</v>
      </c>
      <c r="L312" s="19">
        <v>0.72916666666666663</v>
      </c>
      <c r="M312" s="19">
        <v>0.875</v>
      </c>
      <c r="N312" s="18" t="str">
        <f t="shared" ca="1" si="4"/>
        <v>domicilio</v>
      </c>
      <c r="O312" s="18">
        <f ca="1">VLOOKUP(N312,physical_rooms!$A$1:$B$10,2,FALSE)</f>
        <v>8</v>
      </c>
      <c r="P312" s="18">
        <v>2</v>
      </c>
      <c r="Q312" s="18" t="s">
        <v>210</v>
      </c>
      <c r="R312" s="18" t="e">
        <f>VLOOKUP(Q312,virtual_rooms!$A$1:$B$10,2,FALSE)</f>
        <v>#N/A</v>
      </c>
      <c r="S312" s="18" t="e">
        <v>#N/A</v>
      </c>
      <c r="T312" s="21" t="s">
        <v>148</v>
      </c>
      <c r="U312" s="18">
        <v>2021</v>
      </c>
      <c r="V312" s="18"/>
      <c r="W312" s="18" t="e">
        <f>VLOOKUP(V312,Support_persons!$A$3:$C$17,3,FALSE)</f>
        <v>#N/A</v>
      </c>
      <c r="X312" t="s">
        <v>392</v>
      </c>
      <c r="Y312" s="18"/>
      <c r="Z312" s="18" t="e">
        <f>VLOOKUP(Y312,Support_persons!$A$3:$C$17,3,FALSE)</f>
        <v>#N/A</v>
      </c>
      <c r="AA312" t="s">
        <v>392</v>
      </c>
      <c r="AB312" s="18"/>
      <c r="AC312" t="s">
        <v>392</v>
      </c>
      <c r="AD312" s="18" t="e">
        <f>VLOOKUP(AB312,Support_persons!$A$3:$C$17,3,FALSE)</f>
        <v>#N/A</v>
      </c>
    </row>
    <row r="313" spans="1:30" ht="30.75" thickBot="1" x14ac:dyDescent="0.3">
      <c r="A313">
        <v>312</v>
      </c>
      <c r="B313" s="16">
        <v>44265</v>
      </c>
      <c r="C313" s="18" t="s">
        <v>6</v>
      </c>
      <c r="D313" s="18">
        <f>VLOOKUP(C313,Areas!$B$4:$C$25,2,FALSE)</f>
        <v>12</v>
      </c>
      <c r="E313" s="18">
        <v>12</v>
      </c>
      <c r="F313" s="18" t="s">
        <v>44</v>
      </c>
      <c r="G313" s="18">
        <f>VLOOKUP(F313,Instructors!$A$4:$B$60,2,FALSE)</f>
        <v>1</v>
      </c>
      <c r="H313" s="25">
        <v>1</v>
      </c>
      <c r="I313" t="s">
        <v>145</v>
      </c>
      <c r="J313" s="18">
        <f>VLOOKUP(I313,Programs!$A$4:$B$58,2,FALSE)</f>
        <v>4</v>
      </c>
      <c r="K313" s="18">
        <v>4</v>
      </c>
      <c r="L313" s="19">
        <v>0.77083333333333337</v>
      </c>
      <c r="M313" s="19">
        <v>0.90625</v>
      </c>
      <c r="N313" s="18" t="str">
        <f t="shared" ca="1" si="4"/>
        <v>GYE3</v>
      </c>
      <c r="O313" s="18">
        <f ca="1">VLOOKUP(N313,physical_rooms!$A$1:$B$10,2,FALSE)</f>
        <v>3</v>
      </c>
      <c r="P313" s="18">
        <v>2</v>
      </c>
      <c r="Q313" s="18" t="s">
        <v>207</v>
      </c>
      <c r="R313" s="18">
        <f>VLOOKUP(Q313,virtual_rooms!$A$1:$B$10,2,FALSE)</f>
        <v>3</v>
      </c>
      <c r="S313" s="18">
        <v>3</v>
      </c>
      <c r="T313" s="21" t="s">
        <v>149</v>
      </c>
      <c r="U313" s="18" t="s">
        <v>153</v>
      </c>
      <c r="V313" s="18"/>
      <c r="W313" s="18" t="e">
        <f>VLOOKUP(V313,Support_persons!$A$3:$C$17,3,FALSE)</f>
        <v>#N/A</v>
      </c>
      <c r="X313" t="s">
        <v>392</v>
      </c>
      <c r="Y313" s="18"/>
      <c r="Z313" s="18" t="e">
        <f>VLOOKUP(Y313,Support_persons!$A$3:$C$17,3,FALSE)</f>
        <v>#N/A</v>
      </c>
      <c r="AA313" t="s">
        <v>392</v>
      </c>
      <c r="AB313" s="18"/>
      <c r="AC313" t="s">
        <v>392</v>
      </c>
      <c r="AD313" s="18" t="e">
        <f>VLOOKUP(AB313,Support_persons!$A$3:$C$17,3,FALSE)</f>
        <v>#N/A</v>
      </c>
    </row>
    <row r="314" spans="1:30" ht="30.75" thickBot="1" x14ac:dyDescent="0.3">
      <c r="A314">
        <v>313</v>
      </c>
      <c r="B314" s="16">
        <v>44266</v>
      </c>
      <c r="C314" s="18" t="s">
        <v>6</v>
      </c>
      <c r="D314" s="18">
        <f>VLOOKUP(C314,Areas!$B$4:$C$25,2,FALSE)</f>
        <v>12</v>
      </c>
      <c r="E314" s="18">
        <v>12</v>
      </c>
      <c r="F314" s="18" t="s">
        <v>211</v>
      </c>
      <c r="G314" s="18">
        <f>VLOOKUP(F314,Instructors!$A$4:$B$60,2,FALSE)</f>
        <v>53</v>
      </c>
      <c r="H314" s="25">
        <v>53</v>
      </c>
      <c r="I314" t="s">
        <v>143</v>
      </c>
      <c r="J314" s="18">
        <f>VLOOKUP(I314,Programs!$A$4:$B$58,2,FALSE)</f>
        <v>3</v>
      </c>
      <c r="K314" s="18">
        <v>3</v>
      </c>
      <c r="L314" s="19">
        <v>0.77083333333333337</v>
      </c>
      <c r="M314" s="19">
        <v>0.90625</v>
      </c>
      <c r="N314" s="18" t="str">
        <f t="shared" ca="1" si="4"/>
        <v>GYE2</v>
      </c>
      <c r="O314" s="18">
        <f ca="1">VLOOKUP(N314,physical_rooms!$A$1:$B$10,2,FALSE)</f>
        <v>2</v>
      </c>
      <c r="P314" s="18">
        <v>7</v>
      </c>
      <c r="Q314" s="18" t="s">
        <v>207</v>
      </c>
      <c r="R314" s="18">
        <f>VLOOKUP(Q314,virtual_rooms!$A$1:$B$10,2,FALSE)</f>
        <v>3</v>
      </c>
      <c r="S314" s="18">
        <v>3</v>
      </c>
      <c r="T314" s="21" t="s">
        <v>147</v>
      </c>
      <c r="U314" s="18" t="s">
        <v>152</v>
      </c>
      <c r="V314" s="18"/>
      <c r="W314" s="18" t="e">
        <f>VLOOKUP(V314,Support_persons!$A$3:$C$17,3,FALSE)</f>
        <v>#N/A</v>
      </c>
      <c r="X314" t="s">
        <v>392</v>
      </c>
      <c r="Y314" s="18"/>
      <c r="Z314" s="18" t="e">
        <f>VLOOKUP(Y314,Support_persons!$A$3:$C$17,3,FALSE)</f>
        <v>#N/A</v>
      </c>
      <c r="AA314" t="s">
        <v>392</v>
      </c>
      <c r="AB314" s="18"/>
      <c r="AC314" t="s">
        <v>392</v>
      </c>
      <c r="AD314" s="18" t="e">
        <f>VLOOKUP(AB314,Support_persons!$A$3:$C$17,3,FALSE)</f>
        <v>#N/A</v>
      </c>
    </row>
    <row r="315" spans="1:30" ht="30.75" thickBot="1" x14ac:dyDescent="0.3">
      <c r="A315">
        <v>314</v>
      </c>
      <c r="B315" s="16">
        <v>44270</v>
      </c>
      <c r="C315" s="18" t="s">
        <v>2</v>
      </c>
      <c r="D315" s="18">
        <f>VLOOKUP(C315,Areas!$B$4:$C$25,2,FALSE)</f>
        <v>7</v>
      </c>
      <c r="E315" s="18">
        <v>7</v>
      </c>
      <c r="F315" s="18" t="s">
        <v>49</v>
      </c>
      <c r="G315" s="18">
        <f>VLOOKUP(F315,Instructors!$A$4:$B$60,2,FALSE)</f>
        <v>8</v>
      </c>
      <c r="H315" s="25">
        <v>8</v>
      </c>
      <c r="I315" t="s">
        <v>145</v>
      </c>
      <c r="J315" s="18">
        <f>VLOOKUP(I315,Programs!$A$4:$B$58,2,FALSE)</f>
        <v>4</v>
      </c>
      <c r="K315" s="18">
        <v>4</v>
      </c>
      <c r="L315" s="19">
        <v>0.77083333333333337</v>
      </c>
      <c r="M315" s="19">
        <v>0.90625</v>
      </c>
      <c r="N315" s="18" t="str">
        <f t="shared" ca="1" si="4"/>
        <v>GYE3</v>
      </c>
      <c r="O315" s="18">
        <f ca="1">VLOOKUP(N315,physical_rooms!$A$1:$B$10,2,FALSE)</f>
        <v>3</v>
      </c>
      <c r="P315" s="18">
        <v>2</v>
      </c>
      <c r="Q315" s="18" t="s">
        <v>207</v>
      </c>
      <c r="R315" s="18">
        <f>VLOOKUP(Q315,virtual_rooms!$A$1:$B$10,2,FALSE)</f>
        <v>3</v>
      </c>
      <c r="S315" s="18">
        <v>3</v>
      </c>
      <c r="T315" s="21" t="s">
        <v>149</v>
      </c>
      <c r="U315" s="18" t="s">
        <v>153</v>
      </c>
      <c r="V315" s="18"/>
      <c r="W315" s="18" t="e">
        <f>VLOOKUP(V315,Support_persons!$A$3:$C$17,3,FALSE)</f>
        <v>#N/A</v>
      </c>
      <c r="X315" t="s">
        <v>392</v>
      </c>
      <c r="Y315" s="18"/>
      <c r="Z315" s="18" t="e">
        <f>VLOOKUP(Y315,Support_persons!$A$3:$C$17,3,FALSE)</f>
        <v>#N/A</v>
      </c>
      <c r="AA315" t="s">
        <v>392</v>
      </c>
      <c r="AB315" s="18"/>
      <c r="AC315" t="s">
        <v>392</v>
      </c>
      <c r="AD315" s="18" t="e">
        <f>VLOOKUP(AB315,Support_persons!$A$3:$C$17,3,FALSE)</f>
        <v>#N/A</v>
      </c>
    </row>
    <row r="316" spans="1:30" ht="30.75" thickBot="1" x14ac:dyDescent="0.3">
      <c r="A316">
        <v>315</v>
      </c>
      <c r="B316" s="16">
        <v>44271</v>
      </c>
      <c r="C316" s="18" t="s">
        <v>2</v>
      </c>
      <c r="D316" s="18">
        <f>VLOOKUP(C316,Areas!$B$4:$C$25,2,FALSE)</f>
        <v>7</v>
      </c>
      <c r="E316" s="18">
        <v>7</v>
      </c>
      <c r="F316" s="18" t="s">
        <v>93</v>
      </c>
      <c r="G316" s="18">
        <f>VLOOKUP(F316,Instructors!$A$4:$B$60,2,FALSE)</f>
        <v>5</v>
      </c>
      <c r="H316" s="25">
        <v>5</v>
      </c>
      <c r="I316" t="s">
        <v>143</v>
      </c>
      <c r="J316" s="18">
        <f>VLOOKUP(I316,Programs!$A$4:$B$58,2,FALSE)</f>
        <v>3</v>
      </c>
      <c r="K316" s="18">
        <v>3</v>
      </c>
      <c r="L316" s="19">
        <v>0.77083333333333337</v>
      </c>
      <c r="M316" s="19">
        <v>0.90625</v>
      </c>
      <c r="N316" s="18" t="str">
        <f t="shared" ca="1" si="4"/>
        <v>domicilio</v>
      </c>
      <c r="O316" s="18">
        <f ca="1">VLOOKUP(N316,physical_rooms!$A$1:$B$10,2,FALSE)</f>
        <v>8</v>
      </c>
      <c r="P316" s="18">
        <v>2</v>
      </c>
      <c r="Q316" s="18" t="s">
        <v>207</v>
      </c>
      <c r="R316" s="18">
        <f>VLOOKUP(Q316,virtual_rooms!$A$1:$B$10,2,FALSE)</f>
        <v>3</v>
      </c>
      <c r="S316" s="18">
        <v>3</v>
      </c>
      <c r="T316" s="21" t="s">
        <v>147</v>
      </c>
      <c r="U316" s="18" t="s">
        <v>152</v>
      </c>
      <c r="V316" s="18"/>
      <c r="W316" s="18" t="e">
        <f>VLOOKUP(V316,Support_persons!$A$3:$C$17,3,FALSE)</f>
        <v>#N/A</v>
      </c>
      <c r="X316" t="s">
        <v>392</v>
      </c>
      <c r="Y316" s="18"/>
      <c r="Z316" s="18" t="e">
        <f>VLOOKUP(Y316,Support_persons!$A$3:$C$17,3,FALSE)</f>
        <v>#N/A</v>
      </c>
      <c r="AA316" t="s">
        <v>392</v>
      </c>
      <c r="AB316" s="18"/>
      <c r="AC316" t="s">
        <v>392</v>
      </c>
      <c r="AD316" s="18" t="e">
        <f>VLOOKUP(AB316,Support_persons!$A$3:$C$17,3,FALSE)</f>
        <v>#N/A</v>
      </c>
    </row>
    <row r="317" spans="1:30" ht="30.75" thickBot="1" x14ac:dyDescent="0.3">
      <c r="A317">
        <v>316</v>
      </c>
      <c r="B317" s="16">
        <v>44272</v>
      </c>
      <c r="C317" s="18" t="s">
        <v>6</v>
      </c>
      <c r="D317" s="18">
        <f>VLOOKUP(C317,Areas!$B$4:$C$25,2,FALSE)</f>
        <v>12</v>
      </c>
      <c r="E317" s="18">
        <v>12</v>
      </c>
      <c r="F317" s="18" t="s">
        <v>44</v>
      </c>
      <c r="G317" s="18">
        <f>VLOOKUP(F317,Instructors!$A$4:$B$60,2,FALSE)</f>
        <v>1</v>
      </c>
      <c r="H317" s="25">
        <v>1</v>
      </c>
      <c r="I317" t="s">
        <v>145</v>
      </c>
      <c r="J317" s="18">
        <f>VLOOKUP(I317,Programs!$A$4:$B$58,2,FALSE)</f>
        <v>4</v>
      </c>
      <c r="K317" s="18">
        <v>4</v>
      </c>
      <c r="L317" s="19">
        <v>0.77083333333333337</v>
      </c>
      <c r="M317" s="19">
        <v>0.90625</v>
      </c>
      <c r="N317" s="18" t="str">
        <f t="shared" ca="1" si="4"/>
        <v>GYE2</v>
      </c>
      <c r="O317" s="18">
        <f ca="1">VLOOKUP(N317,physical_rooms!$A$1:$B$10,2,FALSE)</f>
        <v>2</v>
      </c>
      <c r="P317" s="18">
        <v>5</v>
      </c>
      <c r="Q317" s="18" t="s">
        <v>207</v>
      </c>
      <c r="R317" s="18">
        <f>VLOOKUP(Q317,virtual_rooms!$A$1:$B$10,2,FALSE)</f>
        <v>3</v>
      </c>
      <c r="S317" s="18">
        <v>3</v>
      </c>
      <c r="T317" s="21" t="s">
        <v>149</v>
      </c>
      <c r="U317" s="18" t="s">
        <v>153</v>
      </c>
      <c r="V317" s="18"/>
      <c r="W317" s="18" t="e">
        <f>VLOOKUP(V317,Support_persons!$A$3:$C$17,3,FALSE)</f>
        <v>#N/A</v>
      </c>
      <c r="X317" t="s">
        <v>392</v>
      </c>
      <c r="Y317" s="18"/>
      <c r="Z317" s="18" t="e">
        <f>VLOOKUP(Y317,Support_persons!$A$3:$C$17,3,FALSE)</f>
        <v>#N/A</v>
      </c>
      <c r="AA317" t="s">
        <v>392</v>
      </c>
      <c r="AB317" s="18"/>
      <c r="AC317" t="s">
        <v>392</v>
      </c>
      <c r="AD317" s="18" t="e">
        <f>VLOOKUP(AB317,Support_persons!$A$3:$C$17,3,FALSE)</f>
        <v>#N/A</v>
      </c>
    </row>
    <row r="318" spans="1:30" ht="30.75" thickBot="1" x14ac:dyDescent="0.3">
      <c r="A318">
        <v>317</v>
      </c>
      <c r="B318" s="16">
        <v>44273</v>
      </c>
      <c r="C318" s="18" t="s">
        <v>6</v>
      </c>
      <c r="D318" s="18">
        <f>VLOOKUP(C318,Areas!$B$4:$C$25,2,FALSE)</f>
        <v>12</v>
      </c>
      <c r="E318" s="18">
        <v>12</v>
      </c>
      <c r="F318" s="18" t="s">
        <v>211</v>
      </c>
      <c r="G318" s="18">
        <f>VLOOKUP(F318,Instructors!$A$4:$B$60,2,FALSE)</f>
        <v>53</v>
      </c>
      <c r="H318" s="25">
        <v>53</v>
      </c>
      <c r="I318" t="s">
        <v>143</v>
      </c>
      <c r="J318" s="18">
        <f>VLOOKUP(I318,Programs!$A$4:$B$58,2,FALSE)</f>
        <v>3</v>
      </c>
      <c r="K318" s="18">
        <v>3</v>
      </c>
      <c r="L318" s="19">
        <v>0.77083333333333337</v>
      </c>
      <c r="M318" s="19">
        <v>0.90625</v>
      </c>
      <c r="N318" s="18" t="str">
        <f t="shared" ca="1" si="4"/>
        <v>GYE2</v>
      </c>
      <c r="O318" s="18">
        <f ca="1">VLOOKUP(N318,physical_rooms!$A$1:$B$10,2,FALSE)</f>
        <v>2</v>
      </c>
      <c r="P318" s="18">
        <v>2</v>
      </c>
      <c r="Q318" s="18" t="s">
        <v>207</v>
      </c>
      <c r="R318" s="18">
        <f>VLOOKUP(Q318,virtual_rooms!$A$1:$B$10,2,FALSE)</f>
        <v>3</v>
      </c>
      <c r="S318" s="18">
        <v>3</v>
      </c>
      <c r="T318" s="21" t="s">
        <v>147</v>
      </c>
      <c r="U318" s="18" t="s">
        <v>152</v>
      </c>
      <c r="V318" s="18"/>
      <c r="W318" s="18" t="e">
        <f>VLOOKUP(V318,Support_persons!$A$3:$C$17,3,FALSE)</f>
        <v>#N/A</v>
      </c>
      <c r="X318" t="s">
        <v>392</v>
      </c>
      <c r="Y318" s="18"/>
      <c r="Z318" s="18" t="e">
        <f>VLOOKUP(Y318,Support_persons!$A$3:$C$17,3,FALSE)</f>
        <v>#N/A</v>
      </c>
      <c r="AA318" t="s">
        <v>392</v>
      </c>
      <c r="AB318" s="18"/>
      <c r="AC318" t="s">
        <v>392</v>
      </c>
      <c r="AD318" s="18" t="e">
        <f>VLOOKUP(AB318,Support_persons!$A$3:$C$17,3,FALSE)</f>
        <v>#N/A</v>
      </c>
    </row>
    <row r="319" spans="1:30" ht="30.75" thickBot="1" x14ac:dyDescent="0.3">
      <c r="A319">
        <v>318</v>
      </c>
      <c r="B319" s="16">
        <v>44277</v>
      </c>
      <c r="C319" s="18" t="s">
        <v>11</v>
      </c>
      <c r="D319" s="18">
        <f>VLOOKUP(C319,Areas!$B$4:$C$25,2,FALSE)</f>
        <v>22</v>
      </c>
      <c r="E319" s="18">
        <v>22</v>
      </c>
      <c r="F319" s="18" t="s">
        <v>82</v>
      </c>
      <c r="G319" s="18">
        <f>VLOOKUP(F319,Instructors!$A$4:$B$60,2,FALSE)</f>
        <v>41</v>
      </c>
      <c r="H319" s="25">
        <v>41</v>
      </c>
      <c r="I319" t="s">
        <v>145</v>
      </c>
      <c r="J319" s="18">
        <f>VLOOKUP(I319,Programs!$A$4:$B$58,2,FALSE)</f>
        <v>4</v>
      </c>
      <c r="K319" s="18">
        <v>4</v>
      </c>
      <c r="L319" s="19">
        <v>0.77083333333333337</v>
      </c>
      <c r="M319" s="19">
        <v>0.90625</v>
      </c>
      <c r="N319" s="18" t="str">
        <f t="shared" ca="1" si="4"/>
        <v>domicilio</v>
      </c>
      <c r="O319" s="18">
        <f ca="1">VLOOKUP(N319,physical_rooms!$A$1:$B$10,2,FALSE)</f>
        <v>8</v>
      </c>
      <c r="P319" s="18">
        <v>4</v>
      </c>
      <c r="Q319" s="18" t="s">
        <v>207</v>
      </c>
      <c r="R319" s="18">
        <f>VLOOKUP(Q319,virtual_rooms!$A$1:$B$10,2,FALSE)</f>
        <v>3</v>
      </c>
      <c r="S319" s="18">
        <v>3</v>
      </c>
      <c r="T319" s="21" t="s">
        <v>149</v>
      </c>
      <c r="U319" s="18" t="s">
        <v>153</v>
      </c>
      <c r="V319" s="18"/>
      <c r="W319" s="18" t="e">
        <f>VLOOKUP(V319,Support_persons!$A$3:$C$17,3,FALSE)</f>
        <v>#N/A</v>
      </c>
      <c r="X319" t="s">
        <v>392</v>
      </c>
      <c r="Y319" s="18"/>
      <c r="Z319" s="18" t="e">
        <f>VLOOKUP(Y319,Support_persons!$A$3:$C$17,3,FALSE)</f>
        <v>#N/A</v>
      </c>
      <c r="AA319" t="s">
        <v>392</v>
      </c>
      <c r="AB319" s="18"/>
      <c r="AC319" t="s">
        <v>392</v>
      </c>
      <c r="AD319" s="18" t="e">
        <f>VLOOKUP(AB319,Support_persons!$A$3:$C$17,3,FALSE)</f>
        <v>#N/A</v>
      </c>
    </row>
    <row r="320" spans="1:30" ht="30.75" thickBot="1" x14ac:dyDescent="0.3">
      <c r="A320">
        <v>319</v>
      </c>
      <c r="B320" s="16">
        <v>44278</v>
      </c>
      <c r="C320" s="18" t="s">
        <v>11</v>
      </c>
      <c r="D320" s="18">
        <f>VLOOKUP(C320,Areas!$B$4:$C$25,2,FALSE)</f>
        <v>22</v>
      </c>
      <c r="E320" s="18">
        <v>22</v>
      </c>
      <c r="F320" s="18" t="s">
        <v>214</v>
      </c>
      <c r="G320" s="18">
        <f>VLOOKUP(F320,Instructors!$A$4:$B$60,2,FALSE)</f>
        <v>54</v>
      </c>
      <c r="H320" s="25">
        <v>54</v>
      </c>
      <c r="I320" t="s">
        <v>143</v>
      </c>
      <c r="J320" s="18">
        <f>VLOOKUP(I320,Programs!$A$4:$B$58,2,FALSE)</f>
        <v>3</v>
      </c>
      <c r="K320" s="18">
        <v>3</v>
      </c>
      <c r="L320" s="19">
        <v>0.77083333333333337</v>
      </c>
      <c r="M320" s="19">
        <v>0.90625</v>
      </c>
      <c r="N320" s="18" t="str">
        <f t="shared" ca="1" si="4"/>
        <v>GYE4</v>
      </c>
      <c r="O320" s="18">
        <f ca="1">VLOOKUP(N320,physical_rooms!$A$1:$B$10,2,FALSE)</f>
        <v>4</v>
      </c>
      <c r="P320" s="18">
        <v>8</v>
      </c>
      <c r="Q320" s="18" t="s">
        <v>207</v>
      </c>
      <c r="R320" s="18">
        <f>VLOOKUP(Q320,virtual_rooms!$A$1:$B$10,2,FALSE)</f>
        <v>3</v>
      </c>
      <c r="S320" s="18">
        <v>3</v>
      </c>
      <c r="T320" s="21" t="s">
        <v>147</v>
      </c>
      <c r="U320" s="18" t="s">
        <v>152</v>
      </c>
      <c r="V320" s="18"/>
      <c r="W320" s="18" t="e">
        <f>VLOOKUP(V320,Support_persons!$A$3:$C$17,3,FALSE)</f>
        <v>#N/A</v>
      </c>
      <c r="X320" t="s">
        <v>392</v>
      </c>
      <c r="Y320" s="18"/>
      <c r="Z320" s="18" t="e">
        <f>VLOOKUP(Y320,Support_persons!$A$3:$C$17,3,FALSE)</f>
        <v>#N/A</v>
      </c>
      <c r="AA320" t="s">
        <v>392</v>
      </c>
      <c r="AB320" s="18"/>
      <c r="AC320" t="s">
        <v>392</v>
      </c>
      <c r="AD320" s="18" t="e">
        <f>VLOOKUP(AB320,Support_persons!$A$3:$C$17,3,FALSE)</f>
        <v>#N/A</v>
      </c>
    </row>
    <row r="321" spans="1:30" ht="30.75" thickBot="1" x14ac:dyDescent="0.3">
      <c r="A321">
        <v>320</v>
      </c>
      <c r="B321" s="16">
        <v>44279</v>
      </c>
      <c r="C321" s="18" t="s">
        <v>6</v>
      </c>
      <c r="D321" s="18">
        <f>VLOOKUP(C321,Areas!$B$4:$C$25,2,FALSE)</f>
        <v>12</v>
      </c>
      <c r="E321" s="18">
        <v>12</v>
      </c>
      <c r="F321" s="18" t="s">
        <v>44</v>
      </c>
      <c r="G321" s="18">
        <f>VLOOKUP(F321,Instructors!$A$4:$B$60,2,FALSE)</f>
        <v>1</v>
      </c>
      <c r="H321" s="25">
        <v>1</v>
      </c>
      <c r="I321" t="s">
        <v>145</v>
      </c>
      <c r="J321" s="18">
        <f>VLOOKUP(I321,Programs!$A$4:$B$58,2,FALSE)</f>
        <v>4</v>
      </c>
      <c r="K321" s="18">
        <v>4</v>
      </c>
      <c r="L321" s="19">
        <v>0.77083333333333337</v>
      </c>
      <c r="M321" s="19">
        <v>0.90625</v>
      </c>
      <c r="N321" s="18" t="str">
        <f t="shared" ca="1" si="4"/>
        <v>domicilio</v>
      </c>
      <c r="O321" s="18">
        <f ca="1">VLOOKUP(N321,physical_rooms!$A$1:$B$10,2,FALSE)</f>
        <v>8</v>
      </c>
      <c r="P321" s="18">
        <v>6</v>
      </c>
      <c r="Q321" s="18" t="s">
        <v>207</v>
      </c>
      <c r="R321" s="18">
        <f>VLOOKUP(Q321,virtual_rooms!$A$1:$B$10,2,FALSE)</f>
        <v>3</v>
      </c>
      <c r="S321" s="18">
        <v>3</v>
      </c>
      <c r="T321" s="21" t="s">
        <v>149</v>
      </c>
      <c r="U321" s="18" t="s">
        <v>153</v>
      </c>
      <c r="V321" s="18"/>
      <c r="W321" s="18" t="e">
        <f>VLOOKUP(V321,Support_persons!$A$3:$C$17,3,FALSE)</f>
        <v>#N/A</v>
      </c>
      <c r="X321" t="s">
        <v>392</v>
      </c>
      <c r="Y321" s="18"/>
      <c r="Z321" s="18" t="e">
        <f>VLOOKUP(Y321,Support_persons!$A$3:$C$17,3,FALSE)</f>
        <v>#N/A</v>
      </c>
      <c r="AA321" t="s">
        <v>392</v>
      </c>
      <c r="AB321" s="18"/>
      <c r="AC321" t="s">
        <v>392</v>
      </c>
      <c r="AD321" s="18" t="e">
        <f>VLOOKUP(AB321,Support_persons!$A$3:$C$17,3,FALSE)</f>
        <v>#N/A</v>
      </c>
    </row>
    <row r="322" spans="1:30" ht="30.75" thickBot="1" x14ac:dyDescent="0.3">
      <c r="A322">
        <v>321</v>
      </c>
      <c r="B322" s="16">
        <v>44280</v>
      </c>
      <c r="C322" s="18" t="s">
        <v>6</v>
      </c>
      <c r="D322" s="18">
        <f>VLOOKUP(C322,Areas!$B$4:$C$25,2,FALSE)</f>
        <v>12</v>
      </c>
      <c r="E322" s="18">
        <v>12</v>
      </c>
      <c r="F322" s="18" t="s">
        <v>211</v>
      </c>
      <c r="G322" s="18">
        <f>VLOOKUP(F322,Instructors!$A$4:$B$60,2,FALSE)</f>
        <v>53</v>
      </c>
      <c r="H322" s="25">
        <v>53</v>
      </c>
      <c r="I322" t="s">
        <v>143</v>
      </c>
      <c r="J322" s="18">
        <f>VLOOKUP(I322,Programs!$A$4:$B$58,2,FALSE)</f>
        <v>3</v>
      </c>
      <c r="K322" s="18">
        <v>3</v>
      </c>
      <c r="L322" s="19">
        <v>0.77083333333333337</v>
      </c>
      <c r="M322" s="19">
        <v>0.90625</v>
      </c>
      <c r="N322" s="18" t="str">
        <f t="shared" ca="1" si="4"/>
        <v>UIO2</v>
      </c>
      <c r="O322" s="18">
        <f ca="1">VLOOKUP(N322,physical_rooms!$A$1:$B$10,2,FALSE)</f>
        <v>6</v>
      </c>
      <c r="P322" s="18">
        <v>7</v>
      </c>
      <c r="Q322" s="18" t="s">
        <v>207</v>
      </c>
      <c r="R322" s="18">
        <f>VLOOKUP(Q322,virtual_rooms!$A$1:$B$10,2,FALSE)</f>
        <v>3</v>
      </c>
      <c r="S322" s="18">
        <v>3</v>
      </c>
      <c r="T322" s="21" t="s">
        <v>147</v>
      </c>
      <c r="U322" s="18" t="s">
        <v>152</v>
      </c>
      <c r="V322" s="18"/>
      <c r="W322" s="18" t="e">
        <f>VLOOKUP(V322,Support_persons!$A$3:$C$17,3,FALSE)</f>
        <v>#N/A</v>
      </c>
      <c r="X322" t="s">
        <v>392</v>
      </c>
      <c r="Y322" s="18"/>
      <c r="Z322" s="18" t="e">
        <f>VLOOKUP(Y322,Support_persons!$A$3:$C$17,3,FALSE)</f>
        <v>#N/A</v>
      </c>
      <c r="AA322" t="s">
        <v>392</v>
      </c>
      <c r="AB322" s="18"/>
      <c r="AC322" t="s">
        <v>392</v>
      </c>
      <c r="AD322" s="18" t="e">
        <f>VLOOKUP(AB322,Support_persons!$A$3:$C$17,3,FALSE)</f>
        <v>#N/A</v>
      </c>
    </row>
    <row r="323" spans="1:30" ht="30.75" thickBot="1" x14ac:dyDescent="0.3">
      <c r="A323">
        <v>322</v>
      </c>
      <c r="B323" s="16">
        <v>44284</v>
      </c>
      <c r="C323" s="18" t="s">
        <v>2</v>
      </c>
      <c r="D323" s="18">
        <f>VLOOKUP(C323,Areas!$B$4:$C$25,2,FALSE)</f>
        <v>7</v>
      </c>
      <c r="E323" s="18">
        <v>7</v>
      </c>
      <c r="F323" s="18" t="s">
        <v>49</v>
      </c>
      <c r="G323" s="18">
        <f>VLOOKUP(F323,Instructors!$A$4:$B$60,2,FALSE)</f>
        <v>8</v>
      </c>
      <c r="H323" s="25">
        <v>8</v>
      </c>
      <c r="I323" t="s">
        <v>145</v>
      </c>
      <c r="J323" s="18">
        <f>VLOOKUP(I323,Programs!$A$4:$B$58,2,FALSE)</f>
        <v>4</v>
      </c>
      <c r="K323" s="18">
        <v>4</v>
      </c>
      <c r="L323" s="19">
        <v>0.77083333333333337</v>
      </c>
      <c r="M323" s="19">
        <v>0.90625</v>
      </c>
      <c r="N323" s="18" t="str">
        <f t="shared" ref="N323:N386" ca="1" si="5">CHOOSE(RANDBETWEEN(1,8),"GYE1","GYE2","GYE3","GYE4","UIO1","UIO2","UIO3","domicilio")</f>
        <v>UIO2</v>
      </c>
      <c r="O323" s="18">
        <f ca="1">VLOOKUP(N323,physical_rooms!$A$1:$B$10,2,FALSE)</f>
        <v>6</v>
      </c>
      <c r="P323" s="18">
        <v>2</v>
      </c>
      <c r="Q323" s="18" t="s">
        <v>207</v>
      </c>
      <c r="R323" s="18">
        <f>VLOOKUP(Q323,virtual_rooms!$A$1:$B$10,2,FALSE)</f>
        <v>3</v>
      </c>
      <c r="S323" s="18">
        <v>3</v>
      </c>
      <c r="T323" s="21" t="s">
        <v>149</v>
      </c>
      <c r="U323" s="18" t="s">
        <v>153</v>
      </c>
      <c r="V323" s="18"/>
      <c r="W323" s="18" t="e">
        <f>VLOOKUP(V323,Support_persons!$A$3:$C$17,3,FALSE)</f>
        <v>#N/A</v>
      </c>
      <c r="X323" t="s">
        <v>392</v>
      </c>
      <c r="Y323" s="18"/>
      <c r="Z323" s="18" t="e">
        <f>VLOOKUP(Y323,Support_persons!$A$3:$C$17,3,FALSE)</f>
        <v>#N/A</v>
      </c>
      <c r="AA323" t="s">
        <v>392</v>
      </c>
      <c r="AB323" s="18"/>
      <c r="AC323" t="s">
        <v>392</v>
      </c>
      <c r="AD323" s="18" t="e">
        <f>VLOOKUP(AB323,Support_persons!$A$3:$C$17,3,FALSE)</f>
        <v>#N/A</v>
      </c>
    </row>
    <row r="324" spans="1:30" ht="30.75" thickBot="1" x14ac:dyDescent="0.3">
      <c r="A324">
        <v>323</v>
      </c>
      <c r="B324" s="16">
        <v>44285</v>
      </c>
      <c r="C324" s="18" t="s">
        <v>2</v>
      </c>
      <c r="D324" s="18">
        <f>VLOOKUP(C324,Areas!$B$4:$C$25,2,FALSE)</f>
        <v>7</v>
      </c>
      <c r="E324" s="18">
        <v>7</v>
      </c>
      <c r="F324" s="18" t="s">
        <v>93</v>
      </c>
      <c r="G324" s="18">
        <f>VLOOKUP(F324,Instructors!$A$4:$B$60,2,FALSE)</f>
        <v>5</v>
      </c>
      <c r="H324" s="25">
        <v>5</v>
      </c>
      <c r="I324" t="s">
        <v>143</v>
      </c>
      <c r="J324" s="18">
        <f>VLOOKUP(I324,Programs!$A$4:$B$58,2,FALSE)</f>
        <v>3</v>
      </c>
      <c r="K324" s="18">
        <v>3</v>
      </c>
      <c r="L324" s="19">
        <v>0.77083333333333337</v>
      </c>
      <c r="M324" s="19">
        <v>0.90625</v>
      </c>
      <c r="N324" s="18" t="str">
        <f t="shared" ca="1" si="5"/>
        <v>GYE1</v>
      </c>
      <c r="O324" s="18">
        <f ca="1">VLOOKUP(N324,physical_rooms!$A$1:$B$10,2,FALSE)</f>
        <v>1</v>
      </c>
      <c r="P324" s="18">
        <v>8</v>
      </c>
      <c r="Q324" s="18" t="s">
        <v>207</v>
      </c>
      <c r="R324" s="18">
        <f>VLOOKUP(Q324,virtual_rooms!$A$1:$B$10,2,FALSE)</f>
        <v>3</v>
      </c>
      <c r="S324" s="18">
        <v>3</v>
      </c>
      <c r="T324" s="21" t="s">
        <v>147</v>
      </c>
      <c r="U324" s="18" t="s">
        <v>152</v>
      </c>
      <c r="V324" s="18"/>
      <c r="W324" s="18" t="e">
        <f>VLOOKUP(V324,Support_persons!$A$3:$C$17,3,FALSE)</f>
        <v>#N/A</v>
      </c>
      <c r="X324" t="s">
        <v>392</v>
      </c>
      <c r="Y324" s="18"/>
      <c r="Z324" s="18" t="e">
        <f>VLOOKUP(Y324,Support_persons!$A$3:$C$17,3,FALSE)</f>
        <v>#N/A</v>
      </c>
      <c r="AA324" t="s">
        <v>392</v>
      </c>
      <c r="AB324" s="18"/>
      <c r="AC324" t="s">
        <v>392</v>
      </c>
      <c r="AD324" s="18" t="e">
        <f>VLOOKUP(AB324,Support_persons!$A$3:$C$17,3,FALSE)</f>
        <v>#N/A</v>
      </c>
    </row>
    <row r="325" spans="1:30" ht="30.75" thickBot="1" x14ac:dyDescent="0.3">
      <c r="A325">
        <v>324</v>
      </c>
      <c r="B325" s="16">
        <v>44291</v>
      </c>
      <c r="C325" s="18" t="s">
        <v>2</v>
      </c>
      <c r="D325" s="18">
        <f>VLOOKUP(C325,Areas!$B$4:$C$25,2,FALSE)</f>
        <v>7</v>
      </c>
      <c r="E325" s="18">
        <v>7</v>
      </c>
      <c r="F325" s="18" t="s">
        <v>49</v>
      </c>
      <c r="G325" s="18">
        <f>VLOOKUP(F325,Instructors!$A$4:$B$60,2,FALSE)</f>
        <v>8</v>
      </c>
      <c r="H325" s="25">
        <v>8</v>
      </c>
      <c r="I325" t="s">
        <v>145</v>
      </c>
      <c r="J325" s="18">
        <f>VLOOKUP(I325,Programs!$A$4:$B$58,2,FALSE)</f>
        <v>4</v>
      </c>
      <c r="K325" s="18">
        <v>4</v>
      </c>
      <c r="L325" s="19">
        <v>0.77083333333333337</v>
      </c>
      <c r="M325" s="19">
        <v>0.90625</v>
      </c>
      <c r="N325" s="18" t="str">
        <f t="shared" ca="1" si="5"/>
        <v>GYE4</v>
      </c>
      <c r="O325" s="18">
        <f ca="1">VLOOKUP(N325,physical_rooms!$A$1:$B$10,2,FALSE)</f>
        <v>4</v>
      </c>
      <c r="P325" s="18">
        <v>2</v>
      </c>
      <c r="Q325" s="18" t="s">
        <v>207</v>
      </c>
      <c r="R325" s="18">
        <f>VLOOKUP(Q325,virtual_rooms!$A$1:$B$10,2,FALSE)</f>
        <v>3</v>
      </c>
      <c r="S325" s="18">
        <v>3</v>
      </c>
      <c r="T325" s="21" t="s">
        <v>149</v>
      </c>
      <c r="U325" s="18" t="s">
        <v>153</v>
      </c>
      <c r="V325" s="18"/>
      <c r="W325" s="18" t="e">
        <f>VLOOKUP(V325,Support_persons!$A$3:$C$17,3,FALSE)</f>
        <v>#N/A</v>
      </c>
      <c r="X325" t="s">
        <v>392</v>
      </c>
      <c r="Y325" s="18"/>
      <c r="Z325" s="18" t="e">
        <f>VLOOKUP(Y325,Support_persons!$A$3:$C$17,3,FALSE)</f>
        <v>#N/A</v>
      </c>
      <c r="AA325" t="s">
        <v>392</v>
      </c>
      <c r="AB325" s="18"/>
      <c r="AC325" t="s">
        <v>392</v>
      </c>
      <c r="AD325" s="18" t="e">
        <f>VLOOKUP(AB325,Support_persons!$A$3:$C$17,3,FALSE)</f>
        <v>#N/A</v>
      </c>
    </row>
    <row r="326" spans="1:30" ht="30.75" thickBot="1" x14ac:dyDescent="0.3">
      <c r="A326">
        <v>325</v>
      </c>
      <c r="B326" s="16">
        <v>44292</v>
      </c>
      <c r="C326" s="18" t="s">
        <v>2</v>
      </c>
      <c r="D326" s="18">
        <f>VLOOKUP(C326,Areas!$B$4:$C$25,2,FALSE)</f>
        <v>7</v>
      </c>
      <c r="E326" s="18">
        <v>7</v>
      </c>
      <c r="F326" s="18" t="s">
        <v>93</v>
      </c>
      <c r="G326" s="18">
        <f>VLOOKUP(F326,Instructors!$A$4:$B$60,2,FALSE)</f>
        <v>5</v>
      </c>
      <c r="H326" s="25">
        <v>5</v>
      </c>
      <c r="I326" t="s">
        <v>143</v>
      </c>
      <c r="J326" s="18">
        <f>VLOOKUP(I326,Programs!$A$4:$B$58,2,FALSE)</f>
        <v>3</v>
      </c>
      <c r="K326" s="18">
        <v>3</v>
      </c>
      <c r="L326" s="19">
        <v>0.77083333333333337</v>
      </c>
      <c r="M326" s="19">
        <v>0.90625</v>
      </c>
      <c r="N326" s="18" t="str">
        <f t="shared" ca="1" si="5"/>
        <v>UIO3</v>
      </c>
      <c r="O326" s="18">
        <f ca="1">VLOOKUP(N326,physical_rooms!$A$1:$B$10,2,FALSE)</f>
        <v>7</v>
      </c>
      <c r="P326" s="18">
        <v>6</v>
      </c>
      <c r="Q326" s="18" t="s">
        <v>207</v>
      </c>
      <c r="R326" s="18">
        <f>VLOOKUP(Q326,virtual_rooms!$A$1:$B$10,2,FALSE)</f>
        <v>3</v>
      </c>
      <c r="S326" s="18">
        <v>3</v>
      </c>
      <c r="T326" s="21" t="s">
        <v>147</v>
      </c>
      <c r="U326" s="18" t="s">
        <v>152</v>
      </c>
      <c r="V326" s="18"/>
      <c r="W326" s="18" t="e">
        <f>VLOOKUP(V326,Support_persons!$A$3:$C$17,3,FALSE)</f>
        <v>#N/A</v>
      </c>
      <c r="X326" t="s">
        <v>392</v>
      </c>
      <c r="Y326" s="18"/>
      <c r="Z326" s="18" t="e">
        <f>VLOOKUP(Y326,Support_persons!$A$3:$C$17,3,FALSE)</f>
        <v>#N/A</v>
      </c>
      <c r="AA326" t="s">
        <v>392</v>
      </c>
      <c r="AB326" s="18"/>
      <c r="AC326" t="s">
        <v>392</v>
      </c>
      <c r="AD326" s="18" t="e">
        <f>VLOOKUP(AB326,Support_persons!$A$3:$C$17,3,FALSE)</f>
        <v>#N/A</v>
      </c>
    </row>
    <row r="327" spans="1:30" ht="30.75" thickBot="1" x14ac:dyDescent="0.3">
      <c r="A327">
        <v>326</v>
      </c>
      <c r="B327" s="16">
        <v>44293</v>
      </c>
      <c r="C327" s="18" t="s">
        <v>6</v>
      </c>
      <c r="D327" s="18">
        <f>VLOOKUP(C327,Areas!$B$4:$C$25,2,FALSE)</f>
        <v>12</v>
      </c>
      <c r="E327" s="18">
        <v>12</v>
      </c>
      <c r="F327" s="18" t="s">
        <v>44</v>
      </c>
      <c r="G327" s="18">
        <f>VLOOKUP(F327,Instructors!$A$4:$B$60,2,FALSE)</f>
        <v>1</v>
      </c>
      <c r="H327" s="25">
        <v>1</v>
      </c>
      <c r="I327" t="s">
        <v>145</v>
      </c>
      <c r="J327" s="18">
        <f>VLOOKUP(I327,Programs!$A$4:$B$58,2,FALSE)</f>
        <v>4</v>
      </c>
      <c r="K327" s="18">
        <v>4</v>
      </c>
      <c r="L327" s="19">
        <v>0.77083333333333337</v>
      </c>
      <c r="M327" s="19">
        <v>0.90625</v>
      </c>
      <c r="N327" s="18" t="str">
        <f t="shared" ca="1" si="5"/>
        <v>UIO2</v>
      </c>
      <c r="O327" s="18">
        <f ca="1">VLOOKUP(N327,physical_rooms!$A$1:$B$10,2,FALSE)</f>
        <v>6</v>
      </c>
      <c r="P327" s="18">
        <v>5</v>
      </c>
      <c r="Q327" s="18" t="s">
        <v>207</v>
      </c>
      <c r="R327" s="18">
        <f>VLOOKUP(Q327,virtual_rooms!$A$1:$B$10,2,FALSE)</f>
        <v>3</v>
      </c>
      <c r="S327" s="18">
        <v>3</v>
      </c>
      <c r="T327" s="21" t="s">
        <v>149</v>
      </c>
      <c r="U327" s="18" t="s">
        <v>153</v>
      </c>
      <c r="V327" s="18"/>
      <c r="W327" s="18" t="e">
        <f>VLOOKUP(V327,Support_persons!$A$3:$C$17,3,FALSE)</f>
        <v>#N/A</v>
      </c>
      <c r="X327" t="s">
        <v>392</v>
      </c>
      <c r="Y327" s="18"/>
      <c r="Z327" s="18" t="e">
        <f>VLOOKUP(Y327,Support_persons!$A$3:$C$17,3,FALSE)</f>
        <v>#N/A</v>
      </c>
      <c r="AA327" t="s">
        <v>392</v>
      </c>
      <c r="AB327" s="18"/>
      <c r="AC327" t="s">
        <v>392</v>
      </c>
      <c r="AD327" s="18" t="e">
        <f>VLOOKUP(AB327,Support_persons!$A$3:$C$17,3,FALSE)</f>
        <v>#N/A</v>
      </c>
    </row>
    <row r="328" spans="1:30" ht="30.75" thickBot="1" x14ac:dyDescent="0.3">
      <c r="A328">
        <v>327</v>
      </c>
      <c r="B328" s="16">
        <v>44294</v>
      </c>
      <c r="C328" s="18" t="s">
        <v>6</v>
      </c>
      <c r="D328" s="18">
        <f>VLOOKUP(C328,Areas!$B$4:$C$25,2,FALSE)</f>
        <v>12</v>
      </c>
      <c r="E328" s="18">
        <v>12</v>
      </c>
      <c r="F328" s="18" t="s">
        <v>211</v>
      </c>
      <c r="G328" s="18">
        <f>VLOOKUP(F328,Instructors!$A$4:$B$60,2,FALSE)</f>
        <v>53</v>
      </c>
      <c r="H328" s="25">
        <v>53</v>
      </c>
      <c r="I328" t="s">
        <v>143</v>
      </c>
      <c r="J328" s="18">
        <f>VLOOKUP(I328,Programs!$A$4:$B$58,2,FALSE)</f>
        <v>3</v>
      </c>
      <c r="K328" s="18">
        <v>3</v>
      </c>
      <c r="L328" s="19">
        <v>0.77083333333333337</v>
      </c>
      <c r="M328" s="19">
        <v>0.90625</v>
      </c>
      <c r="N328" s="18" t="str">
        <f t="shared" ca="1" si="5"/>
        <v>GYE4</v>
      </c>
      <c r="O328" s="18">
        <f ca="1">VLOOKUP(N328,physical_rooms!$A$1:$B$10,2,FALSE)</f>
        <v>4</v>
      </c>
      <c r="P328" s="18">
        <v>2</v>
      </c>
      <c r="Q328" s="18" t="s">
        <v>207</v>
      </c>
      <c r="R328" s="18">
        <f>VLOOKUP(Q328,virtual_rooms!$A$1:$B$10,2,FALSE)</f>
        <v>3</v>
      </c>
      <c r="S328" s="18">
        <v>3</v>
      </c>
      <c r="T328" s="21" t="s">
        <v>147</v>
      </c>
      <c r="U328" s="18" t="s">
        <v>152</v>
      </c>
      <c r="V328" s="18"/>
      <c r="W328" s="18" t="e">
        <f>VLOOKUP(V328,Support_persons!$A$3:$C$17,3,FALSE)</f>
        <v>#N/A</v>
      </c>
      <c r="X328" t="s">
        <v>392</v>
      </c>
      <c r="Y328" s="18"/>
      <c r="Z328" s="18" t="e">
        <f>VLOOKUP(Y328,Support_persons!$A$3:$C$17,3,FALSE)</f>
        <v>#N/A</v>
      </c>
      <c r="AA328" t="s">
        <v>392</v>
      </c>
      <c r="AB328" s="18"/>
      <c r="AC328" t="s">
        <v>392</v>
      </c>
      <c r="AD328" s="18" t="e">
        <f>VLOOKUP(AB328,Support_persons!$A$3:$C$17,3,FALSE)</f>
        <v>#N/A</v>
      </c>
    </row>
    <row r="329" spans="1:30" ht="30.75" thickBot="1" x14ac:dyDescent="0.3">
      <c r="A329">
        <v>328</v>
      </c>
      <c r="B329" s="16">
        <v>44298</v>
      </c>
      <c r="C329" s="18" t="s">
        <v>2</v>
      </c>
      <c r="D329" s="18">
        <f>VLOOKUP(C329,Areas!$B$4:$C$25,2,FALSE)</f>
        <v>7</v>
      </c>
      <c r="E329" s="18">
        <v>7</v>
      </c>
      <c r="F329" s="18" t="s">
        <v>49</v>
      </c>
      <c r="G329" s="18">
        <f>VLOOKUP(F329,Instructors!$A$4:$B$60,2,FALSE)</f>
        <v>8</v>
      </c>
      <c r="H329" s="25">
        <v>8</v>
      </c>
      <c r="I329" t="s">
        <v>145</v>
      </c>
      <c r="J329" s="18">
        <f>VLOOKUP(I329,Programs!$A$4:$B$58,2,FALSE)</f>
        <v>4</v>
      </c>
      <c r="K329" s="18">
        <v>4</v>
      </c>
      <c r="L329" s="19">
        <v>0.77083333333333337</v>
      </c>
      <c r="M329" s="19">
        <v>0.90625</v>
      </c>
      <c r="N329" s="18" t="str">
        <f t="shared" ca="1" si="5"/>
        <v>UIO3</v>
      </c>
      <c r="O329" s="18">
        <f ca="1">VLOOKUP(N329,physical_rooms!$A$1:$B$10,2,FALSE)</f>
        <v>7</v>
      </c>
      <c r="P329" s="18">
        <v>4</v>
      </c>
      <c r="Q329" s="18" t="s">
        <v>207</v>
      </c>
      <c r="R329" s="18">
        <f>VLOOKUP(Q329,virtual_rooms!$A$1:$B$10,2,FALSE)</f>
        <v>3</v>
      </c>
      <c r="S329" s="18">
        <v>3</v>
      </c>
      <c r="T329" s="21" t="s">
        <v>149</v>
      </c>
      <c r="U329" s="18" t="s">
        <v>153</v>
      </c>
      <c r="V329" s="18"/>
      <c r="W329" s="18" t="e">
        <f>VLOOKUP(V329,Support_persons!$A$3:$C$17,3,FALSE)</f>
        <v>#N/A</v>
      </c>
      <c r="X329" t="s">
        <v>392</v>
      </c>
      <c r="Y329" s="18"/>
      <c r="Z329" s="18" t="e">
        <f>VLOOKUP(Y329,Support_persons!$A$3:$C$17,3,FALSE)</f>
        <v>#N/A</v>
      </c>
      <c r="AA329" t="s">
        <v>392</v>
      </c>
      <c r="AB329" s="18"/>
      <c r="AC329" t="s">
        <v>392</v>
      </c>
      <c r="AD329" s="18" t="e">
        <f>VLOOKUP(AB329,Support_persons!$A$3:$C$17,3,FALSE)</f>
        <v>#N/A</v>
      </c>
    </row>
    <row r="330" spans="1:30" ht="30.75" thickBot="1" x14ac:dyDescent="0.3">
      <c r="A330">
        <v>329</v>
      </c>
      <c r="B330" s="16">
        <v>44299</v>
      </c>
      <c r="C330" s="18" t="s">
        <v>2</v>
      </c>
      <c r="D330" s="18">
        <f>VLOOKUP(C330,Areas!$B$4:$C$25,2,FALSE)</f>
        <v>7</v>
      </c>
      <c r="E330" s="18">
        <v>7</v>
      </c>
      <c r="F330" s="18" t="s">
        <v>93</v>
      </c>
      <c r="G330" s="18">
        <f>VLOOKUP(F330,Instructors!$A$4:$B$60,2,FALSE)</f>
        <v>5</v>
      </c>
      <c r="H330" s="25">
        <v>5</v>
      </c>
      <c r="I330" t="s">
        <v>143</v>
      </c>
      <c r="J330" s="18">
        <f>VLOOKUP(I330,Programs!$A$4:$B$58,2,FALSE)</f>
        <v>3</v>
      </c>
      <c r="K330" s="18">
        <v>3</v>
      </c>
      <c r="L330" s="19">
        <v>0.77083333333333337</v>
      </c>
      <c r="M330" s="19">
        <v>0.90625</v>
      </c>
      <c r="N330" s="18" t="str">
        <f t="shared" ca="1" si="5"/>
        <v>UIO3</v>
      </c>
      <c r="O330" s="18">
        <f ca="1">VLOOKUP(N330,physical_rooms!$A$1:$B$10,2,FALSE)</f>
        <v>7</v>
      </c>
      <c r="P330" s="18">
        <v>8</v>
      </c>
      <c r="Q330" s="18" t="s">
        <v>207</v>
      </c>
      <c r="R330" s="18">
        <f>VLOOKUP(Q330,virtual_rooms!$A$1:$B$10,2,FALSE)</f>
        <v>3</v>
      </c>
      <c r="S330" s="18">
        <v>3</v>
      </c>
      <c r="T330" s="21" t="s">
        <v>147</v>
      </c>
      <c r="U330" s="18" t="s">
        <v>152</v>
      </c>
      <c r="V330" s="18"/>
      <c r="W330" s="18" t="e">
        <f>VLOOKUP(V330,Support_persons!$A$3:$C$17,3,FALSE)</f>
        <v>#N/A</v>
      </c>
      <c r="X330" t="s">
        <v>392</v>
      </c>
      <c r="Y330" s="18"/>
      <c r="Z330" s="18" t="e">
        <f>VLOOKUP(Y330,Support_persons!$A$3:$C$17,3,FALSE)</f>
        <v>#N/A</v>
      </c>
      <c r="AA330" t="s">
        <v>392</v>
      </c>
      <c r="AB330" s="18"/>
      <c r="AC330" t="s">
        <v>392</v>
      </c>
      <c r="AD330" s="18" t="e">
        <f>VLOOKUP(AB330,Support_persons!$A$3:$C$17,3,FALSE)</f>
        <v>#N/A</v>
      </c>
    </row>
    <row r="331" spans="1:30" ht="30.75" thickBot="1" x14ac:dyDescent="0.3">
      <c r="A331">
        <v>330</v>
      </c>
      <c r="B331" s="16">
        <v>44300</v>
      </c>
      <c r="C331" s="18" t="s">
        <v>10</v>
      </c>
      <c r="D331" s="18">
        <f>VLOOKUP(C331,Areas!$B$4:$C$25,2,FALSE)</f>
        <v>19</v>
      </c>
      <c r="E331" s="18">
        <v>19</v>
      </c>
      <c r="F331" s="18" t="s">
        <v>50</v>
      </c>
      <c r="G331" s="18">
        <f>VLOOKUP(F331,Instructors!$A$4:$B$60,2,FALSE)</f>
        <v>9</v>
      </c>
      <c r="H331" s="25">
        <v>9</v>
      </c>
      <c r="I331" t="s">
        <v>145</v>
      </c>
      <c r="J331" s="18">
        <f>VLOOKUP(I331,Programs!$A$4:$B$58,2,FALSE)</f>
        <v>4</v>
      </c>
      <c r="K331" s="18">
        <v>4</v>
      </c>
      <c r="L331" s="19">
        <v>0.77083333333333337</v>
      </c>
      <c r="M331" s="19">
        <v>0.90625</v>
      </c>
      <c r="N331" s="18" t="str">
        <f t="shared" ca="1" si="5"/>
        <v>domicilio</v>
      </c>
      <c r="O331" s="18">
        <f ca="1">VLOOKUP(N331,physical_rooms!$A$1:$B$10,2,FALSE)</f>
        <v>8</v>
      </c>
      <c r="P331" s="18">
        <v>7</v>
      </c>
      <c r="Q331" s="18" t="s">
        <v>207</v>
      </c>
      <c r="R331" s="18">
        <f>VLOOKUP(Q331,virtual_rooms!$A$1:$B$10,2,FALSE)</f>
        <v>3</v>
      </c>
      <c r="S331" s="18">
        <v>3</v>
      </c>
      <c r="T331" s="21" t="s">
        <v>149</v>
      </c>
      <c r="U331" s="18" t="s">
        <v>153</v>
      </c>
      <c r="V331" s="18"/>
      <c r="W331" s="18" t="e">
        <f>VLOOKUP(V331,Support_persons!$A$3:$C$17,3,FALSE)</f>
        <v>#N/A</v>
      </c>
      <c r="X331" t="s">
        <v>392</v>
      </c>
      <c r="Y331" s="18"/>
      <c r="Z331" s="18" t="e">
        <f>VLOOKUP(Y331,Support_persons!$A$3:$C$17,3,FALSE)</f>
        <v>#N/A</v>
      </c>
      <c r="AA331" t="s">
        <v>392</v>
      </c>
      <c r="AB331" s="18"/>
      <c r="AC331" t="s">
        <v>392</v>
      </c>
      <c r="AD331" s="18" t="e">
        <f>VLOOKUP(AB331,Support_persons!$A$3:$C$17,3,FALSE)</f>
        <v>#N/A</v>
      </c>
    </row>
    <row r="332" spans="1:30" ht="30.75" thickBot="1" x14ac:dyDescent="0.3">
      <c r="A332">
        <v>331</v>
      </c>
      <c r="B332" s="16">
        <v>44301</v>
      </c>
      <c r="C332" s="18" t="s">
        <v>10</v>
      </c>
      <c r="D332" s="18">
        <f>VLOOKUP(C332,Areas!$B$4:$C$25,2,FALSE)</f>
        <v>19</v>
      </c>
      <c r="E332" s="18">
        <v>19</v>
      </c>
      <c r="F332" s="18" t="s">
        <v>83</v>
      </c>
      <c r="G332" s="18">
        <f>VLOOKUP(F332,Instructors!$A$4:$B$60,2,FALSE)</f>
        <v>42</v>
      </c>
      <c r="H332" s="25">
        <v>42</v>
      </c>
      <c r="I332" t="s">
        <v>143</v>
      </c>
      <c r="J332" s="18">
        <f>VLOOKUP(I332,Programs!$A$4:$B$58,2,FALSE)</f>
        <v>3</v>
      </c>
      <c r="K332" s="18">
        <v>3</v>
      </c>
      <c r="L332" s="19">
        <v>0.77083333333333337</v>
      </c>
      <c r="M332" s="19">
        <v>0.90625</v>
      </c>
      <c r="N332" s="18" t="str">
        <f t="shared" ca="1" si="5"/>
        <v>UIO1</v>
      </c>
      <c r="O332" s="18">
        <f ca="1">VLOOKUP(N332,physical_rooms!$A$1:$B$10,2,FALSE)</f>
        <v>5</v>
      </c>
      <c r="P332" s="18">
        <v>6</v>
      </c>
      <c r="Q332" s="18" t="s">
        <v>207</v>
      </c>
      <c r="R332" s="18">
        <f>VLOOKUP(Q332,virtual_rooms!$A$1:$B$10,2,FALSE)</f>
        <v>3</v>
      </c>
      <c r="S332" s="18">
        <v>3</v>
      </c>
      <c r="T332" s="21" t="s">
        <v>147</v>
      </c>
      <c r="U332" s="18" t="s">
        <v>152</v>
      </c>
      <c r="V332" s="18"/>
      <c r="W332" s="18" t="e">
        <f>VLOOKUP(V332,Support_persons!$A$3:$C$17,3,FALSE)</f>
        <v>#N/A</v>
      </c>
      <c r="X332" t="s">
        <v>392</v>
      </c>
      <c r="Y332" s="18"/>
      <c r="Z332" s="18" t="e">
        <f>VLOOKUP(Y332,Support_persons!$A$3:$C$17,3,FALSE)</f>
        <v>#N/A</v>
      </c>
      <c r="AA332" t="s">
        <v>392</v>
      </c>
      <c r="AB332" s="18"/>
      <c r="AC332" t="s">
        <v>392</v>
      </c>
      <c r="AD332" s="18" t="e">
        <f>VLOOKUP(AB332,Support_persons!$A$3:$C$17,3,FALSE)</f>
        <v>#N/A</v>
      </c>
    </row>
    <row r="333" spans="1:30" ht="15.75" thickBot="1" x14ac:dyDescent="0.3">
      <c r="A333">
        <v>332</v>
      </c>
      <c r="B333" s="16">
        <v>44303</v>
      </c>
      <c r="C333" s="18" t="s">
        <v>11</v>
      </c>
      <c r="D333" s="18">
        <f>VLOOKUP(C333,Areas!$B$4:$C$25,2,FALSE)</f>
        <v>22</v>
      </c>
      <c r="E333" s="18">
        <v>22</v>
      </c>
      <c r="F333" s="18" t="s">
        <v>214</v>
      </c>
      <c r="G333" s="18">
        <f>VLOOKUP(F333,Instructors!$A$4:$B$60,2,FALSE)</f>
        <v>54</v>
      </c>
      <c r="H333" s="25">
        <v>54</v>
      </c>
      <c r="I333" t="s">
        <v>143</v>
      </c>
      <c r="J333" s="18">
        <f>VLOOKUP(I333,Programs!$A$4:$B$58,2,FALSE)</f>
        <v>3</v>
      </c>
      <c r="K333" s="18">
        <v>3</v>
      </c>
      <c r="L333" s="19">
        <v>0.375</v>
      </c>
      <c r="M333" s="19">
        <v>0.52083333333333337</v>
      </c>
      <c r="N333" s="18" t="str">
        <f t="shared" ca="1" si="5"/>
        <v>domicilio</v>
      </c>
      <c r="O333" s="18">
        <f ca="1">VLOOKUP(N333,physical_rooms!$A$1:$B$10,2,FALSE)</f>
        <v>8</v>
      </c>
      <c r="P333" s="18">
        <v>6</v>
      </c>
      <c r="Q333" s="18" t="s">
        <v>216</v>
      </c>
      <c r="R333" s="18">
        <f>VLOOKUP(Q333,virtual_rooms!$A$1:$B$10,2,FALSE)</f>
        <v>7</v>
      </c>
      <c r="S333" s="18">
        <v>7</v>
      </c>
      <c r="T333" s="18"/>
      <c r="U333" s="18"/>
      <c r="V333" s="18"/>
      <c r="W333" s="18" t="e">
        <f>VLOOKUP(V333,Support_persons!$A$3:$C$17,3,FALSE)</f>
        <v>#N/A</v>
      </c>
      <c r="X333" t="s">
        <v>392</v>
      </c>
      <c r="Y333" s="18"/>
      <c r="Z333" s="18" t="e">
        <f>VLOOKUP(Y333,Support_persons!$A$3:$C$17,3,FALSE)</f>
        <v>#N/A</v>
      </c>
      <c r="AA333" t="s">
        <v>392</v>
      </c>
      <c r="AB333" s="18"/>
      <c r="AC333" t="s">
        <v>392</v>
      </c>
      <c r="AD333" s="18" t="e">
        <f>VLOOKUP(AB333,Support_persons!$A$3:$C$17,3,FALSE)</f>
        <v>#N/A</v>
      </c>
    </row>
    <row r="334" spans="1:30" ht="15.75" thickBot="1" x14ac:dyDescent="0.3">
      <c r="A334">
        <v>333</v>
      </c>
      <c r="B334" s="16">
        <v>44303</v>
      </c>
      <c r="C334" s="18" t="s">
        <v>6</v>
      </c>
      <c r="D334" s="18">
        <f>VLOOKUP(C334,Areas!$B$4:$C$25,2,FALSE)</f>
        <v>12</v>
      </c>
      <c r="E334" s="18">
        <v>12</v>
      </c>
      <c r="F334" s="18" t="s">
        <v>211</v>
      </c>
      <c r="G334" s="18">
        <f>VLOOKUP(F334,Instructors!$A$4:$B$60,2,FALSE)</f>
        <v>53</v>
      </c>
      <c r="H334" s="25">
        <v>53</v>
      </c>
      <c r="I334" t="s">
        <v>143</v>
      </c>
      <c r="J334" s="18">
        <f>VLOOKUP(I334,Programs!$A$4:$B$58,2,FALSE)</f>
        <v>3</v>
      </c>
      <c r="K334" s="18">
        <v>3</v>
      </c>
      <c r="L334" s="19">
        <v>0.58333333333333337</v>
      </c>
      <c r="M334" s="19">
        <v>0.70833333333333337</v>
      </c>
      <c r="N334" s="18" t="str">
        <f t="shared" ca="1" si="5"/>
        <v>GYE3</v>
      </c>
      <c r="O334" s="18">
        <f ca="1">VLOOKUP(N334,physical_rooms!$A$1:$B$10,2,FALSE)</f>
        <v>3</v>
      </c>
      <c r="P334" s="18">
        <v>5</v>
      </c>
      <c r="Q334" s="18" t="s">
        <v>216</v>
      </c>
      <c r="R334" s="18">
        <f>VLOOKUP(Q334,virtual_rooms!$A$1:$B$10,2,FALSE)</f>
        <v>7</v>
      </c>
      <c r="S334" s="18">
        <v>7</v>
      </c>
      <c r="T334" s="18"/>
      <c r="U334" s="18"/>
      <c r="V334" s="18"/>
      <c r="W334" s="18" t="e">
        <f>VLOOKUP(V334,Support_persons!$A$3:$C$17,3,FALSE)</f>
        <v>#N/A</v>
      </c>
      <c r="X334" t="s">
        <v>392</v>
      </c>
      <c r="Y334" s="18"/>
      <c r="Z334" s="18" t="e">
        <f>VLOOKUP(Y334,Support_persons!$A$3:$C$17,3,FALSE)</f>
        <v>#N/A</v>
      </c>
      <c r="AA334" t="s">
        <v>392</v>
      </c>
      <c r="AB334" s="18"/>
      <c r="AC334" t="s">
        <v>392</v>
      </c>
      <c r="AD334" s="18" t="e">
        <f>VLOOKUP(AB334,Support_persons!$A$3:$C$17,3,FALSE)</f>
        <v>#N/A</v>
      </c>
    </row>
    <row r="335" spans="1:30" ht="30.75" thickBot="1" x14ac:dyDescent="0.3">
      <c r="A335">
        <v>334</v>
      </c>
      <c r="B335" s="16">
        <v>44305</v>
      </c>
      <c r="C335" s="18" t="s">
        <v>2</v>
      </c>
      <c r="D335" s="18">
        <f>VLOOKUP(C335,Areas!$B$4:$C$25,2,FALSE)</f>
        <v>7</v>
      </c>
      <c r="E335" s="18">
        <v>7</v>
      </c>
      <c r="F335" s="18" t="s">
        <v>49</v>
      </c>
      <c r="G335" s="18">
        <f>VLOOKUP(F335,Instructors!$A$4:$B$60,2,FALSE)</f>
        <v>8</v>
      </c>
      <c r="H335" s="25">
        <v>8</v>
      </c>
      <c r="I335" t="s">
        <v>145</v>
      </c>
      <c r="J335" s="18">
        <f>VLOOKUP(I335,Programs!$A$4:$B$58,2,FALSE)</f>
        <v>4</v>
      </c>
      <c r="K335" s="18">
        <v>4</v>
      </c>
      <c r="L335" s="19">
        <v>0.77083333333333337</v>
      </c>
      <c r="M335" s="19">
        <v>0.90625</v>
      </c>
      <c r="N335" s="18" t="str">
        <f t="shared" ca="1" si="5"/>
        <v>GYE4</v>
      </c>
      <c r="O335" s="18">
        <f ca="1">VLOOKUP(N335,physical_rooms!$A$1:$B$10,2,FALSE)</f>
        <v>4</v>
      </c>
      <c r="P335" s="18">
        <v>3</v>
      </c>
      <c r="Q335" s="18" t="s">
        <v>207</v>
      </c>
      <c r="R335" s="18">
        <f>VLOOKUP(Q335,virtual_rooms!$A$1:$B$10,2,FALSE)</f>
        <v>3</v>
      </c>
      <c r="S335" s="18">
        <v>3</v>
      </c>
      <c r="T335" s="21" t="s">
        <v>149</v>
      </c>
      <c r="U335" s="18" t="s">
        <v>153</v>
      </c>
      <c r="V335" s="18"/>
      <c r="W335" s="18" t="e">
        <f>VLOOKUP(V335,Support_persons!$A$3:$C$17,3,FALSE)</f>
        <v>#N/A</v>
      </c>
      <c r="X335" t="s">
        <v>392</v>
      </c>
      <c r="Y335" s="18"/>
      <c r="Z335" s="18" t="e">
        <f>VLOOKUP(Y335,Support_persons!$A$3:$C$17,3,FALSE)</f>
        <v>#N/A</v>
      </c>
      <c r="AA335" t="s">
        <v>392</v>
      </c>
      <c r="AB335" s="18"/>
      <c r="AC335" t="s">
        <v>392</v>
      </c>
      <c r="AD335" s="18" t="e">
        <f>VLOOKUP(AB335,Support_persons!$A$3:$C$17,3,FALSE)</f>
        <v>#N/A</v>
      </c>
    </row>
    <row r="336" spans="1:30" ht="30.75" thickBot="1" x14ac:dyDescent="0.3">
      <c r="A336">
        <v>335</v>
      </c>
      <c r="B336" s="16">
        <v>44306</v>
      </c>
      <c r="C336" s="18" t="s">
        <v>2</v>
      </c>
      <c r="D336" s="18">
        <f>VLOOKUP(C336,Areas!$B$4:$C$25,2,FALSE)</f>
        <v>7</v>
      </c>
      <c r="E336" s="18">
        <v>7</v>
      </c>
      <c r="F336" s="18" t="s">
        <v>93</v>
      </c>
      <c r="G336" s="18">
        <f>VLOOKUP(F336,Instructors!$A$4:$B$60,2,FALSE)</f>
        <v>5</v>
      </c>
      <c r="H336" s="25">
        <v>5</v>
      </c>
      <c r="I336" t="s">
        <v>143</v>
      </c>
      <c r="J336" s="18">
        <f>VLOOKUP(I336,Programs!$A$4:$B$58,2,FALSE)</f>
        <v>3</v>
      </c>
      <c r="K336" s="18">
        <v>3</v>
      </c>
      <c r="L336" s="19">
        <v>0.77083333333333337</v>
      </c>
      <c r="M336" s="19">
        <v>0.90625</v>
      </c>
      <c r="N336" s="18" t="str">
        <f t="shared" ca="1" si="5"/>
        <v>GYE1</v>
      </c>
      <c r="O336" s="18">
        <f ca="1">VLOOKUP(N336,physical_rooms!$A$1:$B$10,2,FALSE)</f>
        <v>1</v>
      </c>
      <c r="P336" s="18">
        <v>5</v>
      </c>
      <c r="Q336" s="18" t="s">
        <v>207</v>
      </c>
      <c r="R336" s="18">
        <f>VLOOKUP(Q336,virtual_rooms!$A$1:$B$10,2,FALSE)</f>
        <v>3</v>
      </c>
      <c r="S336" s="18">
        <v>3</v>
      </c>
      <c r="T336" s="21" t="s">
        <v>147</v>
      </c>
      <c r="U336" s="18" t="s">
        <v>152</v>
      </c>
      <c r="V336" s="18"/>
      <c r="W336" s="18" t="e">
        <f>VLOOKUP(V336,Support_persons!$A$3:$C$17,3,FALSE)</f>
        <v>#N/A</v>
      </c>
      <c r="X336" t="s">
        <v>392</v>
      </c>
      <c r="Y336" s="18"/>
      <c r="Z336" s="18" t="e">
        <f>VLOOKUP(Y336,Support_persons!$A$3:$C$17,3,FALSE)</f>
        <v>#N/A</v>
      </c>
      <c r="AA336" t="s">
        <v>392</v>
      </c>
      <c r="AB336" s="18"/>
      <c r="AC336" t="s">
        <v>392</v>
      </c>
      <c r="AD336" s="18" t="e">
        <f>VLOOKUP(AB336,Support_persons!$A$3:$C$17,3,FALSE)</f>
        <v>#N/A</v>
      </c>
    </row>
    <row r="337" spans="1:30" ht="30.75" thickBot="1" x14ac:dyDescent="0.3">
      <c r="A337">
        <v>336</v>
      </c>
      <c r="B337" s="16">
        <v>44307</v>
      </c>
      <c r="C337" s="18" t="s">
        <v>10</v>
      </c>
      <c r="D337" s="18">
        <f>VLOOKUP(C337,Areas!$B$4:$C$25,2,FALSE)</f>
        <v>19</v>
      </c>
      <c r="E337" s="18">
        <v>19</v>
      </c>
      <c r="F337" s="18" t="s">
        <v>50</v>
      </c>
      <c r="G337" s="18">
        <f>VLOOKUP(F337,Instructors!$A$4:$B$60,2,FALSE)</f>
        <v>9</v>
      </c>
      <c r="H337" s="25">
        <v>9</v>
      </c>
      <c r="I337" t="s">
        <v>145</v>
      </c>
      <c r="J337" s="18">
        <f>VLOOKUP(I337,Programs!$A$4:$B$58,2,FALSE)</f>
        <v>4</v>
      </c>
      <c r="K337" s="18">
        <v>4</v>
      </c>
      <c r="L337" s="19">
        <v>0.77083333333333337</v>
      </c>
      <c r="M337" s="19">
        <v>0.90625</v>
      </c>
      <c r="N337" s="18" t="str">
        <f t="shared" ca="1" si="5"/>
        <v>GYE3</v>
      </c>
      <c r="O337" s="18">
        <f ca="1">VLOOKUP(N337,physical_rooms!$A$1:$B$10,2,FALSE)</f>
        <v>3</v>
      </c>
      <c r="P337" s="18">
        <v>7</v>
      </c>
      <c r="Q337" s="18" t="s">
        <v>207</v>
      </c>
      <c r="R337" s="18">
        <f>VLOOKUP(Q337,virtual_rooms!$A$1:$B$10,2,FALSE)</f>
        <v>3</v>
      </c>
      <c r="S337" s="18">
        <v>3</v>
      </c>
      <c r="T337" s="21" t="s">
        <v>149</v>
      </c>
      <c r="U337" s="18" t="s">
        <v>153</v>
      </c>
      <c r="V337" s="18"/>
      <c r="W337" s="18" t="e">
        <f>VLOOKUP(V337,Support_persons!$A$3:$C$17,3,FALSE)</f>
        <v>#N/A</v>
      </c>
      <c r="X337" t="s">
        <v>392</v>
      </c>
      <c r="Y337" s="18"/>
      <c r="Z337" s="18" t="e">
        <f>VLOOKUP(Y337,Support_persons!$A$3:$C$17,3,FALSE)</f>
        <v>#N/A</v>
      </c>
      <c r="AA337" t="s">
        <v>392</v>
      </c>
      <c r="AB337" s="18"/>
      <c r="AC337" t="s">
        <v>392</v>
      </c>
      <c r="AD337" s="18" t="e">
        <f>VLOOKUP(AB337,Support_persons!$A$3:$C$17,3,FALSE)</f>
        <v>#N/A</v>
      </c>
    </row>
    <row r="338" spans="1:30" ht="30.75" thickBot="1" x14ac:dyDescent="0.3">
      <c r="A338">
        <v>337</v>
      </c>
      <c r="B338" s="16">
        <v>44308</v>
      </c>
      <c r="C338" s="18" t="s">
        <v>10</v>
      </c>
      <c r="D338" s="18">
        <f>VLOOKUP(C338,Areas!$B$4:$C$25,2,FALSE)</f>
        <v>19</v>
      </c>
      <c r="E338" s="18">
        <v>19</v>
      </c>
      <c r="F338" s="18" t="s">
        <v>83</v>
      </c>
      <c r="G338" s="18">
        <f>VLOOKUP(F338,Instructors!$A$4:$B$60,2,FALSE)</f>
        <v>42</v>
      </c>
      <c r="H338" s="25">
        <v>42</v>
      </c>
      <c r="I338" t="s">
        <v>143</v>
      </c>
      <c r="J338" s="18">
        <f>VLOOKUP(I338,Programs!$A$4:$B$58,2,FALSE)</f>
        <v>3</v>
      </c>
      <c r="K338" s="18">
        <v>3</v>
      </c>
      <c r="L338" s="19">
        <v>0.77083333333333337</v>
      </c>
      <c r="M338" s="19">
        <v>0.90625</v>
      </c>
      <c r="N338" s="18" t="str">
        <f t="shared" ca="1" si="5"/>
        <v>UIO2</v>
      </c>
      <c r="O338" s="18">
        <f ca="1">VLOOKUP(N338,physical_rooms!$A$1:$B$10,2,FALSE)</f>
        <v>6</v>
      </c>
      <c r="P338" s="18">
        <v>2</v>
      </c>
      <c r="Q338" s="18" t="s">
        <v>207</v>
      </c>
      <c r="R338" s="18">
        <f>VLOOKUP(Q338,virtual_rooms!$A$1:$B$10,2,FALSE)</f>
        <v>3</v>
      </c>
      <c r="S338" s="18">
        <v>3</v>
      </c>
      <c r="T338" s="21" t="s">
        <v>147</v>
      </c>
      <c r="U338" s="18" t="s">
        <v>152</v>
      </c>
      <c r="V338" s="18"/>
      <c r="W338" s="18" t="e">
        <f>VLOOKUP(V338,Support_persons!$A$3:$C$17,3,FALSE)</f>
        <v>#N/A</v>
      </c>
      <c r="X338" t="s">
        <v>392</v>
      </c>
      <c r="Y338" s="18"/>
      <c r="Z338" s="18" t="e">
        <f>VLOOKUP(Y338,Support_persons!$A$3:$C$17,3,FALSE)</f>
        <v>#N/A</v>
      </c>
      <c r="AA338" t="s">
        <v>392</v>
      </c>
      <c r="AB338" s="18"/>
      <c r="AC338" t="s">
        <v>392</v>
      </c>
      <c r="AD338" s="18" t="e">
        <f>VLOOKUP(AB338,Support_persons!$A$3:$C$17,3,FALSE)</f>
        <v>#N/A</v>
      </c>
    </row>
    <row r="339" spans="1:30" ht="15.75" thickBot="1" x14ac:dyDescent="0.3">
      <c r="A339">
        <v>338</v>
      </c>
      <c r="B339" s="16">
        <v>44310</v>
      </c>
      <c r="C339" s="18" t="s">
        <v>11</v>
      </c>
      <c r="D339" s="18">
        <f>VLOOKUP(C339,Areas!$B$4:$C$25,2,FALSE)</f>
        <v>22</v>
      </c>
      <c r="E339" s="18">
        <v>22</v>
      </c>
      <c r="F339" s="18" t="s">
        <v>82</v>
      </c>
      <c r="G339" s="18">
        <f>VLOOKUP(F339,Instructors!$A$4:$B$60,2,FALSE)</f>
        <v>41</v>
      </c>
      <c r="H339" s="25">
        <v>41</v>
      </c>
      <c r="I339" t="s">
        <v>145</v>
      </c>
      <c r="J339" s="18">
        <f>VLOOKUP(I339,Programs!$A$4:$B$58,2,FALSE)</f>
        <v>4</v>
      </c>
      <c r="K339" s="18">
        <v>4</v>
      </c>
      <c r="L339" s="19">
        <v>0.375</v>
      </c>
      <c r="M339" s="19">
        <v>0.52083333333333337</v>
      </c>
      <c r="N339" s="18" t="str">
        <f t="shared" ca="1" si="5"/>
        <v>domicilio</v>
      </c>
      <c r="O339" s="18">
        <f ca="1">VLOOKUP(N339,physical_rooms!$A$1:$B$10,2,FALSE)</f>
        <v>8</v>
      </c>
      <c r="P339" s="18">
        <v>1</v>
      </c>
      <c r="Q339" s="18" t="s">
        <v>216</v>
      </c>
      <c r="R339" s="18">
        <f>VLOOKUP(Q339,virtual_rooms!$A$1:$B$10,2,FALSE)</f>
        <v>7</v>
      </c>
      <c r="S339" s="18">
        <v>7</v>
      </c>
      <c r="T339" s="18"/>
      <c r="U339" s="18"/>
      <c r="V339" s="18"/>
      <c r="W339" s="18" t="e">
        <f>VLOOKUP(V339,Support_persons!$A$3:$C$17,3,FALSE)</f>
        <v>#N/A</v>
      </c>
      <c r="X339" t="s">
        <v>392</v>
      </c>
      <c r="Y339" s="18"/>
      <c r="Z339" s="18" t="e">
        <f>VLOOKUP(Y339,Support_persons!$A$3:$C$17,3,FALSE)</f>
        <v>#N/A</v>
      </c>
      <c r="AA339" t="s">
        <v>392</v>
      </c>
      <c r="AB339" s="18"/>
      <c r="AC339" t="s">
        <v>392</v>
      </c>
      <c r="AD339" s="18" t="e">
        <f>VLOOKUP(AB339,Support_persons!$A$3:$C$17,3,FALSE)</f>
        <v>#N/A</v>
      </c>
    </row>
    <row r="340" spans="1:30" ht="15.75" thickBot="1" x14ac:dyDescent="0.3">
      <c r="A340">
        <v>339</v>
      </c>
      <c r="B340" s="16">
        <v>44310</v>
      </c>
      <c r="C340" s="18" t="s">
        <v>6</v>
      </c>
      <c r="D340" s="18">
        <f>VLOOKUP(C340,Areas!$B$4:$C$25,2,FALSE)</f>
        <v>12</v>
      </c>
      <c r="E340" s="18">
        <v>12</v>
      </c>
      <c r="F340" s="18" t="s">
        <v>44</v>
      </c>
      <c r="G340" s="18">
        <f>VLOOKUP(F340,Instructors!$A$4:$B$60,2,FALSE)</f>
        <v>1</v>
      </c>
      <c r="H340" s="25">
        <v>1</v>
      </c>
      <c r="I340" t="s">
        <v>145</v>
      </c>
      <c r="J340" s="18">
        <f>VLOOKUP(I340,Programs!$A$4:$B$58,2,FALSE)</f>
        <v>4</v>
      </c>
      <c r="K340" s="18">
        <v>4</v>
      </c>
      <c r="L340" s="19">
        <v>0.58333333333333337</v>
      </c>
      <c r="M340" s="19">
        <v>0.70833333333333337</v>
      </c>
      <c r="N340" s="18" t="str">
        <f t="shared" ca="1" si="5"/>
        <v>GYE2</v>
      </c>
      <c r="O340" s="18">
        <f ca="1">VLOOKUP(N340,physical_rooms!$A$1:$B$10,2,FALSE)</f>
        <v>2</v>
      </c>
      <c r="P340" s="18">
        <v>4</v>
      </c>
      <c r="Q340" s="18" t="s">
        <v>216</v>
      </c>
      <c r="R340" s="18">
        <f>VLOOKUP(Q340,virtual_rooms!$A$1:$B$10,2,FALSE)</f>
        <v>7</v>
      </c>
      <c r="S340" s="18">
        <v>7</v>
      </c>
      <c r="T340" s="18"/>
      <c r="U340" s="18"/>
      <c r="V340" s="18"/>
      <c r="W340" s="18" t="e">
        <f>VLOOKUP(V340,Support_persons!$A$3:$C$17,3,FALSE)</f>
        <v>#N/A</v>
      </c>
      <c r="X340" t="s">
        <v>392</v>
      </c>
      <c r="Y340" s="18"/>
      <c r="Z340" s="18" t="e">
        <f>VLOOKUP(Y340,Support_persons!$A$3:$C$17,3,FALSE)</f>
        <v>#N/A</v>
      </c>
      <c r="AA340" t="s">
        <v>392</v>
      </c>
      <c r="AB340" s="18"/>
      <c r="AC340" t="s">
        <v>392</v>
      </c>
      <c r="AD340" s="18" t="e">
        <f>VLOOKUP(AB340,Support_persons!$A$3:$C$17,3,FALSE)</f>
        <v>#N/A</v>
      </c>
    </row>
    <row r="341" spans="1:30" ht="30.75" thickBot="1" x14ac:dyDescent="0.3">
      <c r="A341">
        <v>340</v>
      </c>
      <c r="B341" s="16">
        <v>44312</v>
      </c>
      <c r="C341" s="18" t="s">
        <v>9</v>
      </c>
      <c r="D341" s="18">
        <f>VLOOKUP(C341,Areas!$B$4:$C$25,2,FALSE)</f>
        <v>17</v>
      </c>
      <c r="E341" s="18">
        <v>17</v>
      </c>
      <c r="F341" s="18" t="s">
        <v>94</v>
      </c>
      <c r="G341" s="18">
        <f>VLOOKUP(F341,Instructors!$A$4:$B$60,2,FALSE)</f>
        <v>21</v>
      </c>
      <c r="H341" s="25">
        <v>21</v>
      </c>
      <c r="I341" t="s">
        <v>145</v>
      </c>
      <c r="J341" s="18">
        <f>VLOOKUP(I341,Programs!$A$4:$B$58,2,FALSE)</f>
        <v>4</v>
      </c>
      <c r="K341" s="18">
        <v>4</v>
      </c>
      <c r="L341" s="19">
        <v>0.77083333333333337</v>
      </c>
      <c r="M341" s="19">
        <v>0.90625</v>
      </c>
      <c r="N341" s="18" t="str">
        <f t="shared" ca="1" si="5"/>
        <v>GYE1</v>
      </c>
      <c r="O341" s="18">
        <f ca="1">VLOOKUP(N341,physical_rooms!$A$1:$B$10,2,FALSE)</f>
        <v>1</v>
      </c>
      <c r="P341" s="18">
        <v>3</v>
      </c>
      <c r="Q341" s="18" t="s">
        <v>207</v>
      </c>
      <c r="R341" s="18">
        <f>VLOOKUP(Q341,virtual_rooms!$A$1:$B$10,2,FALSE)</f>
        <v>3</v>
      </c>
      <c r="S341" s="18">
        <v>3</v>
      </c>
      <c r="T341" s="21" t="s">
        <v>149</v>
      </c>
      <c r="U341" s="18" t="s">
        <v>153</v>
      </c>
      <c r="V341" s="18"/>
      <c r="W341" s="18" t="e">
        <f>VLOOKUP(V341,Support_persons!$A$3:$C$17,3,FALSE)</f>
        <v>#N/A</v>
      </c>
      <c r="X341" t="s">
        <v>392</v>
      </c>
      <c r="Y341" s="18"/>
      <c r="Z341" s="18" t="e">
        <f>VLOOKUP(Y341,Support_persons!$A$3:$C$17,3,FALSE)</f>
        <v>#N/A</v>
      </c>
      <c r="AA341" t="s">
        <v>392</v>
      </c>
      <c r="AB341" s="18"/>
      <c r="AC341" t="s">
        <v>392</v>
      </c>
      <c r="AD341" s="18" t="e">
        <f>VLOOKUP(AB341,Support_persons!$A$3:$C$17,3,FALSE)</f>
        <v>#N/A</v>
      </c>
    </row>
    <row r="342" spans="1:30" ht="30.75" thickBot="1" x14ac:dyDescent="0.3">
      <c r="A342">
        <v>341</v>
      </c>
      <c r="B342" s="16">
        <v>44313</v>
      </c>
      <c r="C342" s="18" t="s">
        <v>10</v>
      </c>
      <c r="D342" s="18">
        <f>VLOOKUP(C342,Areas!$B$4:$C$25,2,FALSE)</f>
        <v>19</v>
      </c>
      <c r="E342" s="18">
        <v>19</v>
      </c>
      <c r="F342" s="18" t="s">
        <v>83</v>
      </c>
      <c r="G342" s="18">
        <f>VLOOKUP(F342,Instructors!$A$4:$B$60,2,FALSE)</f>
        <v>42</v>
      </c>
      <c r="H342" s="25">
        <v>42</v>
      </c>
      <c r="I342" t="s">
        <v>143</v>
      </c>
      <c r="J342" s="18">
        <f>VLOOKUP(I342,Programs!$A$4:$B$58,2,FALSE)</f>
        <v>3</v>
      </c>
      <c r="K342" s="18">
        <v>3</v>
      </c>
      <c r="L342" s="19">
        <v>0.77083333333333337</v>
      </c>
      <c r="M342" s="19">
        <v>0.90625</v>
      </c>
      <c r="N342" s="18" t="str">
        <f t="shared" ca="1" si="5"/>
        <v>GYE3</v>
      </c>
      <c r="O342" s="18">
        <f ca="1">VLOOKUP(N342,physical_rooms!$A$1:$B$10,2,FALSE)</f>
        <v>3</v>
      </c>
      <c r="P342" s="18">
        <v>3</v>
      </c>
      <c r="Q342" s="18" t="s">
        <v>207</v>
      </c>
      <c r="R342" s="18">
        <f>VLOOKUP(Q342,virtual_rooms!$A$1:$B$10,2,FALSE)</f>
        <v>3</v>
      </c>
      <c r="S342" s="18">
        <v>3</v>
      </c>
      <c r="T342" s="21" t="s">
        <v>147</v>
      </c>
      <c r="U342" s="18" t="s">
        <v>152</v>
      </c>
      <c r="V342" s="18"/>
      <c r="W342" s="18" t="e">
        <f>VLOOKUP(V342,Support_persons!$A$3:$C$17,3,FALSE)</f>
        <v>#N/A</v>
      </c>
      <c r="X342" t="s">
        <v>392</v>
      </c>
      <c r="Y342" s="18"/>
      <c r="Z342" s="18" t="e">
        <f>VLOOKUP(Y342,Support_persons!$A$3:$C$17,3,FALSE)</f>
        <v>#N/A</v>
      </c>
      <c r="AA342" t="s">
        <v>392</v>
      </c>
      <c r="AB342" s="18"/>
      <c r="AC342" t="s">
        <v>392</v>
      </c>
      <c r="AD342" s="18" t="e">
        <f>VLOOKUP(AB342,Support_persons!$A$3:$C$17,3,FALSE)</f>
        <v>#N/A</v>
      </c>
    </row>
    <row r="343" spans="1:30" ht="30.75" thickBot="1" x14ac:dyDescent="0.3">
      <c r="A343">
        <v>342</v>
      </c>
      <c r="B343" s="16">
        <v>44314</v>
      </c>
      <c r="C343" s="18" t="s">
        <v>10</v>
      </c>
      <c r="D343" s="18">
        <f>VLOOKUP(C343,Areas!$B$4:$C$25,2,FALSE)</f>
        <v>19</v>
      </c>
      <c r="E343" s="18">
        <v>19</v>
      </c>
      <c r="F343" s="18" t="s">
        <v>50</v>
      </c>
      <c r="G343" s="18">
        <f>VLOOKUP(F343,Instructors!$A$4:$B$60,2,FALSE)</f>
        <v>9</v>
      </c>
      <c r="H343" s="25">
        <v>9</v>
      </c>
      <c r="I343" t="s">
        <v>145</v>
      </c>
      <c r="J343" s="18">
        <f>VLOOKUP(I343,Programs!$A$4:$B$58,2,FALSE)</f>
        <v>4</v>
      </c>
      <c r="K343" s="18">
        <v>4</v>
      </c>
      <c r="L343" s="19">
        <v>0.77083333333333337</v>
      </c>
      <c r="M343" s="19">
        <v>0.90625</v>
      </c>
      <c r="N343" s="18" t="str">
        <f t="shared" ca="1" si="5"/>
        <v>domicilio</v>
      </c>
      <c r="O343" s="18">
        <f ca="1">VLOOKUP(N343,physical_rooms!$A$1:$B$10,2,FALSE)</f>
        <v>8</v>
      </c>
      <c r="P343" s="18">
        <v>7</v>
      </c>
      <c r="Q343" s="18" t="s">
        <v>207</v>
      </c>
      <c r="R343" s="18">
        <f>VLOOKUP(Q343,virtual_rooms!$A$1:$B$10,2,FALSE)</f>
        <v>3</v>
      </c>
      <c r="S343" s="18">
        <v>3</v>
      </c>
      <c r="T343" s="21" t="s">
        <v>149</v>
      </c>
      <c r="U343" s="18" t="s">
        <v>153</v>
      </c>
      <c r="V343" s="18"/>
      <c r="W343" s="18" t="e">
        <f>VLOOKUP(V343,Support_persons!$A$3:$C$17,3,FALSE)</f>
        <v>#N/A</v>
      </c>
      <c r="X343" t="s">
        <v>392</v>
      </c>
      <c r="Y343" s="18"/>
      <c r="Z343" s="18" t="e">
        <f>VLOOKUP(Y343,Support_persons!$A$3:$C$17,3,FALSE)</f>
        <v>#N/A</v>
      </c>
      <c r="AA343" t="s">
        <v>392</v>
      </c>
      <c r="AB343" s="18"/>
      <c r="AC343" t="s">
        <v>392</v>
      </c>
      <c r="AD343" s="18" t="e">
        <f>VLOOKUP(AB343,Support_persons!$A$3:$C$17,3,FALSE)</f>
        <v>#N/A</v>
      </c>
    </row>
    <row r="344" spans="1:30" ht="30.75" thickBot="1" x14ac:dyDescent="0.3">
      <c r="A344">
        <v>343</v>
      </c>
      <c r="B344" s="16">
        <v>44315</v>
      </c>
      <c r="C344" s="18" t="s">
        <v>9</v>
      </c>
      <c r="D344" s="18">
        <f>VLOOKUP(C344,Areas!$B$4:$C$25,2,FALSE)</f>
        <v>17</v>
      </c>
      <c r="E344" s="18">
        <v>17</v>
      </c>
      <c r="F344" s="18" t="s">
        <v>94</v>
      </c>
      <c r="G344" s="18">
        <f>VLOOKUP(F344,Instructors!$A$4:$B$60,2,FALSE)</f>
        <v>21</v>
      </c>
      <c r="H344" s="25">
        <v>21</v>
      </c>
      <c r="I344" t="s">
        <v>143</v>
      </c>
      <c r="J344" s="18">
        <f>VLOOKUP(I344,Programs!$A$4:$B$58,2,FALSE)</f>
        <v>3</v>
      </c>
      <c r="K344" s="18">
        <v>3</v>
      </c>
      <c r="L344" s="19">
        <v>0.77083333333333337</v>
      </c>
      <c r="M344" s="19">
        <v>0.90625</v>
      </c>
      <c r="N344" s="18" t="str">
        <f t="shared" ca="1" si="5"/>
        <v>domicilio</v>
      </c>
      <c r="O344" s="18">
        <f ca="1">VLOOKUP(N344,physical_rooms!$A$1:$B$10,2,FALSE)</f>
        <v>8</v>
      </c>
      <c r="P344" s="18">
        <v>3</v>
      </c>
      <c r="Q344" s="18" t="s">
        <v>207</v>
      </c>
      <c r="R344" s="18">
        <f>VLOOKUP(Q344,virtual_rooms!$A$1:$B$10,2,FALSE)</f>
        <v>3</v>
      </c>
      <c r="S344" s="18">
        <v>3</v>
      </c>
      <c r="T344" s="21" t="s">
        <v>147</v>
      </c>
      <c r="U344" s="18" t="s">
        <v>152</v>
      </c>
      <c r="V344" s="18"/>
      <c r="W344" s="18" t="e">
        <f>VLOOKUP(V344,Support_persons!$A$3:$C$17,3,FALSE)</f>
        <v>#N/A</v>
      </c>
      <c r="X344" t="s">
        <v>392</v>
      </c>
      <c r="Y344" s="18"/>
      <c r="Z344" s="18" t="e">
        <f>VLOOKUP(Y344,Support_persons!$A$3:$C$17,3,FALSE)</f>
        <v>#N/A</v>
      </c>
      <c r="AA344" t="s">
        <v>392</v>
      </c>
      <c r="AB344" s="18"/>
      <c r="AC344" t="s">
        <v>392</v>
      </c>
      <c r="AD344" s="18" t="e">
        <f>VLOOKUP(AB344,Support_persons!$A$3:$C$17,3,FALSE)</f>
        <v>#N/A</v>
      </c>
    </row>
    <row r="345" spans="1:30" ht="30.75" thickBot="1" x14ac:dyDescent="0.3">
      <c r="A345">
        <v>344</v>
      </c>
      <c r="B345" s="16">
        <v>44319</v>
      </c>
      <c r="C345" s="18" t="s">
        <v>2</v>
      </c>
      <c r="D345" s="18">
        <f>VLOOKUP(C345,Areas!$B$4:$C$25,2,FALSE)</f>
        <v>7</v>
      </c>
      <c r="E345" s="18">
        <v>7</v>
      </c>
      <c r="F345" s="18" t="s">
        <v>49</v>
      </c>
      <c r="G345" s="18">
        <f>VLOOKUP(F345,Instructors!$A$4:$B$60,2,FALSE)</f>
        <v>8</v>
      </c>
      <c r="H345" s="25">
        <v>8</v>
      </c>
      <c r="I345" t="s">
        <v>145</v>
      </c>
      <c r="J345" s="18">
        <f>VLOOKUP(I345,Programs!$A$4:$B$58,2,FALSE)</f>
        <v>4</v>
      </c>
      <c r="K345" s="18">
        <v>4</v>
      </c>
      <c r="L345" s="19">
        <v>0.77083333333333337</v>
      </c>
      <c r="M345" s="19">
        <v>0.90625</v>
      </c>
      <c r="N345" s="18" t="str">
        <f t="shared" ca="1" si="5"/>
        <v>UIO1</v>
      </c>
      <c r="O345" s="18">
        <f ca="1">VLOOKUP(N345,physical_rooms!$A$1:$B$10,2,FALSE)</f>
        <v>5</v>
      </c>
      <c r="P345" s="18">
        <v>2</v>
      </c>
      <c r="Q345" s="18" t="s">
        <v>207</v>
      </c>
      <c r="R345" s="18">
        <f>VLOOKUP(Q345,virtual_rooms!$A$1:$B$10,2,FALSE)</f>
        <v>3</v>
      </c>
      <c r="S345" s="18">
        <v>3</v>
      </c>
      <c r="T345" s="21" t="s">
        <v>149</v>
      </c>
      <c r="U345" s="18" t="s">
        <v>153</v>
      </c>
      <c r="V345" s="18"/>
      <c r="W345" s="18" t="e">
        <f>VLOOKUP(V345,Support_persons!$A$3:$C$17,3,FALSE)</f>
        <v>#N/A</v>
      </c>
      <c r="X345" t="s">
        <v>392</v>
      </c>
      <c r="Y345" s="18"/>
      <c r="Z345" s="18" t="e">
        <f>VLOOKUP(Y345,Support_persons!$A$3:$C$17,3,FALSE)</f>
        <v>#N/A</v>
      </c>
      <c r="AA345" t="s">
        <v>392</v>
      </c>
      <c r="AB345" s="18"/>
      <c r="AC345" t="s">
        <v>392</v>
      </c>
      <c r="AD345" s="18" t="e">
        <f>VLOOKUP(AB345,Support_persons!$A$3:$C$17,3,FALSE)</f>
        <v>#N/A</v>
      </c>
    </row>
    <row r="346" spans="1:30" ht="30.75" thickBot="1" x14ac:dyDescent="0.3">
      <c r="A346">
        <v>345</v>
      </c>
      <c r="B346" s="16">
        <v>44320</v>
      </c>
      <c r="C346" s="18" t="s">
        <v>2</v>
      </c>
      <c r="D346" s="18">
        <f>VLOOKUP(C346,Areas!$B$4:$C$25,2,FALSE)</f>
        <v>7</v>
      </c>
      <c r="E346" s="18">
        <v>7</v>
      </c>
      <c r="F346" s="18" t="s">
        <v>93</v>
      </c>
      <c r="G346" s="18">
        <f>VLOOKUP(F346,Instructors!$A$4:$B$60,2,FALSE)</f>
        <v>5</v>
      </c>
      <c r="H346" s="25">
        <v>5</v>
      </c>
      <c r="I346" t="s">
        <v>143</v>
      </c>
      <c r="J346" s="18">
        <f>VLOOKUP(I346,Programs!$A$4:$B$58,2,FALSE)</f>
        <v>3</v>
      </c>
      <c r="K346" s="18">
        <v>3</v>
      </c>
      <c r="L346" s="19">
        <v>0.77083333333333337</v>
      </c>
      <c r="M346" s="19">
        <v>0.90625</v>
      </c>
      <c r="N346" s="18" t="str">
        <f t="shared" ca="1" si="5"/>
        <v>UIO2</v>
      </c>
      <c r="O346" s="18">
        <f ca="1">VLOOKUP(N346,physical_rooms!$A$1:$B$10,2,FALSE)</f>
        <v>6</v>
      </c>
      <c r="P346" s="18">
        <v>8</v>
      </c>
      <c r="Q346" s="18" t="s">
        <v>207</v>
      </c>
      <c r="R346" s="18">
        <f>VLOOKUP(Q346,virtual_rooms!$A$1:$B$10,2,FALSE)</f>
        <v>3</v>
      </c>
      <c r="S346" s="18">
        <v>3</v>
      </c>
      <c r="T346" s="21" t="s">
        <v>147</v>
      </c>
      <c r="U346" s="18" t="s">
        <v>152</v>
      </c>
      <c r="V346" s="18"/>
      <c r="W346" s="18" t="e">
        <f>VLOOKUP(V346,Support_persons!$A$3:$C$17,3,FALSE)</f>
        <v>#N/A</v>
      </c>
      <c r="X346" t="s">
        <v>392</v>
      </c>
      <c r="Y346" s="18"/>
      <c r="Z346" s="18" t="e">
        <f>VLOOKUP(Y346,Support_persons!$A$3:$C$17,3,FALSE)</f>
        <v>#N/A</v>
      </c>
      <c r="AA346" t="s">
        <v>392</v>
      </c>
      <c r="AB346" s="18"/>
      <c r="AC346" t="s">
        <v>392</v>
      </c>
      <c r="AD346" s="18" t="e">
        <f>VLOOKUP(AB346,Support_persons!$A$3:$C$17,3,FALSE)</f>
        <v>#N/A</v>
      </c>
    </row>
    <row r="347" spans="1:30" ht="30.75" thickBot="1" x14ac:dyDescent="0.3">
      <c r="A347">
        <v>346</v>
      </c>
      <c r="B347" s="16">
        <v>44321</v>
      </c>
      <c r="C347" s="18" t="s">
        <v>10</v>
      </c>
      <c r="D347" s="18">
        <f>VLOOKUP(C347,Areas!$B$4:$C$25,2,FALSE)</f>
        <v>19</v>
      </c>
      <c r="E347" s="18">
        <v>19</v>
      </c>
      <c r="F347" s="18" t="s">
        <v>50</v>
      </c>
      <c r="G347" s="18">
        <f>VLOOKUP(F347,Instructors!$A$4:$B$60,2,FALSE)</f>
        <v>9</v>
      </c>
      <c r="H347" s="25">
        <v>9</v>
      </c>
      <c r="I347" t="s">
        <v>145</v>
      </c>
      <c r="J347" s="18">
        <f>VLOOKUP(I347,Programs!$A$4:$B$58,2,FALSE)</f>
        <v>4</v>
      </c>
      <c r="K347" s="18">
        <v>4</v>
      </c>
      <c r="L347" s="19">
        <v>0.77083333333333337</v>
      </c>
      <c r="M347" s="19">
        <v>0.90625</v>
      </c>
      <c r="N347" s="18" t="str">
        <f t="shared" ca="1" si="5"/>
        <v>GYE4</v>
      </c>
      <c r="O347" s="18">
        <f ca="1">VLOOKUP(N347,physical_rooms!$A$1:$B$10,2,FALSE)</f>
        <v>4</v>
      </c>
      <c r="P347" s="18">
        <v>1</v>
      </c>
      <c r="Q347" s="18" t="s">
        <v>207</v>
      </c>
      <c r="R347" s="18">
        <f>VLOOKUP(Q347,virtual_rooms!$A$1:$B$10,2,FALSE)</f>
        <v>3</v>
      </c>
      <c r="S347" s="18">
        <v>3</v>
      </c>
      <c r="T347" s="21" t="s">
        <v>149</v>
      </c>
      <c r="U347" s="18" t="s">
        <v>153</v>
      </c>
      <c r="V347" s="18"/>
      <c r="W347" s="18" t="e">
        <f>VLOOKUP(V347,Support_persons!$A$3:$C$17,3,FALSE)</f>
        <v>#N/A</v>
      </c>
      <c r="X347" t="s">
        <v>392</v>
      </c>
      <c r="Y347" s="18"/>
      <c r="Z347" s="18" t="e">
        <f>VLOOKUP(Y347,Support_persons!$A$3:$C$17,3,FALSE)</f>
        <v>#N/A</v>
      </c>
      <c r="AA347" t="s">
        <v>392</v>
      </c>
      <c r="AB347" s="18"/>
      <c r="AC347" t="s">
        <v>392</v>
      </c>
      <c r="AD347" s="18" t="e">
        <f>VLOOKUP(AB347,Support_persons!$A$3:$C$17,3,FALSE)</f>
        <v>#N/A</v>
      </c>
    </row>
    <row r="348" spans="1:30" ht="30.75" thickBot="1" x14ac:dyDescent="0.3">
      <c r="A348">
        <v>347</v>
      </c>
      <c r="B348" s="16">
        <v>44322</v>
      </c>
      <c r="C348" s="18" t="s">
        <v>10</v>
      </c>
      <c r="D348" s="18">
        <f>VLOOKUP(C348,Areas!$B$4:$C$25,2,FALSE)</f>
        <v>19</v>
      </c>
      <c r="E348" s="18">
        <v>19</v>
      </c>
      <c r="F348" s="18" t="s">
        <v>83</v>
      </c>
      <c r="G348" s="18">
        <f>VLOOKUP(F348,Instructors!$A$4:$B$60,2,FALSE)</f>
        <v>42</v>
      </c>
      <c r="H348" s="25">
        <v>42</v>
      </c>
      <c r="I348" t="s">
        <v>143</v>
      </c>
      <c r="J348" s="18">
        <f>VLOOKUP(I348,Programs!$A$4:$B$58,2,FALSE)</f>
        <v>3</v>
      </c>
      <c r="K348" s="18">
        <v>3</v>
      </c>
      <c r="L348" s="19">
        <v>0.77083333333333337</v>
      </c>
      <c r="M348" s="19">
        <v>0.90625</v>
      </c>
      <c r="N348" s="18" t="str">
        <f t="shared" ca="1" si="5"/>
        <v>domicilio</v>
      </c>
      <c r="O348" s="18">
        <f ca="1">VLOOKUP(N348,physical_rooms!$A$1:$B$10,2,FALSE)</f>
        <v>8</v>
      </c>
      <c r="P348" s="18">
        <v>3</v>
      </c>
      <c r="Q348" s="18" t="s">
        <v>207</v>
      </c>
      <c r="R348" s="18">
        <f>VLOOKUP(Q348,virtual_rooms!$A$1:$B$10,2,FALSE)</f>
        <v>3</v>
      </c>
      <c r="S348" s="18">
        <v>3</v>
      </c>
      <c r="T348" s="21" t="s">
        <v>147</v>
      </c>
      <c r="U348" s="18" t="s">
        <v>152</v>
      </c>
      <c r="V348" s="18"/>
      <c r="W348" s="18" t="e">
        <f>VLOOKUP(V348,Support_persons!$A$3:$C$17,3,FALSE)</f>
        <v>#N/A</v>
      </c>
      <c r="X348" t="s">
        <v>392</v>
      </c>
      <c r="Y348" s="18"/>
      <c r="Z348" s="18" t="e">
        <f>VLOOKUP(Y348,Support_persons!$A$3:$C$17,3,FALSE)</f>
        <v>#N/A</v>
      </c>
      <c r="AA348" t="s">
        <v>392</v>
      </c>
      <c r="AB348" s="18"/>
      <c r="AC348" t="s">
        <v>392</v>
      </c>
      <c r="AD348" s="18" t="e">
        <f>VLOOKUP(AB348,Support_persons!$A$3:$C$17,3,FALSE)</f>
        <v>#N/A</v>
      </c>
    </row>
    <row r="349" spans="1:30" ht="15.75" thickBot="1" x14ac:dyDescent="0.3">
      <c r="A349">
        <v>348</v>
      </c>
      <c r="B349" s="16">
        <v>44324</v>
      </c>
      <c r="C349" s="18" t="s">
        <v>11</v>
      </c>
      <c r="D349" s="18">
        <f>VLOOKUP(C349,Areas!$B$4:$C$25,2,FALSE)</f>
        <v>22</v>
      </c>
      <c r="E349" s="18">
        <v>22</v>
      </c>
      <c r="F349" s="18" t="s">
        <v>214</v>
      </c>
      <c r="G349" s="18">
        <f>VLOOKUP(F349,Instructors!$A$4:$B$60,2,FALSE)</f>
        <v>54</v>
      </c>
      <c r="H349" s="25">
        <v>54</v>
      </c>
      <c r="I349" t="s">
        <v>145</v>
      </c>
      <c r="J349" s="18">
        <f>VLOOKUP(I349,Programs!$A$4:$B$58,2,FALSE)</f>
        <v>4</v>
      </c>
      <c r="K349" s="18">
        <v>4</v>
      </c>
      <c r="L349" s="19">
        <v>0.375</v>
      </c>
      <c r="M349" s="19">
        <v>0.52083333333333337</v>
      </c>
      <c r="N349" s="18" t="str">
        <f t="shared" ca="1" si="5"/>
        <v>GYE4</v>
      </c>
      <c r="O349" s="18">
        <f ca="1">VLOOKUP(N349,physical_rooms!$A$1:$B$10,2,FALSE)</f>
        <v>4</v>
      </c>
      <c r="P349" s="18">
        <v>2</v>
      </c>
      <c r="Q349" s="18" t="s">
        <v>216</v>
      </c>
      <c r="R349" s="18">
        <f>VLOOKUP(Q349,virtual_rooms!$A$1:$B$10,2,FALSE)</f>
        <v>7</v>
      </c>
      <c r="S349" s="18">
        <v>7</v>
      </c>
      <c r="T349" s="18"/>
      <c r="U349" s="18"/>
      <c r="V349" s="18"/>
      <c r="W349" s="18" t="e">
        <f>VLOOKUP(V349,Support_persons!$A$3:$C$17,3,FALSE)</f>
        <v>#N/A</v>
      </c>
      <c r="X349" t="s">
        <v>392</v>
      </c>
      <c r="Y349" s="18"/>
      <c r="Z349" s="18" t="e">
        <f>VLOOKUP(Y349,Support_persons!$A$3:$C$17,3,FALSE)</f>
        <v>#N/A</v>
      </c>
      <c r="AA349" t="s">
        <v>392</v>
      </c>
      <c r="AB349" s="18"/>
      <c r="AC349" t="s">
        <v>392</v>
      </c>
      <c r="AD349" s="18" t="e">
        <f>VLOOKUP(AB349,Support_persons!$A$3:$C$17,3,FALSE)</f>
        <v>#N/A</v>
      </c>
    </row>
    <row r="350" spans="1:30" ht="30.75" thickBot="1" x14ac:dyDescent="0.3">
      <c r="A350">
        <v>349</v>
      </c>
      <c r="B350" s="16">
        <v>44326</v>
      </c>
      <c r="C350" s="18" t="s">
        <v>9</v>
      </c>
      <c r="D350" s="18">
        <f>VLOOKUP(C350,Areas!$B$4:$C$25,2,FALSE)</f>
        <v>17</v>
      </c>
      <c r="E350" s="18">
        <v>17</v>
      </c>
      <c r="F350" s="18" t="s">
        <v>94</v>
      </c>
      <c r="G350" s="18">
        <f>VLOOKUP(F350,Instructors!$A$4:$B$60,2,FALSE)</f>
        <v>21</v>
      </c>
      <c r="H350" s="25">
        <v>21</v>
      </c>
      <c r="I350" t="s">
        <v>145</v>
      </c>
      <c r="J350" s="18">
        <f>VLOOKUP(I350,Programs!$A$4:$B$58,2,FALSE)</f>
        <v>4</v>
      </c>
      <c r="K350" s="18">
        <v>4</v>
      </c>
      <c r="L350" s="19">
        <v>0.77083333333333337</v>
      </c>
      <c r="M350" s="19">
        <v>0.90625</v>
      </c>
      <c r="N350" s="18" t="str">
        <f t="shared" ca="1" si="5"/>
        <v>GYE1</v>
      </c>
      <c r="O350" s="18">
        <f ca="1">VLOOKUP(N350,physical_rooms!$A$1:$B$10,2,FALSE)</f>
        <v>1</v>
      </c>
      <c r="P350" s="18">
        <v>3</v>
      </c>
      <c r="Q350" s="18" t="s">
        <v>207</v>
      </c>
      <c r="R350" s="18">
        <f>VLOOKUP(Q350,virtual_rooms!$A$1:$B$10,2,FALSE)</f>
        <v>3</v>
      </c>
      <c r="S350" s="18">
        <v>3</v>
      </c>
      <c r="T350" s="21" t="s">
        <v>149</v>
      </c>
      <c r="U350" s="18" t="s">
        <v>153</v>
      </c>
      <c r="V350" s="18"/>
      <c r="W350" s="18" t="e">
        <f>VLOOKUP(V350,Support_persons!$A$3:$C$17,3,FALSE)</f>
        <v>#N/A</v>
      </c>
      <c r="X350" t="s">
        <v>392</v>
      </c>
      <c r="Y350" s="18"/>
      <c r="Z350" s="18" t="e">
        <f>VLOOKUP(Y350,Support_persons!$A$3:$C$17,3,FALSE)</f>
        <v>#N/A</v>
      </c>
      <c r="AA350" t="s">
        <v>392</v>
      </c>
      <c r="AB350" s="18"/>
      <c r="AC350" t="s">
        <v>392</v>
      </c>
      <c r="AD350" s="18" t="e">
        <f>VLOOKUP(AB350,Support_persons!$A$3:$C$17,3,FALSE)</f>
        <v>#N/A</v>
      </c>
    </row>
    <row r="351" spans="1:30" ht="30.75" thickBot="1" x14ac:dyDescent="0.3">
      <c r="A351">
        <v>350</v>
      </c>
      <c r="B351" s="16">
        <v>44327</v>
      </c>
      <c r="C351" s="18" t="s">
        <v>9</v>
      </c>
      <c r="D351" s="18">
        <f>VLOOKUP(C351,Areas!$B$4:$C$25,2,FALSE)</f>
        <v>17</v>
      </c>
      <c r="E351" s="18">
        <v>17</v>
      </c>
      <c r="F351" s="18" t="s">
        <v>94</v>
      </c>
      <c r="G351" s="18">
        <f>VLOOKUP(F351,Instructors!$A$4:$B$60,2,FALSE)</f>
        <v>21</v>
      </c>
      <c r="H351" s="25">
        <v>21</v>
      </c>
      <c r="I351" t="s">
        <v>143</v>
      </c>
      <c r="J351" s="18">
        <f>VLOOKUP(I351,Programs!$A$4:$B$58,2,FALSE)</f>
        <v>3</v>
      </c>
      <c r="K351" s="18">
        <v>3</v>
      </c>
      <c r="L351" s="19">
        <v>0.77083333333333337</v>
      </c>
      <c r="M351" s="19">
        <v>0.90625</v>
      </c>
      <c r="N351" s="18" t="str">
        <f t="shared" ca="1" si="5"/>
        <v>GYE1</v>
      </c>
      <c r="O351" s="18">
        <f ca="1">VLOOKUP(N351,physical_rooms!$A$1:$B$10,2,FALSE)</f>
        <v>1</v>
      </c>
      <c r="P351" s="18">
        <v>1</v>
      </c>
      <c r="Q351" s="18" t="s">
        <v>207</v>
      </c>
      <c r="R351" s="18">
        <f>VLOOKUP(Q351,virtual_rooms!$A$1:$B$10,2,FALSE)</f>
        <v>3</v>
      </c>
      <c r="S351" s="18">
        <v>3</v>
      </c>
      <c r="T351" s="21" t="s">
        <v>147</v>
      </c>
      <c r="U351" s="18" t="s">
        <v>152</v>
      </c>
      <c r="V351" s="18"/>
      <c r="W351" s="18" t="e">
        <f>VLOOKUP(V351,Support_persons!$A$3:$C$17,3,FALSE)</f>
        <v>#N/A</v>
      </c>
      <c r="X351" t="s">
        <v>392</v>
      </c>
      <c r="Y351" s="18"/>
      <c r="Z351" s="18" t="e">
        <f>VLOOKUP(Y351,Support_persons!$A$3:$C$17,3,FALSE)</f>
        <v>#N/A</v>
      </c>
      <c r="AA351" t="s">
        <v>392</v>
      </c>
      <c r="AB351" s="18"/>
      <c r="AC351" t="s">
        <v>392</v>
      </c>
      <c r="AD351" s="18" t="e">
        <f>VLOOKUP(AB351,Support_persons!$A$3:$C$17,3,FALSE)</f>
        <v>#N/A</v>
      </c>
    </row>
    <row r="352" spans="1:30" ht="30.75" thickBot="1" x14ac:dyDescent="0.3">
      <c r="A352">
        <v>351</v>
      </c>
      <c r="B352" s="16">
        <v>44328</v>
      </c>
      <c r="C352" s="18" t="s">
        <v>10</v>
      </c>
      <c r="D352" s="18">
        <f>VLOOKUP(C352,Areas!$B$4:$C$25,2,FALSE)</f>
        <v>19</v>
      </c>
      <c r="E352" s="18">
        <v>19</v>
      </c>
      <c r="F352" s="18" t="s">
        <v>50</v>
      </c>
      <c r="G352" s="18">
        <f>VLOOKUP(F352,Instructors!$A$4:$B$60,2,FALSE)</f>
        <v>9</v>
      </c>
      <c r="H352" s="25">
        <v>9</v>
      </c>
      <c r="I352" t="s">
        <v>145</v>
      </c>
      <c r="J352" s="18">
        <f>VLOOKUP(I352,Programs!$A$4:$B$58,2,FALSE)</f>
        <v>4</v>
      </c>
      <c r="K352" s="18">
        <v>4</v>
      </c>
      <c r="L352" s="19">
        <v>0.77083333333333337</v>
      </c>
      <c r="M352" s="19">
        <v>0.90625</v>
      </c>
      <c r="N352" s="18" t="str">
        <f t="shared" ca="1" si="5"/>
        <v>GYE3</v>
      </c>
      <c r="O352" s="18">
        <f ca="1">VLOOKUP(N352,physical_rooms!$A$1:$B$10,2,FALSE)</f>
        <v>3</v>
      </c>
      <c r="P352" s="18">
        <v>2</v>
      </c>
      <c r="Q352" s="18" t="s">
        <v>207</v>
      </c>
      <c r="R352" s="18">
        <f>VLOOKUP(Q352,virtual_rooms!$A$1:$B$10,2,FALSE)</f>
        <v>3</v>
      </c>
      <c r="S352" s="18">
        <v>3</v>
      </c>
      <c r="T352" s="21" t="s">
        <v>149</v>
      </c>
      <c r="U352" s="18" t="s">
        <v>153</v>
      </c>
      <c r="V352" s="18"/>
      <c r="W352" s="18" t="e">
        <f>VLOOKUP(V352,Support_persons!$A$3:$C$17,3,FALSE)</f>
        <v>#N/A</v>
      </c>
      <c r="X352" t="s">
        <v>392</v>
      </c>
      <c r="Y352" s="18"/>
      <c r="Z352" s="18" t="e">
        <f>VLOOKUP(Y352,Support_persons!$A$3:$C$17,3,FALSE)</f>
        <v>#N/A</v>
      </c>
      <c r="AA352" t="s">
        <v>392</v>
      </c>
      <c r="AB352" s="18"/>
      <c r="AC352" t="s">
        <v>392</v>
      </c>
      <c r="AD352" s="18" t="e">
        <f>VLOOKUP(AB352,Support_persons!$A$3:$C$17,3,FALSE)</f>
        <v>#N/A</v>
      </c>
    </row>
    <row r="353" spans="1:30" ht="30.75" thickBot="1" x14ac:dyDescent="0.3">
      <c r="A353">
        <v>352</v>
      </c>
      <c r="B353" s="16">
        <v>44329</v>
      </c>
      <c r="C353" s="18" t="s">
        <v>10</v>
      </c>
      <c r="D353" s="18">
        <f>VLOOKUP(C353,Areas!$B$4:$C$25,2,FALSE)</f>
        <v>19</v>
      </c>
      <c r="E353" s="18">
        <v>19</v>
      </c>
      <c r="F353" s="18" t="s">
        <v>83</v>
      </c>
      <c r="G353" s="18">
        <f>VLOOKUP(F353,Instructors!$A$4:$B$60,2,FALSE)</f>
        <v>42</v>
      </c>
      <c r="H353" s="25">
        <v>42</v>
      </c>
      <c r="I353" t="s">
        <v>143</v>
      </c>
      <c r="J353" s="18">
        <f>VLOOKUP(I353,Programs!$A$4:$B$58,2,FALSE)</f>
        <v>3</v>
      </c>
      <c r="K353" s="18">
        <v>3</v>
      </c>
      <c r="L353" s="19">
        <v>0.77083333333333337</v>
      </c>
      <c r="M353" s="19">
        <v>0.90625</v>
      </c>
      <c r="N353" s="18" t="str">
        <f t="shared" ca="1" si="5"/>
        <v>domicilio</v>
      </c>
      <c r="O353" s="18">
        <f ca="1">VLOOKUP(N353,physical_rooms!$A$1:$B$10,2,FALSE)</f>
        <v>8</v>
      </c>
      <c r="P353" s="18">
        <v>6</v>
      </c>
      <c r="Q353" s="18" t="s">
        <v>207</v>
      </c>
      <c r="R353" s="18">
        <f>VLOOKUP(Q353,virtual_rooms!$A$1:$B$10,2,FALSE)</f>
        <v>3</v>
      </c>
      <c r="S353" s="18">
        <v>3</v>
      </c>
      <c r="T353" s="21" t="s">
        <v>147</v>
      </c>
      <c r="U353" s="18" t="s">
        <v>152</v>
      </c>
      <c r="V353" s="18"/>
      <c r="W353" s="18" t="e">
        <f>VLOOKUP(V353,Support_persons!$A$3:$C$17,3,FALSE)</f>
        <v>#N/A</v>
      </c>
      <c r="X353" t="s">
        <v>392</v>
      </c>
      <c r="Y353" s="18"/>
      <c r="Z353" s="18" t="e">
        <f>VLOOKUP(Y353,Support_persons!$A$3:$C$17,3,FALSE)</f>
        <v>#N/A</v>
      </c>
      <c r="AA353" t="s">
        <v>392</v>
      </c>
      <c r="AB353" s="18"/>
      <c r="AC353" t="s">
        <v>392</v>
      </c>
      <c r="AD353" s="18" t="e">
        <f>VLOOKUP(AB353,Support_persons!$A$3:$C$17,3,FALSE)</f>
        <v>#N/A</v>
      </c>
    </row>
    <row r="354" spans="1:30" ht="15.75" thickBot="1" x14ac:dyDescent="0.3">
      <c r="A354">
        <v>353</v>
      </c>
      <c r="B354" s="16">
        <v>44331</v>
      </c>
      <c r="C354" s="18" t="s">
        <v>11</v>
      </c>
      <c r="D354" s="18">
        <f>VLOOKUP(C354,Areas!$B$4:$C$25,2,FALSE)</f>
        <v>22</v>
      </c>
      <c r="E354" s="18">
        <v>22</v>
      </c>
      <c r="F354" s="18" t="s">
        <v>82</v>
      </c>
      <c r="G354" s="18">
        <f>VLOOKUP(F354,Instructors!$A$4:$B$60,2,FALSE)</f>
        <v>41</v>
      </c>
      <c r="H354" s="25">
        <v>41</v>
      </c>
      <c r="I354" t="s">
        <v>145</v>
      </c>
      <c r="J354" s="18">
        <f>VLOOKUP(I354,Programs!$A$4:$B$58,2,FALSE)</f>
        <v>4</v>
      </c>
      <c r="K354" s="18">
        <v>4</v>
      </c>
      <c r="L354" s="19">
        <v>0.375</v>
      </c>
      <c r="M354" s="19">
        <v>0.52083333333333337</v>
      </c>
      <c r="N354" s="18" t="str">
        <f t="shared" ca="1" si="5"/>
        <v>GYE4</v>
      </c>
      <c r="O354" s="18">
        <f ca="1">VLOOKUP(N354,physical_rooms!$A$1:$B$10,2,FALSE)</f>
        <v>4</v>
      </c>
      <c r="P354" s="18">
        <v>3</v>
      </c>
      <c r="Q354" s="18" t="s">
        <v>216</v>
      </c>
      <c r="R354" s="18">
        <f>VLOOKUP(Q354,virtual_rooms!$A$1:$B$10,2,FALSE)</f>
        <v>7</v>
      </c>
      <c r="S354" s="18">
        <v>7</v>
      </c>
      <c r="T354" s="18"/>
      <c r="U354" s="18"/>
      <c r="V354" s="18"/>
      <c r="W354" s="18" t="e">
        <f>VLOOKUP(V354,Support_persons!$A$3:$C$17,3,FALSE)</f>
        <v>#N/A</v>
      </c>
      <c r="X354" t="s">
        <v>392</v>
      </c>
      <c r="Y354" s="18"/>
      <c r="Z354" s="18" t="e">
        <f>VLOOKUP(Y354,Support_persons!$A$3:$C$17,3,FALSE)</f>
        <v>#N/A</v>
      </c>
      <c r="AA354" t="s">
        <v>392</v>
      </c>
      <c r="AB354" s="18"/>
      <c r="AC354" t="s">
        <v>392</v>
      </c>
      <c r="AD354" s="18" t="e">
        <f>VLOOKUP(AB354,Support_persons!$A$3:$C$17,3,FALSE)</f>
        <v>#N/A</v>
      </c>
    </row>
    <row r="355" spans="1:30" ht="30.75" thickBot="1" x14ac:dyDescent="0.3">
      <c r="A355">
        <v>354</v>
      </c>
      <c r="B355" s="16">
        <v>44333</v>
      </c>
      <c r="C355" s="18" t="s">
        <v>9</v>
      </c>
      <c r="D355" s="18">
        <f>VLOOKUP(C355,Areas!$B$4:$C$25,2,FALSE)</f>
        <v>17</v>
      </c>
      <c r="E355" s="18">
        <v>17</v>
      </c>
      <c r="F355" s="18" t="s">
        <v>94</v>
      </c>
      <c r="G355" s="18">
        <f>VLOOKUP(F355,Instructors!$A$4:$B$60,2,FALSE)</f>
        <v>21</v>
      </c>
      <c r="H355" s="25">
        <v>21</v>
      </c>
      <c r="I355" t="s">
        <v>145</v>
      </c>
      <c r="J355" s="18">
        <f>VLOOKUP(I355,Programs!$A$4:$B$58,2,FALSE)</f>
        <v>4</v>
      </c>
      <c r="K355" s="18">
        <v>4</v>
      </c>
      <c r="L355" s="19">
        <v>0.77083333333333337</v>
      </c>
      <c r="M355" s="19">
        <v>0.90625</v>
      </c>
      <c r="N355" s="18" t="str">
        <f t="shared" ca="1" si="5"/>
        <v>GYE4</v>
      </c>
      <c r="O355" s="18">
        <f ca="1">VLOOKUP(N355,physical_rooms!$A$1:$B$10,2,FALSE)</f>
        <v>4</v>
      </c>
      <c r="P355" s="18">
        <v>1</v>
      </c>
      <c r="Q355" s="18" t="s">
        <v>207</v>
      </c>
      <c r="R355" s="18">
        <f>VLOOKUP(Q355,virtual_rooms!$A$1:$B$10,2,FALSE)</f>
        <v>3</v>
      </c>
      <c r="S355" s="18">
        <v>3</v>
      </c>
      <c r="T355" s="21" t="s">
        <v>149</v>
      </c>
      <c r="U355" s="18" t="s">
        <v>153</v>
      </c>
      <c r="V355" s="18"/>
      <c r="W355" s="18" t="e">
        <f>VLOOKUP(V355,Support_persons!$A$3:$C$17,3,FALSE)</f>
        <v>#N/A</v>
      </c>
      <c r="X355" t="s">
        <v>392</v>
      </c>
      <c r="Y355" s="18"/>
      <c r="Z355" s="18" t="e">
        <f>VLOOKUP(Y355,Support_persons!$A$3:$C$17,3,FALSE)</f>
        <v>#N/A</v>
      </c>
      <c r="AA355" t="s">
        <v>392</v>
      </c>
      <c r="AB355" s="18"/>
      <c r="AC355" t="s">
        <v>392</v>
      </c>
      <c r="AD355" s="18" t="e">
        <f>VLOOKUP(AB355,Support_persons!$A$3:$C$17,3,FALSE)</f>
        <v>#N/A</v>
      </c>
    </row>
    <row r="356" spans="1:30" ht="30.75" thickBot="1" x14ac:dyDescent="0.3">
      <c r="A356">
        <v>355</v>
      </c>
      <c r="B356" s="16">
        <v>44334</v>
      </c>
      <c r="C356" s="18" t="s">
        <v>9</v>
      </c>
      <c r="D356" s="18">
        <f>VLOOKUP(C356,Areas!$B$4:$C$25,2,FALSE)</f>
        <v>17</v>
      </c>
      <c r="E356" s="18">
        <v>17</v>
      </c>
      <c r="F356" s="18" t="s">
        <v>94</v>
      </c>
      <c r="G356" s="18">
        <f>VLOOKUP(F356,Instructors!$A$4:$B$60,2,FALSE)</f>
        <v>21</v>
      </c>
      <c r="H356" s="25">
        <v>21</v>
      </c>
      <c r="I356" t="s">
        <v>143</v>
      </c>
      <c r="J356" s="18">
        <f>VLOOKUP(I356,Programs!$A$4:$B$58,2,FALSE)</f>
        <v>3</v>
      </c>
      <c r="K356" s="18">
        <v>3</v>
      </c>
      <c r="L356" s="19">
        <v>0.77083333333333337</v>
      </c>
      <c r="M356" s="19">
        <v>0.90625</v>
      </c>
      <c r="N356" s="18" t="str">
        <f t="shared" ca="1" si="5"/>
        <v>GYE4</v>
      </c>
      <c r="O356" s="18">
        <f ca="1">VLOOKUP(N356,physical_rooms!$A$1:$B$10,2,FALSE)</f>
        <v>4</v>
      </c>
      <c r="P356" s="18">
        <v>4</v>
      </c>
      <c r="Q356" s="18" t="s">
        <v>207</v>
      </c>
      <c r="R356" s="18">
        <f>VLOOKUP(Q356,virtual_rooms!$A$1:$B$10,2,FALSE)</f>
        <v>3</v>
      </c>
      <c r="S356" s="18">
        <v>3</v>
      </c>
      <c r="T356" s="21" t="s">
        <v>147</v>
      </c>
      <c r="U356" s="18" t="s">
        <v>152</v>
      </c>
      <c r="V356" s="18"/>
      <c r="W356" s="18" t="e">
        <f>VLOOKUP(V356,Support_persons!$A$3:$C$17,3,FALSE)</f>
        <v>#N/A</v>
      </c>
      <c r="X356" t="s">
        <v>392</v>
      </c>
      <c r="Y356" s="18"/>
      <c r="Z356" s="18" t="e">
        <f>VLOOKUP(Y356,Support_persons!$A$3:$C$17,3,FALSE)</f>
        <v>#N/A</v>
      </c>
      <c r="AA356" t="s">
        <v>392</v>
      </c>
      <c r="AB356" s="18"/>
      <c r="AC356" t="s">
        <v>392</v>
      </c>
      <c r="AD356" s="18" t="e">
        <f>VLOOKUP(AB356,Support_persons!$A$3:$C$17,3,FALSE)</f>
        <v>#N/A</v>
      </c>
    </row>
    <row r="357" spans="1:30" ht="30.75" thickBot="1" x14ac:dyDescent="0.3">
      <c r="A357">
        <v>356</v>
      </c>
      <c r="B357" s="16">
        <v>44335</v>
      </c>
      <c r="C357" s="18" t="s">
        <v>10</v>
      </c>
      <c r="D357" s="18">
        <f>VLOOKUP(C357,Areas!$B$4:$C$25,2,FALSE)</f>
        <v>19</v>
      </c>
      <c r="E357" s="18">
        <v>19</v>
      </c>
      <c r="F357" s="18" t="s">
        <v>50</v>
      </c>
      <c r="G357" s="18">
        <f>VLOOKUP(F357,Instructors!$A$4:$B$60,2,FALSE)</f>
        <v>9</v>
      </c>
      <c r="H357" s="25">
        <v>9</v>
      </c>
      <c r="I357" t="s">
        <v>145</v>
      </c>
      <c r="J357" s="18">
        <f>VLOOKUP(I357,Programs!$A$4:$B$58,2,FALSE)</f>
        <v>4</v>
      </c>
      <c r="K357" s="18">
        <v>4</v>
      </c>
      <c r="L357" s="19">
        <v>0.77083333333333337</v>
      </c>
      <c r="M357" s="19">
        <v>0.90625</v>
      </c>
      <c r="N357" s="18" t="str">
        <f t="shared" ca="1" si="5"/>
        <v>GYE1</v>
      </c>
      <c r="O357" s="18">
        <f ca="1">VLOOKUP(N357,physical_rooms!$A$1:$B$10,2,FALSE)</f>
        <v>1</v>
      </c>
      <c r="P357" s="18">
        <v>3</v>
      </c>
      <c r="Q357" s="18" t="s">
        <v>207</v>
      </c>
      <c r="R357" s="18">
        <f>VLOOKUP(Q357,virtual_rooms!$A$1:$B$10,2,FALSE)</f>
        <v>3</v>
      </c>
      <c r="S357" s="18">
        <v>3</v>
      </c>
      <c r="T357" s="21" t="s">
        <v>149</v>
      </c>
      <c r="U357" s="18" t="s">
        <v>153</v>
      </c>
      <c r="V357" s="18"/>
      <c r="W357" s="18" t="e">
        <f>VLOOKUP(V357,Support_persons!$A$3:$C$17,3,FALSE)</f>
        <v>#N/A</v>
      </c>
      <c r="X357" t="s">
        <v>392</v>
      </c>
      <c r="Y357" s="18"/>
      <c r="Z357" s="18" t="e">
        <f>VLOOKUP(Y357,Support_persons!$A$3:$C$17,3,FALSE)</f>
        <v>#N/A</v>
      </c>
      <c r="AA357" t="s">
        <v>392</v>
      </c>
      <c r="AB357" s="18"/>
      <c r="AC357" t="s">
        <v>392</v>
      </c>
      <c r="AD357" s="18" t="e">
        <f>VLOOKUP(AB357,Support_persons!$A$3:$C$17,3,FALSE)</f>
        <v>#N/A</v>
      </c>
    </row>
    <row r="358" spans="1:30" ht="30.75" thickBot="1" x14ac:dyDescent="0.3">
      <c r="A358">
        <v>357</v>
      </c>
      <c r="B358" s="16">
        <v>44336</v>
      </c>
      <c r="C358" s="18" t="s">
        <v>10</v>
      </c>
      <c r="D358" s="18">
        <f>VLOOKUP(C358,Areas!$B$4:$C$25,2,FALSE)</f>
        <v>19</v>
      </c>
      <c r="E358" s="18">
        <v>19</v>
      </c>
      <c r="F358" s="18" t="s">
        <v>83</v>
      </c>
      <c r="G358" s="18">
        <f>VLOOKUP(F358,Instructors!$A$4:$B$60,2,FALSE)</f>
        <v>42</v>
      </c>
      <c r="H358" s="25">
        <v>42</v>
      </c>
      <c r="I358" t="s">
        <v>143</v>
      </c>
      <c r="J358" s="18">
        <f>VLOOKUP(I358,Programs!$A$4:$B$58,2,FALSE)</f>
        <v>3</v>
      </c>
      <c r="K358" s="18">
        <v>3</v>
      </c>
      <c r="L358" s="19">
        <v>0.77083333333333337</v>
      </c>
      <c r="M358" s="19">
        <v>0.90625</v>
      </c>
      <c r="N358" s="18" t="str">
        <f t="shared" ca="1" si="5"/>
        <v>GYE1</v>
      </c>
      <c r="O358" s="18">
        <f ca="1">VLOOKUP(N358,physical_rooms!$A$1:$B$10,2,FALSE)</f>
        <v>1</v>
      </c>
      <c r="P358" s="18">
        <v>2</v>
      </c>
      <c r="Q358" s="18" t="s">
        <v>207</v>
      </c>
      <c r="R358" s="18">
        <f>VLOOKUP(Q358,virtual_rooms!$A$1:$B$10,2,FALSE)</f>
        <v>3</v>
      </c>
      <c r="S358" s="18">
        <v>3</v>
      </c>
      <c r="T358" s="21" t="s">
        <v>147</v>
      </c>
      <c r="U358" s="18" t="s">
        <v>152</v>
      </c>
      <c r="V358" s="18"/>
      <c r="W358" s="18" t="e">
        <f>VLOOKUP(V358,Support_persons!$A$3:$C$17,3,FALSE)</f>
        <v>#N/A</v>
      </c>
      <c r="X358" t="s">
        <v>392</v>
      </c>
      <c r="Y358" s="18"/>
      <c r="Z358" s="18" t="e">
        <f>VLOOKUP(Y358,Support_persons!$A$3:$C$17,3,FALSE)</f>
        <v>#N/A</v>
      </c>
      <c r="AA358" t="s">
        <v>392</v>
      </c>
      <c r="AB358" s="18"/>
      <c r="AC358" t="s">
        <v>392</v>
      </c>
      <c r="AD358" s="18" t="e">
        <f>VLOOKUP(AB358,Support_persons!$A$3:$C$17,3,FALSE)</f>
        <v>#N/A</v>
      </c>
    </row>
    <row r="359" spans="1:30" ht="30.75" thickBot="1" x14ac:dyDescent="0.3">
      <c r="A359">
        <v>358</v>
      </c>
      <c r="B359" s="16">
        <v>44342</v>
      </c>
      <c r="C359" s="18" t="s">
        <v>10</v>
      </c>
      <c r="D359" s="18">
        <f>VLOOKUP(C359,Areas!$B$4:$C$25,2,FALSE)</f>
        <v>19</v>
      </c>
      <c r="E359" s="18">
        <v>19</v>
      </c>
      <c r="F359" s="18" t="s">
        <v>50</v>
      </c>
      <c r="G359" s="18">
        <f>VLOOKUP(F359,Instructors!$A$4:$B$60,2,FALSE)</f>
        <v>9</v>
      </c>
      <c r="H359" s="25">
        <v>9</v>
      </c>
      <c r="I359" t="s">
        <v>145</v>
      </c>
      <c r="J359" s="18">
        <f>VLOOKUP(I359,Programs!$A$4:$B$58,2,FALSE)</f>
        <v>4</v>
      </c>
      <c r="K359" s="18">
        <v>4</v>
      </c>
      <c r="L359" s="19">
        <v>0.77083333333333337</v>
      </c>
      <c r="M359" s="19">
        <v>0.90625</v>
      </c>
      <c r="N359" s="18" t="str">
        <f t="shared" ca="1" si="5"/>
        <v>UIO1</v>
      </c>
      <c r="O359" s="18">
        <f ca="1">VLOOKUP(N359,physical_rooms!$A$1:$B$10,2,FALSE)</f>
        <v>5</v>
      </c>
      <c r="P359" s="18">
        <v>8</v>
      </c>
      <c r="Q359" s="18" t="s">
        <v>207</v>
      </c>
      <c r="R359" s="18">
        <f>VLOOKUP(Q359,virtual_rooms!$A$1:$B$10,2,FALSE)</f>
        <v>3</v>
      </c>
      <c r="S359" s="18">
        <v>3</v>
      </c>
      <c r="T359" s="21" t="s">
        <v>149</v>
      </c>
      <c r="U359" s="18" t="s">
        <v>153</v>
      </c>
      <c r="V359" s="18"/>
      <c r="W359" s="18" t="e">
        <f>VLOOKUP(V359,Support_persons!$A$3:$C$17,3,FALSE)</f>
        <v>#N/A</v>
      </c>
      <c r="X359" t="s">
        <v>392</v>
      </c>
      <c r="Y359" s="18"/>
      <c r="Z359" s="18" t="e">
        <f>VLOOKUP(Y359,Support_persons!$A$3:$C$17,3,FALSE)</f>
        <v>#N/A</v>
      </c>
      <c r="AA359" t="s">
        <v>392</v>
      </c>
      <c r="AB359" s="18"/>
      <c r="AC359" t="s">
        <v>392</v>
      </c>
      <c r="AD359" s="18" t="e">
        <f>VLOOKUP(AB359,Support_persons!$A$3:$C$17,3,FALSE)</f>
        <v>#N/A</v>
      </c>
    </row>
    <row r="360" spans="1:30" ht="30.75" thickBot="1" x14ac:dyDescent="0.3">
      <c r="A360">
        <v>359</v>
      </c>
      <c r="B360" s="16">
        <v>44343</v>
      </c>
      <c r="C360" s="18" t="s">
        <v>10</v>
      </c>
      <c r="D360" s="18">
        <f>VLOOKUP(C360,Areas!$B$4:$C$25,2,FALSE)</f>
        <v>19</v>
      </c>
      <c r="E360" s="18">
        <v>19</v>
      </c>
      <c r="F360" s="18" t="s">
        <v>83</v>
      </c>
      <c r="G360" s="18">
        <f>VLOOKUP(F360,Instructors!$A$4:$B$60,2,FALSE)</f>
        <v>42</v>
      </c>
      <c r="H360" s="25">
        <v>42</v>
      </c>
      <c r="I360" t="s">
        <v>143</v>
      </c>
      <c r="J360" s="18">
        <f>VLOOKUP(I360,Programs!$A$4:$B$58,2,FALSE)</f>
        <v>3</v>
      </c>
      <c r="K360" s="18">
        <v>3</v>
      </c>
      <c r="L360" s="19">
        <v>0.77083333333333337</v>
      </c>
      <c r="M360" s="19">
        <v>0.90625</v>
      </c>
      <c r="N360" s="18" t="str">
        <f t="shared" ca="1" si="5"/>
        <v>GYE3</v>
      </c>
      <c r="O360" s="18">
        <f ca="1">VLOOKUP(N360,physical_rooms!$A$1:$B$10,2,FALSE)</f>
        <v>3</v>
      </c>
      <c r="P360" s="18">
        <v>1</v>
      </c>
      <c r="Q360" s="18" t="s">
        <v>207</v>
      </c>
      <c r="R360" s="18">
        <f>VLOOKUP(Q360,virtual_rooms!$A$1:$B$10,2,FALSE)</f>
        <v>3</v>
      </c>
      <c r="S360" s="18">
        <v>3</v>
      </c>
      <c r="T360" s="21" t="s">
        <v>147</v>
      </c>
      <c r="U360" s="18" t="s">
        <v>152</v>
      </c>
      <c r="V360" s="18"/>
      <c r="W360" s="18" t="e">
        <f>VLOOKUP(V360,Support_persons!$A$3:$C$17,3,FALSE)</f>
        <v>#N/A</v>
      </c>
      <c r="X360" t="s">
        <v>392</v>
      </c>
      <c r="Y360" s="18"/>
      <c r="Z360" s="18" t="e">
        <f>VLOOKUP(Y360,Support_persons!$A$3:$C$17,3,FALSE)</f>
        <v>#N/A</v>
      </c>
      <c r="AA360" t="s">
        <v>392</v>
      </c>
      <c r="AB360" s="18"/>
      <c r="AC360" t="s">
        <v>392</v>
      </c>
      <c r="AD360" s="18" t="e">
        <f>VLOOKUP(AB360,Support_persons!$A$3:$C$17,3,FALSE)</f>
        <v>#N/A</v>
      </c>
    </row>
    <row r="361" spans="1:30" ht="30.75" thickBot="1" x14ac:dyDescent="0.3">
      <c r="A361">
        <v>360</v>
      </c>
      <c r="B361" s="16">
        <v>44347</v>
      </c>
      <c r="C361" s="18" t="s">
        <v>9</v>
      </c>
      <c r="D361" s="18">
        <f>VLOOKUP(C361,Areas!$B$4:$C$25,2,FALSE)</f>
        <v>17</v>
      </c>
      <c r="E361" s="18">
        <v>17</v>
      </c>
      <c r="F361" s="18" t="s">
        <v>94</v>
      </c>
      <c r="G361" s="18">
        <f>VLOOKUP(F361,Instructors!$A$4:$B$60,2,FALSE)</f>
        <v>21</v>
      </c>
      <c r="H361" s="25">
        <v>21</v>
      </c>
      <c r="I361" t="s">
        <v>145</v>
      </c>
      <c r="J361" s="18">
        <f>VLOOKUP(I361,Programs!$A$4:$B$58,2,FALSE)</f>
        <v>4</v>
      </c>
      <c r="K361" s="18">
        <v>4</v>
      </c>
      <c r="L361" s="19">
        <v>0.77083333333333337</v>
      </c>
      <c r="M361" s="19">
        <v>0.90625</v>
      </c>
      <c r="N361" s="18" t="str">
        <f t="shared" ca="1" si="5"/>
        <v>GYE4</v>
      </c>
      <c r="O361" s="18">
        <f ca="1">VLOOKUP(N361,physical_rooms!$A$1:$B$10,2,FALSE)</f>
        <v>4</v>
      </c>
      <c r="P361" s="18">
        <v>7</v>
      </c>
      <c r="Q361" s="18" t="s">
        <v>207</v>
      </c>
      <c r="R361" s="18">
        <f>VLOOKUP(Q361,virtual_rooms!$A$1:$B$10,2,FALSE)</f>
        <v>3</v>
      </c>
      <c r="S361" s="18">
        <v>3</v>
      </c>
      <c r="T361" s="21" t="s">
        <v>149</v>
      </c>
      <c r="U361" s="18" t="s">
        <v>153</v>
      </c>
      <c r="V361" s="18"/>
      <c r="W361" s="18" t="e">
        <f>VLOOKUP(V361,Support_persons!$A$3:$C$17,3,FALSE)</f>
        <v>#N/A</v>
      </c>
      <c r="X361" t="s">
        <v>392</v>
      </c>
      <c r="Y361" s="18"/>
      <c r="Z361" s="18" t="e">
        <f>VLOOKUP(Y361,Support_persons!$A$3:$C$17,3,FALSE)</f>
        <v>#N/A</v>
      </c>
      <c r="AA361" t="s">
        <v>392</v>
      </c>
      <c r="AB361" s="18"/>
      <c r="AC361" t="s">
        <v>392</v>
      </c>
      <c r="AD361" s="18" t="e">
        <f>VLOOKUP(AB361,Support_persons!$A$3:$C$17,3,FALSE)</f>
        <v>#N/A</v>
      </c>
    </row>
    <row r="362" spans="1:30" ht="30.75" thickBot="1" x14ac:dyDescent="0.3">
      <c r="A362">
        <v>361</v>
      </c>
      <c r="B362" s="16">
        <v>44348</v>
      </c>
      <c r="C362" s="18" t="s">
        <v>9</v>
      </c>
      <c r="D362" s="18">
        <f>VLOOKUP(C362,Areas!$B$4:$C$25,2,FALSE)</f>
        <v>17</v>
      </c>
      <c r="E362" s="18">
        <v>17</v>
      </c>
      <c r="F362" s="18" t="s">
        <v>94</v>
      </c>
      <c r="G362" s="18">
        <f>VLOOKUP(F362,Instructors!$A$4:$B$60,2,FALSE)</f>
        <v>21</v>
      </c>
      <c r="H362" s="25">
        <v>21</v>
      </c>
      <c r="I362" t="s">
        <v>143</v>
      </c>
      <c r="J362" s="18">
        <f>VLOOKUP(I362,Programs!$A$4:$B$58,2,FALSE)</f>
        <v>3</v>
      </c>
      <c r="K362" s="18">
        <v>3</v>
      </c>
      <c r="L362" s="19">
        <v>0.77083333333333337</v>
      </c>
      <c r="M362" s="19">
        <v>0.90625</v>
      </c>
      <c r="N362" s="18" t="str">
        <f t="shared" ca="1" si="5"/>
        <v>domicilio</v>
      </c>
      <c r="O362" s="18">
        <f ca="1">VLOOKUP(N362,physical_rooms!$A$1:$B$10,2,FALSE)</f>
        <v>8</v>
      </c>
      <c r="P362" s="18">
        <v>1</v>
      </c>
      <c r="Q362" s="18" t="s">
        <v>207</v>
      </c>
      <c r="R362" s="18">
        <f>VLOOKUP(Q362,virtual_rooms!$A$1:$B$10,2,FALSE)</f>
        <v>3</v>
      </c>
      <c r="S362" s="18">
        <v>3</v>
      </c>
      <c r="T362" s="21" t="s">
        <v>147</v>
      </c>
      <c r="U362" s="18" t="s">
        <v>152</v>
      </c>
      <c r="V362" s="18"/>
      <c r="W362" s="18" t="e">
        <f>VLOOKUP(V362,Support_persons!$A$3:$C$17,3,FALSE)</f>
        <v>#N/A</v>
      </c>
      <c r="X362" t="s">
        <v>392</v>
      </c>
      <c r="Y362" s="18"/>
      <c r="Z362" s="18" t="e">
        <f>VLOOKUP(Y362,Support_persons!$A$3:$C$17,3,FALSE)</f>
        <v>#N/A</v>
      </c>
      <c r="AA362" t="s">
        <v>392</v>
      </c>
      <c r="AB362" s="18"/>
      <c r="AC362" t="s">
        <v>392</v>
      </c>
      <c r="AD362" s="18" t="e">
        <f>VLOOKUP(AB362,Support_persons!$A$3:$C$17,3,FALSE)</f>
        <v>#N/A</v>
      </c>
    </row>
    <row r="363" spans="1:30" ht="30.75" thickBot="1" x14ac:dyDescent="0.3">
      <c r="A363">
        <v>362</v>
      </c>
      <c r="B363" s="16">
        <v>44349</v>
      </c>
      <c r="C363" s="18" t="s">
        <v>10</v>
      </c>
      <c r="D363" s="18">
        <f>VLOOKUP(C363,Areas!$B$4:$C$25,2,FALSE)</f>
        <v>19</v>
      </c>
      <c r="E363" s="18">
        <v>19</v>
      </c>
      <c r="F363" s="18" t="s">
        <v>50</v>
      </c>
      <c r="G363" s="18">
        <f>VLOOKUP(F363,Instructors!$A$4:$B$60,2,FALSE)</f>
        <v>9</v>
      </c>
      <c r="H363" s="25">
        <v>9</v>
      </c>
      <c r="I363" t="s">
        <v>145</v>
      </c>
      <c r="J363" s="18">
        <f>VLOOKUP(I363,Programs!$A$4:$B$58,2,FALSE)</f>
        <v>4</v>
      </c>
      <c r="K363" s="18">
        <v>4</v>
      </c>
      <c r="L363" s="19">
        <v>0.77083333333333337</v>
      </c>
      <c r="M363" s="19">
        <v>0.90625</v>
      </c>
      <c r="N363" s="18" t="str">
        <f t="shared" ca="1" si="5"/>
        <v>UIO1</v>
      </c>
      <c r="O363" s="18">
        <f ca="1">VLOOKUP(N363,physical_rooms!$A$1:$B$10,2,FALSE)</f>
        <v>5</v>
      </c>
      <c r="P363" s="18">
        <v>8</v>
      </c>
      <c r="Q363" s="18" t="s">
        <v>207</v>
      </c>
      <c r="R363" s="18">
        <f>VLOOKUP(Q363,virtual_rooms!$A$1:$B$10,2,FALSE)</f>
        <v>3</v>
      </c>
      <c r="S363" s="18">
        <v>3</v>
      </c>
      <c r="T363" s="21" t="s">
        <v>149</v>
      </c>
      <c r="U363" s="18" t="s">
        <v>153</v>
      </c>
      <c r="V363" s="18"/>
      <c r="W363" s="18" t="e">
        <f>VLOOKUP(V363,Support_persons!$A$3:$C$17,3,FALSE)</f>
        <v>#N/A</v>
      </c>
      <c r="X363" t="s">
        <v>392</v>
      </c>
      <c r="Y363" s="18"/>
      <c r="Z363" s="18" t="e">
        <f>VLOOKUP(Y363,Support_persons!$A$3:$C$17,3,FALSE)</f>
        <v>#N/A</v>
      </c>
      <c r="AA363" t="s">
        <v>392</v>
      </c>
      <c r="AB363" s="18"/>
      <c r="AC363" t="s">
        <v>392</v>
      </c>
      <c r="AD363" s="18" t="e">
        <f>VLOOKUP(AB363,Support_persons!$A$3:$C$17,3,FALSE)</f>
        <v>#N/A</v>
      </c>
    </row>
    <row r="364" spans="1:30" ht="30.75" thickBot="1" x14ac:dyDescent="0.3">
      <c r="A364">
        <v>363</v>
      </c>
      <c r="B364" s="16">
        <v>44350</v>
      </c>
      <c r="C364" s="18" t="s">
        <v>10</v>
      </c>
      <c r="D364" s="18">
        <f>VLOOKUP(C364,Areas!$B$4:$C$25,2,FALSE)</f>
        <v>19</v>
      </c>
      <c r="E364" s="18">
        <v>19</v>
      </c>
      <c r="F364" s="18" t="s">
        <v>83</v>
      </c>
      <c r="G364" s="18">
        <f>VLOOKUP(F364,Instructors!$A$4:$B$60,2,FALSE)</f>
        <v>42</v>
      </c>
      <c r="H364" s="25">
        <v>42</v>
      </c>
      <c r="I364" t="s">
        <v>143</v>
      </c>
      <c r="J364" s="18">
        <f>VLOOKUP(I364,Programs!$A$4:$B$58,2,FALSE)</f>
        <v>3</v>
      </c>
      <c r="K364" s="18">
        <v>3</v>
      </c>
      <c r="L364" s="19">
        <v>0.77083333333333337</v>
      </c>
      <c r="M364" s="19">
        <v>0.90625</v>
      </c>
      <c r="N364" s="18" t="str">
        <f t="shared" ca="1" si="5"/>
        <v>GYE4</v>
      </c>
      <c r="O364" s="18">
        <f ca="1">VLOOKUP(N364,physical_rooms!$A$1:$B$10,2,FALSE)</f>
        <v>4</v>
      </c>
      <c r="P364" s="18">
        <v>4</v>
      </c>
      <c r="Q364" s="18" t="s">
        <v>207</v>
      </c>
      <c r="R364" s="18">
        <f>VLOOKUP(Q364,virtual_rooms!$A$1:$B$10,2,FALSE)</f>
        <v>3</v>
      </c>
      <c r="S364" s="18">
        <v>3</v>
      </c>
      <c r="T364" s="21" t="s">
        <v>147</v>
      </c>
      <c r="U364" s="18" t="s">
        <v>152</v>
      </c>
      <c r="V364" s="18"/>
      <c r="W364" s="18" t="e">
        <f>VLOOKUP(V364,Support_persons!$A$3:$C$17,3,FALSE)</f>
        <v>#N/A</v>
      </c>
      <c r="X364" t="s">
        <v>392</v>
      </c>
      <c r="Y364" s="18"/>
      <c r="Z364" s="18" t="e">
        <f>VLOOKUP(Y364,Support_persons!$A$3:$C$17,3,FALSE)</f>
        <v>#N/A</v>
      </c>
      <c r="AA364" t="s">
        <v>392</v>
      </c>
      <c r="AB364" s="18"/>
      <c r="AC364" t="s">
        <v>392</v>
      </c>
      <c r="AD364" s="18" t="e">
        <f>VLOOKUP(AB364,Support_persons!$A$3:$C$17,3,FALSE)</f>
        <v>#N/A</v>
      </c>
    </row>
    <row r="365" spans="1:30" ht="15.75" thickBot="1" x14ac:dyDescent="0.3">
      <c r="A365">
        <v>364</v>
      </c>
      <c r="B365" s="16">
        <v>44357</v>
      </c>
      <c r="C365" s="18" t="s">
        <v>1</v>
      </c>
      <c r="D365" s="18">
        <f>VLOOKUP(C365,Areas!$B$4:$C$25,2,FALSE)</f>
        <v>5</v>
      </c>
      <c r="E365" s="18">
        <v>5</v>
      </c>
      <c r="F365" s="18" t="s">
        <v>88</v>
      </c>
      <c r="G365" s="18">
        <f>VLOOKUP(F365,Instructors!$A$4:$B$60,2,FALSE)</f>
        <v>48</v>
      </c>
      <c r="H365" s="25">
        <v>48</v>
      </c>
      <c r="I365" t="s">
        <v>143</v>
      </c>
      <c r="J365" s="18">
        <f>VLOOKUP(I365,Programs!$A$4:$B$58,2,FALSE)</f>
        <v>3</v>
      </c>
      <c r="K365" s="18">
        <v>3</v>
      </c>
      <c r="L365" s="19">
        <v>0.33333333333333331</v>
      </c>
      <c r="M365" s="19">
        <v>0.83333333333333337</v>
      </c>
      <c r="N365" s="18" t="str">
        <f t="shared" ca="1" si="5"/>
        <v>GYE3</v>
      </c>
      <c r="O365" s="18">
        <f ca="1">VLOOKUP(N365,physical_rooms!$A$1:$B$10,2,FALSE)</f>
        <v>3</v>
      </c>
      <c r="P365" s="18">
        <v>7</v>
      </c>
      <c r="Q365" s="18" t="s">
        <v>216</v>
      </c>
      <c r="R365" s="18">
        <f>VLOOKUP(Q365,virtual_rooms!$A$1:$B$10,2,FALSE)</f>
        <v>7</v>
      </c>
      <c r="S365" s="18">
        <v>7</v>
      </c>
      <c r="T365" s="18"/>
      <c r="U365" s="18"/>
      <c r="V365" s="18"/>
      <c r="W365" s="18" t="e">
        <f>VLOOKUP(V365,Support_persons!$A$3:$C$17,3,FALSE)</f>
        <v>#N/A</v>
      </c>
      <c r="X365" t="s">
        <v>392</v>
      </c>
      <c r="Y365" s="18"/>
      <c r="Z365" s="18" t="e">
        <f>VLOOKUP(Y365,Support_persons!$A$3:$C$17,3,FALSE)</f>
        <v>#N/A</v>
      </c>
      <c r="AA365" t="s">
        <v>392</v>
      </c>
      <c r="AB365" s="18"/>
      <c r="AC365" t="s">
        <v>392</v>
      </c>
      <c r="AD365" s="18" t="e">
        <f>VLOOKUP(AB365,Support_persons!$A$3:$C$17,3,FALSE)</f>
        <v>#N/A</v>
      </c>
    </row>
    <row r="366" spans="1:30" ht="15.75" thickBot="1" x14ac:dyDescent="0.3">
      <c r="A366">
        <v>365</v>
      </c>
      <c r="B366" s="16">
        <v>44358</v>
      </c>
      <c r="C366" s="18" t="s">
        <v>1</v>
      </c>
      <c r="D366" s="18">
        <f>VLOOKUP(C366,Areas!$B$4:$C$25,2,FALSE)</f>
        <v>5</v>
      </c>
      <c r="E366" s="18">
        <v>5</v>
      </c>
      <c r="F366" s="18" t="s">
        <v>88</v>
      </c>
      <c r="G366" s="18">
        <f>VLOOKUP(F366,Instructors!$A$4:$B$60,2,FALSE)</f>
        <v>48</v>
      </c>
      <c r="H366" s="25">
        <v>48</v>
      </c>
      <c r="I366" t="s">
        <v>143</v>
      </c>
      <c r="J366" s="18">
        <f>VLOOKUP(I366,Programs!$A$4:$B$58,2,FALSE)</f>
        <v>3</v>
      </c>
      <c r="K366" s="18">
        <v>3</v>
      </c>
      <c r="L366" s="19">
        <v>0.33333333333333331</v>
      </c>
      <c r="M366" s="19">
        <v>0.83333333333333337</v>
      </c>
      <c r="N366" s="18" t="str">
        <f t="shared" ca="1" si="5"/>
        <v>GYE2</v>
      </c>
      <c r="O366" s="18">
        <f ca="1">VLOOKUP(N366,physical_rooms!$A$1:$B$10,2,FALSE)</f>
        <v>2</v>
      </c>
      <c r="P366" s="18">
        <v>3</v>
      </c>
      <c r="Q366" s="18" t="s">
        <v>216</v>
      </c>
      <c r="R366" s="18">
        <f>VLOOKUP(Q366,virtual_rooms!$A$1:$B$10,2,FALSE)</f>
        <v>7</v>
      </c>
      <c r="S366" s="18">
        <v>7</v>
      </c>
      <c r="T366" s="18"/>
      <c r="U366" s="18"/>
      <c r="V366" s="18"/>
      <c r="W366" s="18" t="e">
        <f>VLOOKUP(V366,Support_persons!$A$3:$C$17,3,FALSE)</f>
        <v>#N/A</v>
      </c>
      <c r="X366" t="s">
        <v>392</v>
      </c>
      <c r="Y366" s="18"/>
      <c r="Z366" s="18" t="e">
        <f>VLOOKUP(Y366,Support_persons!$A$3:$C$17,3,FALSE)</f>
        <v>#N/A</v>
      </c>
      <c r="AA366" t="s">
        <v>392</v>
      </c>
      <c r="AB366" s="18"/>
      <c r="AC366" t="s">
        <v>392</v>
      </c>
      <c r="AD366" s="18" t="e">
        <f>VLOOKUP(AB366,Support_persons!$A$3:$C$17,3,FALSE)</f>
        <v>#N/A</v>
      </c>
    </row>
    <row r="367" spans="1:30" ht="15.75" thickBot="1" x14ac:dyDescent="0.3">
      <c r="A367">
        <v>366</v>
      </c>
      <c r="B367" s="16">
        <v>44359</v>
      </c>
      <c r="C367" s="18" t="s">
        <v>1</v>
      </c>
      <c r="D367" s="18">
        <f>VLOOKUP(C367,Areas!$B$4:$C$25,2,FALSE)</f>
        <v>5</v>
      </c>
      <c r="E367" s="18">
        <v>5</v>
      </c>
      <c r="F367" s="18" t="s">
        <v>88</v>
      </c>
      <c r="G367" s="18">
        <f>VLOOKUP(F367,Instructors!$A$4:$B$60,2,FALSE)</f>
        <v>48</v>
      </c>
      <c r="H367" s="25">
        <v>48</v>
      </c>
      <c r="I367" t="s">
        <v>143</v>
      </c>
      <c r="J367" s="18">
        <f>VLOOKUP(I367,Programs!$A$4:$B$58,2,FALSE)</f>
        <v>3</v>
      </c>
      <c r="K367" s="18">
        <v>3</v>
      </c>
      <c r="L367" s="19">
        <v>0.33333333333333331</v>
      </c>
      <c r="M367" s="19">
        <v>0.83333333333333337</v>
      </c>
      <c r="N367" s="18" t="str">
        <f t="shared" ca="1" si="5"/>
        <v>GYE3</v>
      </c>
      <c r="O367" s="18">
        <f ca="1">VLOOKUP(N367,physical_rooms!$A$1:$B$10,2,FALSE)</f>
        <v>3</v>
      </c>
      <c r="P367" s="18">
        <v>2</v>
      </c>
      <c r="Q367" s="18" t="s">
        <v>216</v>
      </c>
      <c r="R367" s="18">
        <f>VLOOKUP(Q367,virtual_rooms!$A$1:$B$10,2,FALSE)</f>
        <v>7</v>
      </c>
      <c r="S367" s="18">
        <v>7</v>
      </c>
      <c r="T367" s="18"/>
      <c r="U367" s="18"/>
      <c r="V367" s="18"/>
      <c r="W367" s="18" t="e">
        <f>VLOOKUP(V367,Support_persons!$A$3:$C$17,3,FALSE)</f>
        <v>#N/A</v>
      </c>
      <c r="X367" t="s">
        <v>392</v>
      </c>
      <c r="Y367" s="18"/>
      <c r="Z367" s="18" t="e">
        <f>VLOOKUP(Y367,Support_persons!$A$3:$C$17,3,FALSE)</f>
        <v>#N/A</v>
      </c>
      <c r="AA367" t="s">
        <v>392</v>
      </c>
      <c r="AB367" s="18"/>
      <c r="AC367" t="s">
        <v>392</v>
      </c>
      <c r="AD367" s="18" t="e">
        <f>VLOOKUP(AB367,Support_persons!$A$3:$C$17,3,FALSE)</f>
        <v>#N/A</v>
      </c>
    </row>
    <row r="368" spans="1:30" ht="15.75" thickBot="1" x14ac:dyDescent="0.3">
      <c r="A368">
        <v>367</v>
      </c>
      <c r="B368" s="16">
        <v>44364</v>
      </c>
      <c r="C368" s="18" t="s">
        <v>1</v>
      </c>
      <c r="D368" s="18">
        <f>VLOOKUP(C368,Areas!$B$4:$C$25,2,FALSE)</f>
        <v>5</v>
      </c>
      <c r="E368" s="18">
        <v>5</v>
      </c>
      <c r="F368" s="18" t="s">
        <v>88</v>
      </c>
      <c r="G368" s="18">
        <f>VLOOKUP(F368,Instructors!$A$4:$B$60,2,FALSE)</f>
        <v>48</v>
      </c>
      <c r="H368" s="25">
        <v>48</v>
      </c>
      <c r="I368" t="s">
        <v>145</v>
      </c>
      <c r="J368" s="18">
        <f>VLOOKUP(I368,Programs!$A$4:$B$58,2,FALSE)</f>
        <v>4</v>
      </c>
      <c r="K368" s="18">
        <v>4</v>
      </c>
      <c r="L368" s="19">
        <v>0.33333333333333331</v>
      </c>
      <c r="M368" s="19">
        <v>0.83333333333333337</v>
      </c>
      <c r="N368" s="18" t="str">
        <f t="shared" ca="1" si="5"/>
        <v>GYE1</v>
      </c>
      <c r="O368" s="18">
        <f ca="1">VLOOKUP(N368,physical_rooms!$A$1:$B$10,2,FALSE)</f>
        <v>1</v>
      </c>
      <c r="P368" s="18">
        <v>3</v>
      </c>
      <c r="Q368" s="18" t="s">
        <v>216</v>
      </c>
      <c r="R368" s="18">
        <f>VLOOKUP(Q368,virtual_rooms!$A$1:$B$10,2,FALSE)</f>
        <v>7</v>
      </c>
      <c r="S368" s="18">
        <v>7</v>
      </c>
      <c r="T368" s="18"/>
      <c r="U368" s="18"/>
      <c r="V368" s="18"/>
      <c r="W368" s="18" t="e">
        <f>VLOOKUP(V368,Support_persons!$A$3:$C$17,3,FALSE)</f>
        <v>#N/A</v>
      </c>
      <c r="X368" t="s">
        <v>392</v>
      </c>
      <c r="Y368" s="18"/>
      <c r="Z368" s="18" t="e">
        <f>VLOOKUP(Y368,Support_persons!$A$3:$C$17,3,FALSE)</f>
        <v>#N/A</v>
      </c>
      <c r="AA368" t="s">
        <v>392</v>
      </c>
      <c r="AB368" s="18"/>
      <c r="AC368" t="s">
        <v>392</v>
      </c>
      <c r="AD368" s="18" t="e">
        <f>VLOOKUP(AB368,Support_persons!$A$3:$C$17,3,FALSE)</f>
        <v>#N/A</v>
      </c>
    </row>
    <row r="369" spans="1:30" ht="15.75" thickBot="1" x14ac:dyDescent="0.3">
      <c r="A369">
        <v>368</v>
      </c>
      <c r="B369" s="16">
        <v>44365</v>
      </c>
      <c r="C369" s="18" t="s">
        <v>1</v>
      </c>
      <c r="D369" s="18">
        <f>VLOOKUP(C369,Areas!$B$4:$C$25,2,FALSE)</f>
        <v>5</v>
      </c>
      <c r="E369" s="18">
        <v>5</v>
      </c>
      <c r="F369" s="18" t="s">
        <v>88</v>
      </c>
      <c r="G369" s="18">
        <f>VLOOKUP(F369,Instructors!$A$4:$B$60,2,FALSE)</f>
        <v>48</v>
      </c>
      <c r="H369" s="25">
        <v>48</v>
      </c>
      <c r="I369" t="s">
        <v>145</v>
      </c>
      <c r="J369" s="18">
        <f>VLOOKUP(I369,Programs!$A$4:$B$58,2,FALSE)</f>
        <v>4</v>
      </c>
      <c r="K369" s="18">
        <v>4</v>
      </c>
      <c r="L369" s="19">
        <v>0.33333333333333331</v>
      </c>
      <c r="M369" s="19">
        <v>0.83333333333333337</v>
      </c>
      <c r="N369" s="18" t="str">
        <f t="shared" ca="1" si="5"/>
        <v>UIO3</v>
      </c>
      <c r="O369" s="18">
        <f ca="1">VLOOKUP(N369,physical_rooms!$A$1:$B$10,2,FALSE)</f>
        <v>7</v>
      </c>
      <c r="P369" s="18">
        <v>2</v>
      </c>
      <c r="Q369" s="18" t="s">
        <v>216</v>
      </c>
      <c r="R369" s="18">
        <f>VLOOKUP(Q369,virtual_rooms!$A$1:$B$10,2,FALSE)</f>
        <v>7</v>
      </c>
      <c r="S369" s="18">
        <v>7</v>
      </c>
      <c r="T369" s="18"/>
      <c r="U369" s="18"/>
      <c r="V369" s="18"/>
      <c r="W369" s="18" t="e">
        <f>VLOOKUP(V369,Support_persons!$A$3:$C$17,3,FALSE)</f>
        <v>#N/A</v>
      </c>
      <c r="X369" t="s">
        <v>392</v>
      </c>
      <c r="Y369" s="18"/>
      <c r="Z369" s="18" t="e">
        <f>VLOOKUP(Y369,Support_persons!$A$3:$C$17,3,FALSE)</f>
        <v>#N/A</v>
      </c>
      <c r="AA369" t="s">
        <v>392</v>
      </c>
      <c r="AB369" s="18"/>
      <c r="AC369" t="s">
        <v>392</v>
      </c>
      <c r="AD369" s="18" t="e">
        <f>VLOOKUP(AB369,Support_persons!$A$3:$C$17,3,FALSE)</f>
        <v>#N/A</v>
      </c>
    </row>
    <row r="370" spans="1:30" ht="15.75" thickBot="1" x14ac:dyDescent="0.3">
      <c r="A370">
        <v>369</v>
      </c>
      <c r="B370" s="16">
        <v>44366</v>
      </c>
      <c r="C370" s="18" t="s">
        <v>1</v>
      </c>
      <c r="D370" s="18">
        <f>VLOOKUP(C370,Areas!$B$4:$C$25,2,FALSE)</f>
        <v>5</v>
      </c>
      <c r="E370" s="18">
        <v>5</v>
      </c>
      <c r="F370" s="18" t="s">
        <v>88</v>
      </c>
      <c r="G370" s="18">
        <f>VLOOKUP(F370,Instructors!$A$4:$B$60,2,FALSE)</f>
        <v>48</v>
      </c>
      <c r="H370" s="25">
        <v>48</v>
      </c>
      <c r="I370" t="s">
        <v>145</v>
      </c>
      <c r="J370" s="18">
        <f>VLOOKUP(I370,Programs!$A$4:$B$58,2,FALSE)</f>
        <v>4</v>
      </c>
      <c r="K370" s="18">
        <v>4</v>
      </c>
      <c r="L370" s="19">
        <v>0.33333333333333331</v>
      </c>
      <c r="M370" s="19">
        <v>0.83333333333333337</v>
      </c>
      <c r="N370" s="18" t="str">
        <f t="shared" ca="1" si="5"/>
        <v>GYE4</v>
      </c>
      <c r="O370" s="18">
        <f ca="1">VLOOKUP(N370,physical_rooms!$A$1:$B$10,2,FALSE)</f>
        <v>4</v>
      </c>
      <c r="P370" s="18">
        <v>1</v>
      </c>
      <c r="Q370" s="18" t="s">
        <v>216</v>
      </c>
      <c r="R370" s="18">
        <f>VLOOKUP(Q370,virtual_rooms!$A$1:$B$10,2,FALSE)</f>
        <v>7</v>
      </c>
      <c r="S370" s="18">
        <v>7</v>
      </c>
      <c r="T370" s="18"/>
      <c r="U370" s="18"/>
      <c r="V370" s="18"/>
      <c r="W370" s="18" t="e">
        <f>VLOOKUP(V370,Support_persons!$A$3:$C$17,3,FALSE)</f>
        <v>#N/A</v>
      </c>
      <c r="X370" t="s">
        <v>392</v>
      </c>
      <c r="Y370" s="18"/>
      <c r="Z370" s="18" t="e">
        <f>VLOOKUP(Y370,Support_persons!$A$3:$C$17,3,FALSE)</f>
        <v>#N/A</v>
      </c>
      <c r="AA370" t="s">
        <v>392</v>
      </c>
      <c r="AB370" s="18"/>
      <c r="AC370" t="s">
        <v>392</v>
      </c>
      <c r="AD370" s="18" t="e">
        <f>VLOOKUP(AB370,Support_persons!$A$3:$C$17,3,FALSE)</f>
        <v>#N/A</v>
      </c>
    </row>
    <row r="371" spans="1:30" ht="30.75" thickBot="1" x14ac:dyDescent="0.3">
      <c r="A371">
        <v>370</v>
      </c>
      <c r="B371" s="16">
        <v>44008</v>
      </c>
      <c r="C371" s="18" t="s">
        <v>11</v>
      </c>
      <c r="D371" s="18">
        <f>VLOOKUP(C371,Areas!$B$4:$C$25,2,FALSE)</f>
        <v>22</v>
      </c>
      <c r="E371" s="18">
        <v>22</v>
      </c>
      <c r="F371" s="18" t="s">
        <v>82</v>
      </c>
      <c r="G371" s="18">
        <f>VLOOKUP(F371,Instructors!$A$4:$B$60,2,FALSE)</f>
        <v>41</v>
      </c>
      <c r="H371" s="25">
        <v>41</v>
      </c>
      <c r="I371" t="s">
        <v>277</v>
      </c>
      <c r="J371" s="18">
        <f>VLOOKUP(I371,Programs!$A$4:$B$58,2,FALSE)</f>
        <v>16</v>
      </c>
      <c r="K371" s="18">
        <v>16</v>
      </c>
      <c r="L371" s="19">
        <v>0.375</v>
      </c>
      <c r="M371" s="19">
        <v>0.52083333333333337</v>
      </c>
      <c r="N371" s="18" t="str">
        <f t="shared" ca="1" si="5"/>
        <v>UIO3</v>
      </c>
      <c r="O371" s="18">
        <f ca="1">VLOOKUP(N371,physical_rooms!$A$1:$B$10,2,FALSE)</f>
        <v>7</v>
      </c>
      <c r="P371" s="18">
        <v>4</v>
      </c>
      <c r="Q371" s="18" t="s">
        <v>207</v>
      </c>
      <c r="R371" s="18">
        <f>VLOOKUP(Q371,virtual_rooms!$A$1:$B$10,2,FALSE)</f>
        <v>3</v>
      </c>
      <c r="S371" s="18">
        <v>3</v>
      </c>
      <c r="T371" s="21" t="s">
        <v>278</v>
      </c>
      <c r="U371" s="18" t="s">
        <v>238</v>
      </c>
      <c r="V371" s="18" t="s">
        <v>393</v>
      </c>
      <c r="W371" s="18">
        <f>VLOOKUP(V371,Support_persons!$A$3:$C$17,3,FALSE)</f>
        <v>3</v>
      </c>
      <c r="X371">
        <v>0</v>
      </c>
      <c r="Y371" s="18" t="s">
        <v>413</v>
      </c>
      <c r="Z371" s="18">
        <f>VLOOKUP(Y371,Support_persons!$A$3:$C$17,3,FALSE)</f>
        <v>12</v>
      </c>
      <c r="AA371">
        <v>1</v>
      </c>
      <c r="AB371" s="18" t="s">
        <v>75</v>
      </c>
      <c r="AC371">
        <v>0</v>
      </c>
      <c r="AD371" s="18">
        <f>VLOOKUP(AB371,Support_persons!$A$3:$C$17,3,FALSE)</f>
        <v>7</v>
      </c>
    </row>
    <row r="372" spans="1:30" ht="30.75" thickBot="1" x14ac:dyDescent="0.3">
      <c r="A372">
        <v>371</v>
      </c>
      <c r="B372" s="16">
        <v>44008</v>
      </c>
      <c r="C372" s="18" t="s">
        <v>2</v>
      </c>
      <c r="D372" s="18">
        <f>VLOOKUP(C372,Areas!$B$4:$C$25,2,FALSE)</f>
        <v>7</v>
      </c>
      <c r="E372" s="18">
        <v>7</v>
      </c>
      <c r="F372" s="18" t="s">
        <v>84</v>
      </c>
      <c r="G372" s="18">
        <f>VLOOKUP(F372,Instructors!$A$4:$B$60,2,FALSE)</f>
        <v>43</v>
      </c>
      <c r="H372" s="25">
        <v>43</v>
      </c>
      <c r="I372" t="s">
        <v>277</v>
      </c>
      <c r="J372" s="18">
        <f>VLOOKUP(I372,Programs!$A$4:$B$58,2,FALSE)</f>
        <v>16</v>
      </c>
      <c r="K372" s="18">
        <v>16</v>
      </c>
      <c r="L372" s="19">
        <v>0.625</v>
      </c>
      <c r="M372" s="19">
        <v>0.75</v>
      </c>
      <c r="N372" s="18" t="str">
        <f t="shared" ca="1" si="5"/>
        <v>UIO2</v>
      </c>
      <c r="O372" s="18">
        <f ca="1">VLOOKUP(N372,physical_rooms!$A$1:$B$10,2,FALSE)</f>
        <v>6</v>
      </c>
      <c r="P372" s="18">
        <v>5</v>
      </c>
      <c r="Q372" s="18" t="s">
        <v>207</v>
      </c>
      <c r="R372" s="18">
        <f>VLOOKUP(Q372,virtual_rooms!$A$1:$B$10,2,FALSE)</f>
        <v>3</v>
      </c>
      <c r="S372" s="18">
        <v>3</v>
      </c>
      <c r="T372" s="21" t="s">
        <v>278</v>
      </c>
      <c r="U372" s="18" t="s">
        <v>238</v>
      </c>
      <c r="V372" s="18" t="s">
        <v>393</v>
      </c>
      <c r="W372" s="18">
        <f>VLOOKUP(V372,Support_persons!$A$3:$C$17,3,FALSE)</f>
        <v>3</v>
      </c>
      <c r="X372">
        <v>0</v>
      </c>
      <c r="Y372" s="18" t="s">
        <v>399</v>
      </c>
      <c r="Z372" s="18">
        <f>VLOOKUP(Y372,Support_persons!$A$3:$C$17,3,FALSE)</f>
        <v>11</v>
      </c>
      <c r="AA372">
        <v>1</v>
      </c>
      <c r="AB372" s="18" t="s">
        <v>400</v>
      </c>
      <c r="AC372">
        <v>1</v>
      </c>
      <c r="AD372" s="18">
        <f>VLOOKUP(AB372,Support_persons!$A$3:$C$17,3,FALSE)</f>
        <v>15</v>
      </c>
    </row>
    <row r="373" spans="1:30" ht="30.75" thickBot="1" x14ac:dyDescent="0.3">
      <c r="A373">
        <v>372</v>
      </c>
      <c r="B373" s="16">
        <v>44009</v>
      </c>
      <c r="C373" s="18" t="s">
        <v>11</v>
      </c>
      <c r="D373" s="18">
        <f>VLOOKUP(C373,Areas!$B$4:$C$25,2,FALSE)</f>
        <v>22</v>
      </c>
      <c r="E373" s="18">
        <v>22</v>
      </c>
      <c r="F373" s="18" t="s">
        <v>82</v>
      </c>
      <c r="G373" s="18">
        <f>VLOOKUP(F373,Instructors!$A$4:$B$60,2,FALSE)</f>
        <v>41</v>
      </c>
      <c r="H373" s="25">
        <v>41</v>
      </c>
      <c r="I373" t="s">
        <v>279</v>
      </c>
      <c r="J373" s="18">
        <f>VLOOKUP(I373,Programs!$A$4:$B$58,2,FALSE)</f>
        <v>18</v>
      </c>
      <c r="K373" s="18">
        <v>18</v>
      </c>
      <c r="L373" s="19">
        <v>0.39583333333333331</v>
      </c>
      <c r="M373" s="19">
        <v>0.52083333333333337</v>
      </c>
      <c r="N373" s="18" t="str">
        <f t="shared" ca="1" si="5"/>
        <v>UIO2</v>
      </c>
      <c r="O373" s="18">
        <f ca="1">VLOOKUP(N373,physical_rooms!$A$1:$B$10,2,FALSE)</f>
        <v>6</v>
      </c>
      <c r="P373" s="18">
        <v>3</v>
      </c>
      <c r="Q373" s="18" t="s">
        <v>207</v>
      </c>
      <c r="R373" s="18">
        <f>VLOOKUP(Q373,virtual_rooms!$A$1:$B$10,2,FALSE)</f>
        <v>3</v>
      </c>
      <c r="S373" s="18">
        <v>3</v>
      </c>
      <c r="T373" s="21" t="s">
        <v>280</v>
      </c>
      <c r="U373" s="18" t="s">
        <v>235</v>
      </c>
      <c r="V373" s="18" t="s">
        <v>412</v>
      </c>
      <c r="W373" s="18">
        <f>VLOOKUP(V373,Support_persons!$A$3:$C$17,3,FALSE)</f>
        <v>6</v>
      </c>
      <c r="X373">
        <v>1</v>
      </c>
      <c r="Y373" s="18" t="s">
        <v>395</v>
      </c>
      <c r="Z373" s="18">
        <f>VLOOKUP(Y373,Support_persons!$A$3:$C$17,3,FALSE)</f>
        <v>5</v>
      </c>
      <c r="AA373">
        <v>0</v>
      </c>
      <c r="AB373" s="18" t="s">
        <v>397</v>
      </c>
      <c r="AC373">
        <v>1</v>
      </c>
      <c r="AD373" s="18">
        <f>VLOOKUP(AB373,Support_persons!$A$3:$C$17,3,FALSE)</f>
        <v>10</v>
      </c>
    </row>
    <row r="374" spans="1:30" ht="30.75" thickBot="1" x14ac:dyDescent="0.3">
      <c r="A374">
        <v>373</v>
      </c>
      <c r="B374" s="16">
        <v>44009</v>
      </c>
      <c r="C374" s="18" t="s">
        <v>2</v>
      </c>
      <c r="D374" s="18">
        <f>VLOOKUP(C374,Areas!$B$4:$C$25,2,FALSE)</f>
        <v>7</v>
      </c>
      <c r="E374" s="18">
        <v>7</v>
      </c>
      <c r="F374" s="18" t="s">
        <v>84</v>
      </c>
      <c r="G374" s="18">
        <f>VLOOKUP(F374,Instructors!$A$4:$B$60,2,FALSE)</f>
        <v>43</v>
      </c>
      <c r="H374" s="25">
        <v>43</v>
      </c>
      <c r="I374" t="s">
        <v>279</v>
      </c>
      <c r="J374" s="18">
        <f>VLOOKUP(I374,Programs!$A$4:$B$58,2,FALSE)</f>
        <v>18</v>
      </c>
      <c r="K374" s="18">
        <v>18</v>
      </c>
      <c r="L374" s="19">
        <v>0.60416666666666663</v>
      </c>
      <c r="M374" s="19">
        <v>0.72916666666666663</v>
      </c>
      <c r="N374" s="18" t="str">
        <f t="shared" ca="1" si="5"/>
        <v>domicilio</v>
      </c>
      <c r="O374" s="18">
        <f ca="1">VLOOKUP(N374,physical_rooms!$A$1:$B$10,2,FALSE)</f>
        <v>8</v>
      </c>
      <c r="P374" s="18">
        <v>6</v>
      </c>
      <c r="Q374" s="18" t="s">
        <v>207</v>
      </c>
      <c r="R374" s="18">
        <f>VLOOKUP(Q374,virtual_rooms!$A$1:$B$10,2,FALSE)</f>
        <v>3</v>
      </c>
      <c r="S374" s="18">
        <v>3</v>
      </c>
      <c r="T374" s="21" t="s">
        <v>280</v>
      </c>
      <c r="U374" s="18" t="s">
        <v>235</v>
      </c>
      <c r="V374" s="18" t="s">
        <v>412</v>
      </c>
      <c r="W374" s="18">
        <f>VLOOKUP(V374,Support_persons!$A$3:$C$17,3,FALSE)</f>
        <v>6</v>
      </c>
      <c r="X374">
        <v>0</v>
      </c>
      <c r="Y374" s="18" t="s">
        <v>394</v>
      </c>
      <c r="Z374" s="18">
        <f>VLOOKUP(Y374,Support_persons!$A$3:$C$17,3,FALSE)</f>
        <v>1</v>
      </c>
      <c r="AA374">
        <v>1</v>
      </c>
      <c r="AB374" s="18" t="s">
        <v>400</v>
      </c>
      <c r="AC374">
        <v>1</v>
      </c>
      <c r="AD374" s="18">
        <f>VLOOKUP(AB374,Support_persons!$A$3:$C$17,3,FALSE)</f>
        <v>15</v>
      </c>
    </row>
    <row r="375" spans="1:30" ht="30.75" thickBot="1" x14ac:dyDescent="0.3">
      <c r="A375">
        <v>374</v>
      </c>
      <c r="B375" s="16">
        <v>44015</v>
      </c>
      <c r="C375" s="18" t="s">
        <v>6</v>
      </c>
      <c r="D375" s="18">
        <f>VLOOKUP(C375,Areas!$B$4:$C$25,2,FALSE)</f>
        <v>12</v>
      </c>
      <c r="E375" s="18">
        <v>12</v>
      </c>
      <c r="F375" s="18" t="s">
        <v>44</v>
      </c>
      <c r="G375" s="18">
        <f>VLOOKUP(F375,Instructors!$A$4:$B$60,2,FALSE)</f>
        <v>1</v>
      </c>
      <c r="H375" s="25">
        <v>1</v>
      </c>
      <c r="I375" t="s">
        <v>279</v>
      </c>
      <c r="J375" s="18">
        <f>VLOOKUP(I375,Programs!$A$4:$B$58,2,FALSE)</f>
        <v>18</v>
      </c>
      <c r="K375" s="18">
        <v>18</v>
      </c>
      <c r="L375" s="19">
        <v>0.39583333333333331</v>
      </c>
      <c r="M375" s="19">
        <v>0.52083333333333337</v>
      </c>
      <c r="N375" s="18" t="str">
        <f t="shared" ca="1" si="5"/>
        <v>UIO3</v>
      </c>
      <c r="O375" s="18">
        <f ca="1">VLOOKUP(N375,physical_rooms!$A$1:$B$10,2,FALSE)</f>
        <v>7</v>
      </c>
      <c r="P375" s="18">
        <v>3</v>
      </c>
      <c r="Q375" s="18" t="s">
        <v>207</v>
      </c>
      <c r="R375" s="18">
        <f>VLOOKUP(Q375,virtual_rooms!$A$1:$B$10,2,FALSE)</f>
        <v>3</v>
      </c>
      <c r="S375" s="18">
        <v>3</v>
      </c>
      <c r="T375" s="21" t="s">
        <v>280</v>
      </c>
      <c r="U375" s="18" t="s">
        <v>235</v>
      </c>
      <c r="V375" s="18" t="s">
        <v>412</v>
      </c>
      <c r="W375" s="18">
        <f>VLOOKUP(V375,Support_persons!$A$3:$C$17,3,FALSE)</f>
        <v>6</v>
      </c>
      <c r="X375">
        <v>1</v>
      </c>
      <c r="Y375" s="18" t="s">
        <v>395</v>
      </c>
      <c r="Z375" s="18">
        <f>VLOOKUP(Y375,Support_persons!$A$3:$C$17,3,FALSE)</f>
        <v>5</v>
      </c>
      <c r="AA375">
        <v>0</v>
      </c>
      <c r="AB375" s="18" t="s">
        <v>397</v>
      </c>
      <c r="AC375">
        <v>1</v>
      </c>
      <c r="AD375" s="18">
        <f>VLOOKUP(AB375,Support_persons!$A$3:$C$17,3,FALSE)</f>
        <v>10</v>
      </c>
    </row>
    <row r="376" spans="1:30" ht="30.75" thickBot="1" x14ac:dyDescent="0.3">
      <c r="A376">
        <v>375</v>
      </c>
      <c r="B376" s="16">
        <v>44015</v>
      </c>
      <c r="C376" s="18" t="s">
        <v>10</v>
      </c>
      <c r="D376" s="18">
        <f>VLOOKUP(C376,Areas!$B$4:$C$25,2,FALSE)</f>
        <v>19</v>
      </c>
      <c r="E376" s="18">
        <v>19</v>
      </c>
      <c r="F376" s="18" t="s">
        <v>70</v>
      </c>
      <c r="G376" s="18">
        <f>VLOOKUP(F376,Instructors!$A$4:$B$60,2,FALSE)</f>
        <v>25</v>
      </c>
      <c r="H376" s="25">
        <v>25</v>
      </c>
      <c r="I376" t="s">
        <v>279</v>
      </c>
      <c r="J376" s="18">
        <f>VLOOKUP(I376,Programs!$A$4:$B$58,2,FALSE)</f>
        <v>18</v>
      </c>
      <c r="K376" s="18">
        <v>18</v>
      </c>
      <c r="L376" s="19">
        <v>0.60416666666666663</v>
      </c>
      <c r="M376" s="19">
        <v>0.72916666666666663</v>
      </c>
      <c r="N376" s="18" t="str">
        <f t="shared" ca="1" si="5"/>
        <v>UIO3</v>
      </c>
      <c r="O376" s="18">
        <f ca="1">VLOOKUP(N376,physical_rooms!$A$1:$B$10,2,FALSE)</f>
        <v>7</v>
      </c>
      <c r="P376" s="18">
        <v>6</v>
      </c>
      <c r="Q376" s="18" t="s">
        <v>207</v>
      </c>
      <c r="R376" s="18">
        <f>VLOOKUP(Q376,virtual_rooms!$A$1:$B$10,2,FALSE)</f>
        <v>3</v>
      </c>
      <c r="S376" s="18">
        <v>3</v>
      </c>
      <c r="T376" s="21" t="s">
        <v>280</v>
      </c>
      <c r="U376" s="18" t="s">
        <v>235</v>
      </c>
      <c r="V376" s="18" t="s">
        <v>412</v>
      </c>
      <c r="W376" s="18">
        <f>VLOOKUP(V376,Support_persons!$A$3:$C$17,3,FALSE)</f>
        <v>6</v>
      </c>
      <c r="X376">
        <v>0</v>
      </c>
      <c r="Y376" s="18" t="s">
        <v>394</v>
      </c>
      <c r="Z376" s="18">
        <f>VLOOKUP(Y376,Support_persons!$A$3:$C$17,3,FALSE)</f>
        <v>1</v>
      </c>
      <c r="AA376">
        <v>1</v>
      </c>
      <c r="AB376" s="18" t="s">
        <v>400</v>
      </c>
      <c r="AC376">
        <v>1</v>
      </c>
      <c r="AD376" s="18">
        <f>VLOOKUP(AB376,Support_persons!$A$3:$C$17,3,FALSE)</f>
        <v>15</v>
      </c>
    </row>
    <row r="377" spans="1:30" ht="30.75" thickBot="1" x14ac:dyDescent="0.3">
      <c r="A377">
        <v>376</v>
      </c>
      <c r="B377" s="16">
        <v>44016</v>
      </c>
      <c r="C377" s="18" t="s">
        <v>6</v>
      </c>
      <c r="D377" s="18">
        <f>VLOOKUP(C377,Areas!$B$4:$C$25,2,FALSE)</f>
        <v>12</v>
      </c>
      <c r="E377" s="18">
        <v>12</v>
      </c>
      <c r="F377" s="18" t="s">
        <v>44</v>
      </c>
      <c r="G377" s="18">
        <f>VLOOKUP(F377,Instructors!$A$4:$B$60,2,FALSE)</f>
        <v>1</v>
      </c>
      <c r="H377" s="25">
        <v>1</v>
      </c>
      <c r="I377" t="s">
        <v>277</v>
      </c>
      <c r="J377" s="18">
        <f>VLOOKUP(I377,Programs!$A$4:$B$58,2,FALSE)</f>
        <v>16</v>
      </c>
      <c r="K377" s="18">
        <v>16</v>
      </c>
      <c r="L377" s="19">
        <v>0.39583333333333331</v>
      </c>
      <c r="M377" s="19">
        <v>0.52083333333333337</v>
      </c>
      <c r="N377" s="18" t="str">
        <f t="shared" ca="1" si="5"/>
        <v>GYE1</v>
      </c>
      <c r="O377" s="18">
        <f ca="1">VLOOKUP(N377,physical_rooms!$A$1:$B$10,2,FALSE)</f>
        <v>1</v>
      </c>
      <c r="P377" s="18">
        <v>8</v>
      </c>
      <c r="Q377" s="18" t="s">
        <v>207</v>
      </c>
      <c r="R377" s="18">
        <f>VLOOKUP(Q377,virtual_rooms!$A$1:$B$10,2,FALSE)</f>
        <v>3</v>
      </c>
      <c r="S377" s="18">
        <v>3</v>
      </c>
      <c r="T377" s="21" t="s">
        <v>278</v>
      </c>
      <c r="U377" s="18" t="s">
        <v>238</v>
      </c>
      <c r="V377" s="18" t="s">
        <v>393</v>
      </c>
      <c r="W377" s="18">
        <f>VLOOKUP(V377,Support_persons!$A$3:$C$17,3,FALSE)</f>
        <v>3</v>
      </c>
      <c r="X377">
        <v>0</v>
      </c>
      <c r="Y377" s="18" t="s">
        <v>413</v>
      </c>
      <c r="Z377" s="18">
        <f>VLOOKUP(Y377,Support_persons!$A$3:$C$17,3,FALSE)</f>
        <v>12</v>
      </c>
      <c r="AA377">
        <v>1</v>
      </c>
      <c r="AB377" s="18" t="s">
        <v>397</v>
      </c>
      <c r="AC377">
        <v>1</v>
      </c>
      <c r="AD377" s="18">
        <f>VLOOKUP(AB377,Support_persons!$A$3:$C$17,3,FALSE)</f>
        <v>10</v>
      </c>
    </row>
    <row r="378" spans="1:30" ht="30.75" thickBot="1" x14ac:dyDescent="0.3">
      <c r="A378">
        <v>377</v>
      </c>
      <c r="B378" s="16">
        <v>44016</v>
      </c>
      <c r="C378" s="18" t="s">
        <v>10</v>
      </c>
      <c r="D378" s="18">
        <f>VLOOKUP(C378,Areas!$B$4:$C$25,2,FALSE)</f>
        <v>19</v>
      </c>
      <c r="E378" s="18">
        <v>19</v>
      </c>
      <c r="F378" s="18" t="s">
        <v>70</v>
      </c>
      <c r="G378" s="18">
        <f>VLOOKUP(F378,Instructors!$A$4:$B$60,2,FALSE)</f>
        <v>25</v>
      </c>
      <c r="H378" s="25">
        <v>25</v>
      </c>
      <c r="I378" t="s">
        <v>277</v>
      </c>
      <c r="J378" s="18">
        <f>VLOOKUP(I378,Programs!$A$4:$B$58,2,FALSE)</f>
        <v>16</v>
      </c>
      <c r="K378" s="18">
        <v>16</v>
      </c>
      <c r="L378" s="19">
        <v>0.60416666666666663</v>
      </c>
      <c r="M378" s="19">
        <v>0.72916666666666663</v>
      </c>
      <c r="N378" s="18" t="str">
        <f t="shared" ca="1" si="5"/>
        <v>UIO2</v>
      </c>
      <c r="O378" s="18">
        <f ca="1">VLOOKUP(N378,physical_rooms!$A$1:$B$10,2,FALSE)</f>
        <v>6</v>
      </c>
      <c r="P378" s="18">
        <v>7</v>
      </c>
      <c r="Q378" s="18" t="s">
        <v>207</v>
      </c>
      <c r="R378" s="18">
        <f>VLOOKUP(Q378,virtual_rooms!$A$1:$B$10,2,FALSE)</f>
        <v>3</v>
      </c>
      <c r="S378" s="18">
        <v>3</v>
      </c>
      <c r="T378" s="21" t="s">
        <v>278</v>
      </c>
      <c r="U378" s="18" t="s">
        <v>238</v>
      </c>
      <c r="V378" s="18" t="s">
        <v>393</v>
      </c>
      <c r="W378" s="18">
        <f>VLOOKUP(V378,Support_persons!$A$3:$C$17,3,FALSE)</f>
        <v>3</v>
      </c>
      <c r="X378">
        <v>0</v>
      </c>
      <c r="Y378" s="18" t="s">
        <v>399</v>
      </c>
      <c r="Z378" s="18">
        <f>VLOOKUP(Y378,Support_persons!$A$3:$C$17,3,FALSE)</f>
        <v>11</v>
      </c>
      <c r="AA378">
        <v>1</v>
      </c>
      <c r="AB378" s="18" t="s">
        <v>400</v>
      </c>
      <c r="AC378">
        <v>1</v>
      </c>
      <c r="AD378" s="18">
        <f>VLOOKUP(AB378,Support_persons!$A$3:$C$17,3,FALSE)</f>
        <v>15</v>
      </c>
    </row>
    <row r="379" spans="1:30" ht="30.75" thickBot="1" x14ac:dyDescent="0.3">
      <c r="A379">
        <v>378</v>
      </c>
      <c r="B379" s="16">
        <v>44022</v>
      </c>
      <c r="C379" s="18" t="s">
        <v>6</v>
      </c>
      <c r="D379" s="18">
        <f>VLOOKUP(C379,Areas!$B$4:$C$25,2,FALSE)</f>
        <v>12</v>
      </c>
      <c r="E379" s="18">
        <v>12</v>
      </c>
      <c r="F379" s="18" t="s">
        <v>44</v>
      </c>
      <c r="G379" s="18">
        <f>VLOOKUP(F379,Instructors!$A$4:$B$60,2,FALSE)</f>
        <v>1</v>
      </c>
      <c r="H379" s="25">
        <v>1</v>
      </c>
      <c r="I379" t="s">
        <v>277</v>
      </c>
      <c r="J379" s="18">
        <f>VLOOKUP(I379,Programs!$A$4:$B$58,2,FALSE)</f>
        <v>16</v>
      </c>
      <c r="K379" s="18">
        <v>16</v>
      </c>
      <c r="L379" s="19">
        <v>0.44791666666666669</v>
      </c>
      <c r="M379" s="19">
        <v>0.51041666666666663</v>
      </c>
      <c r="N379" s="18" t="str">
        <f t="shared" ca="1" si="5"/>
        <v>GYE1</v>
      </c>
      <c r="O379" s="18">
        <f ca="1">VLOOKUP(N379,physical_rooms!$A$1:$B$10,2,FALSE)</f>
        <v>1</v>
      </c>
      <c r="P379" s="18">
        <v>5</v>
      </c>
      <c r="Q379" s="18" t="s">
        <v>207</v>
      </c>
      <c r="R379" s="18">
        <f>VLOOKUP(Q379,virtual_rooms!$A$1:$B$10,2,FALSE)</f>
        <v>3</v>
      </c>
      <c r="S379" s="18">
        <v>3</v>
      </c>
      <c r="T379" s="21" t="s">
        <v>278</v>
      </c>
      <c r="U379" s="18" t="s">
        <v>238</v>
      </c>
      <c r="V379" s="18" t="s">
        <v>393</v>
      </c>
      <c r="W379" s="18">
        <f>VLOOKUP(V379,Support_persons!$A$3:$C$17,3,FALSE)</f>
        <v>3</v>
      </c>
      <c r="X379">
        <v>0</v>
      </c>
      <c r="Y379" s="18" t="s">
        <v>413</v>
      </c>
      <c r="Z379" s="18">
        <f>VLOOKUP(Y379,Support_persons!$A$3:$C$17,3,FALSE)</f>
        <v>12</v>
      </c>
      <c r="AA379">
        <v>1</v>
      </c>
      <c r="AB379" s="18" t="s">
        <v>397</v>
      </c>
      <c r="AC379">
        <v>1</v>
      </c>
      <c r="AD379" s="18">
        <f>VLOOKUP(AB379,Support_persons!$A$3:$C$17,3,FALSE)</f>
        <v>10</v>
      </c>
    </row>
    <row r="380" spans="1:30" ht="30.75" thickBot="1" x14ac:dyDescent="0.3">
      <c r="A380">
        <v>379</v>
      </c>
      <c r="B380" s="16">
        <v>44022</v>
      </c>
      <c r="C380" s="18" t="s">
        <v>11</v>
      </c>
      <c r="D380" s="18">
        <f>VLOOKUP(C380,Areas!$B$4:$C$25,2,FALSE)</f>
        <v>22</v>
      </c>
      <c r="E380" s="18">
        <v>22</v>
      </c>
      <c r="F380" s="18" t="s">
        <v>82</v>
      </c>
      <c r="G380" s="18">
        <f>VLOOKUP(F380,Instructors!$A$4:$B$60,2,FALSE)</f>
        <v>41</v>
      </c>
      <c r="H380" s="25">
        <v>41</v>
      </c>
      <c r="I380" t="s">
        <v>277</v>
      </c>
      <c r="J380" s="18">
        <f>VLOOKUP(I380,Programs!$A$4:$B$58,2,FALSE)</f>
        <v>16</v>
      </c>
      <c r="K380" s="18">
        <v>16</v>
      </c>
      <c r="L380" s="19">
        <v>0.57291666666666663</v>
      </c>
      <c r="M380" s="19">
        <v>0.6875</v>
      </c>
      <c r="N380" s="18" t="str">
        <f t="shared" ca="1" si="5"/>
        <v>domicilio</v>
      </c>
      <c r="O380" s="18">
        <f ca="1">VLOOKUP(N380,physical_rooms!$A$1:$B$10,2,FALSE)</f>
        <v>8</v>
      </c>
      <c r="P380" s="18">
        <v>4</v>
      </c>
      <c r="Q380" s="18" t="s">
        <v>207</v>
      </c>
      <c r="R380" s="18">
        <f>VLOOKUP(Q380,virtual_rooms!$A$1:$B$10,2,FALSE)</f>
        <v>3</v>
      </c>
      <c r="S380" s="18">
        <v>3</v>
      </c>
      <c r="T380" s="21" t="s">
        <v>278</v>
      </c>
      <c r="U380" s="18" t="s">
        <v>238</v>
      </c>
      <c r="V380" s="18" t="s">
        <v>393</v>
      </c>
      <c r="W380" s="18">
        <f>VLOOKUP(V380,Support_persons!$A$3:$C$17,3,FALSE)</f>
        <v>3</v>
      </c>
      <c r="X380">
        <v>0</v>
      </c>
      <c r="Y380" s="18" t="s">
        <v>413</v>
      </c>
      <c r="Z380" s="18">
        <f>VLOOKUP(Y380,Support_persons!$A$3:$C$17,3,FALSE)</f>
        <v>12</v>
      </c>
      <c r="AA380">
        <v>1</v>
      </c>
      <c r="AB380" s="18" t="s">
        <v>397</v>
      </c>
      <c r="AC380">
        <v>1</v>
      </c>
      <c r="AD380" s="18">
        <f>VLOOKUP(AB380,Support_persons!$A$3:$C$17,3,FALSE)</f>
        <v>10</v>
      </c>
    </row>
    <row r="381" spans="1:30" ht="30.75" thickBot="1" x14ac:dyDescent="0.3">
      <c r="A381">
        <v>380</v>
      </c>
      <c r="B381" s="16">
        <v>44022</v>
      </c>
      <c r="C381" s="18" t="s">
        <v>2</v>
      </c>
      <c r="D381" s="18">
        <f>VLOOKUP(C381,Areas!$B$4:$C$25,2,FALSE)</f>
        <v>7</v>
      </c>
      <c r="E381" s="18">
        <v>7</v>
      </c>
      <c r="F381" s="18" t="s">
        <v>84</v>
      </c>
      <c r="G381" s="18">
        <f>VLOOKUP(F381,Instructors!$A$4:$B$60,2,FALSE)</f>
        <v>43</v>
      </c>
      <c r="H381" s="25">
        <v>43</v>
      </c>
      <c r="I381" t="s">
        <v>277</v>
      </c>
      <c r="J381" s="18">
        <f>VLOOKUP(I381,Programs!$A$4:$B$58,2,FALSE)</f>
        <v>16</v>
      </c>
      <c r="K381" s="18">
        <v>16</v>
      </c>
      <c r="L381" s="19">
        <v>0.375</v>
      </c>
      <c r="M381" s="19">
        <v>0.4375</v>
      </c>
      <c r="N381" s="18" t="str">
        <f t="shared" ca="1" si="5"/>
        <v>GYE1</v>
      </c>
      <c r="O381" s="18">
        <f ca="1">VLOOKUP(N381,physical_rooms!$A$1:$B$10,2,FALSE)</f>
        <v>1</v>
      </c>
      <c r="P381" s="18">
        <v>7</v>
      </c>
      <c r="Q381" s="18" t="s">
        <v>207</v>
      </c>
      <c r="R381" s="18">
        <f>VLOOKUP(Q381,virtual_rooms!$A$1:$B$10,2,FALSE)</f>
        <v>3</v>
      </c>
      <c r="S381" s="18">
        <v>3</v>
      </c>
      <c r="T381" s="21" t="s">
        <v>278</v>
      </c>
      <c r="U381" s="18" t="s">
        <v>238</v>
      </c>
      <c r="V381" s="18" t="s">
        <v>393</v>
      </c>
      <c r="W381" s="18">
        <f>VLOOKUP(V381,Support_persons!$A$3:$C$17,3,FALSE)</f>
        <v>3</v>
      </c>
      <c r="X381">
        <v>1</v>
      </c>
      <c r="Y381" s="18" t="s">
        <v>399</v>
      </c>
      <c r="Z381" s="18">
        <f>VLOOKUP(Y381,Support_persons!$A$3:$C$17,3,FALSE)</f>
        <v>11</v>
      </c>
      <c r="AA381">
        <v>0</v>
      </c>
      <c r="AB381" s="18" t="s">
        <v>396</v>
      </c>
      <c r="AC381">
        <v>1</v>
      </c>
      <c r="AD381" s="18">
        <f>VLOOKUP(AB381,Support_persons!$A$3:$C$17,3,FALSE)</f>
        <v>9</v>
      </c>
    </row>
    <row r="382" spans="1:30" ht="30.75" thickBot="1" x14ac:dyDescent="0.3">
      <c r="A382">
        <v>381</v>
      </c>
      <c r="B382" s="16">
        <v>44023</v>
      </c>
      <c r="C382" s="22" t="s">
        <v>6</v>
      </c>
      <c r="D382" s="18">
        <f>VLOOKUP(C382,Areas!$B$4:$C$25,2,FALSE)</f>
        <v>12</v>
      </c>
      <c r="E382" s="18">
        <v>12</v>
      </c>
      <c r="F382" s="18" t="s">
        <v>44</v>
      </c>
      <c r="G382" s="18">
        <f>VLOOKUP(F382,Instructors!$A$4:$B$60,2,FALSE)</f>
        <v>1</v>
      </c>
      <c r="H382" s="25">
        <v>1</v>
      </c>
      <c r="I382" t="s">
        <v>279</v>
      </c>
      <c r="J382" s="18">
        <f>VLOOKUP(I382,Programs!$A$4:$B$58,2,FALSE)</f>
        <v>18</v>
      </c>
      <c r="K382" s="18">
        <v>18</v>
      </c>
      <c r="L382" s="19">
        <v>0.46875</v>
      </c>
      <c r="M382" s="19">
        <v>0.53125</v>
      </c>
      <c r="N382" s="18" t="str">
        <f t="shared" ca="1" si="5"/>
        <v>GYE4</v>
      </c>
      <c r="O382" s="18">
        <f ca="1">VLOOKUP(N382,physical_rooms!$A$1:$B$10,2,FALSE)</f>
        <v>4</v>
      </c>
      <c r="P382" s="18">
        <v>1</v>
      </c>
      <c r="Q382" s="18" t="s">
        <v>207</v>
      </c>
      <c r="R382" s="18">
        <f>VLOOKUP(Q382,virtual_rooms!$A$1:$B$10,2,FALSE)</f>
        <v>3</v>
      </c>
      <c r="S382" s="18">
        <v>3</v>
      </c>
      <c r="T382" s="21" t="s">
        <v>280</v>
      </c>
      <c r="U382" s="18" t="s">
        <v>235</v>
      </c>
      <c r="V382" s="18" t="s">
        <v>412</v>
      </c>
      <c r="W382" s="18">
        <f>VLOOKUP(V382,Support_persons!$A$3:$C$17,3,FALSE)</f>
        <v>6</v>
      </c>
      <c r="X382">
        <v>1</v>
      </c>
      <c r="Y382" s="18" t="s">
        <v>395</v>
      </c>
      <c r="Z382" s="18">
        <f>VLOOKUP(Y382,Support_persons!$A$3:$C$17,3,FALSE)</f>
        <v>5</v>
      </c>
      <c r="AA382">
        <v>0</v>
      </c>
      <c r="AB382" s="18" t="s">
        <v>398</v>
      </c>
      <c r="AC382">
        <v>1</v>
      </c>
      <c r="AD382" s="18">
        <f>VLOOKUP(AB382,Support_persons!$A$3:$C$17,3,FALSE)</f>
        <v>13</v>
      </c>
    </row>
    <row r="383" spans="1:30" ht="30.75" thickBot="1" x14ac:dyDescent="0.3">
      <c r="A383">
        <v>382</v>
      </c>
      <c r="B383" s="16">
        <v>44023</v>
      </c>
      <c r="C383" s="18" t="s">
        <v>11</v>
      </c>
      <c r="D383" s="18">
        <f>VLOOKUP(C383,Areas!$B$4:$C$25,2,FALSE)</f>
        <v>22</v>
      </c>
      <c r="E383" s="18">
        <v>22</v>
      </c>
      <c r="F383" s="18" t="s">
        <v>82</v>
      </c>
      <c r="G383" s="18">
        <f>VLOOKUP(F383,Instructors!$A$4:$B$60,2,FALSE)</f>
        <v>41</v>
      </c>
      <c r="H383" s="25">
        <v>41</v>
      </c>
      <c r="I383" t="s">
        <v>279</v>
      </c>
      <c r="J383" s="18">
        <f>VLOOKUP(I383,Programs!$A$4:$B$58,2,FALSE)</f>
        <v>18</v>
      </c>
      <c r="K383" s="18">
        <v>18</v>
      </c>
      <c r="L383" s="19">
        <v>0.61458333333333337</v>
      </c>
      <c r="M383" s="19">
        <v>0.73958333333333337</v>
      </c>
      <c r="N383" s="18" t="str">
        <f t="shared" ca="1" si="5"/>
        <v>domicilio</v>
      </c>
      <c r="O383" s="18">
        <f ca="1">VLOOKUP(N383,physical_rooms!$A$1:$B$10,2,FALSE)</f>
        <v>8</v>
      </c>
      <c r="P383" s="18">
        <v>2</v>
      </c>
      <c r="Q383" s="18" t="s">
        <v>207</v>
      </c>
      <c r="R383" s="18">
        <f>VLOOKUP(Q383,virtual_rooms!$A$1:$B$10,2,FALSE)</f>
        <v>3</v>
      </c>
      <c r="S383" s="18">
        <v>3</v>
      </c>
      <c r="T383" s="21" t="s">
        <v>280</v>
      </c>
      <c r="U383" s="18" t="s">
        <v>235</v>
      </c>
      <c r="V383" s="18" t="s">
        <v>412</v>
      </c>
      <c r="W383" s="18">
        <f>VLOOKUP(V383,Support_persons!$A$3:$C$17,3,FALSE)</f>
        <v>6</v>
      </c>
      <c r="X383">
        <v>1</v>
      </c>
      <c r="Y383" s="18" t="s">
        <v>395</v>
      </c>
      <c r="Z383" s="18">
        <f>VLOOKUP(Y383,Support_persons!$A$3:$C$17,3,FALSE)</f>
        <v>5</v>
      </c>
      <c r="AA383">
        <v>0</v>
      </c>
      <c r="AB383" s="18" t="s">
        <v>397</v>
      </c>
      <c r="AC383">
        <v>1</v>
      </c>
      <c r="AD383" s="18">
        <f>VLOOKUP(AB383,Support_persons!$A$3:$C$17,3,FALSE)</f>
        <v>10</v>
      </c>
    </row>
    <row r="384" spans="1:30" ht="30.75" thickBot="1" x14ac:dyDescent="0.3">
      <c r="A384">
        <v>383</v>
      </c>
      <c r="B384" s="16">
        <v>44023</v>
      </c>
      <c r="C384" s="18" t="s">
        <v>2</v>
      </c>
      <c r="D384" s="18">
        <f>VLOOKUP(C384,Areas!$B$4:$C$25,2,FALSE)</f>
        <v>7</v>
      </c>
      <c r="E384" s="18">
        <v>7</v>
      </c>
      <c r="F384" s="18" t="s">
        <v>84</v>
      </c>
      <c r="G384" s="18">
        <f>VLOOKUP(F384,Instructors!$A$4:$B$60,2,FALSE)</f>
        <v>43</v>
      </c>
      <c r="H384" s="25">
        <v>43</v>
      </c>
      <c r="I384" t="s">
        <v>279</v>
      </c>
      <c r="J384" s="18">
        <f>VLOOKUP(I384,Programs!$A$4:$B$58,2,FALSE)</f>
        <v>18</v>
      </c>
      <c r="K384" s="18">
        <v>18</v>
      </c>
      <c r="L384" s="19">
        <v>0.39583333333333331</v>
      </c>
      <c r="M384" s="19">
        <v>0.45833333333333331</v>
      </c>
      <c r="N384" s="18" t="str">
        <f t="shared" ca="1" si="5"/>
        <v>UIO2</v>
      </c>
      <c r="O384" s="18">
        <f ca="1">VLOOKUP(N384,physical_rooms!$A$1:$B$10,2,FALSE)</f>
        <v>6</v>
      </c>
      <c r="P384" s="18">
        <v>8</v>
      </c>
      <c r="Q384" s="18" t="s">
        <v>207</v>
      </c>
      <c r="R384" s="18">
        <f>VLOOKUP(Q384,virtual_rooms!$A$1:$B$10,2,FALSE)</f>
        <v>3</v>
      </c>
      <c r="S384" s="18">
        <v>3</v>
      </c>
      <c r="T384" s="21" t="s">
        <v>280</v>
      </c>
      <c r="U384" s="18" t="s">
        <v>235</v>
      </c>
      <c r="V384" s="18" t="s">
        <v>395</v>
      </c>
      <c r="W384" s="18">
        <f>VLOOKUP(V384,Support_persons!$A$3:$C$17,3,FALSE)</f>
        <v>5</v>
      </c>
      <c r="X384">
        <v>0</v>
      </c>
      <c r="Y384" s="18" t="s">
        <v>394</v>
      </c>
      <c r="Z384" s="18">
        <f>VLOOKUP(Y384,Support_persons!$A$3:$C$17,3,FALSE)</f>
        <v>1</v>
      </c>
      <c r="AA384">
        <v>1</v>
      </c>
      <c r="AB384" s="18" t="s">
        <v>396</v>
      </c>
      <c r="AC384">
        <v>1</v>
      </c>
      <c r="AD384" s="18">
        <f>VLOOKUP(AB384,Support_persons!$A$3:$C$17,3,FALSE)</f>
        <v>9</v>
      </c>
    </row>
    <row r="385" spans="1:30" ht="30.75" thickBot="1" x14ac:dyDescent="0.3">
      <c r="A385">
        <v>384</v>
      </c>
      <c r="B385" s="16">
        <v>44028</v>
      </c>
      <c r="C385" s="18" t="s">
        <v>10</v>
      </c>
      <c r="D385" s="18">
        <f>VLOOKUP(C385,Areas!$B$4:$C$25,2,FALSE)</f>
        <v>19</v>
      </c>
      <c r="E385" s="18">
        <v>19</v>
      </c>
      <c r="F385" s="18" t="s">
        <v>70</v>
      </c>
      <c r="G385" s="18">
        <f>VLOOKUP(F385,Instructors!$A$4:$B$60,2,FALSE)</f>
        <v>25</v>
      </c>
      <c r="H385" s="25">
        <v>25</v>
      </c>
      <c r="I385" t="s">
        <v>321</v>
      </c>
      <c r="J385" s="18">
        <f>VLOOKUP(I385,Programs!$A$4:$B$58,2,FALSE)</f>
        <v>29</v>
      </c>
      <c r="K385" s="18">
        <v>29</v>
      </c>
      <c r="L385" s="19">
        <v>0.39583333333333331</v>
      </c>
      <c r="M385" s="19">
        <v>0.51041666666666663</v>
      </c>
      <c r="N385" s="18" t="str">
        <f t="shared" ca="1" si="5"/>
        <v>GYE2</v>
      </c>
      <c r="O385" s="18">
        <f ca="1">VLOOKUP(N385,physical_rooms!$A$1:$B$10,2,FALSE)</f>
        <v>2</v>
      </c>
      <c r="P385" s="18">
        <v>1</v>
      </c>
      <c r="Q385" s="18" t="s">
        <v>233</v>
      </c>
      <c r="R385" s="18">
        <f>VLOOKUP(Q385,virtual_rooms!$A$1:$B$10,2,FALSE)</f>
        <v>1</v>
      </c>
      <c r="S385" s="18">
        <v>1</v>
      </c>
      <c r="T385" s="21" t="s">
        <v>281</v>
      </c>
      <c r="U385" s="18" t="s">
        <v>282</v>
      </c>
      <c r="V385" s="18" t="s">
        <v>395</v>
      </c>
      <c r="W385" s="18">
        <f>VLOOKUP(V385,Support_persons!$A$3:$C$17,3,FALSE)</f>
        <v>5</v>
      </c>
      <c r="X385">
        <v>0</v>
      </c>
      <c r="Y385" s="18" t="s">
        <v>399</v>
      </c>
      <c r="Z385" s="18">
        <f>VLOOKUP(Y385,Support_persons!$A$3:$C$17,3,FALSE)</f>
        <v>11</v>
      </c>
      <c r="AA385">
        <v>1</v>
      </c>
      <c r="AB385" s="18" t="s">
        <v>400</v>
      </c>
      <c r="AC385">
        <v>1</v>
      </c>
      <c r="AD385" s="18">
        <f>VLOOKUP(AB385,Support_persons!$A$3:$C$17,3,FALSE)</f>
        <v>15</v>
      </c>
    </row>
    <row r="386" spans="1:30" ht="30.75" thickBot="1" x14ac:dyDescent="0.3">
      <c r="A386">
        <v>385</v>
      </c>
      <c r="B386" s="16">
        <v>44029</v>
      </c>
      <c r="C386" s="18" t="s">
        <v>10</v>
      </c>
      <c r="D386" s="18">
        <f>VLOOKUP(C386,Areas!$B$4:$C$25,2,FALSE)</f>
        <v>19</v>
      </c>
      <c r="E386" s="18">
        <v>19</v>
      </c>
      <c r="F386" s="18" t="s">
        <v>70</v>
      </c>
      <c r="G386" s="18">
        <f>VLOOKUP(F386,Instructors!$A$4:$B$60,2,FALSE)</f>
        <v>25</v>
      </c>
      <c r="H386" s="25">
        <v>25</v>
      </c>
      <c r="I386" t="s">
        <v>279</v>
      </c>
      <c r="J386" s="18">
        <f>VLOOKUP(I386,Programs!$A$4:$B$58,2,FALSE)</f>
        <v>18</v>
      </c>
      <c r="K386" s="18">
        <v>18</v>
      </c>
      <c r="L386" s="19">
        <v>0.39583333333333331</v>
      </c>
      <c r="M386" s="19">
        <v>0.52083333333333337</v>
      </c>
      <c r="N386" s="18" t="str">
        <f t="shared" ca="1" si="5"/>
        <v>GYE4</v>
      </c>
      <c r="O386" s="18">
        <f ca="1">VLOOKUP(N386,physical_rooms!$A$1:$B$10,2,FALSE)</f>
        <v>4</v>
      </c>
      <c r="P386" s="18">
        <v>2</v>
      </c>
      <c r="Q386" s="18" t="s">
        <v>207</v>
      </c>
      <c r="R386" s="18">
        <f>VLOOKUP(Q386,virtual_rooms!$A$1:$B$10,2,FALSE)</f>
        <v>3</v>
      </c>
      <c r="S386" s="18">
        <v>3</v>
      </c>
      <c r="T386" s="21" t="s">
        <v>280</v>
      </c>
      <c r="U386" s="18" t="s">
        <v>235</v>
      </c>
      <c r="V386" s="18" t="s">
        <v>412</v>
      </c>
      <c r="W386" s="18">
        <f>VLOOKUP(V386,Support_persons!$A$3:$C$17,3,FALSE)</f>
        <v>6</v>
      </c>
      <c r="X386">
        <v>0</v>
      </c>
      <c r="Y386" s="18" t="s">
        <v>394</v>
      </c>
      <c r="Z386" s="18">
        <f>VLOOKUP(Y386,Support_persons!$A$3:$C$17,3,FALSE)</f>
        <v>1</v>
      </c>
      <c r="AA386">
        <v>1</v>
      </c>
      <c r="AB386" s="18" t="s">
        <v>400</v>
      </c>
      <c r="AC386">
        <v>1</v>
      </c>
      <c r="AD386" s="18">
        <f>VLOOKUP(AB386,Support_persons!$A$3:$C$17,3,FALSE)</f>
        <v>15</v>
      </c>
    </row>
    <row r="387" spans="1:30" ht="30.75" thickBot="1" x14ac:dyDescent="0.3">
      <c r="A387">
        <v>386</v>
      </c>
      <c r="B387" s="16">
        <v>44029</v>
      </c>
      <c r="C387" s="18" t="s">
        <v>6</v>
      </c>
      <c r="D387" s="18">
        <f>VLOOKUP(C387,Areas!$B$4:$C$25,2,FALSE)</f>
        <v>12</v>
      </c>
      <c r="E387" s="18">
        <v>12</v>
      </c>
      <c r="F387" s="18" t="s">
        <v>44</v>
      </c>
      <c r="G387" s="18">
        <f>VLOOKUP(F387,Instructors!$A$4:$B$60,2,FALSE)</f>
        <v>1</v>
      </c>
      <c r="H387" s="25">
        <v>1</v>
      </c>
      <c r="I387" t="s">
        <v>279</v>
      </c>
      <c r="J387" s="18">
        <f>VLOOKUP(I387,Programs!$A$4:$B$58,2,FALSE)</f>
        <v>18</v>
      </c>
      <c r="K387" s="18">
        <v>18</v>
      </c>
      <c r="L387" s="19">
        <v>0.60416666666666663</v>
      </c>
      <c r="M387" s="19">
        <v>0.72916666666666663</v>
      </c>
      <c r="N387" s="18" t="str">
        <f t="shared" ref="N387:N450" ca="1" si="6">CHOOSE(RANDBETWEEN(1,8),"GYE1","GYE2","GYE3","GYE4","UIO1","UIO2","UIO3","domicilio")</f>
        <v>GYE3</v>
      </c>
      <c r="O387" s="18">
        <f ca="1">VLOOKUP(N387,physical_rooms!$A$1:$B$10,2,FALSE)</f>
        <v>3</v>
      </c>
      <c r="P387" s="18">
        <v>2</v>
      </c>
      <c r="Q387" s="18" t="s">
        <v>207</v>
      </c>
      <c r="R387" s="18">
        <f>VLOOKUP(Q387,virtual_rooms!$A$1:$B$10,2,FALSE)</f>
        <v>3</v>
      </c>
      <c r="S387" s="18">
        <v>3</v>
      </c>
      <c r="T387" s="21" t="s">
        <v>280</v>
      </c>
      <c r="U387" s="18" t="s">
        <v>235</v>
      </c>
      <c r="V387" s="18" t="s">
        <v>412</v>
      </c>
      <c r="W387" s="18">
        <f>VLOOKUP(V387,Support_persons!$A$3:$C$17,3,FALSE)</f>
        <v>6</v>
      </c>
      <c r="X387">
        <v>1</v>
      </c>
      <c r="Y387" s="18" t="s">
        <v>395</v>
      </c>
      <c r="Z387" s="18">
        <f>VLOOKUP(Y387,Support_persons!$A$3:$C$17,3,FALSE)</f>
        <v>5</v>
      </c>
      <c r="AA387">
        <v>0</v>
      </c>
      <c r="AB387" s="18" t="s">
        <v>397</v>
      </c>
      <c r="AC387">
        <v>1</v>
      </c>
      <c r="AD387" s="18">
        <f>VLOOKUP(AB387,Support_persons!$A$3:$C$17,3,FALSE)</f>
        <v>10</v>
      </c>
    </row>
    <row r="388" spans="1:30" ht="30.75" thickBot="1" x14ac:dyDescent="0.3">
      <c r="A388">
        <v>387</v>
      </c>
      <c r="B388" s="16">
        <v>44030</v>
      </c>
      <c r="C388" s="18" t="s">
        <v>10</v>
      </c>
      <c r="D388" s="18">
        <f>VLOOKUP(C388,Areas!$B$4:$C$25,2,FALSE)</f>
        <v>19</v>
      </c>
      <c r="E388" s="18">
        <v>19</v>
      </c>
      <c r="F388" s="18" t="s">
        <v>70</v>
      </c>
      <c r="G388" s="18">
        <f>VLOOKUP(F388,Instructors!$A$4:$B$60,2,FALSE)</f>
        <v>25</v>
      </c>
      <c r="H388" s="25">
        <v>25</v>
      </c>
      <c r="I388" t="s">
        <v>277</v>
      </c>
      <c r="J388" s="18">
        <f>VLOOKUP(I388,Programs!$A$4:$B$58,2,FALSE)</f>
        <v>16</v>
      </c>
      <c r="K388" s="18">
        <v>16</v>
      </c>
      <c r="L388" s="19">
        <v>0.39583333333333331</v>
      </c>
      <c r="M388" s="19">
        <v>0.52083333333333337</v>
      </c>
      <c r="N388" s="18" t="str">
        <f t="shared" ca="1" si="6"/>
        <v>domicilio</v>
      </c>
      <c r="O388" s="18">
        <f ca="1">VLOOKUP(N388,physical_rooms!$A$1:$B$10,2,FALSE)</f>
        <v>8</v>
      </c>
      <c r="P388" s="18">
        <v>3</v>
      </c>
      <c r="Q388" s="18" t="s">
        <v>207</v>
      </c>
      <c r="R388" s="18">
        <f>VLOOKUP(Q388,virtual_rooms!$A$1:$B$10,2,FALSE)</f>
        <v>3</v>
      </c>
      <c r="S388" s="18">
        <v>3</v>
      </c>
      <c r="T388" s="21" t="s">
        <v>278</v>
      </c>
      <c r="U388" s="18" t="s">
        <v>238</v>
      </c>
      <c r="V388" s="18" t="s">
        <v>393</v>
      </c>
      <c r="W388" s="18">
        <f>VLOOKUP(V388,Support_persons!$A$3:$C$17,3,FALSE)</f>
        <v>3</v>
      </c>
      <c r="X388">
        <v>1</v>
      </c>
      <c r="Y388" s="18" t="s">
        <v>395</v>
      </c>
      <c r="Z388" s="18">
        <f>VLOOKUP(Y388,Support_persons!$A$3:$C$17,3,FALSE)</f>
        <v>5</v>
      </c>
      <c r="AA388">
        <v>0</v>
      </c>
      <c r="AB388" s="18" t="s">
        <v>400</v>
      </c>
      <c r="AC388">
        <v>1</v>
      </c>
      <c r="AD388" s="18">
        <f>VLOOKUP(AB388,Support_persons!$A$3:$C$17,3,FALSE)</f>
        <v>15</v>
      </c>
    </row>
    <row r="389" spans="1:30" ht="30.75" thickBot="1" x14ac:dyDescent="0.3">
      <c r="A389">
        <v>388</v>
      </c>
      <c r="B389" s="16">
        <v>44030</v>
      </c>
      <c r="C389" s="18" t="s">
        <v>6</v>
      </c>
      <c r="D389" s="18">
        <f>VLOOKUP(C389,Areas!$B$4:$C$25,2,FALSE)</f>
        <v>12</v>
      </c>
      <c r="E389" s="18">
        <v>12</v>
      </c>
      <c r="F389" s="18" t="s">
        <v>44</v>
      </c>
      <c r="G389" s="18">
        <f>VLOOKUP(F389,Instructors!$A$4:$B$60,2,FALSE)</f>
        <v>1</v>
      </c>
      <c r="H389" s="25">
        <v>1</v>
      </c>
      <c r="I389" t="s">
        <v>277</v>
      </c>
      <c r="J389" s="18">
        <f>VLOOKUP(I389,Programs!$A$4:$B$58,2,FALSE)</f>
        <v>16</v>
      </c>
      <c r="K389" s="18">
        <v>16</v>
      </c>
      <c r="L389" s="19">
        <v>0.60416666666666663</v>
      </c>
      <c r="M389" s="19">
        <v>0.72916666666666663</v>
      </c>
      <c r="N389" s="18" t="str">
        <f t="shared" ca="1" si="6"/>
        <v>domicilio</v>
      </c>
      <c r="O389" s="18">
        <f ca="1">VLOOKUP(N389,physical_rooms!$A$1:$B$10,2,FALSE)</f>
        <v>8</v>
      </c>
      <c r="P389" s="18">
        <v>6</v>
      </c>
      <c r="Q389" s="18" t="s">
        <v>207</v>
      </c>
      <c r="R389" s="18">
        <f>VLOOKUP(Q389,virtual_rooms!$A$1:$B$10,2,FALSE)</f>
        <v>3</v>
      </c>
      <c r="S389" s="18">
        <v>3</v>
      </c>
      <c r="T389" s="21" t="s">
        <v>278</v>
      </c>
      <c r="U389" s="18" t="s">
        <v>238</v>
      </c>
      <c r="V389" s="18" t="s">
        <v>393</v>
      </c>
      <c r="W389" s="18">
        <f>VLOOKUP(V389,Support_persons!$A$3:$C$17,3,FALSE)</f>
        <v>3</v>
      </c>
      <c r="X389">
        <v>0</v>
      </c>
      <c r="Y389" s="18" t="s">
        <v>413</v>
      </c>
      <c r="Z389" s="18">
        <f>VLOOKUP(Y389,Support_persons!$A$3:$C$17,3,FALSE)</f>
        <v>12</v>
      </c>
      <c r="AA389">
        <v>1</v>
      </c>
      <c r="AB389" s="18" t="s">
        <v>397</v>
      </c>
      <c r="AC389">
        <v>1</v>
      </c>
      <c r="AD389" s="18">
        <f>VLOOKUP(AB389,Support_persons!$A$3:$C$17,3,FALSE)</f>
        <v>10</v>
      </c>
    </row>
    <row r="390" spans="1:30" ht="30.75" thickBot="1" x14ac:dyDescent="0.3">
      <c r="A390">
        <v>389</v>
      </c>
      <c r="B390" s="16">
        <v>44032</v>
      </c>
      <c r="C390" s="18" t="s">
        <v>10</v>
      </c>
      <c r="D390" s="18">
        <f>VLOOKUP(C390,Areas!$B$4:$C$25,2,FALSE)</f>
        <v>19</v>
      </c>
      <c r="E390" s="18">
        <v>19</v>
      </c>
      <c r="F390" s="18" t="s">
        <v>70</v>
      </c>
      <c r="G390" s="18">
        <f>VLOOKUP(F390,Instructors!$A$4:$B$60,2,FALSE)</f>
        <v>25</v>
      </c>
      <c r="H390" s="25">
        <v>25</v>
      </c>
      <c r="I390" t="s">
        <v>321</v>
      </c>
      <c r="J390" s="18">
        <f>VLOOKUP(I390,Programs!$A$4:$B$58,2,FALSE)</f>
        <v>29</v>
      </c>
      <c r="K390" s="18">
        <v>29</v>
      </c>
      <c r="L390" s="19">
        <v>0.39583333333333331</v>
      </c>
      <c r="M390" s="19">
        <v>0.51041666666666663</v>
      </c>
      <c r="N390" s="18" t="str">
        <f t="shared" ca="1" si="6"/>
        <v>GYE3</v>
      </c>
      <c r="O390" s="18">
        <f ca="1">VLOOKUP(N390,physical_rooms!$A$1:$B$10,2,FALSE)</f>
        <v>3</v>
      </c>
      <c r="P390" s="18">
        <v>1</v>
      </c>
      <c r="Q390" s="18" t="s">
        <v>233</v>
      </c>
      <c r="R390" s="18">
        <f>VLOOKUP(Q390,virtual_rooms!$A$1:$B$10,2,FALSE)</f>
        <v>1</v>
      </c>
      <c r="S390" s="18">
        <v>1</v>
      </c>
      <c r="T390" s="21" t="s">
        <v>281</v>
      </c>
      <c r="U390" s="18" t="s">
        <v>282</v>
      </c>
      <c r="V390" s="18" t="s">
        <v>395</v>
      </c>
      <c r="W390" s="18">
        <f>VLOOKUP(V390,Support_persons!$A$3:$C$17,3,FALSE)</f>
        <v>5</v>
      </c>
      <c r="X390">
        <v>0</v>
      </c>
      <c r="Y390" s="18" t="s">
        <v>399</v>
      </c>
      <c r="Z390" s="18">
        <f>VLOOKUP(Y390,Support_persons!$A$3:$C$17,3,FALSE)</f>
        <v>11</v>
      </c>
      <c r="AA390">
        <v>1</v>
      </c>
      <c r="AB390" s="18" t="s">
        <v>400</v>
      </c>
      <c r="AC390">
        <v>1</v>
      </c>
      <c r="AD390" s="18">
        <f>VLOOKUP(AB390,Support_persons!$A$3:$C$17,3,FALSE)</f>
        <v>15</v>
      </c>
    </row>
    <row r="391" spans="1:30" ht="30.75" thickBot="1" x14ac:dyDescent="0.3">
      <c r="A391">
        <v>390</v>
      </c>
      <c r="B391" s="16">
        <v>44034</v>
      </c>
      <c r="C391" s="18" t="s">
        <v>10</v>
      </c>
      <c r="D391" s="18">
        <f>VLOOKUP(C391,Areas!$B$4:$C$25,2,FALSE)</f>
        <v>19</v>
      </c>
      <c r="E391" s="18">
        <v>19</v>
      </c>
      <c r="F391" s="18" t="s">
        <v>70</v>
      </c>
      <c r="G391" s="18">
        <f>VLOOKUP(F391,Instructors!$A$4:$B$60,2,FALSE)</f>
        <v>25</v>
      </c>
      <c r="H391" s="25">
        <v>25</v>
      </c>
      <c r="I391" t="s">
        <v>321</v>
      </c>
      <c r="J391" s="18">
        <f>VLOOKUP(I391,Programs!$A$4:$B$58,2,FALSE)</f>
        <v>29</v>
      </c>
      <c r="K391" s="18">
        <v>29</v>
      </c>
      <c r="L391" s="19">
        <v>0.39583333333333331</v>
      </c>
      <c r="M391" s="19">
        <v>0.51041666666666663</v>
      </c>
      <c r="N391" s="18" t="str">
        <f t="shared" ca="1" si="6"/>
        <v>GYE2</v>
      </c>
      <c r="O391" s="18">
        <f ca="1">VLOOKUP(N391,physical_rooms!$A$1:$B$10,2,FALSE)</f>
        <v>2</v>
      </c>
      <c r="P391" s="18">
        <v>3</v>
      </c>
      <c r="Q391" s="18" t="s">
        <v>233</v>
      </c>
      <c r="R391" s="18">
        <f>VLOOKUP(Q391,virtual_rooms!$A$1:$B$10,2,FALSE)</f>
        <v>1</v>
      </c>
      <c r="S391" s="18">
        <v>1</v>
      </c>
      <c r="T391" s="21" t="s">
        <v>281</v>
      </c>
      <c r="U391" s="18" t="s">
        <v>282</v>
      </c>
      <c r="V391" s="18" t="s">
        <v>395</v>
      </c>
      <c r="W391" s="18">
        <f>VLOOKUP(V391,Support_persons!$A$3:$C$17,3,FALSE)</f>
        <v>5</v>
      </c>
      <c r="X391">
        <v>0</v>
      </c>
      <c r="Y391" s="18" t="s">
        <v>399</v>
      </c>
      <c r="Z391" s="18">
        <f>VLOOKUP(Y391,Support_persons!$A$3:$C$17,3,FALSE)</f>
        <v>11</v>
      </c>
      <c r="AA391">
        <v>1</v>
      </c>
      <c r="AB391" s="18" t="s">
        <v>400</v>
      </c>
      <c r="AC391">
        <v>1</v>
      </c>
      <c r="AD391" s="18">
        <f>VLOOKUP(AB391,Support_persons!$A$3:$C$17,3,FALSE)</f>
        <v>15</v>
      </c>
    </row>
    <row r="392" spans="1:30" ht="30.75" thickBot="1" x14ac:dyDescent="0.3">
      <c r="A392">
        <v>391</v>
      </c>
      <c r="B392" s="16">
        <v>44036</v>
      </c>
      <c r="C392" s="18" t="s">
        <v>6</v>
      </c>
      <c r="D392" s="18">
        <f>VLOOKUP(C392,Areas!$B$4:$C$25,2,FALSE)</f>
        <v>12</v>
      </c>
      <c r="E392" s="18">
        <v>12</v>
      </c>
      <c r="F392" s="18" t="s">
        <v>44</v>
      </c>
      <c r="G392" s="18">
        <f>VLOOKUP(F392,Instructors!$A$4:$B$60,2,FALSE)</f>
        <v>1</v>
      </c>
      <c r="H392" s="25">
        <v>1</v>
      </c>
      <c r="I392" t="s">
        <v>277</v>
      </c>
      <c r="J392" s="18">
        <f>VLOOKUP(I392,Programs!$A$4:$B$58,2,FALSE)</f>
        <v>16</v>
      </c>
      <c r="K392" s="18">
        <v>16</v>
      </c>
      <c r="L392" s="19">
        <v>0.66666666666666663</v>
      </c>
      <c r="M392" s="19">
        <v>0.72916666666666663</v>
      </c>
      <c r="N392" s="18" t="str">
        <f t="shared" ca="1" si="6"/>
        <v>UIO1</v>
      </c>
      <c r="O392" s="18">
        <f ca="1">VLOOKUP(N392,physical_rooms!$A$1:$B$10,2,FALSE)</f>
        <v>5</v>
      </c>
      <c r="P392" s="18">
        <v>4</v>
      </c>
      <c r="Q392" s="18" t="s">
        <v>207</v>
      </c>
      <c r="R392" s="18">
        <f>VLOOKUP(Q392,virtual_rooms!$A$1:$B$10,2,FALSE)</f>
        <v>3</v>
      </c>
      <c r="S392" s="18">
        <v>3</v>
      </c>
      <c r="T392" s="21" t="s">
        <v>278</v>
      </c>
      <c r="U392" s="18" t="s">
        <v>238</v>
      </c>
      <c r="V392" s="18" t="s">
        <v>393</v>
      </c>
      <c r="W392" s="18">
        <f>VLOOKUP(V392,Support_persons!$A$3:$C$17,3,FALSE)</f>
        <v>3</v>
      </c>
      <c r="X392">
        <v>0</v>
      </c>
      <c r="Y392" s="18" t="s">
        <v>413</v>
      </c>
      <c r="Z392" s="18">
        <f>VLOOKUP(Y392,Support_persons!$A$3:$C$17,3,FALSE)</f>
        <v>12</v>
      </c>
      <c r="AA392">
        <v>1</v>
      </c>
      <c r="AB392" s="18" t="s">
        <v>397</v>
      </c>
      <c r="AC392">
        <v>1</v>
      </c>
      <c r="AD392" s="18">
        <f>VLOOKUP(AB392,Support_persons!$A$3:$C$17,3,FALSE)</f>
        <v>10</v>
      </c>
    </row>
    <row r="393" spans="1:30" ht="30.75" thickBot="1" x14ac:dyDescent="0.3">
      <c r="A393">
        <v>392</v>
      </c>
      <c r="B393" s="16">
        <v>44036</v>
      </c>
      <c r="C393" s="18" t="s">
        <v>10</v>
      </c>
      <c r="D393" s="18">
        <f>VLOOKUP(C393,Areas!$B$4:$C$25,2,FALSE)</f>
        <v>19</v>
      </c>
      <c r="E393" s="18">
        <v>19</v>
      </c>
      <c r="F393" s="18" t="s">
        <v>70</v>
      </c>
      <c r="G393" s="18">
        <f>VLOOKUP(F393,Instructors!$A$4:$B$60,2,FALSE)</f>
        <v>25</v>
      </c>
      <c r="H393" s="25">
        <v>25</v>
      </c>
      <c r="I393" t="s">
        <v>277</v>
      </c>
      <c r="J393" s="18">
        <f>VLOOKUP(I393,Programs!$A$4:$B$58,2,FALSE)</f>
        <v>16</v>
      </c>
      <c r="K393" s="18">
        <v>16</v>
      </c>
      <c r="L393" s="19">
        <v>0.39583333333333331</v>
      </c>
      <c r="M393" s="19">
        <v>0.52083333333333337</v>
      </c>
      <c r="N393" s="18" t="str">
        <f t="shared" ca="1" si="6"/>
        <v>GYE3</v>
      </c>
      <c r="O393" s="18">
        <f ca="1">VLOOKUP(N393,physical_rooms!$A$1:$B$10,2,FALSE)</f>
        <v>3</v>
      </c>
      <c r="P393" s="18">
        <v>4</v>
      </c>
      <c r="Q393" s="18" t="s">
        <v>207</v>
      </c>
      <c r="R393" s="18">
        <f>VLOOKUP(Q393,virtual_rooms!$A$1:$B$10,2,FALSE)</f>
        <v>3</v>
      </c>
      <c r="S393" s="18">
        <v>3</v>
      </c>
      <c r="T393" s="21" t="s">
        <v>278</v>
      </c>
      <c r="U393" s="18" t="s">
        <v>238</v>
      </c>
      <c r="V393" s="18" t="s">
        <v>393</v>
      </c>
      <c r="W393" s="18">
        <f>VLOOKUP(V393,Support_persons!$A$3:$C$17,3,FALSE)</f>
        <v>3</v>
      </c>
      <c r="X393">
        <v>0</v>
      </c>
      <c r="Y393" s="18" t="s">
        <v>395</v>
      </c>
      <c r="Z393" s="18">
        <f>VLOOKUP(Y393,Support_persons!$A$3:$C$17,3,FALSE)</f>
        <v>5</v>
      </c>
      <c r="AA393">
        <v>1</v>
      </c>
      <c r="AB393" s="18" t="s">
        <v>400</v>
      </c>
      <c r="AC393">
        <v>1</v>
      </c>
      <c r="AD393" s="18">
        <f>VLOOKUP(AB393,Support_persons!$A$3:$C$17,3,FALSE)</f>
        <v>15</v>
      </c>
    </row>
    <row r="394" spans="1:30" ht="30.75" thickBot="1" x14ac:dyDescent="0.3">
      <c r="A394">
        <v>393</v>
      </c>
      <c r="B394" s="16">
        <v>44036</v>
      </c>
      <c r="C394" s="18" t="s">
        <v>2</v>
      </c>
      <c r="D394" s="18">
        <f>VLOOKUP(C394,Areas!$B$4:$C$25,2,FALSE)</f>
        <v>7</v>
      </c>
      <c r="E394" s="18">
        <v>7</v>
      </c>
      <c r="F394" s="18" t="s">
        <v>84</v>
      </c>
      <c r="G394" s="18">
        <f>VLOOKUP(F394,Instructors!$A$4:$B$60,2,FALSE)</f>
        <v>43</v>
      </c>
      <c r="H394" s="25">
        <v>43</v>
      </c>
      <c r="I394" t="s">
        <v>277</v>
      </c>
      <c r="J394" s="18">
        <f>VLOOKUP(I394,Programs!$A$4:$B$58,2,FALSE)</f>
        <v>16</v>
      </c>
      <c r="K394" s="18">
        <v>16</v>
      </c>
      <c r="L394" s="19">
        <v>0.60416666666666663</v>
      </c>
      <c r="M394" s="19">
        <v>0.65625</v>
      </c>
      <c r="N394" s="18" t="str">
        <f t="shared" ca="1" si="6"/>
        <v>GYE4</v>
      </c>
      <c r="O394" s="18">
        <f ca="1">VLOOKUP(N394,physical_rooms!$A$1:$B$10,2,FALSE)</f>
        <v>4</v>
      </c>
      <c r="P394" s="18">
        <v>8</v>
      </c>
      <c r="Q394" s="18" t="s">
        <v>207</v>
      </c>
      <c r="R394" s="18">
        <f>VLOOKUP(Q394,virtual_rooms!$A$1:$B$10,2,FALSE)</f>
        <v>3</v>
      </c>
      <c r="S394" s="18">
        <v>3</v>
      </c>
      <c r="T394" s="21" t="s">
        <v>278</v>
      </c>
      <c r="U394" s="18" t="s">
        <v>238</v>
      </c>
      <c r="V394" s="18" t="s">
        <v>393</v>
      </c>
      <c r="W394" s="18">
        <f>VLOOKUP(V394,Support_persons!$A$3:$C$17,3,FALSE)</f>
        <v>3</v>
      </c>
      <c r="X394">
        <v>0</v>
      </c>
      <c r="Y394" s="18" t="s">
        <v>399</v>
      </c>
      <c r="Z394" s="18">
        <f>VLOOKUP(Y394,Support_persons!$A$3:$C$17,3,FALSE)</f>
        <v>11</v>
      </c>
      <c r="AA394">
        <v>1</v>
      </c>
      <c r="AB394" s="18" t="s">
        <v>75</v>
      </c>
      <c r="AC394">
        <v>1</v>
      </c>
      <c r="AD394" s="18">
        <f>VLOOKUP(AB394,Support_persons!$A$3:$C$17,3,FALSE)</f>
        <v>7</v>
      </c>
    </row>
    <row r="395" spans="1:30" ht="30.75" thickBot="1" x14ac:dyDescent="0.3">
      <c r="A395">
        <v>394</v>
      </c>
      <c r="B395" s="16">
        <v>44037</v>
      </c>
      <c r="C395" s="18" t="s">
        <v>6</v>
      </c>
      <c r="D395" s="18">
        <f>VLOOKUP(C395,Areas!$B$4:$C$25,2,FALSE)</f>
        <v>12</v>
      </c>
      <c r="E395" s="18">
        <v>12</v>
      </c>
      <c r="F395" s="18" t="s">
        <v>44</v>
      </c>
      <c r="G395" s="18">
        <f>VLOOKUP(F395,Instructors!$A$4:$B$60,2,FALSE)</f>
        <v>1</v>
      </c>
      <c r="H395" s="25">
        <v>1</v>
      </c>
      <c r="I395" t="s">
        <v>279</v>
      </c>
      <c r="J395" s="18">
        <f>VLOOKUP(I395,Programs!$A$4:$B$58,2,FALSE)</f>
        <v>18</v>
      </c>
      <c r="K395" s="18">
        <v>18</v>
      </c>
      <c r="L395" s="19">
        <v>0.66666666666666663</v>
      </c>
      <c r="M395" s="19">
        <v>0.73958333333333337</v>
      </c>
      <c r="N395" s="18" t="str">
        <f t="shared" ca="1" si="6"/>
        <v>UIO1</v>
      </c>
      <c r="O395" s="18">
        <f ca="1">VLOOKUP(N395,physical_rooms!$A$1:$B$10,2,FALSE)</f>
        <v>5</v>
      </c>
      <c r="P395" s="18">
        <v>6</v>
      </c>
      <c r="Q395" s="18" t="s">
        <v>207</v>
      </c>
      <c r="R395" s="18">
        <f>VLOOKUP(Q395,virtual_rooms!$A$1:$B$10,2,FALSE)</f>
        <v>3</v>
      </c>
      <c r="S395" s="18">
        <v>3</v>
      </c>
      <c r="T395" s="21" t="s">
        <v>280</v>
      </c>
      <c r="U395" s="18" t="s">
        <v>235</v>
      </c>
      <c r="V395" s="18" t="s">
        <v>412</v>
      </c>
      <c r="W395" s="18">
        <f>VLOOKUP(V395,Support_persons!$A$3:$C$17,3,FALSE)</f>
        <v>6</v>
      </c>
      <c r="X395">
        <v>1</v>
      </c>
      <c r="Y395" s="18" t="s">
        <v>395</v>
      </c>
      <c r="Z395" s="18">
        <f>VLOOKUP(Y395,Support_persons!$A$3:$C$17,3,FALSE)</f>
        <v>5</v>
      </c>
      <c r="AA395">
        <v>0</v>
      </c>
      <c r="AB395" s="18" t="s">
        <v>397</v>
      </c>
      <c r="AC395">
        <v>1</v>
      </c>
      <c r="AD395" s="18">
        <f>VLOOKUP(AB395,Support_persons!$A$3:$C$17,3,FALSE)</f>
        <v>10</v>
      </c>
    </row>
    <row r="396" spans="1:30" ht="30.75" thickBot="1" x14ac:dyDescent="0.3">
      <c r="A396">
        <v>395</v>
      </c>
      <c r="B396" s="16">
        <v>44037</v>
      </c>
      <c r="C396" s="18" t="s">
        <v>10</v>
      </c>
      <c r="D396" s="18">
        <f>VLOOKUP(C396,Areas!$B$4:$C$25,2,FALSE)</f>
        <v>19</v>
      </c>
      <c r="E396" s="18">
        <v>19</v>
      </c>
      <c r="F396" s="18" t="s">
        <v>70</v>
      </c>
      <c r="G396" s="18">
        <f>VLOOKUP(F396,Instructors!$A$4:$B$60,2,FALSE)</f>
        <v>25</v>
      </c>
      <c r="H396" s="25">
        <v>25</v>
      </c>
      <c r="I396" t="s">
        <v>279</v>
      </c>
      <c r="J396" s="18">
        <f>VLOOKUP(I396,Programs!$A$4:$B$58,2,FALSE)</f>
        <v>18</v>
      </c>
      <c r="K396" s="18">
        <v>18</v>
      </c>
      <c r="L396" s="19">
        <v>0.39583333333333331</v>
      </c>
      <c r="M396" s="19">
        <v>0.52083333333333337</v>
      </c>
      <c r="N396" s="18" t="str">
        <f t="shared" ca="1" si="6"/>
        <v>domicilio</v>
      </c>
      <c r="O396" s="18">
        <f ca="1">VLOOKUP(N396,physical_rooms!$A$1:$B$10,2,FALSE)</f>
        <v>8</v>
      </c>
      <c r="P396" s="18">
        <v>8</v>
      </c>
      <c r="Q396" s="18" t="s">
        <v>207</v>
      </c>
      <c r="R396" s="18">
        <f>VLOOKUP(Q396,virtual_rooms!$A$1:$B$10,2,FALSE)</f>
        <v>3</v>
      </c>
      <c r="S396" s="18">
        <v>3</v>
      </c>
      <c r="T396" s="21" t="s">
        <v>280</v>
      </c>
      <c r="U396" s="18" t="s">
        <v>235</v>
      </c>
      <c r="V396" s="18" t="s">
        <v>412</v>
      </c>
      <c r="W396" s="18">
        <f>VLOOKUP(V396,Support_persons!$A$3:$C$17,3,FALSE)</f>
        <v>6</v>
      </c>
      <c r="X396">
        <v>0</v>
      </c>
      <c r="Y396" s="18" t="s">
        <v>394</v>
      </c>
      <c r="Z396" s="18">
        <f>VLOOKUP(Y396,Support_persons!$A$3:$C$17,3,FALSE)</f>
        <v>1</v>
      </c>
      <c r="AA396">
        <v>1</v>
      </c>
      <c r="AB396" s="18" t="s">
        <v>400</v>
      </c>
      <c r="AC396">
        <v>1</v>
      </c>
      <c r="AD396" s="18">
        <f>VLOOKUP(AB396,Support_persons!$A$3:$C$17,3,FALSE)</f>
        <v>15</v>
      </c>
    </row>
    <row r="397" spans="1:30" ht="30.75" thickBot="1" x14ac:dyDescent="0.3">
      <c r="A397">
        <v>396</v>
      </c>
      <c r="B397" s="16">
        <v>44037</v>
      </c>
      <c r="C397" s="18" t="s">
        <v>2</v>
      </c>
      <c r="D397" s="18">
        <f>VLOOKUP(C397,Areas!$B$4:$C$25,2,FALSE)</f>
        <v>7</v>
      </c>
      <c r="E397" s="18">
        <v>7</v>
      </c>
      <c r="F397" s="18" t="s">
        <v>84</v>
      </c>
      <c r="G397" s="18">
        <f>VLOOKUP(F397,Instructors!$A$4:$B$60,2,FALSE)</f>
        <v>43</v>
      </c>
      <c r="H397" s="25">
        <v>43</v>
      </c>
      <c r="I397" t="s">
        <v>279</v>
      </c>
      <c r="J397" s="18">
        <f>VLOOKUP(I397,Programs!$A$4:$B$58,2,FALSE)</f>
        <v>18</v>
      </c>
      <c r="K397" s="18">
        <v>18</v>
      </c>
      <c r="L397" s="19">
        <v>0.60416666666666663</v>
      </c>
      <c r="M397" s="19">
        <v>0.65625</v>
      </c>
      <c r="N397" s="18" t="str">
        <f t="shared" ca="1" si="6"/>
        <v>UIO2</v>
      </c>
      <c r="O397" s="18">
        <f ca="1">VLOOKUP(N397,physical_rooms!$A$1:$B$10,2,FALSE)</f>
        <v>6</v>
      </c>
      <c r="P397" s="18">
        <v>3</v>
      </c>
      <c r="Q397" s="18" t="s">
        <v>207</v>
      </c>
      <c r="R397" s="18">
        <f>VLOOKUP(Q397,virtual_rooms!$A$1:$B$10,2,FALSE)</f>
        <v>3</v>
      </c>
      <c r="S397" s="18">
        <v>3</v>
      </c>
      <c r="T397" s="21" t="s">
        <v>280</v>
      </c>
      <c r="U397" s="18" t="s">
        <v>235</v>
      </c>
      <c r="V397" s="18" t="s">
        <v>412</v>
      </c>
      <c r="W397" s="18">
        <f>VLOOKUP(V397,Support_persons!$A$3:$C$17,3,FALSE)</f>
        <v>6</v>
      </c>
      <c r="X397">
        <v>0</v>
      </c>
      <c r="Y397" s="18" t="s">
        <v>395</v>
      </c>
      <c r="Z397" s="18">
        <f>VLOOKUP(Y397,Support_persons!$A$3:$C$17,3,FALSE)</f>
        <v>5</v>
      </c>
      <c r="AA397">
        <v>0</v>
      </c>
      <c r="AB397" s="18" t="s">
        <v>400</v>
      </c>
      <c r="AC397">
        <v>0</v>
      </c>
      <c r="AD397" s="18">
        <f>VLOOKUP(AB397,Support_persons!$A$3:$C$17,3,FALSE)</f>
        <v>15</v>
      </c>
    </row>
    <row r="398" spans="1:30" ht="30.75" thickBot="1" x14ac:dyDescent="0.3">
      <c r="A398">
        <v>397</v>
      </c>
      <c r="B398" s="16">
        <v>44039</v>
      </c>
      <c r="C398" s="18" t="s">
        <v>10</v>
      </c>
      <c r="D398" s="18">
        <f>VLOOKUP(C398,Areas!$B$4:$C$25,2,FALSE)</f>
        <v>19</v>
      </c>
      <c r="E398" s="18">
        <v>19</v>
      </c>
      <c r="F398" s="18" t="s">
        <v>70</v>
      </c>
      <c r="G398" s="18">
        <f>VLOOKUP(F398,Instructors!$A$4:$B$60,2,FALSE)</f>
        <v>25</v>
      </c>
      <c r="H398" s="25">
        <v>25</v>
      </c>
      <c r="I398" t="s">
        <v>321</v>
      </c>
      <c r="J398" s="18">
        <f>VLOOKUP(I398,Programs!$A$4:$B$58,2,FALSE)</f>
        <v>29</v>
      </c>
      <c r="K398" s="18">
        <v>29</v>
      </c>
      <c r="L398" s="19">
        <v>0.39583333333333331</v>
      </c>
      <c r="M398" s="19">
        <v>0.51041666666666663</v>
      </c>
      <c r="N398" s="18" t="str">
        <f t="shared" ca="1" si="6"/>
        <v>GYE1</v>
      </c>
      <c r="O398" s="18">
        <f ca="1">VLOOKUP(N398,physical_rooms!$A$1:$B$10,2,FALSE)</f>
        <v>1</v>
      </c>
      <c r="P398" s="18">
        <v>2</v>
      </c>
      <c r="Q398" s="18" t="s">
        <v>233</v>
      </c>
      <c r="R398" s="18">
        <f>VLOOKUP(Q398,virtual_rooms!$A$1:$B$10,2,FALSE)</f>
        <v>1</v>
      </c>
      <c r="S398" s="18">
        <v>1</v>
      </c>
      <c r="T398" s="21" t="s">
        <v>281</v>
      </c>
      <c r="U398" s="18" t="s">
        <v>282</v>
      </c>
      <c r="V398" s="18" t="s">
        <v>395</v>
      </c>
      <c r="W398" s="18">
        <f>VLOOKUP(V398,Support_persons!$A$3:$C$17,3,FALSE)</f>
        <v>5</v>
      </c>
      <c r="X398">
        <v>0</v>
      </c>
      <c r="Y398" s="18" t="s">
        <v>399</v>
      </c>
      <c r="Z398" s="18">
        <f>VLOOKUP(Y398,Support_persons!$A$3:$C$17,3,FALSE)</f>
        <v>11</v>
      </c>
      <c r="AA398">
        <v>1</v>
      </c>
      <c r="AB398" s="18" t="s">
        <v>400</v>
      </c>
      <c r="AC398">
        <v>1</v>
      </c>
      <c r="AD398" s="18">
        <f>VLOOKUP(AB398,Support_persons!$A$3:$C$17,3,FALSE)</f>
        <v>15</v>
      </c>
    </row>
    <row r="399" spans="1:30" ht="30.75" thickBot="1" x14ac:dyDescent="0.3">
      <c r="A399">
        <v>398</v>
      </c>
      <c r="B399" s="16">
        <v>44040</v>
      </c>
      <c r="C399" s="18" t="s">
        <v>10</v>
      </c>
      <c r="D399" s="18">
        <f>VLOOKUP(C399,Areas!$B$4:$C$25,2,FALSE)</f>
        <v>19</v>
      </c>
      <c r="E399" s="18">
        <v>19</v>
      </c>
      <c r="F399" s="18" t="s">
        <v>50</v>
      </c>
      <c r="G399" s="18">
        <f>VLOOKUP(F399,Instructors!$A$4:$B$60,2,FALSE)</f>
        <v>9</v>
      </c>
      <c r="H399" s="25">
        <v>9</v>
      </c>
      <c r="I399" t="s">
        <v>388</v>
      </c>
      <c r="J399" s="18">
        <f>VLOOKUP(I399,Programs!$A$4:$B$58,2,FALSE)</f>
        <v>30</v>
      </c>
      <c r="K399" s="18">
        <v>30</v>
      </c>
      <c r="L399" s="19">
        <v>0.64583333333333337</v>
      </c>
      <c r="M399" s="19">
        <v>0.69791666666666663</v>
      </c>
      <c r="N399" s="18" t="str">
        <f t="shared" ca="1" si="6"/>
        <v>GYE1</v>
      </c>
      <c r="O399" s="18">
        <f ca="1">VLOOKUP(N399,physical_rooms!$A$1:$B$10,2,FALSE)</f>
        <v>1</v>
      </c>
      <c r="P399" s="18">
        <v>8</v>
      </c>
      <c r="Q399" s="18" t="s">
        <v>246</v>
      </c>
      <c r="R399" s="18">
        <f>VLOOKUP(Q399,virtual_rooms!$A$1:$B$10,2,FALSE)</f>
        <v>5</v>
      </c>
      <c r="S399" s="18">
        <v>5</v>
      </c>
      <c r="T399" s="21" t="s">
        <v>283</v>
      </c>
      <c r="U399" s="18" t="s">
        <v>284</v>
      </c>
      <c r="V399" s="18" t="s">
        <v>393</v>
      </c>
      <c r="W399" s="18">
        <f>VLOOKUP(V399,Support_persons!$A$3:$C$17,3,FALSE)</f>
        <v>3</v>
      </c>
      <c r="X399">
        <v>0</v>
      </c>
      <c r="Y399" s="18" t="s">
        <v>395</v>
      </c>
      <c r="Z399" s="18">
        <f>VLOOKUP(Y399,Support_persons!$A$3:$C$17,3,FALSE)</f>
        <v>5</v>
      </c>
      <c r="AA399">
        <v>0</v>
      </c>
      <c r="AB399" s="18" t="s">
        <v>396</v>
      </c>
      <c r="AC399">
        <v>0</v>
      </c>
      <c r="AD399" s="18">
        <f>VLOOKUP(AB399,Support_persons!$A$3:$C$17,3,FALSE)</f>
        <v>9</v>
      </c>
    </row>
    <row r="400" spans="1:30" ht="30.75" thickBot="1" x14ac:dyDescent="0.3">
      <c r="A400">
        <v>399</v>
      </c>
      <c r="B400" s="16">
        <v>44040</v>
      </c>
      <c r="C400" s="18" t="s">
        <v>1</v>
      </c>
      <c r="D400" s="18">
        <f>VLOOKUP(C400,Areas!$B$4:$C$25,2,FALSE)</f>
        <v>5</v>
      </c>
      <c r="E400" s="18">
        <v>5</v>
      </c>
      <c r="F400" s="18" t="s">
        <v>88</v>
      </c>
      <c r="G400" s="18">
        <f>VLOOKUP(F400,Instructors!$A$4:$B$60,2,FALSE)</f>
        <v>48</v>
      </c>
      <c r="H400" s="25">
        <v>48</v>
      </c>
      <c r="I400" t="s">
        <v>388</v>
      </c>
      <c r="J400" s="18">
        <f>VLOOKUP(I400,Programs!$A$4:$B$58,2,FALSE)</f>
        <v>30</v>
      </c>
      <c r="K400" s="18">
        <v>30</v>
      </c>
      <c r="L400" s="19">
        <v>0.70833333333333337</v>
      </c>
      <c r="M400" s="19">
        <v>0.76041666666666663</v>
      </c>
      <c r="N400" s="18" t="str">
        <f t="shared" ca="1" si="6"/>
        <v>domicilio</v>
      </c>
      <c r="O400" s="18">
        <f ca="1">VLOOKUP(N400,physical_rooms!$A$1:$B$10,2,FALSE)</f>
        <v>8</v>
      </c>
      <c r="P400" s="18">
        <v>7</v>
      </c>
      <c r="Q400" s="18" t="s">
        <v>246</v>
      </c>
      <c r="R400" s="18">
        <f>VLOOKUP(Q400,virtual_rooms!$A$1:$B$10,2,FALSE)</f>
        <v>5</v>
      </c>
      <c r="S400" s="18">
        <v>5</v>
      </c>
      <c r="T400" s="21" t="s">
        <v>283</v>
      </c>
      <c r="U400" s="18" t="s">
        <v>284</v>
      </c>
      <c r="V400" s="18" t="s">
        <v>395</v>
      </c>
      <c r="W400" s="18">
        <f>VLOOKUP(V400,Support_persons!$A$3:$C$17,3,FALSE)</f>
        <v>5</v>
      </c>
      <c r="X400">
        <v>0</v>
      </c>
      <c r="Y400" s="18" t="s">
        <v>395</v>
      </c>
      <c r="Z400" s="18">
        <f>VLOOKUP(Y400,Support_persons!$A$3:$C$17,3,FALSE)</f>
        <v>5</v>
      </c>
      <c r="AA400">
        <v>0</v>
      </c>
      <c r="AB400" s="18" t="s">
        <v>396</v>
      </c>
      <c r="AC400">
        <v>0</v>
      </c>
      <c r="AD400" s="18">
        <f>VLOOKUP(AB400,Support_persons!$A$3:$C$17,3,FALSE)</f>
        <v>9</v>
      </c>
    </row>
    <row r="401" spans="1:30" ht="30.75" thickBot="1" x14ac:dyDescent="0.3">
      <c r="A401">
        <v>400</v>
      </c>
      <c r="B401" s="16">
        <v>44041</v>
      </c>
      <c r="C401" s="18" t="s">
        <v>10</v>
      </c>
      <c r="D401" s="18">
        <f>VLOOKUP(C401,Areas!$B$4:$C$25,2,FALSE)</f>
        <v>19</v>
      </c>
      <c r="E401" s="18">
        <v>19</v>
      </c>
      <c r="F401" s="18" t="s">
        <v>70</v>
      </c>
      <c r="G401" s="18">
        <f>VLOOKUP(F401,Instructors!$A$4:$B$60,2,FALSE)</f>
        <v>25</v>
      </c>
      <c r="H401" s="25">
        <v>25</v>
      </c>
      <c r="I401" t="s">
        <v>321</v>
      </c>
      <c r="J401" s="18">
        <f>VLOOKUP(I401,Programs!$A$4:$B$58,2,FALSE)</f>
        <v>29</v>
      </c>
      <c r="K401" s="18">
        <v>29</v>
      </c>
      <c r="L401" s="19">
        <v>0.39583333333333331</v>
      </c>
      <c r="M401" s="19">
        <v>0.51041666666666663</v>
      </c>
      <c r="N401" s="18" t="str">
        <f t="shared" ca="1" si="6"/>
        <v>UIO1</v>
      </c>
      <c r="O401" s="18">
        <f ca="1">VLOOKUP(N401,physical_rooms!$A$1:$B$10,2,FALSE)</f>
        <v>5</v>
      </c>
      <c r="P401" s="18">
        <v>5</v>
      </c>
      <c r="Q401" s="18" t="s">
        <v>233</v>
      </c>
      <c r="R401" s="18">
        <f>VLOOKUP(Q401,virtual_rooms!$A$1:$B$10,2,FALSE)</f>
        <v>1</v>
      </c>
      <c r="S401" s="18">
        <v>1</v>
      </c>
      <c r="T401" s="21" t="s">
        <v>281</v>
      </c>
      <c r="U401" s="18" t="s">
        <v>282</v>
      </c>
      <c r="V401" s="18" t="s">
        <v>395</v>
      </c>
      <c r="W401" s="18">
        <f>VLOOKUP(V401,Support_persons!$A$3:$C$17,3,FALSE)</f>
        <v>5</v>
      </c>
      <c r="X401">
        <v>0</v>
      </c>
      <c r="Y401" s="18" t="s">
        <v>394</v>
      </c>
      <c r="Z401" s="18">
        <f>VLOOKUP(Y401,Support_persons!$A$3:$C$17,3,FALSE)</f>
        <v>1</v>
      </c>
      <c r="AA401">
        <v>1</v>
      </c>
      <c r="AB401" s="18" t="s">
        <v>400</v>
      </c>
      <c r="AC401">
        <v>1</v>
      </c>
      <c r="AD401" s="18">
        <f>VLOOKUP(AB401,Support_persons!$A$3:$C$17,3,FALSE)</f>
        <v>15</v>
      </c>
    </row>
    <row r="402" spans="1:30" ht="30.75" thickBot="1" x14ac:dyDescent="0.3">
      <c r="A402">
        <v>401</v>
      </c>
      <c r="B402" s="16">
        <v>44042</v>
      </c>
      <c r="C402" s="18" t="s">
        <v>1</v>
      </c>
      <c r="D402" s="18">
        <f>VLOOKUP(C402,Areas!$B$4:$C$25,2,FALSE)</f>
        <v>5</v>
      </c>
      <c r="E402" s="18">
        <v>5</v>
      </c>
      <c r="F402" s="18" t="s">
        <v>88</v>
      </c>
      <c r="G402" s="18">
        <f>VLOOKUP(F402,Instructors!$A$4:$B$60,2,FALSE)</f>
        <v>48</v>
      </c>
      <c r="H402" s="25">
        <v>48</v>
      </c>
      <c r="I402" t="s">
        <v>388</v>
      </c>
      <c r="J402" s="18">
        <f>VLOOKUP(I402,Programs!$A$4:$B$58,2,FALSE)</f>
        <v>30</v>
      </c>
      <c r="K402" s="18">
        <v>30</v>
      </c>
      <c r="L402" s="19">
        <v>0.64583333333333337</v>
      </c>
      <c r="M402" s="19">
        <v>0.69791666666666663</v>
      </c>
      <c r="N402" s="18" t="str">
        <f t="shared" ca="1" si="6"/>
        <v>GYE1</v>
      </c>
      <c r="O402" s="18">
        <f ca="1">VLOOKUP(N402,physical_rooms!$A$1:$B$10,2,FALSE)</f>
        <v>1</v>
      </c>
      <c r="P402" s="18">
        <v>8</v>
      </c>
      <c r="Q402" s="18" t="s">
        <v>246</v>
      </c>
      <c r="R402" s="18">
        <f>VLOOKUP(Q402,virtual_rooms!$A$1:$B$10,2,FALSE)</f>
        <v>5</v>
      </c>
      <c r="S402" s="18">
        <v>5</v>
      </c>
      <c r="T402" s="21" t="s">
        <v>283</v>
      </c>
      <c r="U402" s="18" t="s">
        <v>284</v>
      </c>
      <c r="V402" s="18" t="s">
        <v>393</v>
      </c>
      <c r="W402" s="18">
        <f>VLOOKUP(V402,Support_persons!$A$3:$C$17,3,FALSE)</f>
        <v>3</v>
      </c>
      <c r="X402">
        <v>0</v>
      </c>
      <c r="Y402" s="18" t="s">
        <v>395</v>
      </c>
      <c r="Z402" s="18">
        <f>VLOOKUP(Y402,Support_persons!$A$3:$C$17,3,FALSE)</f>
        <v>5</v>
      </c>
      <c r="AA402">
        <v>0</v>
      </c>
      <c r="AB402" s="18" t="s">
        <v>75</v>
      </c>
      <c r="AC402">
        <v>0</v>
      </c>
      <c r="AD402" s="18">
        <f>VLOOKUP(AB402,Support_persons!$A$3:$C$17,3,FALSE)</f>
        <v>7</v>
      </c>
    </row>
    <row r="403" spans="1:30" ht="30.75" thickBot="1" x14ac:dyDescent="0.3">
      <c r="A403">
        <v>402</v>
      </c>
      <c r="B403" s="16">
        <v>44043</v>
      </c>
      <c r="C403" s="18" t="s">
        <v>6</v>
      </c>
      <c r="D403" s="18">
        <f>VLOOKUP(C403,Areas!$B$4:$C$25,2,FALSE)</f>
        <v>12</v>
      </c>
      <c r="E403" s="18">
        <v>12</v>
      </c>
      <c r="F403" s="18" t="s">
        <v>44</v>
      </c>
      <c r="G403" s="18">
        <f>VLOOKUP(F403,Instructors!$A$4:$B$60,2,FALSE)</f>
        <v>1</v>
      </c>
      <c r="H403" s="25">
        <v>1</v>
      </c>
      <c r="I403" t="s">
        <v>279</v>
      </c>
      <c r="J403" s="18">
        <f>VLOOKUP(I403,Programs!$A$4:$B$58,2,FALSE)</f>
        <v>18</v>
      </c>
      <c r="K403" s="18">
        <v>18</v>
      </c>
      <c r="L403" s="19">
        <v>0.60416666666666663</v>
      </c>
      <c r="M403" s="19">
        <v>0.72916666666666663</v>
      </c>
      <c r="N403" s="18" t="str">
        <f t="shared" ca="1" si="6"/>
        <v>UIO3</v>
      </c>
      <c r="O403" s="18">
        <f ca="1">VLOOKUP(N403,physical_rooms!$A$1:$B$10,2,FALSE)</f>
        <v>7</v>
      </c>
      <c r="P403" s="18">
        <v>8</v>
      </c>
      <c r="Q403" s="18" t="s">
        <v>207</v>
      </c>
      <c r="R403" s="18">
        <f>VLOOKUP(Q403,virtual_rooms!$A$1:$B$10,2,FALSE)</f>
        <v>3</v>
      </c>
      <c r="S403" s="18">
        <v>3</v>
      </c>
      <c r="T403" s="21" t="s">
        <v>280</v>
      </c>
      <c r="U403" s="18" t="s">
        <v>235</v>
      </c>
      <c r="V403" s="18" t="s">
        <v>413</v>
      </c>
      <c r="W403" s="18">
        <f>VLOOKUP(V403,Support_persons!$A$3:$C$17,3,FALSE)</f>
        <v>12</v>
      </c>
      <c r="X403">
        <v>1</v>
      </c>
      <c r="Y403" s="18" t="s">
        <v>395</v>
      </c>
      <c r="Z403" s="18">
        <f>VLOOKUP(Y403,Support_persons!$A$3:$C$17,3,FALSE)</f>
        <v>5</v>
      </c>
      <c r="AA403">
        <v>0</v>
      </c>
      <c r="AB403" s="18" t="s">
        <v>398</v>
      </c>
      <c r="AC403">
        <v>1</v>
      </c>
      <c r="AD403" s="18">
        <f>VLOOKUP(AB403,Support_persons!$A$3:$C$17,3,FALSE)</f>
        <v>13</v>
      </c>
    </row>
    <row r="404" spans="1:30" ht="30.75" thickBot="1" x14ac:dyDescent="0.3">
      <c r="A404">
        <v>403</v>
      </c>
      <c r="B404" s="16">
        <v>44043</v>
      </c>
      <c r="C404" s="18" t="s">
        <v>10</v>
      </c>
      <c r="D404" s="18">
        <f>VLOOKUP(C404,Areas!$B$4:$C$25,2,FALSE)</f>
        <v>19</v>
      </c>
      <c r="E404" s="18">
        <v>19</v>
      </c>
      <c r="F404" s="18" t="s">
        <v>50</v>
      </c>
      <c r="G404" s="18">
        <f>VLOOKUP(F404,Instructors!$A$4:$B$60,2,FALSE)</f>
        <v>9</v>
      </c>
      <c r="H404" s="25">
        <v>9</v>
      </c>
      <c r="I404" t="s">
        <v>279</v>
      </c>
      <c r="J404" s="18">
        <f>VLOOKUP(I404,Programs!$A$4:$B$58,2,FALSE)</f>
        <v>18</v>
      </c>
      <c r="K404" s="18">
        <v>18</v>
      </c>
      <c r="L404" s="19">
        <v>0.39583333333333331</v>
      </c>
      <c r="M404" s="19">
        <v>0.52083333333333337</v>
      </c>
      <c r="N404" s="18" t="str">
        <f t="shared" ca="1" si="6"/>
        <v>domicilio</v>
      </c>
      <c r="O404" s="18">
        <f ca="1">VLOOKUP(N404,physical_rooms!$A$1:$B$10,2,FALSE)</f>
        <v>8</v>
      </c>
      <c r="P404" s="18">
        <v>3</v>
      </c>
      <c r="Q404" s="18" t="s">
        <v>207</v>
      </c>
      <c r="R404" s="18">
        <f>VLOOKUP(Q404,virtual_rooms!$A$1:$B$10,2,FALSE)</f>
        <v>3</v>
      </c>
      <c r="S404" s="18">
        <v>3</v>
      </c>
      <c r="T404" s="21" t="s">
        <v>280</v>
      </c>
      <c r="U404" s="18" t="s">
        <v>235</v>
      </c>
      <c r="V404" s="18" t="s">
        <v>412</v>
      </c>
      <c r="W404" s="18">
        <f>VLOOKUP(V404,Support_persons!$A$3:$C$17,3,FALSE)</f>
        <v>6</v>
      </c>
      <c r="X404">
        <v>0</v>
      </c>
      <c r="Y404" s="18" t="s">
        <v>395</v>
      </c>
      <c r="Z404" s="18">
        <f>VLOOKUP(Y404,Support_persons!$A$3:$C$17,3,FALSE)</f>
        <v>5</v>
      </c>
      <c r="AA404">
        <v>0</v>
      </c>
      <c r="AB404" s="18" t="s">
        <v>397</v>
      </c>
      <c r="AC404">
        <v>0</v>
      </c>
      <c r="AD404" s="18">
        <f>VLOOKUP(AB404,Support_persons!$A$3:$C$17,3,FALSE)</f>
        <v>10</v>
      </c>
    </row>
    <row r="405" spans="1:30" ht="30.75" thickBot="1" x14ac:dyDescent="0.3">
      <c r="A405">
        <v>404</v>
      </c>
      <c r="B405" s="16">
        <v>44044</v>
      </c>
      <c r="C405" s="18" t="s">
        <v>6</v>
      </c>
      <c r="D405" s="18">
        <f>VLOOKUP(C405,Areas!$B$4:$C$25,2,FALSE)</f>
        <v>12</v>
      </c>
      <c r="E405" s="18">
        <v>12</v>
      </c>
      <c r="F405" s="18" t="s">
        <v>44</v>
      </c>
      <c r="G405" s="18">
        <f>VLOOKUP(F405,Instructors!$A$4:$B$60,2,FALSE)</f>
        <v>1</v>
      </c>
      <c r="H405" s="25">
        <v>1</v>
      </c>
      <c r="I405" t="s">
        <v>277</v>
      </c>
      <c r="J405" s="18">
        <f>VLOOKUP(I405,Programs!$A$4:$B$58,2,FALSE)</f>
        <v>16</v>
      </c>
      <c r="K405" s="18">
        <v>16</v>
      </c>
      <c r="L405" s="19">
        <v>0.60416666666666663</v>
      </c>
      <c r="M405" s="19">
        <v>0.72916666666666663</v>
      </c>
      <c r="N405" s="18" t="str">
        <f t="shared" ca="1" si="6"/>
        <v>GYE4</v>
      </c>
      <c r="O405" s="18">
        <f ca="1">VLOOKUP(N405,physical_rooms!$A$1:$B$10,2,FALSE)</f>
        <v>4</v>
      </c>
      <c r="P405" s="18">
        <v>6</v>
      </c>
      <c r="Q405" s="18" t="s">
        <v>207</v>
      </c>
      <c r="R405" s="18">
        <f>VLOOKUP(Q405,virtual_rooms!$A$1:$B$10,2,FALSE)</f>
        <v>3</v>
      </c>
      <c r="S405" s="18">
        <v>3</v>
      </c>
      <c r="T405" s="21" t="s">
        <v>278</v>
      </c>
      <c r="U405" s="18" t="s">
        <v>238</v>
      </c>
      <c r="V405" s="18" t="s">
        <v>393</v>
      </c>
      <c r="W405" s="18">
        <f>VLOOKUP(V405,Support_persons!$A$3:$C$17,3,FALSE)</f>
        <v>3</v>
      </c>
      <c r="X405">
        <v>0</v>
      </c>
      <c r="Y405" s="18" t="s">
        <v>413</v>
      </c>
      <c r="Z405" s="18">
        <f>VLOOKUP(Y405,Support_persons!$A$3:$C$17,3,FALSE)</f>
        <v>12</v>
      </c>
      <c r="AA405">
        <v>1</v>
      </c>
      <c r="AB405" s="18" t="s">
        <v>397</v>
      </c>
      <c r="AC405">
        <v>0</v>
      </c>
      <c r="AD405" s="18">
        <f>VLOOKUP(AB405,Support_persons!$A$3:$C$17,3,FALSE)</f>
        <v>10</v>
      </c>
    </row>
    <row r="406" spans="1:30" ht="30.75" thickBot="1" x14ac:dyDescent="0.3">
      <c r="A406">
        <v>405</v>
      </c>
      <c r="B406" s="16">
        <v>44044</v>
      </c>
      <c r="C406" s="18" t="s">
        <v>10</v>
      </c>
      <c r="D406" s="18">
        <f>VLOOKUP(C406,Areas!$B$4:$C$25,2,FALSE)</f>
        <v>19</v>
      </c>
      <c r="E406" s="18">
        <v>19</v>
      </c>
      <c r="F406" s="18" t="s">
        <v>50</v>
      </c>
      <c r="G406" s="18">
        <f>VLOOKUP(F406,Instructors!$A$4:$B$60,2,FALSE)</f>
        <v>9</v>
      </c>
      <c r="H406" s="25">
        <v>9</v>
      </c>
      <c r="I406" t="s">
        <v>277</v>
      </c>
      <c r="J406" s="18">
        <f>VLOOKUP(I406,Programs!$A$4:$B$58,2,FALSE)</f>
        <v>16</v>
      </c>
      <c r="K406" s="18">
        <v>16</v>
      </c>
      <c r="L406" s="19">
        <v>0.39583333333333331</v>
      </c>
      <c r="M406" s="19">
        <v>0.52083333333333337</v>
      </c>
      <c r="N406" s="18" t="str">
        <f t="shared" ca="1" si="6"/>
        <v>GYE1</v>
      </c>
      <c r="O406" s="18">
        <f ca="1">VLOOKUP(N406,physical_rooms!$A$1:$B$10,2,FALSE)</f>
        <v>1</v>
      </c>
      <c r="P406" s="18">
        <v>8</v>
      </c>
      <c r="Q406" s="18" t="s">
        <v>207</v>
      </c>
      <c r="R406" s="18">
        <f>VLOOKUP(Q406,virtual_rooms!$A$1:$B$10,2,FALSE)</f>
        <v>3</v>
      </c>
      <c r="S406" s="18">
        <v>3</v>
      </c>
      <c r="T406" s="21" t="s">
        <v>278</v>
      </c>
      <c r="U406" s="18" t="s">
        <v>238</v>
      </c>
      <c r="V406" s="18" t="s">
        <v>393</v>
      </c>
      <c r="W406" s="18">
        <f>VLOOKUP(V406,Support_persons!$A$3:$C$17,3,FALSE)</f>
        <v>3</v>
      </c>
      <c r="X406">
        <v>0</v>
      </c>
      <c r="Y406" s="18" t="s">
        <v>395</v>
      </c>
      <c r="Z406" s="18">
        <f>VLOOKUP(Y406,Support_persons!$A$3:$C$17,3,FALSE)</f>
        <v>5</v>
      </c>
      <c r="AA406">
        <v>0</v>
      </c>
      <c r="AB406" s="18" t="s">
        <v>397</v>
      </c>
      <c r="AC406">
        <v>1</v>
      </c>
      <c r="AD406" s="18">
        <f>VLOOKUP(AB406,Support_persons!$A$3:$C$17,3,FALSE)</f>
        <v>10</v>
      </c>
    </row>
    <row r="407" spans="1:30" ht="30.75" thickBot="1" x14ac:dyDescent="0.3">
      <c r="A407">
        <v>406</v>
      </c>
      <c r="B407" s="16">
        <v>44047</v>
      </c>
      <c r="C407" s="18" t="s">
        <v>1</v>
      </c>
      <c r="D407" s="18">
        <f>VLOOKUP(C407,Areas!$B$4:$C$25,2,FALSE)</f>
        <v>5</v>
      </c>
      <c r="E407" s="18">
        <v>5</v>
      </c>
      <c r="F407" s="18" t="s">
        <v>88</v>
      </c>
      <c r="G407" s="18">
        <f>VLOOKUP(F407,Instructors!$A$4:$B$60,2,FALSE)</f>
        <v>48</v>
      </c>
      <c r="H407" s="25">
        <v>48</v>
      </c>
      <c r="I407" t="s">
        <v>388</v>
      </c>
      <c r="J407" s="18">
        <f>VLOOKUP(I407,Programs!$A$4:$B$58,2,FALSE)</f>
        <v>30</v>
      </c>
      <c r="K407" s="18">
        <v>30</v>
      </c>
      <c r="L407" s="19">
        <v>0.64583333333333337</v>
      </c>
      <c r="M407" s="19">
        <v>0.69791666666666663</v>
      </c>
      <c r="N407" s="18" t="str">
        <f t="shared" ca="1" si="6"/>
        <v>UIO1</v>
      </c>
      <c r="O407" s="18">
        <f ca="1">VLOOKUP(N407,physical_rooms!$A$1:$B$10,2,FALSE)</f>
        <v>5</v>
      </c>
      <c r="P407" s="18">
        <v>2</v>
      </c>
      <c r="Q407" s="18" t="s">
        <v>246</v>
      </c>
      <c r="R407" s="18">
        <f>VLOOKUP(Q407,virtual_rooms!$A$1:$B$10,2,FALSE)</f>
        <v>5</v>
      </c>
      <c r="S407" s="18">
        <v>5</v>
      </c>
      <c r="T407" s="21" t="s">
        <v>283</v>
      </c>
      <c r="U407" s="18" t="s">
        <v>284</v>
      </c>
      <c r="V407" s="18" t="s">
        <v>393</v>
      </c>
      <c r="W407" s="18">
        <f>VLOOKUP(V407,Support_persons!$A$3:$C$17,3,FALSE)</f>
        <v>3</v>
      </c>
      <c r="X407">
        <v>0</v>
      </c>
      <c r="Y407" s="18" t="s">
        <v>394</v>
      </c>
      <c r="Z407" s="18">
        <f>VLOOKUP(Y407,Support_persons!$A$3:$C$17,3,FALSE)</f>
        <v>1</v>
      </c>
      <c r="AA407">
        <v>1</v>
      </c>
      <c r="AB407" s="18" t="s">
        <v>400</v>
      </c>
      <c r="AC407">
        <v>1</v>
      </c>
      <c r="AD407" s="18">
        <f>VLOOKUP(AB407,Support_persons!$A$3:$C$17,3,FALSE)</f>
        <v>15</v>
      </c>
    </row>
    <row r="408" spans="1:30" ht="30.75" thickBot="1" x14ac:dyDescent="0.3">
      <c r="A408">
        <v>407</v>
      </c>
      <c r="B408" s="16">
        <v>44047</v>
      </c>
      <c r="C408" s="18" t="s">
        <v>1</v>
      </c>
      <c r="D408" s="18">
        <f>VLOOKUP(C408,Areas!$B$4:$C$25,2,FALSE)</f>
        <v>5</v>
      </c>
      <c r="E408" s="18">
        <v>5</v>
      </c>
      <c r="F408" s="18" t="s">
        <v>90</v>
      </c>
      <c r="G408" s="18">
        <f>VLOOKUP(F408,Instructors!$A$4:$B$60,2,FALSE)</f>
        <v>50</v>
      </c>
      <c r="H408" s="25">
        <v>50</v>
      </c>
      <c r="I408" t="s">
        <v>388</v>
      </c>
      <c r="J408" s="18">
        <f>VLOOKUP(I408,Programs!$A$4:$B$58,2,FALSE)</f>
        <v>30</v>
      </c>
      <c r="K408" s="18">
        <v>30</v>
      </c>
      <c r="L408" s="19">
        <v>0.70833333333333337</v>
      </c>
      <c r="M408" s="19">
        <v>0.76041666666666663</v>
      </c>
      <c r="N408" s="18" t="str">
        <f t="shared" ca="1" si="6"/>
        <v>GYE4</v>
      </c>
      <c r="O408" s="18">
        <f ca="1">VLOOKUP(N408,physical_rooms!$A$1:$B$10,2,FALSE)</f>
        <v>4</v>
      </c>
      <c r="P408" s="18">
        <v>7</v>
      </c>
      <c r="Q408" s="18" t="s">
        <v>246</v>
      </c>
      <c r="R408" s="18">
        <f>VLOOKUP(Q408,virtual_rooms!$A$1:$B$10,2,FALSE)</f>
        <v>5</v>
      </c>
      <c r="S408" s="18">
        <v>5</v>
      </c>
      <c r="T408" s="21" t="s">
        <v>283</v>
      </c>
      <c r="U408" s="18" t="s">
        <v>284</v>
      </c>
      <c r="V408" s="18" t="s">
        <v>393</v>
      </c>
      <c r="W408" s="18">
        <f>VLOOKUP(V408,Support_persons!$A$3:$C$17,3,FALSE)</f>
        <v>3</v>
      </c>
      <c r="X408">
        <v>0</v>
      </c>
      <c r="Y408" s="18" t="s">
        <v>413</v>
      </c>
      <c r="Z408" s="18">
        <f>VLOOKUP(Y408,Support_persons!$A$3:$C$17,3,FALSE)</f>
        <v>12</v>
      </c>
      <c r="AA408">
        <v>1</v>
      </c>
      <c r="AB408" s="18" t="s">
        <v>398</v>
      </c>
      <c r="AC408">
        <v>0</v>
      </c>
      <c r="AD408" s="18">
        <f>VLOOKUP(AB408,Support_persons!$A$3:$C$17,3,FALSE)</f>
        <v>13</v>
      </c>
    </row>
    <row r="409" spans="1:30" ht="30.75" thickBot="1" x14ac:dyDescent="0.3">
      <c r="A409">
        <v>408</v>
      </c>
      <c r="B409" s="16">
        <v>44049</v>
      </c>
      <c r="C409" s="18" t="s">
        <v>9</v>
      </c>
      <c r="D409" s="18">
        <f>VLOOKUP(C409,Areas!$B$4:$C$25,2,FALSE)</f>
        <v>17</v>
      </c>
      <c r="E409" s="18">
        <v>17</v>
      </c>
      <c r="F409" s="18" t="s">
        <v>74</v>
      </c>
      <c r="G409" s="18">
        <f>VLOOKUP(F409,Instructors!$A$4:$B$60,2,FALSE)</f>
        <v>32</v>
      </c>
      <c r="H409" s="25">
        <v>32</v>
      </c>
      <c r="I409" t="s">
        <v>388</v>
      </c>
      <c r="J409" s="18">
        <f>VLOOKUP(I409,Programs!$A$4:$B$58,2,FALSE)</f>
        <v>30</v>
      </c>
      <c r="K409" s="18">
        <v>30</v>
      </c>
      <c r="L409" s="19">
        <v>0.64583333333333337</v>
      </c>
      <c r="M409" s="19">
        <v>0.76041666666666663</v>
      </c>
      <c r="N409" s="18" t="str">
        <f t="shared" ca="1" si="6"/>
        <v>GYE1</v>
      </c>
      <c r="O409" s="18">
        <f ca="1">VLOOKUP(N409,physical_rooms!$A$1:$B$10,2,FALSE)</f>
        <v>1</v>
      </c>
      <c r="P409" s="18">
        <v>4</v>
      </c>
      <c r="Q409" s="18" t="s">
        <v>246</v>
      </c>
      <c r="R409" s="18">
        <f>VLOOKUP(Q409,virtual_rooms!$A$1:$B$10,2,FALSE)</f>
        <v>5</v>
      </c>
      <c r="S409" s="18">
        <v>5</v>
      </c>
      <c r="T409" s="21" t="s">
        <v>283</v>
      </c>
      <c r="U409" s="18" t="s">
        <v>284</v>
      </c>
      <c r="V409" s="18" t="s">
        <v>76</v>
      </c>
      <c r="W409" s="18">
        <f>VLOOKUP(V409,Support_persons!$A$3:$C$17,3,FALSE)</f>
        <v>8</v>
      </c>
      <c r="X409">
        <v>0</v>
      </c>
      <c r="Y409" s="18"/>
      <c r="Z409" s="18" t="e">
        <f>VLOOKUP(Y409,Support_persons!$A$3:$C$17,3,FALSE)</f>
        <v>#N/A</v>
      </c>
      <c r="AA409" t="s">
        <v>392</v>
      </c>
      <c r="AB409" s="20" t="s">
        <v>75</v>
      </c>
      <c r="AC409">
        <v>0</v>
      </c>
      <c r="AD409" s="18">
        <f>VLOOKUP(AB409,Support_persons!$A$3:$C$17,3,FALSE)</f>
        <v>7</v>
      </c>
    </row>
    <row r="410" spans="1:30" ht="30.75" thickBot="1" x14ac:dyDescent="0.3">
      <c r="A410">
        <v>409</v>
      </c>
      <c r="B410" s="16">
        <v>44057</v>
      </c>
      <c r="C410" s="18" t="s">
        <v>6</v>
      </c>
      <c r="D410" s="18">
        <f>VLOOKUP(C410,Areas!$B$4:$C$25,2,FALSE)</f>
        <v>12</v>
      </c>
      <c r="E410" s="18">
        <v>12</v>
      </c>
      <c r="F410" s="18" t="s">
        <v>44</v>
      </c>
      <c r="G410" s="18">
        <f>VLOOKUP(F410,Instructors!$A$4:$B$60,2,FALSE)</f>
        <v>1</v>
      </c>
      <c r="H410" s="25">
        <v>1</v>
      </c>
      <c r="I410" t="s">
        <v>277</v>
      </c>
      <c r="J410" s="18">
        <f>VLOOKUP(I410,Programs!$A$4:$B$58,2,FALSE)</f>
        <v>16</v>
      </c>
      <c r="K410" s="18">
        <v>16</v>
      </c>
      <c r="L410" s="19">
        <v>0.60416666666666663</v>
      </c>
      <c r="M410" s="19">
        <v>0.73958333333333337</v>
      </c>
      <c r="N410" s="18" t="str">
        <f t="shared" ca="1" si="6"/>
        <v>GYE1</v>
      </c>
      <c r="O410" s="18">
        <f ca="1">VLOOKUP(N410,physical_rooms!$A$1:$B$10,2,FALSE)</f>
        <v>1</v>
      </c>
      <c r="P410" s="18">
        <v>5</v>
      </c>
      <c r="Q410" s="18" t="s">
        <v>207</v>
      </c>
      <c r="R410" s="18">
        <f>VLOOKUP(Q410,virtual_rooms!$A$1:$B$10,2,FALSE)</f>
        <v>3</v>
      </c>
      <c r="S410" s="18">
        <v>3</v>
      </c>
      <c r="T410" s="21" t="s">
        <v>278</v>
      </c>
      <c r="U410" s="18" t="s">
        <v>238</v>
      </c>
      <c r="V410" s="18" t="s">
        <v>393</v>
      </c>
      <c r="W410" s="18">
        <f>VLOOKUP(V410,Support_persons!$A$3:$C$17,3,FALSE)</f>
        <v>3</v>
      </c>
      <c r="X410">
        <v>0</v>
      </c>
      <c r="Y410" s="18" t="s">
        <v>395</v>
      </c>
      <c r="Z410" s="18">
        <f>VLOOKUP(Y410,Support_persons!$A$3:$C$17,3,FALSE)</f>
        <v>5</v>
      </c>
      <c r="AA410">
        <v>0</v>
      </c>
      <c r="AB410" s="18" t="s">
        <v>397</v>
      </c>
      <c r="AC410">
        <v>1</v>
      </c>
      <c r="AD410" s="18">
        <f>VLOOKUP(AB410,Support_persons!$A$3:$C$17,3,FALSE)</f>
        <v>10</v>
      </c>
    </row>
    <row r="411" spans="1:30" ht="30.75" thickBot="1" x14ac:dyDescent="0.3">
      <c r="A411">
        <v>410</v>
      </c>
      <c r="B411" s="16">
        <v>44057</v>
      </c>
      <c r="C411" s="18" t="s">
        <v>10</v>
      </c>
      <c r="D411" s="18">
        <f>VLOOKUP(C411,Areas!$B$4:$C$25,2,FALSE)</f>
        <v>19</v>
      </c>
      <c r="E411" s="18">
        <v>19</v>
      </c>
      <c r="F411" s="18" t="s">
        <v>50</v>
      </c>
      <c r="G411" s="18">
        <f>VLOOKUP(F411,Instructors!$A$4:$B$60,2,FALSE)</f>
        <v>9</v>
      </c>
      <c r="H411" s="25">
        <v>9</v>
      </c>
      <c r="I411" t="s">
        <v>277</v>
      </c>
      <c r="J411" s="18">
        <f>VLOOKUP(I411,Programs!$A$4:$B$58,2,FALSE)</f>
        <v>16</v>
      </c>
      <c r="K411" s="18">
        <v>16</v>
      </c>
      <c r="L411" s="19">
        <v>0.39583333333333331</v>
      </c>
      <c r="M411" s="19">
        <v>0.52083333333333337</v>
      </c>
      <c r="N411" s="18" t="str">
        <f t="shared" ca="1" si="6"/>
        <v>domicilio</v>
      </c>
      <c r="O411" s="18">
        <f ca="1">VLOOKUP(N411,physical_rooms!$A$1:$B$10,2,FALSE)</f>
        <v>8</v>
      </c>
      <c r="P411" s="18">
        <v>3</v>
      </c>
      <c r="Q411" s="18" t="s">
        <v>207</v>
      </c>
      <c r="R411" s="18">
        <f>VLOOKUP(Q411,virtual_rooms!$A$1:$B$10,2,FALSE)</f>
        <v>3</v>
      </c>
      <c r="S411" s="18">
        <v>3</v>
      </c>
      <c r="T411" s="21" t="s">
        <v>278</v>
      </c>
      <c r="U411" s="18" t="s">
        <v>238</v>
      </c>
      <c r="V411" s="18" t="s">
        <v>393</v>
      </c>
      <c r="W411" s="18">
        <f>VLOOKUP(V411,Support_persons!$A$3:$C$17,3,FALSE)</f>
        <v>3</v>
      </c>
      <c r="X411">
        <v>0</v>
      </c>
      <c r="Y411" s="18" t="s">
        <v>395</v>
      </c>
      <c r="Z411" s="18">
        <f>VLOOKUP(Y411,Support_persons!$A$3:$C$17,3,FALSE)</f>
        <v>5</v>
      </c>
      <c r="AA411">
        <v>0</v>
      </c>
      <c r="AB411" s="18" t="s">
        <v>397</v>
      </c>
      <c r="AC411">
        <v>0</v>
      </c>
      <c r="AD411" s="18">
        <f>VLOOKUP(AB411,Support_persons!$A$3:$C$17,3,FALSE)</f>
        <v>10</v>
      </c>
    </row>
    <row r="412" spans="1:30" ht="30.75" thickBot="1" x14ac:dyDescent="0.3">
      <c r="A412">
        <v>411</v>
      </c>
      <c r="B412" s="16">
        <v>44058</v>
      </c>
      <c r="C412" s="18" t="s">
        <v>6</v>
      </c>
      <c r="D412" s="18">
        <f>VLOOKUP(C412,Areas!$B$4:$C$25,2,FALSE)</f>
        <v>12</v>
      </c>
      <c r="E412" s="18">
        <v>12</v>
      </c>
      <c r="F412" s="18" t="s">
        <v>44</v>
      </c>
      <c r="G412" s="18">
        <f>VLOOKUP(F412,Instructors!$A$4:$B$60,2,FALSE)</f>
        <v>1</v>
      </c>
      <c r="H412" s="25">
        <v>1</v>
      </c>
      <c r="I412" t="s">
        <v>279</v>
      </c>
      <c r="J412" s="18">
        <f>VLOOKUP(I412,Programs!$A$4:$B$58,2,FALSE)</f>
        <v>18</v>
      </c>
      <c r="K412" s="18">
        <v>18</v>
      </c>
      <c r="L412" s="19">
        <v>0.60416666666666663</v>
      </c>
      <c r="M412" s="19">
        <v>0.73958333333333337</v>
      </c>
      <c r="N412" s="18" t="str">
        <f t="shared" ca="1" si="6"/>
        <v>GYE2</v>
      </c>
      <c r="O412" s="18">
        <f ca="1">VLOOKUP(N412,physical_rooms!$A$1:$B$10,2,FALSE)</f>
        <v>2</v>
      </c>
      <c r="P412" s="18">
        <v>3</v>
      </c>
      <c r="Q412" s="18" t="s">
        <v>207</v>
      </c>
      <c r="R412" s="18">
        <f>VLOOKUP(Q412,virtual_rooms!$A$1:$B$10,2,FALSE)</f>
        <v>3</v>
      </c>
      <c r="S412" s="18">
        <v>3</v>
      </c>
      <c r="T412" s="21" t="s">
        <v>280</v>
      </c>
      <c r="U412" s="18" t="s">
        <v>235</v>
      </c>
      <c r="V412" s="18" t="s">
        <v>412</v>
      </c>
      <c r="W412" s="18">
        <f>VLOOKUP(V412,Support_persons!$A$3:$C$17,3,FALSE)</f>
        <v>6</v>
      </c>
      <c r="X412">
        <v>1</v>
      </c>
      <c r="Y412" s="18" t="s">
        <v>395</v>
      </c>
      <c r="Z412" s="18">
        <f>VLOOKUP(Y412,Support_persons!$A$3:$C$17,3,FALSE)</f>
        <v>5</v>
      </c>
      <c r="AA412">
        <v>0</v>
      </c>
      <c r="AB412" s="18" t="s">
        <v>397</v>
      </c>
      <c r="AC412">
        <v>1</v>
      </c>
      <c r="AD412" s="18">
        <f>VLOOKUP(AB412,Support_persons!$A$3:$C$17,3,FALSE)</f>
        <v>10</v>
      </c>
    </row>
    <row r="413" spans="1:30" ht="30.75" thickBot="1" x14ac:dyDescent="0.3">
      <c r="A413">
        <v>412</v>
      </c>
      <c r="B413" s="16">
        <v>44058</v>
      </c>
      <c r="C413" s="18" t="s">
        <v>10</v>
      </c>
      <c r="D413" s="18">
        <f>VLOOKUP(C413,Areas!$B$4:$C$25,2,FALSE)</f>
        <v>19</v>
      </c>
      <c r="E413" s="18">
        <v>19</v>
      </c>
      <c r="F413" s="18" t="s">
        <v>50</v>
      </c>
      <c r="G413" s="18">
        <f>VLOOKUP(F413,Instructors!$A$4:$B$60,2,FALSE)</f>
        <v>9</v>
      </c>
      <c r="H413" s="25">
        <v>9</v>
      </c>
      <c r="I413" t="s">
        <v>279</v>
      </c>
      <c r="J413" s="18">
        <f>VLOOKUP(I413,Programs!$A$4:$B$58,2,FALSE)</f>
        <v>18</v>
      </c>
      <c r="K413" s="18">
        <v>18</v>
      </c>
      <c r="L413" s="19">
        <v>0.39583333333333331</v>
      </c>
      <c r="M413" s="19">
        <v>0.52083333333333337</v>
      </c>
      <c r="N413" s="18" t="str">
        <f t="shared" ca="1" si="6"/>
        <v>GYE2</v>
      </c>
      <c r="O413" s="18">
        <f ca="1">VLOOKUP(N413,physical_rooms!$A$1:$B$10,2,FALSE)</f>
        <v>2</v>
      </c>
      <c r="P413" s="18">
        <v>4</v>
      </c>
      <c r="Q413" s="18" t="s">
        <v>207</v>
      </c>
      <c r="R413" s="18">
        <f>VLOOKUP(Q413,virtual_rooms!$A$1:$B$10,2,FALSE)</f>
        <v>3</v>
      </c>
      <c r="S413" s="18">
        <v>3</v>
      </c>
      <c r="T413" s="21" t="s">
        <v>280</v>
      </c>
      <c r="U413" s="18" t="s">
        <v>235</v>
      </c>
      <c r="V413" s="18" t="s">
        <v>412</v>
      </c>
      <c r="W413" s="18">
        <f>VLOOKUP(V413,Support_persons!$A$3:$C$17,3,FALSE)</f>
        <v>6</v>
      </c>
      <c r="X413">
        <v>0</v>
      </c>
      <c r="Y413" s="18" t="s">
        <v>395</v>
      </c>
      <c r="Z413" s="18">
        <f>VLOOKUP(Y413,Support_persons!$A$3:$C$17,3,FALSE)</f>
        <v>5</v>
      </c>
      <c r="AA413">
        <v>0</v>
      </c>
      <c r="AB413" s="18" t="s">
        <v>397</v>
      </c>
      <c r="AC413">
        <v>0</v>
      </c>
      <c r="AD413" s="18">
        <f>VLOOKUP(AB413,Support_persons!$A$3:$C$17,3,FALSE)</f>
        <v>10</v>
      </c>
    </row>
    <row r="414" spans="1:30" ht="30.75" thickBot="1" x14ac:dyDescent="0.3">
      <c r="A414">
        <v>413</v>
      </c>
      <c r="B414" s="16">
        <v>44064</v>
      </c>
      <c r="C414" s="18" t="s">
        <v>6</v>
      </c>
      <c r="D414" s="18">
        <f>VLOOKUP(C414,Areas!$B$4:$C$25,2,FALSE)</f>
        <v>12</v>
      </c>
      <c r="E414" s="18">
        <v>12</v>
      </c>
      <c r="F414" s="18" t="s">
        <v>44</v>
      </c>
      <c r="G414" s="18">
        <f>VLOOKUP(F414,Instructors!$A$4:$B$60,2,FALSE)</f>
        <v>1</v>
      </c>
      <c r="H414" s="25">
        <v>1</v>
      </c>
      <c r="I414" t="s">
        <v>279</v>
      </c>
      <c r="J414" s="18">
        <f>VLOOKUP(I414,Programs!$A$4:$B$58,2,FALSE)</f>
        <v>18</v>
      </c>
      <c r="K414" s="18">
        <v>18</v>
      </c>
      <c r="L414" s="19">
        <v>0.60416666666666663</v>
      </c>
      <c r="M414" s="19">
        <v>0.65625</v>
      </c>
      <c r="N414" s="18" t="str">
        <f t="shared" ca="1" si="6"/>
        <v>GYE4</v>
      </c>
      <c r="O414" s="18">
        <f ca="1">VLOOKUP(N414,physical_rooms!$A$1:$B$10,2,FALSE)</f>
        <v>4</v>
      </c>
      <c r="P414" s="18">
        <v>4</v>
      </c>
      <c r="Q414" s="18" t="s">
        <v>207</v>
      </c>
      <c r="R414" s="18">
        <f>VLOOKUP(Q414,virtual_rooms!$A$1:$B$10,2,FALSE)</f>
        <v>3</v>
      </c>
      <c r="S414" s="18">
        <v>3</v>
      </c>
      <c r="T414" s="21" t="s">
        <v>280</v>
      </c>
      <c r="U414" s="18" t="s">
        <v>235</v>
      </c>
      <c r="V414" s="18" t="s">
        <v>395</v>
      </c>
      <c r="W414" s="18">
        <f>VLOOKUP(V414,Support_persons!$A$3:$C$17,3,FALSE)</f>
        <v>5</v>
      </c>
      <c r="X414">
        <v>0</v>
      </c>
      <c r="Y414" s="18" t="s">
        <v>413</v>
      </c>
      <c r="Z414" s="18">
        <f>VLOOKUP(Y414,Support_persons!$A$3:$C$17,3,FALSE)</f>
        <v>12</v>
      </c>
      <c r="AA414">
        <v>1</v>
      </c>
      <c r="AB414" s="18" t="s">
        <v>397</v>
      </c>
      <c r="AC414">
        <v>1</v>
      </c>
      <c r="AD414" s="18">
        <f>VLOOKUP(AB414,Support_persons!$A$3:$C$17,3,FALSE)</f>
        <v>10</v>
      </c>
    </row>
    <row r="415" spans="1:30" ht="30.75" thickBot="1" x14ac:dyDescent="0.3">
      <c r="A415">
        <v>414</v>
      </c>
      <c r="B415" s="16">
        <v>44064</v>
      </c>
      <c r="C415" s="18" t="s">
        <v>10</v>
      </c>
      <c r="D415" s="18">
        <f>VLOOKUP(C415,Areas!$B$4:$C$25,2,FALSE)</f>
        <v>19</v>
      </c>
      <c r="E415" s="18">
        <v>19</v>
      </c>
      <c r="F415" s="18" t="s">
        <v>50</v>
      </c>
      <c r="G415" s="18">
        <f>VLOOKUP(F415,Instructors!$A$4:$B$60,2,FALSE)</f>
        <v>9</v>
      </c>
      <c r="H415" s="25">
        <v>9</v>
      </c>
      <c r="I415" t="s">
        <v>279</v>
      </c>
      <c r="J415" s="18">
        <f>VLOOKUP(I415,Programs!$A$4:$B$58,2,FALSE)</f>
        <v>18</v>
      </c>
      <c r="K415" s="18">
        <v>18</v>
      </c>
      <c r="L415" s="19">
        <v>0.39583333333333331</v>
      </c>
      <c r="M415" s="19">
        <v>0.52083333333333337</v>
      </c>
      <c r="N415" s="18" t="str">
        <f t="shared" ca="1" si="6"/>
        <v>UIO2</v>
      </c>
      <c r="O415" s="18">
        <f ca="1">VLOOKUP(N415,physical_rooms!$A$1:$B$10,2,FALSE)</f>
        <v>6</v>
      </c>
      <c r="P415" s="18">
        <v>8</v>
      </c>
      <c r="Q415" s="18" t="s">
        <v>207</v>
      </c>
      <c r="R415" s="18">
        <f>VLOOKUP(Q415,virtual_rooms!$A$1:$B$10,2,FALSE)</f>
        <v>3</v>
      </c>
      <c r="S415" s="18">
        <v>3</v>
      </c>
      <c r="T415" s="21" t="s">
        <v>280</v>
      </c>
      <c r="U415" s="18" t="s">
        <v>235</v>
      </c>
      <c r="V415" s="18" t="s">
        <v>395</v>
      </c>
      <c r="W415" s="18">
        <f>VLOOKUP(V415,Support_persons!$A$3:$C$17,3,FALSE)</f>
        <v>5</v>
      </c>
      <c r="X415">
        <v>0</v>
      </c>
      <c r="Y415" s="18"/>
      <c r="Z415" s="18" t="e">
        <f>VLOOKUP(Y415,Support_persons!$A$3:$C$17,3,FALSE)</f>
        <v>#N/A</v>
      </c>
      <c r="AA415" t="s">
        <v>392</v>
      </c>
      <c r="AB415" s="20" t="s">
        <v>400</v>
      </c>
      <c r="AC415">
        <v>0</v>
      </c>
      <c r="AD415" s="18">
        <f>VLOOKUP(AB415,Support_persons!$A$3:$C$17,3,FALSE)</f>
        <v>15</v>
      </c>
    </row>
    <row r="416" spans="1:30" ht="30.75" thickBot="1" x14ac:dyDescent="0.3">
      <c r="A416">
        <v>415</v>
      </c>
      <c r="B416" s="16">
        <v>44065</v>
      </c>
      <c r="C416" s="18" t="s">
        <v>6</v>
      </c>
      <c r="D416" s="18">
        <f>VLOOKUP(C416,Areas!$B$4:$C$25,2,FALSE)</f>
        <v>12</v>
      </c>
      <c r="E416" s="18">
        <v>12</v>
      </c>
      <c r="F416" s="18" t="s">
        <v>44</v>
      </c>
      <c r="G416" s="18">
        <f>VLOOKUP(F416,Instructors!$A$4:$B$60,2,FALSE)</f>
        <v>1</v>
      </c>
      <c r="H416" s="25">
        <v>1</v>
      </c>
      <c r="I416" t="s">
        <v>277</v>
      </c>
      <c r="J416" s="18">
        <f>VLOOKUP(I416,Programs!$A$4:$B$58,2,FALSE)</f>
        <v>16</v>
      </c>
      <c r="K416" s="18">
        <v>16</v>
      </c>
      <c r="L416" s="19">
        <v>0.60416666666666663</v>
      </c>
      <c r="M416" s="19">
        <v>0.65625</v>
      </c>
      <c r="N416" s="18" t="str">
        <f t="shared" ca="1" si="6"/>
        <v>UIO3</v>
      </c>
      <c r="O416" s="18">
        <f ca="1">VLOOKUP(N416,physical_rooms!$A$1:$B$10,2,FALSE)</f>
        <v>7</v>
      </c>
      <c r="P416" s="18">
        <v>1</v>
      </c>
      <c r="Q416" s="18" t="s">
        <v>207</v>
      </c>
      <c r="R416" s="18">
        <f>VLOOKUP(Q416,virtual_rooms!$A$1:$B$10,2,FALSE)</f>
        <v>3</v>
      </c>
      <c r="S416" s="18">
        <v>3</v>
      </c>
      <c r="T416" s="21" t="s">
        <v>278</v>
      </c>
      <c r="U416" s="18" t="s">
        <v>238</v>
      </c>
      <c r="V416" s="18" t="s">
        <v>395</v>
      </c>
      <c r="W416" s="18">
        <f>VLOOKUP(V416,Support_persons!$A$3:$C$17,3,FALSE)</f>
        <v>5</v>
      </c>
      <c r="X416">
        <v>0</v>
      </c>
      <c r="Y416" s="18"/>
      <c r="Z416" s="18" t="e">
        <f>VLOOKUP(Y416,Support_persons!$A$3:$C$17,3,FALSE)</f>
        <v>#N/A</v>
      </c>
      <c r="AA416" t="s">
        <v>392</v>
      </c>
      <c r="AB416" s="20" t="s">
        <v>397</v>
      </c>
      <c r="AC416">
        <v>1</v>
      </c>
      <c r="AD416" s="18">
        <f>VLOOKUP(AB416,Support_persons!$A$3:$C$17,3,FALSE)</f>
        <v>10</v>
      </c>
    </row>
    <row r="417" spans="1:30" ht="30.75" thickBot="1" x14ac:dyDescent="0.3">
      <c r="A417">
        <v>416</v>
      </c>
      <c r="B417" s="16">
        <v>44065</v>
      </c>
      <c r="C417" s="18" t="s">
        <v>10</v>
      </c>
      <c r="D417" s="18">
        <f>VLOOKUP(C417,Areas!$B$4:$C$25,2,FALSE)</f>
        <v>19</v>
      </c>
      <c r="E417" s="18">
        <v>19</v>
      </c>
      <c r="F417" s="18" t="s">
        <v>50</v>
      </c>
      <c r="G417" s="18">
        <f>VLOOKUP(F417,Instructors!$A$4:$B$60,2,FALSE)</f>
        <v>9</v>
      </c>
      <c r="H417" s="25">
        <v>9</v>
      </c>
      <c r="I417" t="s">
        <v>277</v>
      </c>
      <c r="J417" s="18">
        <f>VLOOKUP(I417,Programs!$A$4:$B$58,2,FALSE)</f>
        <v>16</v>
      </c>
      <c r="K417" s="18">
        <v>16</v>
      </c>
      <c r="L417" s="19">
        <v>0.39583333333333331</v>
      </c>
      <c r="M417" s="19">
        <v>0.52083333333333337</v>
      </c>
      <c r="N417" s="18" t="str">
        <f t="shared" ca="1" si="6"/>
        <v>GYE4</v>
      </c>
      <c r="O417" s="18">
        <f ca="1">VLOOKUP(N417,physical_rooms!$A$1:$B$10,2,FALSE)</f>
        <v>4</v>
      </c>
      <c r="P417" s="18">
        <v>6</v>
      </c>
      <c r="Q417" s="18" t="s">
        <v>207</v>
      </c>
      <c r="R417" s="18">
        <f>VLOOKUP(Q417,virtual_rooms!$A$1:$B$10,2,FALSE)</f>
        <v>3</v>
      </c>
      <c r="S417" s="18">
        <v>3</v>
      </c>
      <c r="T417" s="21" t="s">
        <v>278</v>
      </c>
      <c r="U417" s="18" t="s">
        <v>238</v>
      </c>
      <c r="V417" s="18" t="s">
        <v>395</v>
      </c>
      <c r="W417" s="18">
        <f>VLOOKUP(V417,Support_persons!$A$3:$C$17,3,FALSE)</f>
        <v>5</v>
      </c>
      <c r="X417">
        <v>0</v>
      </c>
      <c r="Y417" s="18"/>
      <c r="Z417" s="18" t="e">
        <f>VLOOKUP(Y417,Support_persons!$A$3:$C$17,3,FALSE)</f>
        <v>#N/A</v>
      </c>
      <c r="AA417" t="s">
        <v>392</v>
      </c>
      <c r="AB417" s="20" t="s">
        <v>400</v>
      </c>
      <c r="AC417">
        <v>0</v>
      </c>
      <c r="AD417" s="18">
        <f>VLOOKUP(AB417,Support_persons!$A$3:$C$17,3,FALSE)</f>
        <v>15</v>
      </c>
    </row>
    <row r="418" spans="1:30" ht="30.75" thickBot="1" x14ac:dyDescent="0.3">
      <c r="A418">
        <v>417</v>
      </c>
      <c r="B418" s="16">
        <v>44071</v>
      </c>
      <c r="C418" s="18" t="s">
        <v>6</v>
      </c>
      <c r="D418" s="18">
        <f>VLOOKUP(C418,Areas!$B$4:$C$25,2,FALSE)</f>
        <v>12</v>
      </c>
      <c r="E418" s="18">
        <v>12</v>
      </c>
      <c r="F418" s="18" t="s">
        <v>44</v>
      </c>
      <c r="G418" s="18">
        <f>VLOOKUP(F418,Instructors!$A$4:$B$60,2,FALSE)</f>
        <v>1</v>
      </c>
      <c r="H418" s="25">
        <v>1</v>
      </c>
      <c r="I418" t="s">
        <v>277</v>
      </c>
      <c r="J418" s="18">
        <f>VLOOKUP(I418,Programs!$A$4:$B$58,2,FALSE)</f>
        <v>16</v>
      </c>
      <c r="K418" s="18">
        <v>16</v>
      </c>
      <c r="L418" s="19">
        <v>0.39583333333333331</v>
      </c>
      <c r="M418" s="19">
        <v>0.52083333333333337</v>
      </c>
      <c r="N418" s="18" t="str">
        <f t="shared" ca="1" si="6"/>
        <v>UIO3</v>
      </c>
      <c r="O418" s="18">
        <f ca="1">VLOOKUP(N418,physical_rooms!$A$1:$B$10,2,FALSE)</f>
        <v>7</v>
      </c>
      <c r="P418" s="18">
        <v>7</v>
      </c>
      <c r="Q418" s="18" t="s">
        <v>207</v>
      </c>
      <c r="R418" s="18">
        <f>VLOOKUP(Q418,virtual_rooms!$A$1:$B$10,2,FALSE)</f>
        <v>3</v>
      </c>
      <c r="S418" s="18">
        <v>3</v>
      </c>
      <c r="T418" s="21" t="s">
        <v>278</v>
      </c>
      <c r="U418" s="18" t="s">
        <v>238</v>
      </c>
      <c r="V418" s="18" t="s">
        <v>393</v>
      </c>
      <c r="W418" s="18">
        <f>VLOOKUP(V418,Support_persons!$A$3:$C$17,3,FALSE)</f>
        <v>3</v>
      </c>
      <c r="X418">
        <v>0</v>
      </c>
      <c r="Y418" s="18" t="s">
        <v>413</v>
      </c>
      <c r="Z418" s="18">
        <f>VLOOKUP(Y418,Support_persons!$A$3:$C$17,3,FALSE)</f>
        <v>12</v>
      </c>
      <c r="AA418">
        <v>1</v>
      </c>
      <c r="AB418" s="18" t="s">
        <v>397</v>
      </c>
      <c r="AC418">
        <v>1</v>
      </c>
      <c r="AD418" s="18">
        <f>VLOOKUP(AB418,Support_persons!$A$3:$C$17,3,FALSE)</f>
        <v>10</v>
      </c>
    </row>
    <row r="419" spans="1:30" ht="30.75" thickBot="1" x14ac:dyDescent="0.3">
      <c r="A419">
        <v>418</v>
      </c>
      <c r="B419" s="16">
        <v>44071</v>
      </c>
      <c r="C419" s="18" t="s">
        <v>10</v>
      </c>
      <c r="D419" s="18">
        <f>VLOOKUP(C419,Areas!$B$4:$C$25,2,FALSE)</f>
        <v>19</v>
      </c>
      <c r="E419" s="18">
        <v>19</v>
      </c>
      <c r="F419" s="18" t="s">
        <v>83</v>
      </c>
      <c r="G419" s="18">
        <f>VLOOKUP(F419,Instructors!$A$4:$B$60,2,FALSE)</f>
        <v>42</v>
      </c>
      <c r="H419" s="25">
        <v>42</v>
      </c>
      <c r="I419" t="s">
        <v>277</v>
      </c>
      <c r="J419" s="18">
        <f>VLOOKUP(I419,Programs!$A$4:$B$58,2,FALSE)</f>
        <v>16</v>
      </c>
      <c r="K419" s="18">
        <v>16</v>
      </c>
      <c r="L419" s="19">
        <v>0.60416666666666663</v>
      </c>
      <c r="M419" s="19">
        <v>0.72916666666666663</v>
      </c>
      <c r="N419" s="18" t="str">
        <f t="shared" ca="1" si="6"/>
        <v>GYE2</v>
      </c>
      <c r="O419" s="18">
        <f ca="1">VLOOKUP(N419,physical_rooms!$A$1:$B$10,2,FALSE)</f>
        <v>2</v>
      </c>
      <c r="P419" s="18">
        <v>3</v>
      </c>
      <c r="Q419" s="18" t="s">
        <v>207</v>
      </c>
      <c r="R419" s="18">
        <f>VLOOKUP(Q419,virtual_rooms!$A$1:$B$10,2,FALSE)</f>
        <v>3</v>
      </c>
      <c r="S419" s="18">
        <v>3</v>
      </c>
      <c r="T419" s="21" t="s">
        <v>278</v>
      </c>
      <c r="U419" s="18" t="s">
        <v>238</v>
      </c>
      <c r="V419" s="18" t="s">
        <v>393</v>
      </c>
      <c r="W419" s="18">
        <f>VLOOKUP(V419,Support_persons!$A$3:$C$17,3,FALSE)</f>
        <v>3</v>
      </c>
      <c r="X419">
        <v>1</v>
      </c>
      <c r="Y419" s="18" t="s">
        <v>395</v>
      </c>
      <c r="Z419" s="18">
        <f>VLOOKUP(Y419,Support_persons!$A$3:$C$17,3,FALSE)</f>
        <v>5</v>
      </c>
      <c r="AA419">
        <v>0</v>
      </c>
      <c r="AB419" s="18" t="s">
        <v>400</v>
      </c>
      <c r="AC419">
        <v>1</v>
      </c>
      <c r="AD419" s="18">
        <f>VLOOKUP(AB419,Support_persons!$A$3:$C$17,3,FALSE)</f>
        <v>15</v>
      </c>
    </row>
    <row r="420" spans="1:30" ht="30.75" thickBot="1" x14ac:dyDescent="0.3">
      <c r="A420">
        <v>419</v>
      </c>
      <c r="B420" s="16">
        <v>44072</v>
      </c>
      <c r="C420" s="18" t="s">
        <v>6</v>
      </c>
      <c r="D420" s="18">
        <f>VLOOKUP(C420,Areas!$B$4:$C$25,2,FALSE)</f>
        <v>12</v>
      </c>
      <c r="E420" s="18">
        <v>12</v>
      </c>
      <c r="F420" s="18" t="s">
        <v>44</v>
      </c>
      <c r="G420" s="18">
        <f>VLOOKUP(F420,Instructors!$A$4:$B$60,2,FALSE)</f>
        <v>1</v>
      </c>
      <c r="H420" s="25">
        <v>1</v>
      </c>
      <c r="I420" t="s">
        <v>279</v>
      </c>
      <c r="J420" s="18">
        <f>VLOOKUP(I420,Programs!$A$4:$B$58,2,FALSE)</f>
        <v>18</v>
      </c>
      <c r="K420" s="18">
        <v>18</v>
      </c>
      <c r="L420" s="19">
        <v>0.39583333333333331</v>
      </c>
      <c r="M420" s="19">
        <v>0.52083333333333337</v>
      </c>
      <c r="N420" s="18" t="str">
        <f t="shared" ca="1" si="6"/>
        <v>UIO1</v>
      </c>
      <c r="O420" s="18">
        <f ca="1">VLOOKUP(N420,physical_rooms!$A$1:$B$10,2,FALSE)</f>
        <v>5</v>
      </c>
      <c r="P420" s="18">
        <v>6</v>
      </c>
      <c r="Q420" s="18" t="s">
        <v>207</v>
      </c>
      <c r="R420" s="18">
        <f>VLOOKUP(Q420,virtual_rooms!$A$1:$B$10,2,FALSE)</f>
        <v>3</v>
      </c>
      <c r="S420" s="18">
        <v>3</v>
      </c>
      <c r="T420" s="21" t="s">
        <v>280</v>
      </c>
      <c r="U420" s="18" t="s">
        <v>235</v>
      </c>
      <c r="V420" s="18" t="s">
        <v>412</v>
      </c>
      <c r="W420" s="18">
        <f>VLOOKUP(V420,Support_persons!$A$3:$C$17,3,FALSE)</f>
        <v>6</v>
      </c>
      <c r="X420">
        <v>1</v>
      </c>
      <c r="Y420" s="18" t="s">
        <v>395</v>
      </c>
      <c r="Z420" s="18">
        <f>VLOOKUP(Y420,Support_persons!$A$3:$C$17,3,FALSE)</f>
        <v>5</v>
      </c>
      <c r="AA420">
        <v>0</v>
      </c>
      <c r="AB420" s="18" t="s">
        <v>397</v>
      </c>
      <c r="AC420">
        <v>1</v>
      </c>
      <c r="AD420" s="18">
        <f>VLOOKUP(AB420,Support_persons!$A$3:$C$17,3,FALSE)</f>
        <v>10</v>
      </c>
    </row>
    <row r="421" spans="1:30" ht="30.75" thickBot="1" x14ac:dyDescent="0.3">
      <c r="A421">
        <v>420</v>
      </c>
      <c r="B421" s="16">
        <v>44072</v>
      </c>
      <c r="C421" s="18" t="s">
        <v>10</v>
      </c>
      <c r="D421" s="18">
        <f>VLOOKUP(C421,Areas!$B$4:$C$25,2,FALSE)</f>
        <v>19</v>
      </c>
      <c r="E421" s="18">
        <v>19</v>
      </c>
      <c r="F421" s="18" t="s">
        <v>83</v>
      </c>
      <c r="G421" s="18">
        <f>VLOOKUP(F421,Instructors!$A$4:$B$60,2,FALSE)</f>
        <v>42</v>
      </c>
      <c r="H421" s="25">
        <v>42</v>
      </c>
      <c r="I421" t="s">
        <v>279</v>
      </c>
      <c r="J421" s="18">
        <f>VLOOKUP(I421,Programs!$A$4:$B$58,2,FALSE)</f>
        <v>18</v>
      </c>
      <c r="K421" s="18">
        <v>18</v>
      </c>
      <c r="L421" s="19">
        <v>0.60416666666666663</v>
      </c>
      <c r="M421" s="19">
        <v>0.72916666666666663</v>
      </c>
      <c r="N421" s="18" t="str">
        <f t="shared" ca="1" si="6"/>
        <v>GYE2</v>
      </c>
      <c r="O421" s="18">
        <f ca="1">VLOOKUP(N421,physical_rooms!$A$1:$B$10,2,FALSE)</f>
        <v>2</v>
      </c>
      <c r="P421" s="18">
        <v>4</v>
      </c>
      <c r="Q421" s="18" t="s">
        <v>207</v>
      </c>
      <c r="R421" s="18">
        <f>VLOOKUP(Q421,virtual_rooms!$A$1:$B$10,2,FALSE)</f>
        <v>3</v>
      </c>
      <c r="S421" s="18">
        <v>3</v>
      </c>
      <c r="T421" s="21" t="s">
        <v>280</v>
      </c>
      <c r="U421" s="18" t="s">
        <v>235</v>
      </c>
      <c r="V421" s="18" t="s">
        <v>412</v>
      </c>
      <c r="W421" s="18">
        <f>VLOOKUP(V421,Support_persons!$A$3:$C$17,3,FALSE)</f>
        <v>6</v>
      </c>
      <c r="X421">
        <v>0</v>
      </c>
      <c r="Y421" s="18" t="s">
        <v>399</v>
      </c>
      <c r="Z421" s="18">
        <f>VLOOKUP(Y421,Support_persons!$A$3:$C$17,3,FALSE)</f>
        <v>11</v>
      </c>
      <c r="AA421">
        <v>1</v>
      </c>
      <c r="AB421" s="18" t="s">
        <v>400</v>
      </c>
      <c r="AC421">
        <v>1</v>
      </c>
      <c r="AD421" s="18">
        <f>VLOOKUP(AB421,Support_persons!$A$3:$C$17,3,FALSE)</f>
        <v>15</v>
      </c>
    </row>
    <row r="422" spans="1:30" ht="30.75" thickBot="1" x14ac:dyDescent="0.3">
      <c r="A422">
        <v>421</v>
      </c>
      <c r="B422" s="16">
        <v>44078</v>
      </c>
      <c r="C422" s="18" t="s">
        <v>6</v>
      </c>
      <c r="D422" s="18">
        <f>VLOOKUP(C422,Areas!$B$4:$C$25,2,FALSE)</f>
        <v>12</v>
      </c>
      <c r="E422" s="18">
        <v>12</v>
      </c>
      <c r="F422" s="18" t="s">
        <v>44</v>
      </c>
      <c r="G422" s="18">
        <f>VLOOKUP(F422,Instructors!$A$4:$B$60,2,FALSE)</f>
        <v>1</v>
      </c>
      <c r="H422" s="25">
        <v>1</v>
      </c>
      <c r="I422" t="s">
        <v>279</v>
      </c>
      <c r="J422" s="18">
        <f>VLOOKUP(I422,Programs!$A$4:$B$58,2,FALSE)</f>
        <v>18</v>
      </c>
      <c r="K422" s="18">
        <v>18</v>
      </c>
      <c r="L422" s="19">
        <v>0.65625</v>
      </c>
      <c r="M422" s="19">
        <v>0.78125</v>
      </c>
      <c r="N422" s="18" t="str">
        <f t="shared" ca="1" si="6"/>
        <v>GYE4</v>
      </c>
      <c r="O422" s="18">
        <f ca="1">VLOOKUP(N422,physical_rooms!$A$1:$B$10,2,FALSE)</f>
        <v>4</v>
      </c>
      <c r="P422" s="18">
        <v>3</v>
      </c>
      <c r="Q422" s="18" t="s">
        <v>207</v>
      </c>
      <c r="R422" s="18">
        <f>VLOOKUP(Q422,virtual_rooms!$A$1:$B$10,2,FALSE)</f>
        <v>3</v>
      </c>
      <c r="S422" s="18">
        <v>3</v>
      </c>
      <c r="T422" s="21" t="s">
        <v>280</v>
      </c>
      <c r="U422" s="18" t="s">
        <v>235</v>
      </c>
      <c r="V422" s="18" t="s">
        <v>412</v>
      </c>
      <c r="W422" s="18">
        <f>VLOOKUP(V422,Support_persons!$A$3:$C$17,3,FALSE)</f>
        <v>6</v>
      </c>
      <c r="X422">
        <v>1</v>
      </c>
      <c r="Y422" s="18" t="s">
        <v>395</v>
      </c>
      <c r="Z422" s="18">
        <f>VLOOKUP(Y422,Support_persons!$A$3:$C$17,3,FALSE)</f>
        <v>5</v>
      </c>
      <c r="AA422">
        <v>0</v>
      </c>
      <c r="AB422" s="18" t="s">
        <v>398</v>
      </c>
      <c r="AC422">
        <v>1</v>
      </c>
      <c r="AD422" s="18">
        <f>VLOOKUP(AB422,Support_persons!$A$3:$C$17,3,FALSE)</f>
        <v>13</v>
      </c>
    </row>
    <row r="423" spans="1:30" ht="30.75" thickBot="1" x14ac:dyDescent="0.3">
      <c r="A423">
        <v>422</v>
      </c>
      <c r="B423" s="16">
        <v>44078</v>
      </c>
      <c r="C423" s="18" t="s">
        <v>10</v>
      </c>
      <c r="D423" s="18">
        <f>VLOOKUP(C423,Areas!$B$4:$C$25,2,FALSE)</f>
        <v>19</v>
      </c>
      <c r="E423" s="18">
        <v>19</v>
      </c>
      <c r="F423" s="18" t="s">
        <v>83</v>
      </c>
      <c r="G423" s="18">
        <f>VLOOKUP(F423,Instructors!$A$4:$B$60,2,FALSE)</f>
        <v>42</v>
      </c>
      <c r="H423" s="25">
        <v>42</v>
      </c>
      <c r="I423" t="s">
        <v>279</v>
      </c>
      <c r="J423" s="18">
        <f>VLOOKUP(I423,Programs!$A$4:$B$58,2,FALSE)</f>
        <v>18</v>
      </c>
      <c r="K423" s="18">
        <v>18</v>
      </c>
      <c r="L423" s="19">
        <v>0.375</v>
      </c>
      <c r="M423" s="19">
        <v>0.5</v>
      </c>
      <c r="N423" s="18" t="str">
        <f t="shared" ca="1" si="6"/>
        <v>domicilio</v>
      </c>
      <c r="O423" s="18">
        <f ca="1">VLOOKUP(N423,physical_rooms!$A$1:$B$10,2,FALSE)</f>
        <v>8</v>
      </c>
      <c r="P423" s="18">
        <v>3</v>
      </c>
      <c r="Q423" s="18" t="s">
        <v>207</v>
      </c>
      <c r="R423" s="18">
        <f>VLOOKUP(Q423,virtual_rooms!$A$1:$B$10,2,FALSE)</f>
        <v>3</v>
      </c>
      <c r="S423" s="18">
        <v>3</v>
      </c>
      <c r="T423" s="21" t="s">
        <v>280</v>
      </c>
      <c r="U423" s="18" t="s">
        <v>235</v>
      </c>
      <c r="V423" s="18" t="s">
        <v>395</v>
      </c>
      <c r="W423" s="18">
        <f>VLOOKUP(V423,Support_persons!$A$3:$C$17,3,FALSE)</f>
        <v>5</v>
      </c>
      <c r="X423">
        <v>1</v>
      </c>
      <c r="Y423" s="18"/>
      <c r="Z423" s="18" t="e">
        <f>VLOOKUP(Y423,Support_persons!$A$3:$C$17,3,FALSE)</f>
        <v>#N/A</v>
      </c>
      <c r="AA423" t="s">
        <v>392</v>
      </c>
      <c r="AB423" s="20" t="s">
        <v>400</v>
      </c>
      <c r="AC423">
        <v>1</v>
      </c>
      <c r="AD423" s="18">
        <f>VLOOKUP(AB423,Support_persons!$A$3:$C$17,3,FALSE)</f>
        <v>15</v>
      </c>
    </row>
    <row r="424" spans="1:30" ht="30.75" thickBot="1" x14ac:dyDescent="0.3">
      <c r="A424">
        <v>423</v>
      </c>
      <c r="B424" s="16">
        <v>44078</v>
      </c>
      <c r="C424" s="18" t="s">
        <v>11</v>
      </c>
      <c r="D424" s="18">
        <f>VLOOKUP(C424,Areas!$B$4:$C$25,2,FALSE)</f>
        <v>22</v>
      </c>
      <c r="E424" s="18">
        <v>22</v>
      </c>
      <c r="F424" s="18" t="s">
        <v>82</v>
      </c>
      <c r="G424" s="18">
        <f>VLOOKUP(F424,Instructors!$A$4:$B$60,2,FALSE)</f>
        <v>41</v>
      </c>
      <c r="H424" s="25">
        <v>41</v>
      </c>
      <c r="I424" t="s">
        <v>279</v>
      </c>
      <c r="J424" s="18">
        <f>VLOOKUP(I424,Programs!$A$4:$B$58,2,FALSE)</f>
        <v>18</v>
      </c>
      <c r="K424" s="18">
        <v>18</v>
      </c>
      <c r="L424" s="19">
        <v>0.51041666666666663</v>
      </c>
      <c r="M424" s="19">
        <v>0.57291666666666663</v>
      </c>
      <c r="N424" s="18" t="str">
        <f t="shared" ca="1" si="6"/>
        <v>GYE1</v>
      </c>
      <c r="O424" s="18">
        <f ca="1">VLOOKUP(N424,physical_rooms!$A$1:$B$10,2,FALSE)</f>
        <v>1</v>
      </c>
      <c r="P424" s="18">
        <v>4</v>
      </c>
      <c r="Q424" s="18" t="s">
        <v>207</v>
      </c>
      <c r="R424" s="18">
        <f>VLOOKUP(Q424,virtual_rooms!$A$1:$B$10,2,FALSE)</f>
        <v>3</v>
      </c>
      <c r="S424" s="18">
        <v>3</v>
      </c>
      <c r="T424" s="21" t="s">
        <v>280</v>
      </c>
      <c r="U424" s="18" t="s">
        <v>235</v>
      </c>
      <c r="V424" s="18" t="s">
        <v>412</v>
      </c>
      <c r="W424" s="18">
        <f>VLOOKUP(V424,Support_persons!$A$3:$C$17,3,FALSE)</f>
        <v>6</v>
      </c>
      <c r="X424">
        <v>1</v>
      </c>
      <c r="Y424" s="18"/>
      <c r="Z424" s="18" t="e">
        <f>VLOOKUP(Y424,Support_persons!$A$3:$C$17,3,FALSE)</f>
        <v>#N/A</v>
      </c>
      <c r="AA424" t="s">
        <v>392</v>
      </c>
      <c r="AB424" s="20" t="s">
        <v>397</v>
      </c>
      <c r="AC424">
        <v>0</v>
      </c>
      <c r="AD424" s="18">
        <f>VLOOKUP(AB424,Support_persons!$A$3:$C$17,3,FALSE)</f>
        <v>10</v>
      </c>
    </row>
    <row r="425" spans="1:30" ht="30.75" thickBot="1" x14ac:dyDescent="0.3">
      <c r="A425">
        <v>424</v>
      </c>
      <c r="B425" s="16">
        <v>44079</v>
      </c>
      <c r="C425" s="18" t="s">
        <v>6</v>
      </c>
      <c r="D425" s="18">
        <f>VLOOKUP(C425,Areas!$B$4:$C$25,2,FALSE)</f>
        <v>12</v>
      </c>
      <c r="E425" s="18">
        <v>12</v>
      </c>
      <c r="F425" s="18" t="s">
        <v>44</v>
      </c>
      <c r="G425" s="18">
        <f>VLOOKUP(F425,Instructors!$A$4:$B$60,2,FALSE)</f>
        <v>1</v>
      </c>
      <c r="H425" s="25">
        <v>1</v>
      </c>
      <c r="I425" t="s">
        <v>277</v>
      </c>
      <c r="J425" s="18">
        <f>VLOOKUP(I425,Programs!$A$4:$B$58,2,FALSE)</f>
        <v>16</v>
      </c>
      <c r="K425" s="18">
        <v>16</v>
      </c>
      <c r="L425" s="19">
        <v>0.65625</v>
      </c>
      <c r="M425" s="19">
        <v>0.78125</v>
      </c>
      <c r="N425" s="18" t="str">
        <f t="shared" ca="1" si="6"/>
        <v>domicilio</v>
      </c>
      <c r="O425" s="18">
        <f ca="1">VLOOKUP(N425,physical_rooms!$A$1:$B$10,2,FALSE)</f>
        <v>8</v>
      </c>
      <c r="P425" s="18">
        <v>3</v>
      </c>
      <c r="Q425" s="18" t="s">
        <v>207</v>
      </c>
      <c r="R425" s="18">
        <f>VLOOKUP(Q425,virtual_rooms!$A$1:$B$10,2,FALSE)</f>
        <v>3</v>
      </c>
      <c r="S425" s="18">
        <v>3</v>
      </c>
      <c r="T425" s="21" t="s">
        <v>278</v>
      </c>
      <c r="U425" s="18" t="s">
        <v>238</v>
      </c>
      <c r="V425" s="18" t="s">
        <v>393</v>
      </c>
      <c r="W425" s="18">
        <f>VLOOKUP(V425,Support_persons!$A$3:$C$17,3,FALSE)</f>
        <v>3</v>
      </c>
      <c r="X425">
        <v>0</v>
      </c>
      <c r="Y425" s="18" t="s">
        <v>413</v>
      </c>
      <c r="Z425" s="18">
        <f>VLOOKUP(Y425,Support_persons!$A$3:$C$17,3,FALSE)</f>
        <v>12</v>
      </c>
      <c r="AA425">
        <v>1</v>
      </c>
      <c r="AB425" s="18" t="s">
        <v>398</v>
      </c>
      <c r="AC425">
        <v>1</v>
      </c>
      <c r="AD425" s="18">
        <f>VLOOKUP(AB425,Support_persons!$A$3:$C$17,3,FALSE)</f>
        <v>13</v>
      </c>
    </row>
    <row r="426" spans="1:30" ht="30.75" thickBot="1" x14ac:dyDescent="0.3">
      <c r="A426">
        <v>425</v>
      </c>
      <c r="B426" s="16">
        <v>44079</v>
      </c>
      <c r="C426" s="18" t="s">
        <v>10</v>
      </c>
      <c r="D426" s="18">
        <f>VLOOKUP(C426,Areas!$B$4:$C$25,2,FALSE)</f>
        <v>19</v>
      </c>
      <c r="E426" s="18">
        <v>19</v>
      </c>
      <c r="F426" s="18" t="s">
        <v>83</v>
      </c>
      <c r="G426" s="18">
        <f>VLOOKUP(F426,Instructors!$A$4:$B$60,2,FALSE)</f>
        <v>42</v>
      </c>
      <c r="H426" s="25">
        <v>42</v>
      </c>
      <c r="I426" t="s">
        <v>277</v>
      </c>
      <c r="J426" s="18">
        <f>VLOOKUP(I426,Programs!$A$4:$B$58,2,FALSE)</f>
        <v>16</v>
      </c>
      <c r="K426" s="18">
        <v>16</v>
      </c>
      <c r="L426" s="19">
        <v>0.375</v>
      </c>
      <c r="M426" s="19">
        <v>0.5</v>
      </c>
      <c r="N426" s="18" t="str">
        <f t="shared" ca="1" si="6"/>
        <v>GYE2</v>
      </c>
      <c r="O426" s="18">
        <f ca="1">VLOOKUP(N426,physical_rooms!$A$1:$B$10,2,FALSE)</f>
        <v>2</v>
      </c>
      <c r="P426" s="18">
        <v>7</v>
      </c>
      <c r="Q426" s="18" t="s">
        <v>207</v>
      </c>
      <c r="R426" s="18">
        <f>VLOOKUP(Q426,virtual_rooms!$A$1:$B$10,2,FALSE)</f>
        <v>3</v>
      </c>
      <c r="S426" s="18">
        <v>3</v>
      </c>
      <c r="T426" s="21" t="s">
        <v>278</v>
      </c>
      <c r="U426" s="18" t="s">
        <v>238</v>
      </c>
      <c r="V426" s="18" t="s">
        <v>393</v>
      </c>
      <c r="W426" s="18">
        <f>VLOOKUP(V426,Support_persons!$A$3:$C$17,3,FALSE)</f>
        <v>3</v>
      </c>
      <c r="X426">
        <v>1</v>
      </c>
      <c r="Y426" s="18" t="s">
        <v>395</v>
      </c>
      <c r="Z426" s="18">
        <f>VLOOKUP(Y426,Support_persons!$A$3:$C$17,3,FALSE)</f>
        <v>5</v>
      </c>
      <c r="AA426">
        <v>0</v>
      </c>
      <c r="AB426" s="18" t="s">
        <v>400</v>
      </c>
      <c r="AC426">
        <v>1</v>
      </c>
      <c r="AD426" s="18">
        <f>VLOOKUP(AB426,Support_persons!$A$3:$C$17,3,FALSE)</f>
        <v>15</v>
      </c>
    </row>
    <row r="427" spans="1:30" ht="30.75" thickBot="1" x14ac:dyDescent="0.3">
      <c r="A427">
        <v>426</v>
      </c>
      <c r="B427" s="16">
        <v>44079</v>
      </c>
      <c r="C427" s="18" t="s">
        <v>11</v>
      </c>
      <c r="D427" s="18">
        <f>VLOOKUP(C427,Areas!$B$4:$C$25,2,FALSE)</f>
        <v>22</v>
      </c>
      <c r="E427" s="18">
        <v>22</v>
      </c>
      <c r="F427" s="18" t="s">
        <v>82</v>
      </c>
      <c r="G427" s="18">
        <f>VLOOKUP(F427,Instructors!$A$4:$B$60,2,FALSE)</f>
        <v>41</v>
      </c>
      <c r="H427" s="25">
        <v>41</v>
      </c>
      <c r="I427" t="s">
        <v>277</v>
      </c>
      <c r="J427" s="18">
        <f>VLOOKUP(I427,Programs!$A$4:$B$58,2,FALSE)</f>
        <v>16</v>
      </c>
      <c r="K427" s="18">
        <v>16</v>
      </c>
      <c r="L427" s="19">
        <v>0.51041666666666663</v>
      </c>
      <c r="M427" s="19">
        <v>0.57291666666666663</v>
      </c>
      <c r="N427" s="18" t="str">
        <f t="shared" ca="1" si="6"/>
        <v>UIO2</v>
      </c>
      <c r="O427" s="18">
        <f ca="1">VLOOKUP(N427,physical_rooms!$A$1:$B$10,2,FALSE)</f>
        <v>6</v>
      </c>
      <c r="P427" s="18">
        <v>3</v>
      </c>
      <c r="Q427" s="18" t="s">
        <v>207</v>
      </c>
      <c r="R427" s="18">
        <f>VLOOKUP(Q427,virtual_rooms!$A$1:$B$10,2,FALSE)</f>
        <v>3</v>
      </c>
      <c r="S427" s="18">
        <v>3</v>
      </c>
      <c r="T427" s="21" t="s">
        <v>278</v>
      </c>
      <c r="U427" s="18" t="s">
        <v>238</v>
      </c>
      <c r="V427" s="18" t="s">
        <v>395</v>
      </c>
      <c r="W427" s="18">
        <f>VLOOKUP(V427,Support_persons!$A$3:$C$17,3,FALSE)</f>
        <v>5</v>
      </c>
      <c r="X427">
        <v>0</v>
      </c>
      <c r="Y427" s="18" t="s">
        <v>413</v>
      </c>
      <c r="Z427" s="18">
        <f>VLOOKUP(Y427,Support_persons!$A$3:$C$17,3,FALSE)</f>
        <v>12</v>
      </c>
      <c r="AA427">
        <v>1</v>
      </c>
      <c r="AB427" s="18" t="s">
        <v>397</v>
      </c>
      <c r="AC427">
        <v>0</v>
      </c>
      <c r="AD427" s="18">
        <f>VLOOKUP(AB427,Support_persons!$A$3:$C$17,3,FALSE)</f>
        <v>10</v>
      </c>
    </row>
    <row r="428" spans="1:30" ht="30.75" thickBot="1" x14ac:dyDescent="0.3">
      <c r="A428">
        <v>427</v>
      </c>
      <c r="B428" s="16">
        <v>44085</v>
      </c>
      <c r="C428" s="18" t="s">
        <v>10</v>
      </c>
      <c r="D428" s="18">
        <f>VLOOKUP(C428,Areas!$B$4:$C$25,2,FALSE)</f>
        <v>19</v>
      </c>
      <c r="E428" s="18">
        <v>19</v>
      </c>
      <c r="F428" s="18" t="s">
        <v>50</v>
      </c>
      <c r="G428" s="18">
        <f>VLOOKUP(F428,Instructors!$A$4:$B$60,2,FALSE)</f>
        <v>9</v>
      </c>
      <c r="H428" s="25">
        <v>9</v>
      </c>
      <c r="I428" t="s">
        <v>277</v>
      </c>
      <c r="J428" s="18">
        <f>VLOOKUP(I428,Programs!$A$4:$B$58,2,FALSE)</f>
        <v>16</v>
      </c>
      <c r="K428" s="18">
        <v>16</v>
      </c>
      <c r="L428" s="19">
        <v>0.375</v>
      </c>
      <c r="M428" s="19">
        <v>0.5</v>
      </c>
      <c r="N428" s="18" t="str">
        <f t="shared" ca="1" si="6"/>
        <v>UIO2</v>
      </c>
      <c r="O428" s="18">
        <f ca="1">VLOOKUP(N428,physical_rooms!$A$1:$B$10,2,FALSE)</f>
        <v>6</v>
      </c>
      <c r="P428" s="18">
        <v>1</v>
      </c>
      <c r="Q428" s="18" t="s">
        <v>207</v>
      </c>
      <c r="R428" s="18">
        <f>VLOOKUP(Q428,virtual_rooms!$A$1:$B$10,2,FALSE)</f>
        <v>3</v>
      </c>
      <c r="S428" s="18">
        <v>3</v>
      </c>
      <c r="T428" s="21" t="s">
        <v>278</v>
      </c>
      <c r="U428" s="18" t="s">
        <v>238</v>
      </c>
      <c r="V428" s="18" t="s">
        <v>393</v>
      </c>
      <c r="W428" s="18">
        <f>VLOOKUP(V428,Support_persons!$A$3:$C$17,3,FALSE)</f>
        <v>3</v>
      </c>
      <c r="X428">
        <v>0</v>
      </c>
      <c r="Y428" s="18"/>
      <c r="Z428" s="18" t="e">
        <f>VLOOKUP(Y428,Support_persons!$A$3:$C$17,3,FALSE)</f>
        <v>#N/A</v>
      </c>
      <c r="AA428" t="s">
        <v>392</v>
      </c>
      <c r="AB428" s="20" t="s">
        <v>75</v>
      </c>
      <c r="AC428">
        <v>0</v>
      </c>
      <c r="AD428" s="18">
        <f>VLOOKUP(AB428,Support_persons!$A$3:$C$17,3,FALSE)</f>
        <v>7</v>
      </c>
    </row>
    <row r="429" spans="1:30" ht="30.75" thickBot="1" x14ac:dyDescent="0.3">
      <c r="A429">
        <v>428</v>
      </c>
      <c r="B429" s="16">
        <v>44085</v>
      </c>
      <c r="C429" s="18" t="s">
        <v>11</v>
      </c>
      <c r="D429" s="18">
        <f>VLOOKUP(C429,Areas!$B$4:$C$25,2,FALSE)</f>
        <v>22</v>
      </c>
      <c r="E429" s="18">
        <v>22</v>
      </c>
      <c r="F429" s="18" t="s">
        <v>82</v>
      </c>
      <c r="G429" s="18">
        <f>VLOOKUP(F429,Instructors!$A$4:$B$60,2,FALSE)</f>
        <v>41</v>
      </c>
      <c r="H429" s="25">
        <v>41</v>
      </c>
      <c r="I429" t="s">
        <v>277</v>
      </c>
      <c r="J429" s="18">
        <f>VLOOKUP(I429,Programs!$A$4:$B$58,2,FALSE)</f>
        <v>16</v>
      </c>
      <c r="K429" s="18">
        <v>16</v>
      </c>
      <c r="L429" s="19">
        <v>0.51041666666666663</v>
      </c>
      <c r="M429" s="19">
        <v>0.5625</v>
      </c>
      <c r="N429" s="18" t="str">
        <f t="shared" ca="1" si="6"/>
        <v>GYE3</v>
      </c>
      <c r="O429" s="18">
        <f ca="1">VLOOKUP(N429,physical_rooms!$A$1:$B$10,2,FALSE)</f>
        <v>3</v>
      </c>
      <c r="P429" s="18">
        <v>6</v>
      </c>
      <c r="Q429" s="18" t="s">
        <v>207</v>
      </c>
      <c r="R429" s="18">
        <f>VLOOKUP(Q429,virtual_rooms!$A$1:$B$10,2,FALSE)</f>
        <v>3</v>
      </c>
      <c r="S429" s="18">
        <v>3</v>
      </c>
      <c r="T429" s="21" t="s">
        <v>278</v>
      </c>
      <c r="U429" s="18" t="s">
        <v>238</v>
      </c>
      <c r="V429" s="18" t="s">
        <v>393</v>
      </c>
      <c r="W429" s="18">
        <f>VLOOKUP(V429,Support_persons!$A$3:$C$17,3,FALSE)</f>
        <v>3</v>
      </c>
      <c r="X429">
        <v>0</v>
      </c>
      <c r="Y429" s="18" t="s">
        <v>413</v>
      </c>
      <c r="Z429" s="18">
        <f>VLOOKUP(Y429,Support_persons!$A$3:$C$17,3,FALSE)</f>
        <v>12</v>
      </c>
      <c r="AA429">
        <v>1</v>
      </c>
      <c r="AB429" s="18" t="s">
        <v>398</v>
      </c>
      <c r="AC429">
        <v>1</v>
      </c>
      <c r="AD429" s="18">
        <f>VLOOKUP(AB429,Support_persons!$A$3:$C$17,3,FALSE)</f>
        <v>13</v>
      </c>
    </row>
    <row r="430" spans="1:30" ht="30.75" thickBot="1" x14ac:dyDescent="0.3">
      <c r="A430">
        <v>429</v>
      </c>
      <c r="B430" s="16">
        <v>44085</v>
      </c>
      <c r="C430" s="18" t="s">
        <v>6</v>
      </c>
      <c r="D430" s="18">
        <f>VLOOKUP(C430,Areas!$B$4:$C$25,2,FALSE)</f>
        <v>12</v>
      </c>
      <c r="E430" s="18">
        <v>12</v>
      </c>
      <c r="F430" s="18" t="s">
        <v>44</v>
      </c>
      <c r="G430" s="18">
        <f>VLOOKUP(F430,Instructors!$A$4:$B$60,2,FALSE)</f>
        <v>1</v>
      </c>
      <c r="H430" s="25">
        <v>1</v>
      </c>
      <c r="I430" t="s">
        <v>277</v>
      </c>
      <c r="J430" s="18">
        <f>VLOOKUP(I430,Programs!$A$4:$B$58,2,FALSE)</f>
        <v>16</v>
      </c>
      <c r="K430" s="18">
        <v>16</v>
      </c>
      <c r="L430" s="19">
        <v>0.64583333333333337</v>
      </c>
      <c r="M430" s="19">
        <v>0.77083333333333337</v>
      </c>
      <c r="N430" s="18" t="str">
        <f t="shared" ca="1" si="6"/>
        <v>GYE3</v>
      </c>
      <c r="O430" s="18">
        <f ca="1">VLOOKUP(N430,physical_rooms!$A$1:$B$10,2,FALSE)</f>
        <v>3</v>
      </c>
      <c r="P430" s="18">
        <v>2</v>
      </c>
      <c r="Q430" s="18" t="s">
        <v>207</v>
      </c>
      <c r="R430" s="18">
        <f>VLOOKUP(Q430,virtual_rooms!$A$1:$B$10,2,FALSE)</f>
        <v>3</v>
      </c>
      <c r="S430" s="18">
        <v>3</v>
      </c>
      <c r="T430" s="21" t="s">
        <v>278</v>
      </c>
      <c r="U430" s="18" t="s">
        <v>238</v>
      </c>
      <c r="V430" s="18" t="s">
        <v>393</v>
      </c>
      <c r="W430" s="18">
        <f>VLOOKUP(V430,Support_persons!$A$3:$C$17,3,FALSE)</f>
        <v>3</v>
      </c>
      <c r="X430">
        <v>0</v>
      </c>
      <c r="Y430" s="18" t="s">
        <v>413</v>
      </c>
      <c r="Z430" s="18">
        <f>VLOOKUP(Y430,Support_persons!$A$3:$C$17,3,FALSE)</f>
        <v>12</v>
      </c>
      <c r="AA430">
        <v>1</v>
      </c>
      <c r="AB430" s="18" t="s">
        <v>398</v>
      </c>
      <c r="AC430">
        <v>1</v>
      </c>
      <c r="AD430" s="18">
        <f>VLOOKUP(AB430,Support_persons!$A$3:$C$17,3,FALSE)</f>
        <v>13</v>
      </c>
    </row>
    <row r="431" spans="1:30" ht="30.75" thickBot="1" x14ac:dyDescent="0.3">
      <c r="A431">
        <v>430</v>
      </c>
      <c r="B431" s="16">
        <v>44086</v>
      </c>
      <c r="C431" s="18" t="s">
        <v>10</v>
      </c>
      <c r="D431" s="18">
        <f>VLOOKUP(C431,Areas!$B$4:$C$25,2,FALSE)</f>
        <v>19</v>
      </c>
      <c r="E431" s="18">
        <v>19</v>
      </c>
      <c r="F431" s="18" t="s">
        <v>50</v>
      </c>
      <c r="G431" s="18">
        <f>VLOOKUP(F431,Instructors!$A$4:$B$60,2,FALSE)</f>
        <v>9</v>
      </c>
      <c r="H431" s="25">
        <v>9</v>
      </c>
      <c r="I431" t="s">
        <v>279</v>
      </c>
      <c r="J431" s="18">
        <f>VLOOKUP(I431,Programs!$A$4:$B$58,2,FALSE)</f>
        <v>18</v>
      </c>
      <c r="K431" s="18">
        <v>18</v>
      </c>
      <c r="L431" s="19">
        <v>0.375</v>
      </c>
      <c r="M431" s="19">
        <v>0.5</v>
      </c>
      <c r="N431" s="18" t="str">
        <f t="shared" ca="1" si="6"/>
        <v>domicilio</v>
      </c>
      <c r="O431" s="18">
        <f ca="1">VLOOKUP(N431,physical_rooms!$A$1:$B$10,2,FALSE)</f>
        <v>8</v>
      </c>
      <c r="P431" s="18">
        <v>7</v>
      </c>
      <c r="Q431" s="18" t="s">
        <v>207</v>
      </c>
      <c r="R431" s="18">
        <f>VLOOKUP(Q431,virtual_rooms!$A$1:$B$10,2,FALSE)</f>
        <v>3</v>
      </c>
      <c r="S431" s="18">
        <v>3</v>
      </c>
      <c r="T431" s="21" t="s">
        <v>280</v>
      </c>
      <c r="U431" s="18" t="s">
        <v>235</v>
      </c>
      <c r="V431" s="18" t="s">
        <v>395</v>
      </c>
      <c r="W431" s="18">
        <f>VLOOKUP(V431,Support_persons!$A$3:$C$17,3,FALSE)</f>
        <v>5</v>
      </c>
      <c r="X431">
        <v>0</v>
      </c>
      <c r="Y431" s="18"/>
      <c r="Z431" s="18" t="e">
        <f>VLOOKUP(Y431,Support_persons!$A$3:$C$17,3,FALSE)</f>
        <v>#N/A</v>
      </c>
      <c r="AA431" t="s">
        <v>392</v>
      </c>
      <c r="AB431" s="20" t="s">
        <v>396</v>
      </c>
      <c r="AC431">
        <v>0</v>
      </c>
      <c r="AD431" s="18">
        <f>VLOOKUP(AB431,Support_persons!$A$3:$C$17,3,FALSE)</f>
        <v>9</v>
      </c>
    </row>
    <row r="432" spans="1:30" ht="30.75" thickBot="1" x14ac:dyDescent="0.3">
      <c r="A432">
        <v>431</v>
      </c>
      <c r="B432" s="16">
        <v>44086</v>
      </c>
      <c r="C432" s="18" t="s">
        <v>6</v>
      </c>
      <c r="D432" s="18">
        <f>VLOOKUP(C432,Areas!$B$4:$C$25,2,FALSE)</f>
        <v>12</v>
      </c>
      <c r="E432" s="18">
        <v>12</v>
      </c>
      <c r="F432" s="18" t="s">
        <v>44</v>
      </c>
      <c r="G432" s="18">
        <f>VLOOKUP(F432,Instructors!$A$4:$B$60,2,FALSE)</f>
        <v>1</v>
      </c>
      <c r="H432" s="25">
        <v>1</v>
      </c>
      <c r="I432" t="s">
        <v>279</v>
      </c>
      <c r="J432" s="18">
        <f>VLOOKUP(I432,Programs!$A$4:$B$58,2,FALSE)</f>
        <v>18</v>
      </c>
      <c r="K432" s="18">
        <v>18</v>
      </c>
      <c r="L432" s="19">
        <v>0.64583333333333337</v>
      </c>
      <c r="M432" s="19">
        <v>0.77083333333333337</v>
      </c>
      <c r="N432" s="18" t="str">
        <f t="shared" ca="1" si="6"/>
        <v>UIO2</v>
      </c>
      <c r="O432" s="18">
        <f ca="1">VLOOKUP(N432,physical_rooms!$A$1:$B$10,2,FALSE)</f>
        <v>6</v>
      </c>
      <c r="P432" s="18">
        <v>6</v>
      </c>
      <c r="Q432" s="18" t="s">
        <v>207</v>
      </c>
      <c r="R432" s="18">
        <f>VLOOKUP(Q432,virtual_rooms!$A$1:$B$10,2,FALSE)</f>
        <v>3</v>
      </c>
      <c r="S432" s="18">
        <v>3</v>
      </c>
      <c r="T432" s="21" t="s">
        <v>280</v>
      </c>
      <c r="U432" s="18" t="s">
        <v>235</v>
      </c>
      <c r="V432" s="18" t="s">
        <v>412</v>
      </c>
      <c r="W432" s="18">
        <f>VLOOKUP(V432,Support_persons!$A$3:$C$17,3,FALSE)</f>
        <v>6</v>
      </c>
      <c r="X432">
        <v>1</v>
      </c>
      <c r="Y432" s="18" t="s">
        <v>395</v>
      </c>
      <c r="Z432" s="18">
        <f>VLOOKUP(Y432,Support_persons!$A$3:$C$17,3,FALSE)</f>
        <v>5</v>
      </c>
      <c r="AA432">
        <v>0</v>
      </c>
      <c r="AB432" s="18" t="s">
        <v>398</v>
      </c>
      <c r="AC432">
        <v>1</v>
      </c>
      <c r="AD432" s="18">
        <f>VLOOKUP(AB432,Support_persons!$A$3:$C$17,3,FALSE)</f>
        <v>13</v>
      </c>
    </row>
    <row r="433" spans="1:30" ht="30.75" thickBot="1" x14ac:dyDescent="0.3">
      <c r="A433">
        <v>432</v>
      </c>
      <c r="B433" s="16">
        <v>44086</v>
      </c>
      <c r="C433" s="18" t="s">
        <v>11</v>
      </c>
      <c r="D433" s="18">
        <f>VLOOKUP(C433,Areas!$B$4:$C$25,2,FALSE)</f>
        <v>22</v>
      </c>
      <c r="E433" s="18">
        <v>22</v>
      </c>
      <c r="F433" s="18" t="s">
        <v>82</v>
      </c>
      <c r="G433" s="18">
        <f>VLOOKUP(F433,Instructors!$A$4:$B$60,2,FALSE)</f>
        <v>41</v>
      </c>
      <c r="H433" s="25">
        <v>41</v>
      </c>
      <c r="I433" t="s">
        <v>279</v>
      </c>
      <c r="J433" s="18">
        <f>VLOOKUP(I433,Programs!$A$4:$B$58,2,FALSE)</f>
        <v>18</v>
      </c>
      <c r="K433" s="18">
        <v>18</v>
      </c>
      <c r="L433" s="19">
        <v>0.51041666666666663</v>
      </c>
      <c r="M433" s="19">
        <v>0.5625</v>
      </c>
      <c r="N433" s="18" t="str">
        <f t="shared" ca="1" si="6"/>
        <v>UIO3</v>
      </c>
      <c r="O433" s="18">
        <f ca="1">VLOOKUP(N433,physical_rooms!$A$1:$B$10,2,FALSE)</f>
        <v>7</v>
      </c>
      <c r="P433" s="18">
        <v>5</v>
      </c>
      <c r="Q433" s="18" t="s">
        <v>207</v>
      </c>
      <c r="R433" s="18">
        <f>VLOOKUP(Q433,virtual_rooms!$A$1:$B$10,2,FALSE)</f>
        <v>3</v>
      </c>
      <c r="S433" s="18">
        <v>3</v>
      </c>
      <c r="T433" s="21" t="s">
        <v>280</v>
      </c>
      <c r="U433" s="18" t="s">
        <v>235</v>
      </c>
      <c r="V433" s="18" t="s">
        <v>412</v>
      </c>
      <c r="W433" s="18">
        <f>VLOOKUP(V433,Support_persons!$A$3:$C$17,3,FALSE)</f>
        <v>6</v>
      </c>
      <c r="X433">
        <v>1</v>
      </c>
      <c r="Y433" s="18" t="s">
        <v>395</v>
      </c>
      <c r="Z433" s="18">
        <f>VLOOKUP(Y433,Support_persons!$A$3:$C$17,3,FALSE)</f>
        <v>5</v>
      </c>
      <c r="AA433">
        <v>0</v>
      </c>
      <c r="AB433" s="18" t="s">
        <v>398</v>
      </c>
      <c r="AC433">
        <v>1</v>
      </c>
      <c r="AD433" s="18">
        <f>VLOOKUP(AB433,Support_persons!$A$3:$C$17,3,FALSE)</f>
        <v>13</v>
      </c>
    </row>
    <row r="434" spans="1:30" ht="30.75" thickBot="1" x14ac:dyDescent="0.3">
      <c r="A434">
        <v>433</v>
      </c>
      <c r="B434" s="16">
        <v>44092</v>
      </c>
      <c r="C434" s="18" t="s">
        <v>6</v>
      </c>
      <c r="D434" s="18">
        <f>VLOOKUP(C434,Areas!$B$4:$C$25,2,FALSE)</f>
        <v>12</v>
      </c>
      <c r="E434" s="18">
        <v>12</v>
      </c>
      <c r="F434" s="18" t="s">
        <v>44</v>
      </c>
      <c r="G434" s="18">
        <f>VLOOKUP(F434,Instructors!$A$4:$B$60,2,FALSE)</f>
        <v>1</v>
      </c>
      <c r="H434" s="25">
        <v>1</v>
      </c>
      <c r="I434" t="s">
        <v>279</v>
      </c>
      <c r="J434" s="18">
        <f>VLOOKUP(I434,Programs!$A$4:$B$58,2,FALSE)</f>
        <v>18</v>
      </c>
      <c r="K434" s="18">
        <v>18</v>
      </c>
      <c r="L434" s="19">
        <v>0.39583333333333331</v>
      </c>
      <c r="M434" s="19">
        <v>0.52083333333333337</v>
      </c>
      <c r="N434" s="18" t="str">
        <f t="shared" ca="1" si="6"/>
        <v>GYE3</v>
      </c>
      <c r="O434" s="18">
        <f ca="1">VLOOKUP(N434,physical_rooms!$A$1:$B$10,2,FALSE)</f>
        <v>3</v>
      </c>
      <c r="P434" s="18">
        <v>2</v>
      </c>
      <c r="Q434" s="18" t="s">
        <v>207</v>
      </c>
      <c r="R434" s="18">
        <f>VLOOKUP(Q434,virtual_rooms!$A$1:$B$10,2,FALSE)</f>
        <v>3</v>
      </c>
      <c r="S434" s="18">
        <v>3</v>
      </c>
      <c r="T434" s="21" t="s">
        <v>280</v>
      </c>
      <c r="U434" s="18" t="s">
        <v>235</v>
      </c>
      <c r="V434" s="18" t="s">
        <v>412</v>
      </c>
      <c r="W434" s="18">
        <f>VLOOKUP(V434,Support_persons!$A$3:$C$17,3,FALSE)</f>
        <v>6</v>
      </c>
      <c r="X434">
        <v>1</v>
      </c>
      <c r="Y434" s="18" t="s">
        <v>395</v>
      </c>
      <c r="Z434" s="18">
        <f>VLOOKUP(Y434,Support_persons!$A$3:$C$17,3,FALSE)</f>
        <v>5</v>
      </c>
      <c r="AA434">
        <v>0</v>
      </c>
      <c r="AB434" s="18" t="s">
        <v>398</v>
      </c>
      <c r="AC434">
        <v>1</v>
      </c>
      <c r="AD434" s="18">
        <f>VLOOKUP(AB434,Support_persons!$A$3:$C$17,3,FALSE)</f>
        <v>13</v>
      </c>
    </row>
    <row r="435" spans="1:30" ht="30.75" thickBot="1" x14ac:dyDescent="0.3">
      <c r="A435">
        <v>434</v>
      </c>
      <c r="B435" s="16">
        <v>44092</v>
      </c>
      <c r="C435" s="18" t="s">
        <v>8</v>
      </c>
      <c r="D435" s="18">
        <f>VLOOKUP(C435,Areas!$B$4:$C$25,2,FALSE)</f>
        <v>16</v>
      </c>
      <c r="E435" s="18">
        <v>16</v>
      </c>
      <c r="F435" s="18" t="s">
        <v>240</v>
      </c>
      <c r="G435" s="18">
        <f>VLOOKUP(F435,Instructors!$A$4:$B$60,2,FALSE)</f>
        <v>55</v>
      </c>
      <c r="H435" s="25">
        <v>55</v>
      </c>
      <c r="I435" t="s">
        <v>279</v>
      </c>
      <c r="J435" s="18">
        <f>VLOOKUP(I435,Programs!$A$4:$B$58,2,FALSE)</f>
        <v>18</v>
      </c>
      <c r="K435" s="18">
        <v>18</v>
      </c>
      <c r="L435" s="19">
        <v>0.60416666666666663</v>
      </c>
      <c r="M435" s="19">
        <v>0.71875</v>
      </c>
      <c r="N435" s="18" t="str">
        <f t="shared" ca="1" si="6"/>
        <v>GYE4</v>
      </c>
      <c r="O435" s="18">
        <f ca="1">VLOOKUP(N435,physical_rooms!$A$1:$B$10,2,FALSE)</f>
        <v>4</v>
      </c>
      <c r="P435" s="18">
        <v>8</v>
      </c>
      <c r="Q435" s="18" t="s">
        <v>207</v>
      </c>
      <c r="R435" s="18">
        <f>VLOOKUP(Q435,virtual_rooms!$A$1:$B$10,2,FALSE)</f>
        <v>3</v>
      </c>
      <c r="S435" s="18">
        <v>3</v>
      </c>
      <c r="T435" s="21" t="s">
        <v>280</v>
      </c>
      <c r="U435" s="18" t="s">
        <v>235</v>
      </c>
      <c r="V435" s="18" t="s">
        <v>412</v>
      </c>
      <c r="W435" s="18">
        <f>VLOOKUP(V435,Support_persons!$A$3:$C$17,3,FALSE)</f>
        <v>6</v>
      </c>
      <c r="X435">
        <v>0</v>
      </c>
      <c r="Y435" s="18" t="s">
        <v>399</v>
      </c>
      <c r="Z435" s="18">
        <f>VLOOKUP(Y435,Support_persons!$A$3:$C$17,3,FALSE)</f>
        <v>11</v>
      </c>
      <c r="AA435">
        <v>1</v>
      </c>
      <c r="AB435" s="18" t="s">
        <v>400</v>
      </c>
      <c r="AC435">
        <v>1</v>
      </c>
      <c r="AD435" s="18">
        <f>VLOOKUP(AB435,Support_persons!$A$3:$C$17,3,FALSE)</f>
        <v>15</v>
      </c>
    </row>
    <row r="436" spans="1:30" ht="30.75" thickBot="1" x14ac:dyDescent="0.3">
      <c r="A436">
        <v>435</v>
      </c>
      <c r="B436" s="16">
        <v>44093</v>
      </c>
      <c r="C436" s="18" t="s">
        <v>6</v>
      </c>
      <c r="D436" s="18">
        <f>VLOOKUP(C436,Areas!$B$4:$C$25,2,FALSE)</f>
        <v>12</v>
      </c>
      <c r="E436" s="18">
        <v>12</v>
      </c>
      <c r="F436" s="18" t="s">
        <v>44</v>
      </c>
      <c r="G436" s="18">
        <f>VLOOKUP(F436,Instructors!$A$4:$B$60,2,FALSE)</f>
        <v>1</v>
      </c>
      <c r="H436" s="25">
        <v>1</v>
      </c>
      <c r="I436" t="s">
        <v>277</v>
      </c>
      <c r="J436" s="18">
        <f>VLOOKUP(I436,Programs!$A$4:$B$58,2,FALSE)</f>
        <v>16</v>
      </c>
      <c r="K436" s="18">
        <v>16</v>
      </c>
      <c r="L436" s="19">
        <v>0.39583333333333331</v>
      </c>
      <c r="M436" s="19">
        <v>0.52083333333333337</v>
      </c>
      <c r="N436" s="18" t="str">
        <f t="shared" ca="1" si="6"/>
        <v>GYE1</v>
      </c>
      <c r="O436" s="18">
        <f ca="1">VLOOKUP(N436,physical_rooms!$A$1:$B$10,2,FALSE)</f>
        <v>1</v>
      </c>
      <c r="P436" s="18">
        <v>5</v>
      </c>
      <c r="Q436" s="18" t="s">
        <v>207</v>
      </c>
      <c r="R436" s="18">
        <f>VLOOKUP(Q436,virtual_rooms!$A$1:$B$10,2,FALSE)</f>
        <v>3</v>
      </c>
      <c r="S436" s="18">
        <v>3</v>
      </c>
      <c r="T436" s="21" t="s">
        <v>278</v>
      </c>
      <c r="U436" s="18" t="s">
        <v>238</v>
      </c>
      <c r="V436" s="18" t="s">
        <v>395</v>
      </c>
      <c r="W436" s="18">
        <f>VLOOKUP(V436,Support_persons!$A$3:$C$17,3,FALSE)</f>
        <v>5</v>
      </c>
      <c r="X436">
        <v>0</v>
      </c>
      <c r="Y436" s="18" t="s">
        <v>413</v>
      </c>
      <c r="Z436" s="18">
        <f>VLOOKUP(Y436,Support_persons!$A$3:$C$17,3,FALSE)</f>
        <v>12</v>
      </c>
      <c r="AA436">
        <v>1</v>
      </c>
      <c r="AB436" s="18" t="s">
        <v>398</v>
      </c>
      <c r="AC436">
        <v>1</v>
      </c>
      <c r="AD436" s="18">
        <f>VLOOKUP(AB436,Support_persons!$A$3:$C$17,3,FALSE)</f>
        <v>13</v>
      </c>
    </row>
    <row r="437" spans="1:30" ht="30.75" thickBot="1" x14ac:dyDescent="0.3">
      <c r="A437">
        <v>436</v>
      </c>
      <c r="B437" s="16">
        <v>44093</v>
      </c>
      <c r="C437" s="18" t="s">
        <v>8</v>
      </c>
      <c r="D437" s="18">
        <f>VLOOKUP(C437,Areas!$B$4:$C$25,2,FALSE)</f>
        <v>16</v>
      </c>
      <c r="E437" s="18">
        <v>16</v>
      </c>
      <c r="F437" s="18" t="s">
        <v>240</v>
      </c>
      <c r="G437" s="18">
        <f>VLOOKUP(F437,Instructors!$A$4:$B$60,2,FALSE)</f>
        <v>55</v>
      </c>
      <c r="H437" s="25">
        <v>55</v>
      </c>
      <c r="I437" t="s">
        <v>277</v>
      </c>
      <c r="J437" s="18">
        <f>VLOOKUP(I437,Programs!$A$4:$B$58,2,FALSE)</f>
        <v>16</v>
      </c>
      <c r="K437" s="18">
        <v>16</v>
      </c>
      <c r="L437" s="19">
        <v>0.60416666666666663</v>
      </c>
      <c r="M437" s="19">
        <v>0.71875</v>
      </c>
      <c r="N437" s="18" t="str">
        <f t="shared" ca="1" si="6"/>
        <v>GYE3</v>
      </c>
      <c r="O437" s="18">
        <f ca="1">VLOOKUP(N437,physical_rooms!$A$1:$B$10,2,FALSE)</f>
        <v>3</v>
      </c>
      <c r="P437" s="18">
        <v>5</v>
      </c>
      <c r="Q437" s="18" t="s">
        <v>207</v>
      </c>
      <c r="R437" s="18">
        <f>VLOOKUP(Q437,virtual_rooms!$A$1:$B$10,2,FALSE)</f>
        <v>3</v>
      </c>
      <c r="S437" s="18">
        <v>3</v>
      </c>
      <c r="T437" s="21" t="s">
        <v>278</v>
      </c>
      <c r="U437" s="18" t="s">
        <v>238</v>
      </c>
      <c r="V437" s="18" t="s">
        <v>395</v>
      </c>
      <c r="W437" s="18">
        <f>VLOOKUP(V437,Support_persons!$A$3:$C$17,3,FALSE)</f>
        <v>5</v>
      </c>
      <c r="X437">
        <v>1</v>
      </c>
      <c r="Y437" s="18"/>
      <c r="Z437" s="18" t="e">
        <f>VLOOKUP(Y437,Support_persons!$A$3:$C$17,3,FALSE)</f>
        <v>#N/A</v>
      </c>
      <c r="AA437" t="s">
        <v>392</v>
      </c>
      <c r="AB437" s="20" t="s">
        <v>400</v>
      </c>
      <c r="AC437">
        <v>1</v>
      </c>
      <c r="AD437" s="18">
        <f>VLOOKUP(AB437,Support_persons!$A$3:$C$17,3,FALSE)</f>
        <v>15</v>
      </c>
    </row>
    <row r="438" spans="1:30" ht="30.75" thickBot="1" x14ac:dyDescent="0.3">
      <c r="A438">
        <v>437</v>
      </c>
      <c r="B438" s="16">
        <v>44096</v>
      </c>
      <c r="C438" s="18" t="s">
        <v>2</v>
      </c>
      <c r="D438" s="18">
        <f>VLOOKUP(C438,Areas!$B$4:$C$25,2,FALSE)</f>
        <v>7</v>
      </c>
      <c r="E438" s="18">
        <v>7</v>
      </c>
      <c r="F438" s="18" t="s">
        <v>84</v>
      </c>
      <c r="G438" s="18">
        <f>VLOOKUP(F438,Instructors!$A$4:$B$60,2,FALSE)</f>
        <v>43</v>
      </c>
      <c r="H438" s="25">
        <v>43</v>
      </c>
      <c r="I438" t="s">
        <v>336</v>
      </c>
      <c r="J438" s="18">
        <f>VLOOKUP(I438,Programs!$A$4:$B$58,2,FALSE)</f>
        <v>10</v>
      </c>
      <c r="K438" s="18">
        <v>10</v>
      </c>
      <c r="L438" s="19">
        <v>0.33333333333333331</v>
      </c>
      <c r="M438" s="19">
        <v>0.47916666666666669</v>
      </c>
      <c r="N438" s="18" t="str">
        <f t="shared" ca="1" si="6"/>
        <v>UIO2</v>
      </c>
      <c r="O438" s="18">
        <f ca="1">VLOOKUP(N438,physical_rooms!$A$1:$B$10,2,FALSE)</f>
        <v>6</v>
      </c>
      <c r="P438" s="18">
        <v>6</v>
      </c>
      <c r="Q438" s="18" t="s">
        <v>246</v>
      </c>
      <c r="R438" s="18">
        <f>VLOOKUP(Q438,virtual_rooms!$A$1:$B$10,2,FALSE)</f>
        <v>5</v>
      </c>
      <c r="S438" s="18">
        <v>5</v>
      </c>
      <c r="T438" s="21" t="s">
        <v>178</v>
      </c>
      <c r="U438" s="18" t="s">
        <v>179</v>
      </c>
      <c r="V438" s="18" t="s">
        <v>395</v>
      </c>
      <c r="W438" s="18">
        <f>VLOOKUP(V438,Support_persons!$A$3:$C$17,3,FALSE)</f>
        <v>5</v>
      </c>
      <c r="X438">
        <v>0</v>
      </c>
      <c r="Y438" s="18" t="s">
        <v>394</v>
      </c>
      <c r="Z438" s="18">
        <f>VLOOKUP(Y438,Support_persons!$A$3:$C$17,3,FALSE)</f>
        <v>1</v>
      </c>
      <c r="AA438">
        <v>1</v>
      </c>
      <c r="AB438" s="18" t="s">
        <v>75</v>
      </c>
      <c r="AC438">
        <v>1</v>
      </c>
      <c r="AD438" s="18">
        <f>VLOOKUP(AB438,Support_persons!$A$3:$C$17,3,FALSE)</f>
        <v>7</v>
      </c>
    </row>
    <row r="439" spans="1:30" ht="30.75" thickBot="1" x14ac:dyDescent="0.3">
      <c r="A439">
        <v>438</v>
      </c>
      <c r="B439" s="16">
        <v>44096</v>
      </c>
      <c r="C439" s="18" t="s">
        <v>2</v>
      </c>
      <c r="D439" s="18">
        <f>VLOOKUP(C439,Areas!$B$4:$C$25,2,FALSE)</f>
        <v>7</v>
      </c>
      <c r="E439" s="18">
        <v>7</v>
      </c>
      <c r="F439" s="18" t="s">
        <v>49</v>
      </c>
      <c r="G439" s="18">
        <f>VLOOKUP(F439,Instructors!$A$4:$B$60,2,FALSE)</f>
        <v>8</v>
      </c>
      <c r="H439" s="25">
        <v>8</v>
      </c>
      <c r="I439" t="s">
        <v>336</v>
      </c>
      <c r="J439" s="18">
        <f>VLOOKUP(I439,Programs!$A$4:$B$58,2,FALSE)</f>
        <v>10</v>
      </c>
      <c r="K439" s="18">
        <v>10</v>
      </c>
      <c r="L439" s="19">
        <v>0.48958333333333331</v>
      </c>
      <c r="M439" s="19">
        <v>0.54166666666666663</v>
      </c>
      <c r="N439" s="18" t="str">
        <f t="shared" ca="1" si="6"/>
        <v>GYE2</v>
      </c>
      <c r="O439" s="18">
        <f ca="1">VLOOKUP(N439,physical_rooms!$A$1:$B$10,2,FALSE)</f>
        <v>2</v>
      </c>
      <c r="P439" s="18">
        <v>6</v>
      </c>
      <c r="Q439" s="18" t="s">
        <v>246</v>
      </c>
      <c r="R439" s="18">
        <f>VLOOKUP(Q439,virtual_rooms!$A$1:$B$10,2,FALSE)</f>
        <v>5</v>
      </c>
      <c r="S439" s="18">
        <v>5</v>
      </c>
      <c r="T439" s="21" t="s">
        <v>178</v>
      </c>
      <c r="U439" s="18" t="s">
        <v>179</v>
      </c>
      <c r="V439" s="18" t="s">
        <v>395</v>
      </c>
      <c r="W439" s="18">
        <f>VLOOKUP(V439,Support_persons!$A$3:$C$17,3,FALSE)</f>
        <v>5</v>
      </c>
      <c r="X439">
        <v>0</v>
      </c>
      <c r="Y439" s="18"/>
      <c r="Z439" s="18" t="e">
        <f>VLOOKUP(Y439,Support_persons!$A$3:$C$17,3,FALSE)</f>
        <v>#N/A</v>
      </c>
      <c r="AA439" t="s">
        <v>392</v>
      </c>
      <c r="AB439" s="20" t="s">
        <v>75</v>
      </c>
      <c r="AC439">
        <v>0</v>
      </c>
      <c r="AD439" s="18">
        <f>VLOOKUP(AB439,Support_persons!$A$3:$C$17,3,FALSE)</f>
        <v>7</v>
      </c>
    </row>
    <row r="440" spans="1:30" ht="30.75" thickBot="1" x14ac:dyDescent="0.3">
      <c r="A440">
        <v>439</v>
      </c>
      <c r="B440" s="16">
        <v>44099</v>
      </c>
      <c r="C440" s="18" t="s">
        <v>8</v>
      </c>
      <c r="D440" s="18">
        <f>VLOOKUP(C440,Areas!$B$4:$C$25,2,FALSE)</f>
        <v>16</v>
      </c>
      <c r="E440" s="18">
        <v>16</v>
      </c>
      <c r="F440" s="18" t="s">
        <v>240</v>
      </c>
      <c r="G440" s="18">
        <f>VLOOKUP(F440,Instructors!$A$4:$B$60,2,FALSE)</f>
        <v>55</v>
      </c>
      <c r="H440" s="25">
        <v>55</v>
      </c>
      <c r="I440" t="s">
        <v>277</v>
      </c>
      <c r="J440" s="18">
        <f>VLOOKUP(I440,Programs!$A$4:$B$58,2,FALSE)</f>
        <v>16</v>
      </c>
      <c r="K440" s="18">
        <v>16</v>
      </c>
      <c r="L440" s="19">
        <v>0.375</v>
      </c>
      <c r="M440" s="19">
        <v>0.55208333333333337</v>
      </c>
      <c r="N440" s="18" t="str">
        <f t="shared" ca="1" si="6"/>
        <v>UIO2</v>
      </c>
      <c r="O440" s="18">
        <f ca="1">VLOOKUP(N440,physical_rooms!$A$1:$B$10,2,FALSE)</f>
        <v>6</v>
      </c>
      <c r="P440" s="18">
        <v>8</v>
      </c>
      <c r="Q440" s="18" t="s">
        <v>207</v>
      </c>
      <c r="R440" s="18">
        <f>VLOOKUP(Q440,virtual_rooms!$A$1:$B$10,2,FALSE)</f>
        <v>3</v>
      </c>
      <c r="S440" s="18">
        <v>3</v>
      </c>
      <c r="T440" s="21" t="s">
        <v>278</v>
      </c>
      <c r="U440" s="18" t="s">
        <v>238</v>
      </c>
      <c r="V440" s="18" t="s">
        <v>393</v>
      </c>
      <c r="W440" s="18">
        <f>VLOOKUP(V440,Support_persons!$A$3:$C$17,3,FALSE)</f>
        <v>3</v>
      </c>
      <c r="X440">
        <v>1</v>
      </c>
      <c r="Y440" s="18" t="s">
        <v>395</v>
      </c>
      <c r="Z440" s="18">
        <f>VLOOKUP(Y440,Support_persons!$A$3:$C$17,3,FALSE)</f>
        <v>5</v>
      </c>
      <c r="AA440">
        <v>0</v>
      </c>
      <c r="AB440" s="18" t="s">
        <v>75</v>
      </c>
      <c r="AC440">
        <v>1</v>
      </c>
      <c r="AD440" s="18">
        <f>VLOOKUP(AB440,Support_persons!$A$3:$C$17,3,FALSE)</f>
        <v>7</v>
      </c>
    </row>
    <row r="441" spans="1:30" ht="30.75" thickBot="1" x14ac:dyDescent="0.3">
      <c r="A441">
        <v>440</v>
      </c>
      <c r="B441" s="16">
        <v>44099</v>
      </c>
      <c r="C441" s="18" t="s">
        <v>11</v>
      </c>
      <c r="D441" s="18">
        <f>VLOOKUP(C441,Areas!$B$4:$C$25,2,FALSE)</f>
        <v>22</v>
      </c>
      <c r="E441" s="18">
        <v>22</v>
      </c>
      <c r="F441" s="18" t="s">
        <v>82</v>
      </c>
      <c r="G441" s="18">
        <f>VLOOKUP(F441,Instructors!$A$4:$B$60,2,FALSE)</f>
        <v>41</v>
      </c>
      <c r="H441" s="25">
        <v>41</v>
      </c>
      <c r="I441" t="s">
        <v>277</v>
      </c>
      <c r="J441" s="18">
        <f>VLOOKUP(I441,Programs!$A$4:$B$58,2,FALSE)</f>
        <v>16</v>
      </c>
      <c r="K441" s="18">
        <v>16</v>
      </c>
      <c r="L441" s="19">
        <v>0.63541666666666663</v>
      </c>
      <c r="M441" s="19">
        <v>0.69791666666666663</v>
      </c>
      <c r="N441" s="18" t="str">
        <f t="shared" ca="1" si="6"/>
        <v>GYE1</v>
      </c>
      <c r="O441" s="18">
        <f ca="1">VLOOKUP(N441,physical_rooms!$A$1:$B$10,2,FALSE)</f>
        <v>1</v>
      </c>
      <c r="P441" s="18">
        <v>6</v>
      </c>
      <c r="Q441" s="18" t="s">
        <v>207</v>
      </c>
      <c r="R441" s="18">
        <f>VLOOKUP(Q441,virtual_rooms!$A$1:$B$10,2,FALSE)</f>
        <v>3</v>
      </c>
      <c r="S441" s="18">
        <v>3</v>
      </c>
      <c r="T441" s="21" t="s">
        <v>278</v>
      </c>
      <c r="U441" s="18" t="s">
        <v>238</v>
      </c>
      <c r="V441" s="18" t="s">
        <v>393</v>
      </c>
      <c r="W441" s="18">
        <f>VLOOKUP(V441,Support_persons!$A$3:$C$17,3,FALSE)</f>
        <v>3</v>
      </c>
      <c r="X441">
        <v>0</v>
      </c>
      <c r="Y441" s="18" t="s">
        <v>412</v>
      </c>
      <c r="Z441" s="18">
        <f>VLOOKUP(Y441,Support_persons!$A$3:$C$17,3,FALSE)</f>
        <v>6</v>
      </c>
      <c r="AA441">
        <v>1</v>
      </c>
      <c r="AB441" s="18" t="s">
        <v>398</v>
      </c>
      <c r="AC441">
        <v>1</v>
      </c>
      <c r="AD441" s="18">
        <f>VLOOKUP(AB441,Support_persons!$A$3:$C$17,3,FALSE)</f>
        <v>13</v>
      </c>
    </row>
    <row r="442" spans="1:30" ht="30.75" thickBot="1" x14ac:dyDescent="0.3">
      <c r="A442">
        <v>441</v>
      </c>
      <c r="B442" s="16">
        <v>44100</v>
      </c>
      <c r="C442" s="18" t="s">
        <v>8</v>
      </c>
      <c r="D442" s="18">
        <f>VLOOKUP(C442,Areas!$B$4:$C$25,2,FALSE)</f>
        <v>16</v>
      </c>
      <c r="E442" s="18">
        <v>16</v>
      </c>
      <c r="F442" s="18" t="s">
        <v>240</v>
      </c>
      <c r="G442" s="18">
        <f>VLOOKUP(F442,Instructors!$A$4:$B$60,2,FALSE)</f>
        <v>55</v>
      </c>
      <c r="H442" s="25">
        <v>55</v>
      </c>
      <c r="I442" t="s">
        <v>279</v>
      </c>
      <c r="J442" s="18">
        <f>VLOOKUP(I442,Programs!$A$4:$B$58,2,FALSE)</f>
        <v>18</v>
      </c>
      <c r="K442" s="18">
        <v>18</v>
      </c>
      <c r="L442" s="19">
        <v>0.375</v>
      </c>
      <c r="M442" s="19">
        <v>0.55208333333333337</v>
      </c>
      <c r="N442" s="18" t="str">
        <f t="shared" ca="1" si="6"/>
        <v>GYE4</v>
      </c>
      <c r="O442" s="18">
        <f ca="1">VLOOKUP(N442,physical_rooms!$A$1:$B$10,2,FALSE)</f>
        <v>4</v>
      </c>
      <c r="P442" s="18">
        <v>7</v>
      </c>
      <c r="Q442" s="18" t="s">
        <v>207</v>
      </c>
      <c r="R442" s="18">
        <f>VLOOKUP(Q442,virtual_rooms!$A$1:$B$10,2,FALSE)</f>
        <v>3</v>
      </c>
      <c r="S442" s="18">
        <v>3</v>
      </c>
      <c r="T442" s="21" t="s">
        <v>280</v>
      </c>
      <c r="U442" s="18" t="s">
        <v>235</v>
      </c>
      <c r="V442" s="18" t="s">
        <v>412</v>
      </c>
      <c r="W442" s="18">
        <f>VLOOKUP(V442,Support_persons!$A$3:$C$17,3,FALSE)</f>
        <v>6</v>
      </c>
      <c r="X442">
        <v>0</v>
      </c>
      <c r="Y442" s="18" t="s">
        <v>395</v>
      </c>
      <c r="Z442" s="18">
        <f>VLOOKUP(Y442,Support_persons!$A$3:$C$17,3,FALSE)</f>
        <v>5</v>
      </c>
      <c r="AA442">
        <v>1</v>
      </c>
      <c r="AB442" s="18" t="s">
        <v>396</v>
      </c>
      <c r="AC442">
        <v>1</v>
      </c>
      <c r="AD442" s="18">
        <f>VLOOKUP(AB442,Support_persons!$A$3:$C$17,3,FALSE)</f>
        <v>9</v>
      </c>
    </row>
    <row r="443" spans="1:30" ht="30.75" thickBot="1" x14ac:dyDescent="0.3">
      <c r="A443">
        <v>442</v>
      </c>
      <c r="B443" s="16">
        <v>44100</v>
      </c>
      <c r="C443" s="18" t="s">
        <v>11</v>
      </c>
      <c r="D443" s="18">
        <f>VLOOKUP(C443,Areas!$B$4:$C$25,2,FALSE)</f>
        <v>22</v>
      </c>
      <c r="E443" s="18">
        <v>22</v>
      </c>
      <c r="F443" s="18" t="s">
        <v>82</v>
      </c>
      <c r="G443" s="18">
        <f>VLOOKUP(F443,Instructors!$A$4:$B$60,2,FALSE)</f>
        <v>41</v>
      </c>
      <c r="H443" s="25">
        <v>41</v>
      </c>
      <c r="I443" t="s">
        <v>279</v>
      </c>
      <c r="J443" s="18">
        <f>VLOOKUP(I443,Programs!$A$4:$B$58,2,FALSE)</f>
        <v>18</v>
      </c>
      <c r="K443" s="18">
        <v>18</v>
      </c>
      <c r="L443" s="19">
        <v>0.63541666666666663</v>
      </c>
      <c r="M443" s="19">
        <v>0.69791666666666663</v>
      </c>
      <c r="N443" s="18" t="str">
        <f t="shared" ca="1" si="6"/>
        <v>GYE3</v>
      </c>
      <c r="O443" s="18">
        <f ca="1">VLOOKUP(N443,physical_rooms!$A$1:$B$10,2,FALSE)</f>
        <v>3</v>
      </c>
      <c r="P443" s="18">
        <v>3</v>
      </c>
      <c r="Q443" s="18" t="s">
        <v>207</v>
      </c>
      <c r="R443" s="18">
        <f>VLOOKUP(Q443,virtual_rooms!$A$1:$B$10,2,FALSE)</f>
        <v>3</v>
      </c>
      <c r="S443" s="18">
        <v>3</v>
      </c>
      <c r="T443" s="21" t="s">
        <v>280</v>
      </c>
      <c r="U443" s="18" t="s">
        <v>235</v>
      </c>
      <c r="V443" s="18" t="s">
        <v>412</v>
      </c>
      <c r="W443" s="18">
        <f>VLOOKUP(V443,Support_persons!$A$3:$C$17,3,FALSE)</f>
        <v>6</v>
      </c>
      <c r="X443">
        <v>1</v>
      </c>
      <c r="Y443" s="18" t="s">
        <v>395</v>
      </c>
      <c r="Z443" s="18">
        <f>VLOOKUP(Y443,Support_persons!$A$3:$C$17,3,FALSE)</f>
        <v>5</v>
      </c>
      <c r="AA443">
        <v>0</v>
      </c>
      <c r="AB443" s="18" t="s">
        <v>398</v>
      </c>
      <c r="AC443">
        <v>1</v>
      </c>
      <c r="AD443" s="18">
        <f>VLOOKUP(AB443,Support_persons!$A$3:$C$17,3,FALSE)</f>
        <v>13</v>
      </c>
    </row>
    <row r="444" spans="1:30" ht="30.75" thickBot="1" x14ac:dyDescent="0.3">
      <c r="A444">
        <v>443</v>
      </c>
      <c r="B444" s="16">
        <v>44111</v>
      </c>
      <c r="C444" s="18" t="s">
        <v>1</v>
      </c>
      <c r="D444" s="18">
        <f>VLOOKUP(C444,Areas!$B$4:$C$25,2,FALSE)</f>
        <v>5</v>
      </c>
      <c r="E444" s="18">
        <v>5</v>
      </c>
      <c r="F444" s="18" t="s">
        <v>88</v>
      </c>
      <c r="G444" s="18">
        <f>VLOOKUP(F444,Instructors!$A$4:$B$60,2,FALSE)</f>
        <v>48</v>
      </c>
      <c r="H444" s="25">
        <v>48</v>
      </c>
      <c r="I444" t="s">
        <v>224</v>
      </c>
      <c r="J444" s="18">
        <f>VLOOKUP(I444,Programs!$A$4:$B$58,2,FALSE)</f>
        <v>5</v>
      </c>
      <c r="K444" s="18">
        <v>5</v>
      </c>
      <c r="L444" s="19">
        <v>0.66666666666666663</v>
      </c>
      <c r="M444" s="19">
        <v>0.75</v>
      </c>
      <c r="N444" s="18" t="str">
        <f t="shared" ca="1" si="6"/>
        <v>GYE1</v>
      </c>
      <c r="O444" s="18">
        <f ca="1">VLOOKUP(N444,physical_rooms!$A$1:$B$10,2,FALSE)</f>
        <v>1</v>
      </c>
      <c r="P444" s="18">
        <v>2</v>
      </c>
      <c r="Q444" s="18" t="s">
        <v>250</v>
      </c>
      <c r="R444" s="18">
        <f>VLOOKUP(Q444,virtual_rooms!$A$1:$B$10,2,FALSE)</f>
        <v>4</v>
      </c>
      <c r="S444" s="18">
        <v>4</v>
      </c>
      <c r="T444" s="21" t="s">
        <v>169</v>
      </c>
      <c r="U444" s="18" t="s">
        <v>170</v>
      </c>
      <c r="V444" s="18" t="s">
        <v>395</v>
      </c>
      <c r="W444" s="18">
        <f>VLOOKUP(V444,Support_persons!$A$3:$C$17,3,FALSE)</f>
        <v>5</v>
      </c>
      <c r="X444">
        <v>1</v>
      </c>
      <c r="Y444" s="18"/>
      <c r="Z444" s="18" t="e">
        <f>VLOOKUP(Y444,Support_persons!$A$3:$C$17,3,FALSE)</f>
        <v>#N/A</v>
      </c>
      <c r="AA444" t="s">
        <v>392</v>
      </c>
      <c r="AB444" s="20" t="s">
        <v>400</v>
      </c>
      <c r="AC444">
        <v>0</v>
      </c>
      <c r="AD444" s="18">
        <f>VLOOKUP(AB444,Support_persons!$A$3:$C$17,3,FALSE)</f>
        <v>15</v>
      </c>
    </row>
    <row r="445" spans="1:30" ht="30.75" thickBot="1" x14ac:dyDescent="0.3">
      <c r="A445">
        <v>444</v>
      </c>
      <c r="B445" s="16">
        <v>44111</v>
      </c>
      <c r="C445" s="18" t="s">
        <v>9</v>
      </c>
      <c r="D445" s="18">
        <f>VLOOKUP(C445,Areas!$B$4:$C$25,2,FALSE)</f>
        <v>17</v>
      </c>
      <c r="E445" s="18">
        <v>17</v>
      </c>
      <c r="F445" s="18" t="s">
        <v>51</v>
      </c>
      <c r="G445" s="18">
        <f>VLOOKUP(F445,Instructors!$A$4:$B$60,2,FALSE)</f>
        <v>10</v>
      </c>
      <c r="H445" s="25">
        <v>10</v>
      </c>
      <c r="I445" t="s">
        <v>224</v>
      </c>
      <c r="J445" s="18">
        <f>VLOOKUP(I445,Programs!$A$4:$B$58,2,FALSE)</f>
        <v>5</v>
      </c>
      <c r="K445" s="18">
        <v>5</v>
      </c>
      <c r="L445" s="19">
        <v>0.66666666666666663</v>
      </c>
      <c r="M445" s="19">
        <v>0.75</v>
      </c>
      <c r="N445" s="18" t="str">
        <f t="shared" ca="1" si="6"/>
        <v>UIO3</v>
      </c>
      <c r="O445" s="18">
        <f ca="1">VLOOKUP(N445,physical_rooms!$A$1:$B$10,2,FALSE)</f>
        <v>7</v>
      </c>
      <c r="P445" s="18">
        <v>4</v>
      </c>
      <c r="Q445" s="18" t="s">
        <v>250</v>
      </c>
      <c r="R445" s="18">
        <f>VLOOKUP(Q445,virtual_rooms!$A$1:$B$10,2,FALSE)</f>
        <v>4</v>
      </c>
      <c r="S445" s="18">
        <v>4</v>
      </c>
      <c r="T445" s="21" t="s">
        <v>169</v>
      </c>
      <c r="U445" s="18" t="s">
        <v>170</v>
      </c>
      <c r="V445" s="18" t="s">
        <v>393</v>
      </c>
      <c r="W445" s="18">
        <f>VLOOKUP(V445,Support_persons!$A$3:$C$17,3,FALSE)</f>
        <v>3</v>
      </c>
      <c r="X445">
        <v>1</v>
      </c>
      <c r="Y445" s="18"/>
      <c r="Z445" s="18" t="e">
        <f>VLOOKUP(Y445,Support_persons!$A$3:$C$17,3,FALSE)</f>
        <v>#N/A</v>
      </c>
      <c r="AA445" t="s">
        <v>392</v>
      </c>
      <c r="AB445" s="20" t="s">
        <v>400</v>
      </c>
      <c r="AC445">
        <v>0</v>
      </c>
      <c r="AD445" s="18">
        <f>VLOOKUP(AB445,Support_persons!$A$3:$C$17,3,FALSE)</f>
        <v>15</v>
      </c>
    </row>
    <row r="446" spans="1:30" ht="30.75" thickBot="1" x14ac:dyDescent="0.3">
      <c r="A446">
        <v>445</v>
      </c>
      <c r="B446" s="16">
        <v>44111</v>
      </c>
      <c r="C446" s="18" t="s">
        <v>0</v>
      </c>
      <c r="D446" s="18">
        <f>VLOOKUP(C446,Areas!$B$4:$C$25,2,FALSE)</f>
        <v>1</v>
      </c>
      <c r="E446" s="18">
        <v>1</v>
      </c>
      <c r="F446" s="18" t="s">
        <v>47</v>
      </c>
      <c r="G446" s="18">
        <f>VLOOKUP(F446,Instructors!$A$4:$B$60,2,FALSE)</f>
        <v>6</v>
      </c>
      <c r="H446" s="25">
        <v>6</v>
      </c>
      <c r="I446" t="s">
        <v>224</v>
      </c>
      <c r="J446" s="18">
        <f>VLOOKUP(I446,Programs!$A$4:$B$58,2,FALSE)</f>
        <v>5</v>
      </c>
      <c r="K446" s="18">
        <v>5</v>
      </c>
      <c r="L446" s="19">
        <v>0.66666666666666663</v>
      </c>
      <c r="M446" s="19">
        <v>0.75</v>
      </c>
      <c r="N446" s="18" t="str">
        <f t="shared" ca="1" si="6"/>
        <v>GYE3</v>
      </c>
      <c r="O446" s="18">
        <f ca="1">VLOOKUP(N446,physical_rooms!$A$1:$B$10,2,FALSE)</f>
        <v>3</v>
      </c>
      <c r="P446" s="18">
        <v>8</v>
      </c>
      <c r="Q446" s="18" t="s">
        <v>250</v>
      </c>
      <c r="R446" s="18">
        <f>VLOOKUP(Q446,virtual_rooms!$A$1:$B$10,2,FALSE)</f>
        <v>4</v>
      </c>
      <c r="S446" s="18">
        <v>4</v>
      </c>
      <c r="T446" s="21" t="s">
        <v>169</v>
      </c>
      <c r="U446" s="18" t="s">
        <v>170</v>
      </c>
      <c r="V446" s="18"/>
      <c r="W446" s="18" t="e">
        <f>VLOOKUP(V446,Support_persons!$A$3:$C$17,3,FALSE)</f>
        <v>#N/A</v>
      </c>
      <c r="X446" t="s">
        <v>392</v>
      </c>
      <c r="Y446" s="18"/>
      <c r="Z446" s="18" t="e">
        <f>VLOOKUP(Y446,Support_persons!$A$3:$C$17,3,FALSE)</f>
        <v>#N/A</v>
      </c>
      <c r="AA446" t="s">
        <v>392</v>
      </c>
      <c r="AB446" s="20" t="s">
        <v>400</v>
      </c>
      <c r="AC446">
        <v>0</v>
      </c>
      <c r="AD446" s="18">
        <f>VLOOKUP(AB446,Support_persons!$A$3:$C$17,3,FALSE)</f>
        <v>15</v>
      </c>
    </row>
    <row r="447" spans="1:30" ht="30.75" thickBot="1" x14ac:dyDescent="0.3">
      <c r="A447">
        <v>446</v>
      </c>
      <c r="B447" s="16">
        <v>44119</v>
      </c>
      <c r="C447" s="18" t="s">
        <v>0</v>
      </c>
      <c r="D447" s="18">
        <f>VLOOKUP(C447,Areas!$B$4:$C$25,2,FALSE)</f>
        <v>1</v>
      </c>
      <c r="E447" s="18">
        <v>1</v>
      </c>
      <c r="F447" s="18" t="s">
        <v>51</v>
      </c>
      <c r="G447" s="18">
        <f>VLOOKUP(F447,Instructors!$A$4:$B$60,2,FALSE)</f>
        <v>10</v>
      </c>
      <c r="H447" s="25">
        <v>10</v>
      </c>
      <c r="I447" t="s">
        <v>227</v>
      </c>
      <c r="J447" s="18">
        <f>VLOOKUP(I447,Programs!$A$4:$B$58,2,FALSE)</f>
        <v>9</v>
      </c>
      <c r="K447" s="18">
        <v>9</v>
      </c>
      <c r="L447" s="19">
        <v>0.66666666666666663</v>
      </c>
      <c r="M447" s="19">
        <v>0.78125</v>
      </c>
      <c r="N447" s="18" t="str">
        <f t="shared" ca="1" si="6"/>
        <v>GYE2</v>
      </c>
      <c r="O447" s="18">
        <f ca="1">VLOOKUP(N447,physical_rooms!$A$1:$B$10,2,FALSE)</f>
        <v>2</v>
      </c>
      <c r="P447" s="18">
        <v>7</v>
      </c>
      <c r="Q447" s="18" t="s">
        <v>246</v>
      </c>
      <c r="R447" s="18">
        <f>VLOOKUP(Q447,virtual_rooms!$A$1:$B$10,2,FALSE)</f>
        <v>5</v>
      </c>
      <c r="S447" s="18">
        <v>5</v>
      </c>
      <c r="T447" s="21" t="s">
        <v>285</v>
      </c>
      <c r="U447" s="18" t="s">
        <v>177</v>
      </c>
      <c r="V447" s="18" t="s">
        <v>393</v>
      </c>
      <c r="W447" s="18">
        <f>VLOOKUP(V447,Support_persons!$A$3:$C$17,3,FALSE)</f>
        <v>3</v>
      </c>
      <c r="X447">
        <v>1</v>
      </c>
      <c r="Y447" s="18" t="s">
        <v>395</v>
      </c>
      <c r="Z447" s="18">
        <f>VLOOKUP(Y447,Support_persons!$A$3:$C$17,3,FALSE)</f>
        <v>5</v>
      </c>
      <c r="AA447">
        <v>1</v>
      </c>
      <c r="AB447" s="18" t="s">
        <v>75</v>
      </c>
      <c r="AC447">
        <v>1</v>
      </c>
      <c r="AD447" s="18">
        <f>VLOOKUP(AB447,Support_persons!$A$3:$C$17,3,FALSE)</f>
        <v>7</v>
      </c>
    </row>
    <row r="448" spans="1:30" ht="30.75" thickBot="1" x14ac:dyDescent="0.3">
      <c r="A448">
        <v>447</v>
      </c>
      <c r="B448" s="16">
        <v>44119</v>
      </c>
      <c r="C448" s="18" t="s">
        <v>2</v>
      </c>
      <c r="D448" s="18">
        <f>VLOOKUP(C448,Areas!$B$4:$C$25,2,FALSE)</f>
        <v>7</v>
      </c>
      <c r="E448" s="18">
        <v>7</v>
      </c>
      <c r="F448" s="18" t="s">
        <v>93</v>
      </c>
      <c r="G448" s="18">
        <f>VLOOKUP(F448,Instructors!$A$4:$B$60,2,FALSE)</f>
        <v>5</v>
      </c>
      <c r="H448" s="25">
        <v>5</v>
      </c>
      <c r="I448" t="s">
        <v>227</v>
      </c>
      <c r="J448" s="18">
        <f>VLOOKUP(I448,Programs!$A$4:$B$58,2,FALSE)</f>
        <v>9</v>
      </c>
      <c r="K448" s="18">
        <v>9</v>
      </c>
      <c r="L448" s="19">
        <v>0.79166666666666663</v>
      </c>
      <c r="M448" s="19">
        <v>0.84375</v>
      </c>
      <c r="N448" s="18" t="str">
        <f t="shared" ca="1" si="6"/>
        <v>GYE2</v>
      </c>
      <c r="O448" s="18">
        <f ca="1">VLOOKUP(N448,physical_rooms!$A$1:$B$10,2,FALSE)</f>
        <v>2</v>
      </c>
      <c r="P448" s="18">
        <v>3</v>
      </c>
      <c r="Q448" s="18" t="s">
        <v>246</v>
      </c>
      <c r="R448" s="18">
        <f>VLOOKUP(Q448,virtual_rooms!$A$1:$B$10,2,FALSE)</f>
        <v>5</v>
      </c>
      <c r="S448" s="18">
        <v>5</v>
      </c>
      <c r="T448" s="21" t="s">
        <v>285</v>
      </c>
      <c r="U448" s="18" t="s">
        <v>177</v>
      </c>
      <c r="V448" s="18" t="s">
        <v>393</v>
      </c>
      <c r="W448" s="18">
        <f>VLOOKUP(V448,Support_persons!$A$3:$C$17,3,FALSE)</f>
        <v>3</v>
      </c>
      <c r="X448">
        <v>1</v>
      </c>
      <c r="Y448" s="18" t="s">
        <v>395</v>
      </c>
      <c r="Z448" s="18">
        <f>VLOOKUP(Y448,Support_persons!$A$3:$C$17,3,FALSE)</f>
        <v>5</v>
      </c>
      <c r="AA448">
        <v>1</v>
      </c>
      <c r="AB448" s="18" t="s">
        <v>75</v>
      </c>
      <c r="AC448">
        <v>1</v>
      </c>
      <c r="AD448" s="18">
        <f>VLOOKUP(AB448,Support_persons!$A$3:$C$17,3,FALSE)</f>
        <v>7</v>
      </c>
    </row>
    <row r="449" spans="1:30" ht="30.75" thickBot="1" x14ac:dyDescent="0.3">
      <c r="A449">
        <v>448</v>
      </c>
      <c r="B449" s="16">
        <v>44124</v>
      </c>
      <c r="C449" s="18" t="s">
        <v>2</v>
      </c>
      <c r="D449" s="18">
        <f>VLOOKUP(C449,Areas!$B$4:$C$25,2,FALSE)</f>
        <v>7</v>
      </c>
      <c r="E449" s="18">
        <v>7</v>
      </c>
      <c r="F449" s="18" t="s">
        <v>84</v>
      </c>
      <c r="G449" s="18">
        <f>VLOOKUP(F449,Instructors!$A$4:$B$60,2,FALSE)</f>
        <v>43</v>
      </c>
      <c r="H449" s="25">
        <v>43</v>
      </c>
      <c r="I449" t="s">
        <v>336</v>
      </c>
      <c r="J449" s="18">
        <f>VLOOKUP(I449,Programs!$A$4:$B$58,2,FALSE)</f>
        <v>10</v>
      </c>
      <c r="K449" s="18">
        <v>10</v>
      </c>
      <c r="L449" s="19">
        <v>0.33333333333333331</v>
      </c>
      <c r="M449" s="19">
        <v>0.54166666666666663</v>
      </c>
      <c r="N449" s="18" t="str">
        <f t="shared" ca="1" si="6"/>
        <v>GYE2</v>
      </c>
      <c r="O449" s="18">
        <f ca="1">VLOOKUP(N449,physical_rooms!$A$1:$B$10,2,FALSE)</f>
        <v>2</v>
      </c>
      <c r="P449" s="18">
        <v>3</v>
      </c>
      <c r="Q449" s="18" t="s">
        <v>246</v>
      </c>
      <c r="R449" s="18">
        <f>VLOOKUP(Q449,virtual_rooms!$A$1:$B$10,2,FALSE)</f>
        <v>5</v>
      </c>
      <c r="S449" s="18">
        <v>5</v>
      </c>
      <c r="T449" s="21" t="s">
        <v>178</v>
      </c>
      <c r="U449" s="18" t="s">
        <v>179</v>
      </c>
      <c r="V449" s="18" t="s">
        <v>416</v>
      </c>
      <c r="W449" s="18">
        <f>VLOOKUP(V449,Support_persons!$A$3:$C$17,3,FALSE)</f>
        <v>2</v>
      </c>
      <c r="X449" t="s">
        <v>392</v>
      </c>
      <c r="Y449" s="18"/>
      <c r="Z449" s="18" t="e">
        <f>VLOOKUP(Y449,Support_persons!$A$3:$C$17,3,FALSE)</f>
        <v>#N/A</v>
      </c>
      <c r="AA449" t="s">
        <v>392</v>
      </c>
      <c r="AB449" s="20" t="s">
        <v>75</v>
      </c>
      <c r="AC449">
        <v>1</v>
      </c>
      <c r="AD449" s="18">
        <f>VLOOKUP(AB449,Support_persons!$A$3:$C$17,3,FALSE)</f>
        <v>7</v>
      </c>
    </row>
    <row r="450" spans="1:30" ht="30.75" thickBot="1" x14ac:dyDescent="0.3">
      <c r="A450">
        <v>449</v>
      </c>
      <c r="B450" s="16">
        <v>44126</v>
      </c>
      <c r="C450" s="18" t="s">
        <v>2</v>
      </c>
      <c r="D450" s="18">
        <f>VLOOKUP(C450,Areas!$B$4:$C$25,2,FALSE)</f>
        <v>7</v>
      </c>
      <c r="E450" s="18">
        <v>7</v>
      </c>
      <c r="F450" s="18" t="s">
        <v>93</v>
      </c>
      <c r="G450" s="18">
        <f>VLOOKUP(F450,Instructors!$A$4:$B$60,2,FALSE)</f>
        <v>5</v>
      </c>
      <c r="H450" s="25">
        <v>5</v>
      </c>
      <c r="I450" t="s">
        <v>227</v>
      </c>
      <c r="J450" s="18">
        <f>VLOOKUP(I450,Programs!$A$4:$B$58,2,FALSE)</f>
        <v>9</v>
      </c>
      <c r="K450" s="18">
        <v>9</v>
      </c>
      <c r="L450" s="19">
        <v>0.66666666666666663</v>
      </c>
      <c r="M450" s="19">
        <v>0.79166666666666663</v>
      </c>
      <c r="N450" s="18" t="str">
        <f t="shared" ca="1" si="6"/>
        <v>GYE2</v>
      </c>
      <c r="O450" s="18">
        <f ca="1">VLOOKUP(N450,physical_rooms!$A$1:$B$10,2,FALSE)</f>
        <v>2</v>
      </c>
      <c r="P450" s="18">
        <v>5</v>
      </c>
      <c r="Q450" s="18" t="s">
        <v>246</v>
      </c>
      <c r="R450" s="18">
        <f>VLOOKUP(Q450,virtual_rooms!$A$1:$B$10,2,FALSE)</f>
        <v>5</v>
      </c>
      <c r="S450" s="18">
        <v>5</v>
      </c>
      <c r="T450" s="21" t="s">
        <v>285</v>
      </c>
      <c r="U450" s="18" t="s">
        <v>177</v>
      </c>
      <c r="V450" s="18" t="s">
        <v>74</v>
      </c>
      <c r="W450" s="18">
        <f>VLOOKUP(V450,Support_persons!$A$3:$C$17,3,FALSE)</f>
        <v>4</v>
      </c>
      <c r="X450">
        <v>1</v>
      </c>
      <c r="Y450" s="18"/>
      <c r="Z450" s="18" t="e">
        <f>VLOOKUP(Y450,Support_persons!$A$3:$C$17,3,FALSE)</f>
        <v>#N/A</v>
      </c>
      <c r="AA450" t="s">
        <v>392</v>
      </c>
      <c r="AB450" s="20" t="s">
        <v>75</v>
      </c>
      <c r="AC450">
        <v>1</v>
      </c>
      <c r="AD450" s="18">
        <f>VLOOKUP(AB450,Support_persons!$A$3:$C$17,3,FALSE)</f>
        <v>7</v>
      </c>
    </row>
    <row r="451" spans="1:30" ht="30.75" thickBot="1" x14ac:dyDescent="0.3">
      <c r="A451">
        <v>450</v>
      </c>
      <c r="B451" s="16">
        <v>44127</v>
      </c>
      <c r="C451" s="18" t="s">
        <v>2</v>
      </c>
      <c r="D451" s="18">
        <f>VLOOKUP(C451,Areas!$B$4:$C$25,2,FALSE)</f>
        <v>7</v>
      </c>
      <c r="E451" s="18">
        <v>7</v>
      </c>
      <c r="F451" s="18" t="s">
        <v>84</v>
      </c>
      <c r="G451" s="18">
        <f>VLOOKUP(F451,Instructors!$A$4:$B$60,2,FALSE)</f>
        <v>43</v>
      </c>
      <c r="H451" s="25">
        <v>43</v>
      </c>
      <c r="I451" t="s">
        <v>225</v>
      </c>
      <c r="J451" s="18">
        <f>VLOOKUP(I451,Programs!$A$4:$B$58,2,FALSE)</f>
        <v>6</v>
      </c>
      <c r="K451" s="18">
        <v>6</v>
      </c>
      <c r="L451" s="19">
        <v>0.35416666666666669</v>
      </c>
      <c r="M451" s="19">
        <v>0.52083333333333337</v>
      </c>
      <c r="N451" s="18" t="str">
        <f t="shared" ref="N451:N514" ca="1" si="7">CHOOSE(RANDBETWEEN(1,8),"GYE1","GYE2","GYE3","GYE4","UIO1","UIO2","UIO3","domicilio")</f>
        <v>GYE2</v>
      </c>
      <c r="O451" s="18">
        <f ca="1">VLOOKUP(N451,physical_rooms!$A$1:$B$10,2,FALSE)</f>
        <v>2</v>
      </c>
      <c r="P451" s="18">
        <v>6</v>
      </c>
      <c r="Q451" s="18" t="s">
        <v>250</v>
      </c>
      <c r="R451" s="18">
        <f>VLOOKUP(Q451,virtual_rooms!$A$1:$B$10,2,FALSE)</f>
        <v>4</v>
      </c>
      <c r="S451" s="18">
        <v>4</v>
      </c>
      <c r="T451" s="21" t="s">
        <v>287</v>
      </c>
      <c r="U451" s="18" t="s">
        <v>167</v>
      </c>
      <c r="V451" s="18" t="s">
        <v>412</v>
      </c>
      <c r="W451" s="18">
        <f>VLOOKUP(V451,Support_persons!$A$3:$C$17,3,FALSE)</f>
        <v>6</v>
      </c>
      <c r="X451">
        <v>0</v>
      </c>
      <c r="Y451" s="18" t="s">
        <v>416</v>
      </c>
      <c r="Z451" s="18">
        <f>VLOOKUP(Y451,Support_persons!$A$3:$C$17,3,FALSE)</f>
        <v>2</v>
      </c>
      <c r="AA451" t="s">
        <v>392</v>
      </c>
      <c r="AB451" s="18" t="s">
        <v>75</v>
      </c>
      <c r="AC451">
        <v>1</v>
      </c>
      <c r="AD451" s="18">
        <f>VLOOKUP(AB451,Support_persons!$A$3:$C$17,3,FALSE)</f>
        <v>7</v>
      </c>
    </row>
    <row r="452" spans="1:30" ht="30.75" thickBot="1" x14ac:dyDescent="0.3">
      <c r="A452">
        <v>451</v>
      </c>
      <c r="B452" s="16">
        <v>44127</v>
      </c>
      <c r="C452" s="18" t="s">
        <v>0</v>
      </c>
      <c r="D452" s="18">
        <f>VLOOKUP(C452,Areas!$B$4:$C$25,2,FALSE)</f>
        <v>1</v>
      </c>
      <c r="E452" s="18">
        <v>1</v>
      </c>
      <c r="F452" s="18" t="s">
        <v>51</v>
      </c>
      <c r="G452" s="18">
        <f>VLOOKUP(F452,Instructors!$A$4:$B$60,2,FALSE)</f>
        <v>10</v>
      </c>
      <c r="H452" s="25">
        <v>10</v>
      </c>
      <c r="I452" t="s">
        <v>225</v>
      </c>
      <c r="J452" s="18">
        <f>VLOOKUP(I452,Programs!$A$4:$B$58,2,FALSE)</f>
        <v>6</v>
      </c>
      <c r="K452" s="18">
        <v>6</v>
      </c>
      <c r="L452" s="19">
        <v>0.59375</v>
      </c>
      <c r="M452" s="19">
        <v>0.70833333333333337</v>
      </c>
      <c r="N452" s="18" t="str">
        <f t="shared" ca="1" si="7"/>
        <v>GYE1</v>
      </c>
      <c r="O452" s="18">
        <f ca="1">VLOOKUP(N452,physical_rooms!$A$1:$B$10,2,FALSE)</f>
        <v>1</v>
      </c>
      <c r="P452" s="18">
        <v>5</v>
      </c>
      <c r="Q452" s="18" t="s">
        <v>250</v>
      </c>
      <c r="R452" s="18">
        <f>VLOOKUP(Q452,virtual_rooms!$A$1:$B$10,2,FALSE)</f>
        <v>4</v>
      </c>
      <c r="S452" s="18">
        <v>4</v>
      </c>
      <c r="T452" s="21" t="s">
        <v>287</v>
      </c>
      <c r="U452" s="18" t="s">
        <v>167</v>
      </c>
      <c r="V452" s="18" t="s">
        <v>412</v>
      </c>
      <c r="W452" s="18">
        <f>VLOOKUP(V452,Support_persons!$A$3:$C$17,3,FALSE)</f>
        <v>6</v>
      </c>
      <c r="X452">
        <v>0</v>
      </c>
      <c r="Y452" s="18" t="s">
        <v>416</v>
      </c>
      <c r="Z452" s="18">
        <f>VLOOKUP(Y452,Support_persons!$A$3:$C$17,3,FALSE)</f>
        <v>2</v>
      </c>
      <c r="AA452" t="s">
        <v>392</v>
      </c>
      <c r="AB452" s="18" t="s">
        <v>75</v>
      </c>
      <c r="AC452">
        <v>1</v>
      </c>
      <c r="AD452" s="18">
        <f>VLOOKUP(AB452,Support_persons!$A$3:$C$17,3,FALSE)</f>
        <v>7</v>
      </c>
    </row>
    <row r="453" spans="1:30" ht="30.75" thickBot="1" x14ac:dyDescent="0.3">
      <c r="A453">
        <v>452</v>
      </c>
      <c r="B453" s="16">
        <v>44128</v>
      </c>
      <c r="C453" s="18" t="s">
        <v>2</v>
      </c>
      <c r="D453" s="18">
        <f>VLOOKUP(C453,Areas!$B$4:$C$25,2,FALSE)</f>
        <v>7</v>
      </c>
      <c r="E453" s="18">
        <v>7</v>
      </c>
      <c r="F453" s="18" t="s">
        <v>84</v>
      </c>
      <c r="G453" s="18">
        <f>VLOOKUP(F453,Instructors!$A$4:$B$60,2,FALSE)</f>
        <v>43</v>
      </c>
      <c r="H453" s="25">
        <v>43</v>
      </c>
      <c r="I453" t="s">
        <v>224</v>
      </c>
      <c r="J453" s="18">
        <f>VLOOKUP(I453,Programs!$A$4:$B$58,2,FALSE)</f>
        <v>5</v>
      </c>
      <c r="K453" s="18">
        <v>5</v>
      </c>
      <c r="L453" s="19">
        <v>0.60416666666666663</v>
      </c>
      <c r="M453" s="19">
        <v>0.72916666666666663</v>
      </c>
      <c r="N453" s="18" t="str">
        <f t="shared" ca="1" si="7"/>
        <v>UIO2</v>
      </c>
      <c r="O453" s="18">
        <f ca="1">VLOOKUP(N453,physical_rooms!$A$1:$B$10,2,FALSE)</f>
        <v>6</v>
      </c>
      <c r="P453" s="18">
        <v>3</v>
      </c>
      <c r="Q453" s="18" t="s">
        <v>250</v>
      </c>
      <c r="R453" s="18">
        <f>VLOOKUP(Q453,virtual_rooms!$A$1:$B$10,2,FALSE)</f>
        <v>4</v>
      </c>
      <c r="S453" s="18">
        <v>4</v>
      </c>
      <c r="T453" s="21" t="s">
        <v>169</v>
      </c>
      <c r="U453" s="18" t="s">
        <v>170</v>
      </c>
      <c r="V453" s="18" t="s">
        <v>393</v>
      </c>
      <c r="W453" s="18">
        <f>VLOOKUP(V453,Support_persons!$A$3:$C$17,3,FALSE)</f>
        <v>3</v>
      </c>
      <c r="X453">
        <v>0</v>
      </c>
      <c r="Y453" s="18" t="s">
        <v>399</v>
      </c>
      <c r="Z453" s="18">
        <f>VLOOKUP(Y453,Support_persons!$A$3:$C$17,3,FALSE)</f>
        <v>11</v>
      </c>
      <c r="AA453">
        <v>1</v>
      </c>
      <c r="AB453" s="18" t="s">
        <v>75</v>
      </c>
      <c r="AC453">
        <v>1</v>
      </c>
      <c r="AD453" s="18">
        <f>VLOOKUP(AB453,Support_persons!$A$3:$C$17,3,FALSE)</f>
        <v>7</v>
      </c>
    </row>
    <row r="454" spans="1:30" ht="30.75" thickBot="1" x14ac:dyDescent="0.3">
      <c r="A454">
        <v>453</v>
      </c>
      <c r="B454" s="16">
        <v>44128</v>
      </c>
      <c r="C454" s="18" t="s">
        <v>0</v>
      </c>
      <c r="D454" s="18">
        <f>VLOOKUP(C454,Areas!$B$4:$C$25,2,FALSE)</f>
        <v>1</v>
      </c>
      <c r="E454" s="18">
        <v>1</v>
      </c>
      <c r="F454" s="18" t="s">
        <v>51</v>
      </c>
      <c r="G454" s="18">
        <f>VLOOKUP(F454,Instructors!$A$4:$B$60,2,FALSE)</f>
        <v>10</v>
      </c>
      <c r="H454" s="25">
        <v>10</v>
      </c>
      <c r="I454" t="s">
        <v>224</v>
      </c>
      <c r="J454" s="18">
        <f>VLOOKUP(I454,Programs!$A$4:$B$58,2,FALSE)</f>
        <v>5</v>
      </c>
      <c r="K454" s="18">
        <v>5</v>
      </c>
      <c r="L454" s="19">
        <v>0.38541666666666669</v>
      </c>
      <c r="M454" s="19">
        <v>0.5</v>
      </c>
      <c r="N454" s="18" t="str">
        <f t="shared" ca="1" si="7"/>
        <v>GYE1</v>
      </c>
      <c r="O454" s="18">
        <f ca="1">VLOOKUP(N454,physical_rooms!$A$1:$B$10,2,FALSE)</f>
        <v>1</v>
      </c>
      <c r="P454" s="18">
        <v>5</v>
      </c>
      <c r="Q454" s="18" t="s">
        <v>250</v>
      </c>
      <c r="R454" s="18">
        <f>VLOOKUP(Q454,virtual_rooms!$A$1:$B$10,2,FALSE)</f>
        <v>4</v>
      </c>
      <c r="S454" s="18">
        <v>4</v>
      </c>
      <c r="T454" s="21" t="s">
        <v>169</v>
      </c>
      <c r="U454" s="18" t="s">
        <v>170</v>
      </c>
      <c r="V454" s="18" t="s">
        <v>393</v>
      </c>
      <c r="W454" s="18">
        <f>VLOOKUP(V454,Support_persons!$A$3:$C$17,3,FALSE)</f>
        <v>3</v>
      </c>
      <c r="X454">
        <v>0</v>
      </c>
      <c r="Y454" s="18" t="s">
        <v>399</v>
      </c>
      <c r="Z454" s="18">
        <f>VLOOKUP(Y454,Support_persons!$A$3:$C$17,3,FALSE)</f>
        <v>11</v>
      </c>
      <c r="AA454">
        <v>1</v>
      </c>
      <c r="AB454" s="18" t="s">
        <v>75</v>
      </c>
      <c r="AC454">
        <v>1</v>
      </c>
      <c r="AD454" s="18">
        <f>VLOOKUP(AB454,Support_persons!$A$3:$C$17,3,FALSE)</f>
        <v>7</v>
      </c>
    </row>
    <row r="455" spans="1:30" ht="30.75" thickBot="1" x14ac:dyDescent="0.3">
      <c r="A455">
        <v>454</v>
      </c>
      <c r="B455" s="16">
        <v>44140</v>
      </c>
      <c r="C455" s="18" t="s">
        <v>10</v>
      </c>
      <c r="D455" s="18">
        <f>VLOOKUP(C455,Areas!$B$4:$C$25,2,FALSE)</f>
        <v>19</v>
      </c>
      <c r="E455" s="18">
        <v>19</v>
      </c>
      <c r="F455" s="18" t="s">
        <v>83</v>
      </c>
      <c r="G455" s="18">
        <f>VLOOKUP(F455,Instructors!$A$4:$B$60,2,FALSE)</f>
        <v>42</v>
      </c>
      <c r="H455" s="25">
        <v>42</v>
      </c>
      <c r="I455" t="s">
        <v>227</v>
      </c>
      <c r="J455" s="18">
        <f>VLOOKUP(I455,Programs!$A$4:$B$58,2,FALSE)</f>
        <v>9</v>
      </c>
      <c r="K455" s="18">
        <v>9</v>
      </c>
      <c r="L455" s="19">
        <v>0.67708333333333337</v>
      </c>
      <c r="M455" s="19">
        <v>0.72916666666666663</v>
      </c>
      <c r="N455" s="18" t="str">
        <f t="shared" ca="1" si="7"/>
        <v>GYE2</v>
      </c>
      <c r="O455" s="18">
        <f ca="1">VLOOKUP(N455,physical_rooms!$A$1:$B$10,2,FALSE)</f>
        <v>2</v>
      </c>
      <c r="P455" s="18">
        <v>5</v>
      </c>
      <c r="Q455" s="18" t="s">
        <v>246</v>
      </c>
      <c r="R455" s="18">
        <f>VLOOKUP(Q455,virtual_rooms!$A$1:$B$10,2,FALSE)</f>
        <v>5</v>
      </c>
      <c r="S455" s="18">
        <v>5</v>
      </c>
      <c r="T455" s="21" t="s">
        <v>285</v>
      </c>
      <c r="U455" s="18" t="s">
        <v>177</v>
      </c>
      <c r="V455" s="18" t="s">
        <v>74</v>
      </c>
      <c r="W455" s="18">
        <f>VLOOKUP(V455,Support_persons!$A$3:$C$17,3,FALSE)</f>
        <v>4</v>
      </c>
      <c r="X455">
        <v>1</v>
      </c>
      <c r="Y455" s="18"/>
      <c r="Z455" s="18" t="e">
        <f>VLOOKUP(Y455,Support_persons!$A$3:$C$17,3,FALSE)</f>
        <v>#N/A</v>
      </c>
      <c r="AA455" t="s">
        <v>392</v>
      </c>
      <c r="AB455" s="20" t="s">
        <v>395</v>
      </c>
      <c r="AC455">
        <v>1</v>
      </c>
      <c r="AD455" s="18">
        <f>VLOOKUP(AB455,Support_persons!$A$3:$C$17,3,FALSE)</f>
        <v>5</v>
      </c>
    </row>
    <row r="456" spans="1:30" ht="30.75" thickBot="1" x14ac:dyDescent="0.3">
      <c r="A456">
        <v>455</v>
      </c>
      <c r="B456" s="16">
        <v>44140</v>
      </c>
      <c r="C456" s="18" t="s">
        <v>9</v>
      </c>
      <c r="D456" s="18">
        <f>VLOOKUP(C456,Areas!$B$4:$C$25,2,FALSE)</f>
        <v>17</v>
      </c>
      <c r="E456" s="18">
        <v>17</v>
      </c>
      <c r="F456" s="18" t="s">
        <v>61</v>
      </c>
      <c r="G456" s="18">
        <f>VLOOKUP(F456,Instructors!$A$4:$B$60,2,FALSE)</f>
        <v>13</v>
      </c>
      <c r="H456" s="25">
        <v>13</v>
      </c>
      <c r="I456" t="s">
        <v>227</v>
      </c>
      <c r="J456" s="18">
        <f>VLOOKUP(I456,Programs!$A$4:$B$58,2,FALSE)</f>
        <v>9</v>
      </c>
      <c r="K456" s="18">
        <v>9</v>
      </c>
      <c r="L456" s="19">
        <v>0.73958333333333337</v>
      </c>
      <c r="M456" s="19">
        <v>0.85416666666666663</v>
      </c>
      <c r="N456" s="18" t="str">
        <f t="shared" ca="1" si="7"/>
        <v>UIO1</v>
      </c>
      <c r="O456" s="18">
        <f ca="1">VLOOKUP(N456,physical_rooms!$A$1:$B$10,2,FALSE)</f>
        <v>5</v>
      </c>
      <c r="P456" s="18">
        <v>1</v>
      </c>
      <c r="Q456" s="18" t="s">
        <v>246</v>
      </c>
      <c r="R456" s="18">
        <f>VLOOKUP(Q456,virtual_rooms!$A$1:$B$10,2,FALSE)</f>
        <v>5</v>
      </c>
      <c r="S456" s="18">
        <v>5</v>
      </c>
      <c r="T456" s="21" t="s">
        <v>285</v>
      </c>
      <c r="U456" s="18" t="s">
        <v>177</v>
      </c>
      <c r="V456" s="18" t="s">
        <v>74</v>
      </c>
      <c r="W456" s="18">
        <f>VLOOKUP(V456,Support_persons!$A$3:$C$17,3,FALSE)</f>
        <v>4</v>
      </c>
      <c r="X456">
        <v>1</v>
      </c>
      <c r="Y456" s="18"/>
      <c r="Z456" s="18" t="e">
        <f>VLOOKUP(Y456,Support_persons!$A$3:$C$17,3,FALSE)</f>
        <v>#N/A</v>
      </c>
      <c r="AA456" t="s">
        <v>392</v>
      </c>
      <c r="AB456" s="20" t="s">
        <v>395</v>
      </c>
      <c r="AC456">
        <v>1</v>
      </c>
      <c r="AD456" s="18">
        <f>VLOOKUP(AB456,Support_persons!$A$3:$C$17,3,FALSE)</f>
        <v>5</v>
      </c>
    </row>
    <row r="457" spans="1:30" ht="30.75" thickBot="1" x14ac:dyDescent="0.3">
      <c r="A457">
        <v>456</v>
      </c>
      <c r="B457" s="16">
        <v>44141</v>
      </c>
      <c r="C457" s="18" t="s">
        <v>2</v>
      </c>
      <c r="D457" s="18">
        <f>VLOOKUP(C457,Areas!$B$4:$C$25,2,FALSE)</f>
        <v>7</v>
      </c>
      <c r="E457" s="18">
        <v>7</v>
      </c>
      <c r="F457" s="18" t="s">
        <v>49</v>
      </c>
      <c r="G457" s="18">
        <f>VLOOKUP(F457,Instructors!$A$4:$B$60,2,FALSE)</f>
        <v>8</v>
      </c>
      <c r="H457" s="25">
        <v>8</v>
      </c>
      <c r="I457" t="s">
        <v>225</v>
      </c>
      <c r="J457" s="18">
        <f>VLOOKUP(I457,Programs!$A$4:$B$58,2,FALSE)</f>
        <v>6</v>
      </c>
      <c r="K457" s="18">
        <v>6</v>
      </c>
      <c r="L457" s="19">
        <v>0.38541666666666669</v>
      </c>
      <c r="M457" s="19">
        <v>0.5</v>
      </c>
      <c r="N457" s="18" t="str">
        <f t="shared" ca="1" si="7"/>
        <v>UIO1</v>
      </c>
      <c r="O457" s="18">
        <f ca="1">VLOOKUP(N457,physical_rooms!$A$1:$B$10,2,FALSE)</f>
        <v>5</v>
      </c>
      <c r="P457" s="18">
        <v>8</v>
      </c>
      <c r="Q457" s="18" t="s">
        <v>250</v>
      </c>
      <c r="R457" s="18">
        <f>VLOOKUP(Q457,virtual_rooms!$A$1:$B$10,2,FALSE)</f>
        <v>4</v>
      </c>
      <c r="S457" s="18">
        <v>4</v>
      </c>
      <c r="T457" s="21" t="s">
        <v>287</v>
      </c>
      <c r="U457" s="18" t="s">
        <v>167</v>
      </c>
      <c r="V457" s="18" t="s">
        <v>412</v>
      </c>
      <c r="W457" s="18">
        <f>VLOOKUP(V457,Support_persons!$A$3:$C$17,3,FALSE)</f>
        <v>6</v>
      </c>
      <c r="X457">
        <v>1</v>
      </c>
      <c r="Y457" s="18" t="s">
        <v>413</v>
      </c>
      <c r="Z457" s="18">
        <f>VLOOKUP(Y457,Support_persons!$A$3:$C$17,3,FALSE)</f>
        <v>12</v>
      </c>
      <c r="AA457">
        <v>1</v>
      </c>
      <c r="AB457" s="18" t="s">
        <v>398</v>
      </c>
      <c r="AC457">
        <v>1</v>
      </c>
      <c r="AD457" s="18">
        <f>VLOOKUP(AB457,Support_persons!$A$3:$C$17,3,FALSE)</f>
        <v>13</v>
      </c>
    </row>
    <row r="458" spans="1:30" ht="30.75" thickBot="1" x14ac:dyDescent="0.3">
      <c r="A458">
        <v>457</v>
      </c>
      <c r="B458" s="16">
        <v>44141</v>
      </c>
      <c r="C458" s="18" t="s">
        <v>11</v>
      </c>
      <c r="D458" s="18">
        <f>VLOOKUP(C458,Areas!$B$4:$C$25,2,FALSE)</f>
        <v>22</v>
      </c>
      <c r="E458" s="18">
        <v>22</v>
      </c>
      <c r="F458" s="18" t="s">
        <v>82</v>
      </c>
      <c r="G458" s="18">
        <f>VLOOKUP(F458,Instructors!$A$4:$B$60,2,FALSE)</f>
        <v>41</v>
      </c>
      <c r="H458" s="25">
        <v>41</v>
      </c>
      <c r="I458" t="s">
        <v>225</v>
      </c>
      <c r="J458" s="18">
        <f>VLOOKUP(I458,Programs!$A$4:$B$58,2,FALSE)</f>
        <v>6</v>
      </c>
      <c r="K458" s="18">
        <v>6</v>
      </c>
      <c r="L458" s="19">
        <v>0.51041666666666663</v>
      </c>
      <c r="M458" s="19">
        <v>0.65625</v>
      </c>
      <c r="N458" s="18" t="str">
        <f t="shared" ca="1" si="7"/>
        <v>domicilio</v>
      </c>
      <c r="O458" s="18">
        <f ca="1">VLOOKUP(N458,physical_rooms!$A$1:$B$10,2,FALSE)</f>
        <v>8</v>
      </c>
      <c r="P458" s="18">
        <v>1</v>
      </c>
      <c r="Q458" s="18" t="s">
        <v>250</v>
      </c>
      <c r="R458" s="18">
        <f>VLOOKUP(Q458,virtual_rooms!$A$1:$B$10,2,FALSE)</f>
        <v>4</v>
      </c>
      <c r="S458" s="18">
        <v>4</v>
      </c>
      <c r="T458" s="21" t="s">
        <v>287</v>
      </c>
      <c r="U458" s="18" t="s">
        <v>167</v>
      </c>
      <c r="V458" s="18" t="s">
        <v>412</v>
      </c>
      <c r="W458" s="18">
        <f>VLOOKUP(V458,Support_persons!$A$3:$C$17,3,FALSE)</f>
        <v>6</v>
      </c>
      <c r="X458">
        <v>1</v>
      </c>
      <c r="Y458" s="18"/>
      <c r="Z458" s="18" t="e">
        <f>VLOOKUP(Y458,Support_persons!$A$3:$C$17,3,FALSE)</f>
        <v>#N/A</v>
      </c>
      <c r="AA458" t="s">
        <v>392</v>
      </c>
      <c r="AB458" s="20" t="s">
        <v>398</v>
      </c>
      <c r="AC458">
        <v>1</v>
      </c>
      <c r="AD458" s="18">
        <f>VLOOKUP(AB458,Support_persons!$A$3:$C$17,3,FALSE)</f>
        <v>13</v>
      </c>
    </row>
    <row r="459" spans="1:30" ht="30.75" thickBot="1" x14ac:dyDescent="0.3">
      <c r="A459">
        <v>458</v>
      </c>
      <c r="B459" s="16">
        <v>44141</v>
      </c>
      <c r="C459" s="18" t="s">
        <v>0</v>
      </c>
      <c r="D459" s="18">
        <f>VLOOKUP(C459,Areas!$B$4:$C$25,2,FALSE)</f>
        <v>1</v>
      </c>
      <c r="E459" s="18">
        <v>1</v>
      </c>
      <c r="F459" s="18" t="s">
        <v>51</v>
      </c>
      <c r="G459" s="18">
        <f>VLOOKUP(F459,Instructors!$A$4:$B$60,2,FALSE)</f>
        <v>10</v>
      </c>
      <c r="H459" s="25">
        <v>10</v>
      </c>
      <c r="I459" t="s">
        <v>225</v>
      </c>
      <c r="J459" s="18">
        <f>VLOOKUP(I459,Programs!$A$4:$B$58,2,FALSE)</f>
        <v>6</v>
      </c>
      <c r="K459" s="18">
        <v>6</v>
      </c>
      <c r="L459" s="19">
        <v>0.66666666666666663</v>
      </c>
      <c r="M459" s="19">
        <v>0.78125</v>
      </c>
      <c r="N459" s="18" t="str">
        <f t="shared" ca="1" si="7"/>
        <v>UIO2</v>
      </c>
      <c r="O459" s="18">
        <f ca="1">VLOOKUP(N459,physical_rooms!$A$1:$B$10,2,FALSE)</f>
        <v>6</v>
      </c>
      <c r="P459" s="18">
        <v>6</v>
      </c>
      <c r="Q459" s="18" t="s">
        <v>250</v>
      </c>
      <c r="R459" s="18">
        <f>VLOOKUP(Q459,virtual_rooms!$A$1:$B$10,2,FALSE)</f>
        <v>4</v>
      </c>
      <c r="S459" s="18">
        <v>4</v>
      </c>
      <c r="T459" s="21" t="s">
        <v>287</v>
      </c>
      <c r="U459" s="18" t="s">
        <v>167</v>
      </c>
      <c r="V459" s="18" t="s">
        <v>412</v>
      </c>
      <c r="W459" s="18">
        <f>VLOOKUP(V459,Support_persons!$A$3:$C$17,3,FALSE)</f>
        <v>6</v>
      </c>
      <c r="X459">
        <v>1</v>
      </c>
      <c r="Y459" s="18"/>
      <c r="Z459" s="18" t="e">
        <f>VLOOKUP(Y459,Support_persons!$A$3:$C$17,3,FALSE)</f>
        <v>#N/A</v>
      </c>
      <c r="AA459" t="s">
        <v>392</v>
      </c>
      <c r="AB459" s="20" t="s">
        <v>398</v>
      </c>
      <c r="AC459">
        <v>1</v>
      </c>
      <c r="AD459" s="18">
        <f>VLOOKUP(AB459,Support_persons!$A$3:$C$17,3,FALSE)</f>
        <v>13</v>
      </c>
    </row>
    <row r="460" spans="1:30" ht="30.75" thickBot="1" x14ac:dyDescent="0.3">
      <c r="A460">
        <v>459</v>
      </c>
      <c r="B460" s="16">
        <v>44142</v>
      </c>
      <c r="C460" s="18" t="s">
        <v>2</v>
      </c>
      <c r="D460" s="18">
        <f>VLOOKUP(C460,Areas!$B$4:$C$25,2,FALSE)</f>
        <v>7</v>
      </c>
      <c r="E460" s="18">
        <v>7</v>
      </c>
      <c r="F460" s="18" t="s">
        <v>84</v>
      </c>
      <c r="G460" s="18">
        <f>VLOOKUP(F460,Instructors!$A$4:$B$60,2,FALSE)</f>
        <v>43</v>
      </c>
      <c r="H460" s="25">
        <v>43</v>
      </c>
      <c r="I460" t="s">
        <v>224</v>
      </c>
      <c r="J460" s="18">
        <f>VLOOKUP(I460,Programs!$A$4:$B$58,2,FALSE)</f>
        <v>5</v>
      </c>
      <c r="K460" s="18">
        <v>5</v>
      </c>
      <c r="L460" s="19">
        <v>0.38541666666666669</v>
      </c>
      <c r="M460" s="19">
        <v>0.5</v>
      </c>
      <c r="N460" s="18" t="str">
        <f t="shared" ca="1" si="7"/>
        <v>GYE1</v>
      </c>
      <c r="O460" s="18">
        <f ca="1">VLOOKUP(N460,physical_rooms!$A$1:$B$10,2,FALSE)</f>
        <v>1</v>
      </c>
      <c r="P460" s="18">
        <v>3</v>
      </c>
      <c r="Q460" s="18" t="s">
        <v>250</v>
      </c>
      <c r="R460" s="18">
        <f>VLOOKUP(Q460,virtual_rooms!$A$1:$B$10,2,FALSE)</f>
        <v>4</v>
      </c>
      <c r="S460" s="18">
        <v>4</v>
      </c>
      <c r="T460" s="21" t="s">
        <v>169</v>
      </c>
      <c r="U460" s="18" t="s">
        <v>170</v>
      </c>
      <c r="V460" s="18" t="s">
        <v>393</v>
      </c>
      <c r="W460" s="18">
        <f>VLOOKUP(V460,Support_persons!$A$3:$C$17,3,FALSE)</f>
        <v>3</v>
      </c>
      <c r="X460">
        <v>0</v>
      </c>
      <c r="Y460" s="18" t="s">
        <v>395</v>
      </c>
      <c r="Z460" s="18">
        <f>VLOOKUP(Y460,Support_persons!$A$3:$C$17,3,FALSE)</f>
        <v>5</v>
      </c>
      <c r="AA460">
        <v>1</v>
      </c>
      <c r="AB460" s="18" t="s">
        <v>76</v>
      </c>
      <c r="AC460">
        <v>1</v>
      </c>
      <c r="AD460" s="18">
        <f>VLOOKUP(AB460,Support_persons!$A$3:$C$17,3,FALSE)</f>
        <v>8</v>
      </c>
    </row>
    <row r="461" spans="1:30" ht="30.75" thickBot="1" x14ac:dyDescent="0.3">
      <c r="A461">
        <v>460</v>
      </c>
      <c r="B461" s="16">
        <v>44142</v>
      </c>
      <c r="C461" s="18" t="s">
        <v>11</v>
      </c>
      <c r="D461" s="18">
        <f>VLOOKUP(C461,Areas!$B$4:$C$25,2,FALSE)</f>
        <v>22</v>
      </c>
      <c r="E461" s="18">
        <v>22</v>
      </c>
      <c r="F461" s="18" t="s">
        <v>46</v>
      </c>
      <c r="G461" s="18">
        <f>VLOOKUP(F461,Instructors!$A$4:$B$60,2,FALSE)</f>
        <v>4</v>
      </c>
      <c r="H461" s="25">
        <v>4</v>
      </c>
      <c r="I461" t="s">
        <v>224</v>
      </c>
      <c r="J461" s="18">
        <f>VLOOKUP(I461,Programs!$A$4:$B$58,2,FALSE)</f>
        <v>5</v>
      </c>
      <c r="K461" s="18">
        <v>5</v>
      </c>
      <c r="L461" s="19">
        <v>0.51041666666666663</v>
      </c>
      <c r="M461" s="19">
        <v>0.65625</v>
      </c>
      <c r="N461" s="18" t="str">
        <f t="shared" ca="1" si="7"/>
        <v>GYE2</v>
      </c>
      <c r="O461" s="18">
        <f ca="1">VLOOKUP(N461,physical_rooms!$A$1:$B$10,2,FALSE)</f>
        <v>2</v>
      </c>
      <c r="P461" s="18">
        <v>4</v>
      </c>
      <c r="Q461" s="18" t="s">
        <v>250</v>
      </c>
      <c r="R461" s="18">
        <f>VLOOKUP(Q461,virtual_rooms!$A$1:$B$10,2,FALSE)</f>
        <v>4</v>
      </c>
      <c r="S461" s="18">
        <v>4</v>
      </c>
      <c r="T461" s="21" t="s">
        <v>169</v>
      </c>
      <c r="U461" s="18" t="s">
        <v>170</v>
      </c>
      <c r="V461" s="18" t="s">
        <v>393</v>
      </c>
      <c r="W461" s="18">
        <f>VLOOKUP(V461,Support_persons!$A$3:$C$17,3,FALSE)</f>
        <v>3</v>
      </c>
      <c r="X461">
        <v>0</v>
      </c>
      <c r="Y461" s="18" t="s">
        <v>395</v>
      </c>
      <c r="Z461" s="18">
        <f>VLOOKUP(Y461,Support_persons!$A$3:$C$17,3,FALSE)</f>
        <v>5</v>
      </c>
      <c r="AA461">
        <v>1</v>
      </c>
      <c r="AB461" s="18" t="s">
        <v>76</v>
      </c>
      <c r="AC461">
        <v>1</v>
      </c>
      <c r="AD461" s="18">
        <f>VLOOKUP(AB461,Support_persons!$A$3:$C$17,3,FALSE)</f>
        <v>8</v>
      </c>
    </row>
    <row r="462" spans="1:30" ht="30.75" thickBot="1" x14ac:dyDescent="0.3">
      <c r="A462">
        <v>461</v>
      </c>
      <c r="B462" s="16">
        <v>44142</v>
      </c>
      <c r="C462" s="18" t="s">
        <v>0</v>
      </c>
      <c r="D462" s="18">
        <f>VLOOKUP(C462,Areas!$B$4:$C$25,2,FALSE)</f>
        <v>1</v>
      </c>
      <c r="E462" s="18">
        <v>1</v>
      </c>
      <c r="F462" s="18" t="s">
        <v>51</v>
      </c>
      <c r="G462" s="18">
        <f>VLOOKUP(F462,Instructors!$A$4:$B$60,2,FALSE)</f>
        <v>10</v>
      </c>
      <c r="H462" s="25">
        <v>10</v>
      </c>
      <c r="I462" t="s">
        <v>224</v>
      </c>
      <c r="J462" s="18">
        <f>VLOOKUP(I462,Programs!$A$4:$B$58,2,FALSE)</f>
        <v>5</v>
      </c>
      <c r="K462" s="18">
        <v>5</v>
      </c>
      <c r="L462" s="19">
        <v>0.66666666666666663</v>
      </c>
      <c r="M462" s="19">
        <v>0.78125</v>
      </c>
      <c r="N462" s="18" t="str">
        <f t="shared" ca="1" si="7"/>
        <v>GYE2</v>
      </c>
      <c r="O462" s="18">
        <f ca="1">VLOOKUP(N462,physical_rooms!$A$1:$B$10,2,FALSE)</f>
        <v>2</v>
      </c>
      <c r="P462" s="18">
        <v>4</v>
      </c>
      <c r="Q462" s="18" t="s">
        <v>250</v>
      </c>
      <c r="R462" s="18">
        <f>VLOOKUP(Q462,virtual_rooms!$A$1:$B$10,2,FALSE)</f>
        <v>4</v>
      </c>
      <c r="S462" s="18">
        <v>4</v>
      </c>
      <c r="T462" s="21" t="s">
        <v>169</v>
      </c>
      <c r="U462" s="18" t="s">
        <v>170</v>
      </c>
      <c r="V462" s="18" t="s">
        <v>393</v>
      </c>
      <c r="W462" s="18">
        <f>VLOOKUP(V462,Support_persons!$A$3:$C$17,3,FALSE)</f>
        <v>3</v>
      </c>
      <c r="X462">
        <v>0</v>
      </c>
      <c r="Y462" s="18" t="s">
        <v>395</v>
      </c>
      <c r="Z462" s="18">
        <f>VLOOKUP(Y462,Support_persons!$A$3:$C$17,3,FALSE)</f>
        <v>5</v>
      </c>
      <c r="AA462">
        <v>1</v>
      </c>
      <c r="AB462" s="18" t="s">
        <v>76</v>
      </c>
      <c r="AC462">
        <v>1</v>
      </c>
      <c r="AD462" s="18">
        <f>VLOOKUP(AB462,Support_persons!$A$3:$C$17,3,FALSE)</f>
        <v>8</v>
      </c>
    </row>
    <row r="463" spans="1:30" ht="30.75" thickBot="1" x14ac:dyDescent="0.3">
      <c r="A463">
        <v>462</v>
      </c>
      <c r="B463" s="16">
        <v>44147</v>
      </c>
      <c r="C463" s="18" t="s">
        <v>6</v>
      </c>
      <c r="D463" s="18">
        <f>VLOOKUP(C463,Areas!$B$4:$C$25,2,FALSE)</f>
        <v>12</v>
      </c>
      <c r="E463" s="18">
        <v>12</v>
      </c>
      <c r="F463" s="18" t="s">
        <v>58</v>
      </c>
      <c r="G463" s="18">
        <f>VLOOKUP(F463,Instructors!$A$4:$B$60,2,FALSE)</f>
        <v>29</v>
      </c>
      <c r="H463" s="25">
        <v>29</v>
      </c>
      <c r="I463" t="s">
        <v>227</v>
      </c>
      <c r="J463" s="18">
        <f>VLOOKUP(I463,Programs!$A$4:$B$58,2,FALSE)</f>
        <v>9</v>
      </c>
      <c r="K463" s="18">
        <v>9</v>
      </c>
      <c r="L463" s="19">
        <v>0.67708333333333337</v>
      </c>
      <c r="M463" s="19">
        <v>0.72916666666666663</v>
      </c>
      <c r="N463" s="18" t="str">
        <f t="shared" ca="1" si="7"/>
        <v>GYE1</v>
      </c>
      <c r="O463" s="18">
        <f ca="1">VLOOKUP(N463,physical_rooms!$A$1:$B$10,2,FALSE)</f>
        <v>1</v>
      </c>
      <c r="P463" s="18">
        <v>4</v>
      </c>
      <c r="Q463" s="18" t="s">
        <v>246</v>
      </c>
      <c r="R463" s="18">
        <f>VLOOKUP(Q463,virtual_rooms!$A$1:$B$10,2,FALSE)</f>
        <v>5</v>
      </c>
      <c r="S463" s="18">
        <v>5</v>
      </c>
      <c r="T463" s="21" t="s">
        <v>285</v>
      </c>
      <c r="U463" s="18" t="s">
        <v>177</v>
      </c>
      <c r="V463" s="18" t="s">
        <v>395</v>
      </c>
      <c r="W463" s="18">
        <f>VLOOKUP(V463,Support_persons!$A$3:$C$17,3,FALSE)</f>
        <v>5</v>
      </c>
      <c r="X463">
        <v>1</v>
      </c>
      <c r="Y463" s="18" t="s">
        <v>394</v>
      </c>
      <c r="Z463" s="18">
        <f>VLOOKUP(Y463,Support_persons!$A$3:$C$17,3,FALSE)</f>
        <v>1</v>
      </c>
      <c r="AA463">
        <v>1</v>
      </c>
      <c r="AB463" s="18" t="s">
        <v>394</v>
      </c>
      <c r="AC463">
        <v>1</v>
      </c>
      <c r="AD463" s="18">
        <f>VLOOKUP(AB463,Support_persons!$A$3:$C$17,3,FALSE)</f>
        <v>1</v>
      </c>
    </row>
    <row r="464" spans="1:30" ht="30.75" thickBot="1" x14ac:dyDescent="0.3">
      <c r="A464">
        <v>463</v>
      </c>
      <c r="B464" s="16">
        <v>44147</v>
      </c>
      <c r="C464" s="18" t="s">
        <v>9</v>
      </c>
      <c r="D464" s="18">
        <f>VLOOKUP(C464,Areas!$B$4:$C$25,2,FALSE)</f>
        <v>17</v>
      </c>
      <c r="E464" s="18">
        <v>17</v>
      </c>
      <c r="F464" s="18" t="s">
        <v>61</v>
      </c>
      <c r="G464" s="18">
        <f>VLOOKUP(F464,Instructors!$A$4:$B$60,2,FALSE)</f>
        <v>13</v>
      </c>
      <c r="H464" s="25">
        <v>13</v>
      </c>
      <c r="I464" t="s">
        <v>227</v>
      </c>
      <c r="J464" s="18">
        <f>VLOOKUP(I464,Programs!$A$4:$B$58,2,FALSE)</f>
        <v>9</v>
      </c>
      <c r="K464" s="18">
        <v>9</v>
      </c>
      <c r="L464" s="19">
        <v>0.73958333333333337</v>
      </c>
      <c r="M464" s="19">
        <v>0.85416666666666663</v>
      </c>
      <c r="N464" s="18" t="str">
        <f t="shared" ca="1" si="7"/>
        <v>UIO2</v>
      </c>
      <c r="O464" s="18">
        <f ca="1">VLOOKUP(N464,physical_rooms!$A$1:$B$10,2,FALSE)</f>
        <v>6</v>
      </c>
      <c r="P464" s="18">
        <v>1</v>
      </c>
      <c r="Q464" s="18" t="s">
        <v>246</v>
      </c>
      <c r="R464" s="18">
        <f>VLOOKUP(Q464,virtual_rooms!$A$1:$B$10,2,FALSE)</f>
        <v>5</v>
      </c>
      <c r="S464" s="18">
        <v>5</v>
      </c>
      <c r="T464" s="21" t="s">
        <v>285</v>
      </c>
      <c r="U464" s="18" t="s">
        <v>177</v>
      </c>
      <c r="V464" s="18" t="s">
        <v>395</v>
      </c>
      <c r="W464" s="18">
        <f>VLOOKUP(V464,Support_persons!$A$3:$C$17,3,FALSE)</f>
        <v>5</v>
      </c>
      <c r="X464">
        <v>1</v>
      </c>
      <c r="Y464" s="18"/>
      <c r="Z464" s="18" t="e">
        <f>VLOOKUP(Y464,Support_persons!$A$3:$C$17,3,FALSE)</f>
        <v>#N/A</v>
      </c>
      <c r="AA464" t="s">
        <v>392</v>
      </c>
      <c r="AB464" s="20" t="s">
        <v>394</v>
      </c>
      <c r="AC464">
        <v>1</v>
      </c>
      <c r="AD464" s="18">
        <f>VLOOKUP(AB464,Support_persons!$A$3:$C$17,3,FALSE)</f>
        <v>1</v>
      </c>
    </row>
    <row r="465" spans="1:30" ht="30.75" thickBot="1" x14ac:dyDescent="0.3">
      <c r="A465">
        <v>464</v>
      </c>
      <c r="B465" s="16">
        <v>44148</v>
      </c>
      <c r="C465" s="18" t="s">
        <v>1</v>
      </c>
      <c r="D465" s="18">
        <f>VLOOKUP(C465,Areas!$B$4:$C$25,2,FALSE)</f>
        <v>5</v>
      </c>
      <c r="E465" s="18">
        <v>5</v>
      </c>
      <c r="F465" s="18" t="s">
        <v>88</v>
      </c>
      <c r="G465" s="18">
        <f>VLOOKUP(F465,Instructors!$A$4:$B$60,2,FALSE)</f>
        <v>48</v>
      </c>
      <c r="H465" s="25">
        <v>48</v>
      </c>
      <c r="I465" t="s">
        <v>277</v>
      </c>
      <c r="J465" s="18">
        <f>VLOOKUP(I465,Programs!$A$4:$B$58,2,FALSE)</f>
        <v>16</v>
      </c>
      <c r="K465" s="18">
        <v>16</v>
      </c>
      <c r="L465" s="19">
        <v>0.35416666666666669</v>
      </c>
      <c r="M465" s="19">
        <v>0.83333333333333337</v>
      </c>
      <c r="N465" s="18" t="str">
        <f t="shared" ca="1" si="7"/>
        <v>UIO2</v>
      </c>
      <c r="O465" s="18">
        <f ca="1">VLOOKUP(N465,physical_rooms!$A$1:$B$10,2,FALSE)</f>
        <v>6</v>
      </c>
      <c r="P465" s="18">
        <v>5</v>
      </c>
      <c r="Q465" s="18" t="s">
        <v>207</v>
      </c>
      <c r="R465" s="18">
        <f>VLOOKUP(Q465,virtual_rooms!$A$1:$B$10,2,FALSE)</f>
        <v>3</v>
      </c>
      <c r="S465" s="18">
        <v>3</v>
      </c>
      <c r="T465" s="21" t="s">
        <v>278</v>
      </c>
      <c r="U465" s="18" t="s">
        <v>238</v>
      </c>
      <c r="V465" s="18" t="s">
        <v>395</v>
      </c>
      <c r="W465" s="18">
        <f>VLOOKUP(V465,Support_persons!$A$3:$C$17,3,FALSE)</f>
        <v>5</v>
      </c>
      <c r="X465">
        <v>1</v>
      </c>
      <c r="Y465" s="18" t="s">
        <v>394</v>
      </c>
      <c r="Z465" s="18">
        <f>VLOOKUP(Y465,Support_persons!$A$3:$C$17,3,FALSE)</f>
        <v>1</v>
      </c>
      <c r="AA465">
        <v>1</v>
      </c>
      <c r="AB465" s="18" t="s">
        <v>75</v>
      </c>
      <c r="AC465">
        <v>1</v>
      </c>
      <c r="AD465" s="18">
        <f>VLOOKUP(AB465,Support_persons!$A$3:$C$17,3,FALSE)</f>
        <v>7</v>
      </c>
    </row>
    <row r="466" spans="1:30" ht="30.75" thickBot="1" x14ac:dyDescent="0.3">
      <c r="A466">
        <v>465</v>
      </c>
      <c r="B466" s="16">
        <v>44148</v>
      </c>
      <c r="C466" s="18" t="s">
        <v>17</v>
      </c>
      <c r="D466" s="18">
        <f>VLOOKUP(C466,Areas!$B$4:$C$25,2,FALSE)</f>
        <v>21</v>
      </c>
      <c r="E466" s="18">
        <v>21</v>
      </c>
      <c r="F466" s="18" t="s">
        <v>84</v>
      </c>
      <c r="G466" s="18">
        <f>VLOOKUP(F466,Instructors!$A$4:$B$60,2,FALSE)</f>
        <v>43</v>
      </c>
      <c r="H466" s="25">
        <v>43</v>
      </c>
      <c r="I466" t="s">
        <v>224</v>
      </c>
      <c r="J466" s="18">
        <f>VLOOKUP(I466,Programs!$A$4:$B$58,2,FALSE)</f>
        <v>5</v>
      </c>
      <c r="K466" s="18">
        <v>5</v>
      </c>
      <c r="L466" s="19">
        <v>0.66666666666666663</v>
      </c>
      <c r="M466" s="19">
        <v>0.78125</v>
      </c>
      <c r="N466" s="18" t="str">
        <f t="shared" ca="1" si="7"/>
        <v>GYE2</v>
      </c>
      <c r="O466" s="18">
        <f ca="1">VLOOKUP(N466,physical_rooms!$A$1:$B$10,2,FALSE)</f>
        <v>2</v>
      </c>
      <c r="P466" s="18">
        <v>4</v>
      </c>
      <c r="Q466" s="18" t="s">
        <v>250</v>
      </c>
      <c r="R466" s="18">
        <f>VLOOKUP(Q466,virtual_rooms!$A$1:$B$10,2,FALSE)</f>
        <v>4</v>
      </c>
      <c r="S466" s="18">
        <v>4</v>
      </c>
      <c r="T466" s="21" t="s">
        <v>169</v>
      </c>
      <c r="U466" s="18" t="s">
        <v>170</v>
      </c>
      <c r="V466" s="18" t="s">
        <v>393</v>
      </c>
      <c r="W466" s="18">
        <f>VLOOKUP(V466,Support_persons!$A$3:$C$17,3,FALSE)</f>
        <v>3</v>
      </c>
      <c r="X466">
        <v>1</v>
      </c>
      <c r="Y466" s="18"/>
      <c r="Z466" s="18" t="e">
        <f>VLOOKUP(Y466,Support_persons!$A$3:$C$17,3,FALSE)</f>
        <v>#N/A</v>
      </c>
      <c r="AA466" t="s">
        <v>392</v>
      </c>
      <c r="AB466" s="20" t="s">
        <v>396</v>
      </c>
      <c r="AC466">
        <v>1</v>
      </c>
      <c r="AD466" s="18">
        <f>VLOOKUP(AB466,Support_persons!$A$3:$C$17,3,FALSE)</f>
        <v>9</v>
      </c>
    </row>
    <row r="467" spans="1:30" ht="30.75" thickBot="1" x14ac:dyDescent="0.3">
      <c r="A467">
        <v>466</v>
      </c>
      <c r="B467" s="16">
        <v>44148</v>
      </c>
      <c r="C467" s="18" t="s">
        <v>15</v>
      </c>
      <c r="D467" s="18">
        <f>VLOOKUP(C467,Areas!$B$4:$C$25,2,FALSE)</f>
        <v>2</v>
      </c>
      <c r="E467" s="18">
        <v>2</v>
      </c>
      <c r="F467" s="18" t="s">
        <v>47</v>
      </c>
      <c r="G467" s="18">
        <f>VLOOKUP(F467,Instructors!$A$4:$B$60,2,FALSE)</f>
        <v>6</v>
      </c>
      <c r="H467" s="25">
        <v>6</v>
      </c>
      <c r="I467" t="s">
        <v>224</v>
      </c>
      <c r="J467" s="18">
        <f>VLOOKUP(I467,Programs!$A$4:$B$58,2,FALSE)</f>
        <v>5</v>
      </c>
      <c r="K467" s="18">
        <v>5</v>
      </c>
      <c r="L467" s="19">
        <v>0.51041666666666663</v>
      </c>
      <c r="M467" s="19">
        <v>0.65625</v>
      </c>
      <c r="N467" s="18" t="str">
        <f t="shared" ca="1" si="7"/>
        <v>GYE4</v>
      </c>
      <c r="O467" s="18">
        <f ca="1">VLOOKUP(N467,physical_rooms!$A$1:$B$10,2,FALSE)</f>
        <v>4</v>
      </c>
      <c r="P467" s="18">
        <v>1</v>
      </c>
      <c r="Q467" s="18" t="s">
        <v>250</v>
      </c>
      <c r="R467" s="18">
        <f>VLOOKUP(Q467,virtual_rooms!$A$1:$B$10,2,FALSE)</f>
        <v>4</v>
      </c>
      <c r="S467" s="18">
        <v>4</v>
      </c>
      <c r="T467" s="21" t="s">
        <v>169</v>
      </c>
      <c r="U467" s="18" t="s">
        <v>170</v>
      </c>
      <c r="V467" s="18" t="s">
        <v>393</v>
      </c>
      <c r="W467" s="18">
        <f>VLOOKUP(V467,Support_persons!$A$3:$C$17,3,FALSE)</f>
        <v>3</v>
      </c>
      <c r="X467">
        <v>1</v>
      </c>
      <c r="Y467" s="18"/>
      <c r="Z467" s="18" t="e">
        <f>VLOOKUP(Y467,Support_persons!$A$3:$C$17,3,FALSE)</f>
        <v>#N/A</v>
      </c>
      <c r="AA467" t="s">
        <v>392</v>
      </c>
      <c r="AB467" s="20" t="s">
        <v>396</v>
      </c>
      <c r="AC467">
        <v>1</v>
      </c>
      <c r="AD467" s="18">
        <f>VLOOKUP(AB467,Support_persons!$A$3:$C$17,3,FALSE)</f>
        <v>9</v>
      </c>
    </row>
    <row r="468" spans="1:30" ht="30.75" thickBot="1" x14ac:dyDescent="0.3">
      <c r="A468">
        <v>467</v>
      </c>
      <c r="B468" s="16">
        <v>44148</v>
      </c>
      <c r="C468" s="18" t="s">
        <v>0</v>
      </c>
      <c r="D468" s="18">
        <f>VLOOKUP(C468,Areas!$B$4:$C$25,2,FALSE)</f>
        <v>1</v>
      </c>
      <c r="E468" s="18">
        <v>1</v>
      </c>
      <c r="F468" s="18" t="s">
        <v>51</v>
      </c>
      <c r="G468" s="18">
        <f>VLOOKUP(F468,Instructors!$A$4:$B$60,2,FALSE)</f>
        <v>10</v>
      </c>
      <c r="H468" s="25">
        <v>10</v>
      </c>
      <c r="I468" t="s">
        <v>224</v>
      </c>
      <c r="J468" s="18">
        <f>VLOOKUP(I468,Programs!$A$4:$B$58,2,FALSE)</f>
        <v>5</v>
      </c>
      <c r="K468" s="18">
        <v>5</v>
      </c>
      <c r="L468" s="19">
        <v>0.38541666666666669</v>
      </c>
      <c r="M468" s="19">
        <v>0.5</v>
      </c>
      <c r="N468" s="18" t="str">
        <f t="shared" ca="1" si="7"/>
        <v>UIO2</v>
      </c>
      <c r="O468" s="18">
        <f ca="1">VLOOKUP(N468,physical_rooms!$A$1:$B$10,2,FALSE)</f>
        <v>6</v>
      </c>
      <c r="P468" s="18">
        <v>4</v>
      </c>
      <c r="Q468" s="18" t="s">
        <v>250</v>
      </c>
      <c r="R468" s="18">
        <f>VLOOKUP(Q468,virtual_rooms!$A$1:$B$10,2,FALSE)</f>
        <v>4</v>
      </c>
      <c r="S468" s="18">
        <v>4</v>
      </c>
      <c r="T468" s="21" t="s">
        <v>169</v>
      </c>
      <c r="U468" s="18" t="s">
        <v>170</v>
      </c>
      <c r="V468" s="18" t="s">
        <v>393</v>
      </c>
      <c r="W468" s="18">
        <f>VLOOKUP(V468,Support_persons!$A$3:$C$17,3,FALSE)</f>
        <v>3</v>
      </c>
      <c r="X468">
        <v>1</v>
      </c>
      <c r="Y468" s="18"/>
      <c r="Z468" s="18" t="e">
        <f>VLOOKUP(Y468,Support_persons!$A$3:$C$17,3,FALSE)</f>
        <v>#N/A</v>
      </c>
      <c r="AA468" t="s">
        <v>392</v>
      </c>
      <c r="AB468" s="20" t="s">
        <v>396</v>
      </c>
      <c r="AC468">
        <v>1</v>
      </c>
      <c r="AD468" s="18">
        <f>VLOOKUP(AB468,Support_persons!$A$3:$C$17,3,FALSE)</f>
        <v>9</v>
      </c>
    </row>
    <row r="469" spans="1:30" ht="30.75" thickBot="1" x14ac:dyDescent="0.3">
      <c r="A469">
        <v>468</v>
      </c>
      <c r="B469" s="16">
        <v>44149</v>
      </c>
      <c r="C469" s="18" t="s">
        <v>1</v>
      </c>
      <c r="D469" s="18">
        <f>VLOOKUP(C469,Areas!$B$4:$C$25,2,FALSE)</f>
        <v>5</v>
      </c>
      <c r="E469" s="18">
        <v>5</v>
      </c>
      <c r="F469" s="18" t="s">
        <v>88</v>
      </c>
      <c r="G469" s="18">
        <f>VLOOKUP(F469,Instructors!$A$4:$B$60,2,FALSE)</f>
        <v>48</v>
      </c>
      <c r="H469" s="25">
        <v>48</v>
      </c>
      <c r="I469" t="s">
        <v>277</v>
      </c>
      <c r="J469" s="18">
        <f>VLOOKUP(I469,Programs!$A$4:$B$58,2,FALSE)</f>
        <v>16</v>
      </c>
      <c r="K469" s="18">
        <v>16</v>
      </c>
      <c r="L469" s="19">
        <v>0.35416666666666669</v>
      </c>
      <c r="M469" s="19">
        <v>0.83333333333333337</v>
      </c>
      <c r="N469" s="18" t="str">
        <f t="shared" ca="1" si="7"/>
        <v>UIO2</v>
      </c>
      <c r="O469" s="18">
        <f ca="1">VLOOKUP(N469,physical_rooms!$A$1:$B$10,2,FALSE)</f>
        <v>6</v>
      </c>
      <c r="P469" s="18">
        <v>5</v>
      </c>
      <c r="Q469" s="18" t="s">
        <v>207</v>
      </c>
      <c r="R469" s="18">
        <f>VLOOKUP(Q469,virtual_rooms!$A$1:$B$10,2,FALSE)</f>
        <v>3</v>
      </c>
      <c r="S469" s="18">
        <v>3</v>
      </c>
      <c r="T469" s="21" t="s">
        <v>278</v>
      </c>
      <c r="U469" s="18" t="s">
        <v>238</v>
      </c>
      <c r="V469" s="18" t="s">
        <v>395</v>
      </c>
      <c r="W469" s="18">
        <f>VLOOKUP(V469,Support_persons!$A$3:$C$17,3,FALSE)</f>
        <v>5</v>
      </c>
      <c r="X469">
        <v>1</v>
      </c>
      <c r="Y469" s="18" t="s">
        <v>394</v>
      </c>
      <c r="Z469" s="18">
        <f>VLOOKUP(Y469,Support_persons!$A$3:$C$17,3,FALSE)</f>
        <v>1</v>
      </c>
      <c r="AA469">
        <v>1</v>
      </c>
      <c r="AB469" s="18" t="s">
        <v>75</v>
      </c>
      <c r="AC469">
        <v>1</v>
      </c>
      <c r="AD469" s="18">
        <f>VLOOKUP(AB469,Support_persons!$A$3:$C$17,3,FALSE)</f>
        <v>7</v>
      </c>
    </row>
    <row r="470" spans="1:30" ht="30.75" thickBot="1" x14ac:dyDescent="0.3">
      <c r="A470">
        <v>469</v>
      </c>
      <c r="B470" s="16">
        <v>44149</v>
      </c>
      <c r="C470" s="18" t="s">
        <v>17</v>
      </c>
      <c r="D470" s="18">
        <f>VLOOKUP(C470,Areas!$B$4:$C$25,2,FALSE)</f>
        <v>21</v>
      </c>
      <c r="E470" s="18">
        <v>21</v>
      </c>
      <c r="F470" s="18" t="s">
        <v>49</v>
      </c>
      <c r="G470" s="18">
        <f>VLOOKUP(F470,Instructors!$A$4:$B$60,2,FALSE)</f>
        <v>8</v>
      </c>
      <c r="H470" s="25">
        <v>8</v>
      </c>
      <c r="I470" t="s">
        <v>225</v>
      </c>
      <c r="J470" s="18">
        <f>VLOOKUP(I470,Programs!$A$4:$B$58,2,FALSE)</f>
        <v>6</v>
      </c>
      <c r="K470" s="18">
        <v>6</v>
      </c>
      <c r="L470" s="19">
        <v>0.51041666666666663</v>
      </c>
      <c r="M470" s="19">
        <v>0.65625</v>
      </c>
      <c r="N470" s="18" t="str">
        <f t="shared" ca="1" si="7"/>
        <v>UIO1</v>
      </c>
      <c r="O470" s="18">
        <f ca="1">VLOOKUP(N470,physical_rooms!$A$1:$B$10,2,FALSE)</f>
        <v>5</v>
      </c>
      <c r="P470" s="18">
        <v>3</v>
      </c>
      <c r="Q470" s="18" t="s">
        <v>250</v>
      </c>
      <c r="R470" s="18">
        <f>VLOOKUP(Q470,virtual_rooms!$A$1:$B$10,2,FALSE)</f>
        <v>4</v>
      </c>
      <c r="S470" s="18">
        <v>4</v>
      </c>
      <c r="T470" s="21" t="s">
        <v>287</v>
      </c>
      <c r="U470" s="18" t="s">
        <v>167</v>
      </c>
      <c r="V470" s="18" t="s">
        <v>412</v>
      </c>
      <c r="W470" s="18">
        <f>VLOOKUP(V470,Support_persons!$A$3:$C$17,3,FALSE)</f>
        <v>6</v>
      </c>
      <c r="X470">
        <v>1</v>
      </c>
      <c r="Y470" s="18" t="s">
        <v>413</v>
      </c>
      <c r="Z470" s="18">
        <f>VLOOKUP(Y470,Support_persons!$A$3:$C$17,3,FALSE)</f>
        <v>12</v>
      </c>
      <c r="AA470">
        <v>1</v>
      </c>
      <c r="AB470" s="18" t="s">
        <v>398</v>
      </c>
      <c r="AC470">
        <v>1</v>
      </c>
      <c r="AD470" s="18">
        <f>VLOOKUP(AB470,Support_persons!$A$3:$C$17,3,FALSE)</f>
        <v>13</v>
      </c>
    </row>
    <row r="471" spans="1:30" ht="30.75" thickBot="1" x14ac:dyDescent="0.3">
      <c r="A471">
        <v>470</v>
      </c>
      <c r="B471" s="16">
        <v>44149</v>
      </c>
      <c r="C471" s="18" t="s">
        <v>15</v>
      </c>
      <c r="D471" s="18">
        <f>VLOOKUP(C471,Areas!$B$4:$C$25,2,FALSE)</f>
        <v>2</v>
      </c>
      <c r="E471" s="18">
        <v>2</v>
      </c>
      <c r="F471" s="18" t="s">
        <v>47</v>
      </c>
      <c r="G471" s="18">
        <f>VLOOKUP(F471,Instructors!$A$4:$B$60,2,FALSE)</f>
        <v>6</v>
      </c>
      <c r="H471" s="25">
        <v>6</v>
      </c>
      <c r="I471" t="s">
        <v>225</v>
      </c>
      <c r="J471" s="18">
        <f>VLOOKUP(I471,Programs!$A$4:$B$58,2,FALSE)</f>
        <v>6</v>
      </c>
      <c r="K471" s="18">
        <v>6</v>
      </c>
      <c r="L471" s="19">
        <v>0.38541666666666669</v>
      </c>
      <c r="M471" s="19">
        <v>0.5</v>
      </c>
      <c r="N471" s="18" t="str">
        <f t="shared" ca="1" si="7"/>
        <v>domicilio</v>
      </c>
      <c r="O471" s="18">
        <f ca="1">VLOOKUP(N471,physical_rooms!$A$1:$B$10,2,FALSE)</f>
        <v>8</v>
      </c>
      <c r="P471" s="18">
        <v>7</v>
      </c>
      <c r="Q471" s="18" t="s">
        <v>250</v>
      </c>
      <c r="R471" s="18">
        <f>VLOOKUP(Q471,virtual_rooms!$A$1:$B$10,2,FALSE)</f>
        <v>4</v>
      </c>
      <c r="S471" s="18">
        <v>4</v>
      </c>
      <c r="T471" s="21" t="s">
        <v>287</v>
      </c>
      <c r="U471" s="18" t="s">
        <v>167</v>
      </c>
      <c r="V471" s="18" t="s">
        <v>412</v>
      </c>
      <c r="W471" s="18">
        <f>VLOOKUP(V471,Support_persons!$A$3:$C$17,3,FALSE)</f>
        <v>6</v>
      </c>
      <c r="X471">
        <v>1</v>
      </c>
      <c r="Y471" s="18"/>
      <c r="Z471" s="18" t="e">
        <f>VLOOKUP(Y471,Support_persons!$A$3:$C$17,3,FALSE)</f>
        <v>#N/A</v>
      </c>
      <c r="AA471" t="s">
        <v>392</v>
      </c>
      <c r="AB471" s="20" t="s">
        <v>398</v>
      </c>
      <c r="AC471">
        <v>1</v>
      </c>
      <c r="AD471" s="18">
        <f>VLOOKUP(AB471,Support_persons!$A$3:$C$17,3,FALSE)</f>
        <v>13</v>
      </c>
    </row>
    <row r="472" spans="1:30" ht="30.75" thickBot="1" x14ac:dyDescent="0.3">
      <c r="A472">
        <v>471</v>
      </c>
      <c r="B472" s="16">
        <v>44149</v>
      </c>
      <c r="C472" s="18" t="s">
        <v>0</v>
      </c>
      <c r="D472" s="18">
        <f>VLOOKUP(C472,Areas!$B$4:$C$25,2,FALSE)</f>
        <v>1</v>
      </c>
      <c r="E472" s="18">
        <v>1</v>
      </c>
      <c r="F472" s="18" t="s">
        <v>51</v>
      </c>
      <c r="G472" s="18">
        <f>VLOOKUP(F472,Instructors!$A$4:$B$60,2,FALSE)</f>
        <v>10</v>
      </c>
      <c r="H472" s="25">
        <v>10</v>
      </c>
      <c r="I472" t="s">
        <v>225</v>
      </c>
      <c r="J472" s="18">
        <f>VLOOKUP(I472,Programs!$A$4:$B$58,2,FALSE)</f>
        <v>6</v>
      </c>
      <c r="K472" s="18">
        <v>6</v>
      </c>
      <c r="L472" s="19">
        <v>0.66666666666666663</v>
      </c>
      <c r="M472" s="19">
        <v>0.78125</v>
      </c>
      <c r="N472" s="18" t="str">
        <f t="shared" ca="1" si="7"/>
        <v>domicilio</v>
      </c>
      <c r="O472" s="18">
        <f ca="1">VLOOKUP(N472,physical_rooms!$A$1:$B$10,2,FALSE)</f>
        <v>8</v>
      </c>
      <c r="P472" s="18">
        <v>2</v>
      </c>
      <c r="Q472" s="18" t="s">
        <v>250</v>
      </c>
      <c r="R472" s="18">
        <f>VLOOKUP(Q472,virtual_rooms!$A$1:$B$10,2,FALSE)</f>
        <v>4</v>
      </c>
      <c r="S472" s="18">
        <v>4</v>
      </c>
      <c r="T472" s="21" t="s">
        <v>287</v>
      </c>
      <c r="U472" s="18" t="s">
        <v>167</v>
      </c>
      <c r="V472" s="18" t="s">
        <v>412</v>
      </c>
      <c r="W472" s="18">
        <f>VLOOKUP(V472,Support_persons!$A$3:$C$17,3,FALSE)</f>
        <v>6</v>
      </c>
      <c r="X472">
        <v>1</v>
      </c>
      <c r="Y472" s="18" t="s">
        <v>413</v>
      </c>
      <c r="Z472" s="18">
        <f>VLOOKUP(Y472,Support_persons!$A$3:$C$17,3,FALSE)</f>
        <v>12</v>
      </c>
      <c r="AA472">
        <v>1</v>
      </c>
      <c r="AB472" s="18" t="s">
        <v>398</v>
      </c>
      <c r="AC472">
        <v>1</v>
      </c>
      <c r="AD472" s="18">
        <f>VLOOKUP(AB472,Support_persons!$A$3:$C$17,3,FALSE)</f>
        <v>13</v>
      </c>
    </row>
    <row r="473" spans="1:30" ht="30.75" thickBot="1" x14ac:dyDescent="0.3">
      <c r="A473">
        <v>472</v>
      </c>
      <c r="B473" s="16">
        <v>44153</v>
      </c>
      <c r="C473" s="18" t="s">
        <v>1</v>
      </c>
      <c r="D473" s="18">
        <f>VLOOKUP(C473,Areas!$B$4:$C$25,2,FALSE)</f>
        <v>5</v>
      </c>
      <c r="E473" s="18">
        <v>5</v>
      </c>
      <c r="F473" s="18" t="s">
        <v>88</v>
      </c>
      <c r="G473" s="18">
        <f>VLOOKUP(F473,Instructors!$A$4:$B$60,2,FALSE)</f>
        <v>48</v>
      </c>
      <c r="H473" s="25">
        <v>48</v>
      </c>
      <c r="I473" t="s">
        <v>279</v>
      </c>
      <c r="J473" s="18">
        <f>VLOOKUP(I473,Programs!$A$4:$B$58,2,FALSE)</f>
        <v>18</v>
      </c>
      <c r="K473" s="18">
        <v>18</v>
      </c>
      <c r="L473" s="19">
        <v>0.58333333333333337</v>
      </c>
      <c r="M473" s="19">
        <v>0.84375</v>
      </c>
      <c r="N473" s="18" t="str">
        <f t="shared" ca="1" si="7"/>
        <v>domicilio</v>
      </c>
      <c r="O473" s="18">
        <f ca="1">VLOOKUP(N473,physical_rooms!$A$1:$B$10,2,FALSE)</f>
        <v>8</v>
      </c>
      <c r="P473" s="18">
        <v>6</v>
      </c>
      <c r="Q473" s="18" t="s">
        <v>255</v>
      </c>
      <c r="R473" s="18">
        <f>VLOOKUP(Q473,virtual_rooms!$A$1:$B$10,2,FALSE)</f>
        <v>2</v>
      </c>
      <c r="S473" s="18">
        <v>2</v>
      </c>
      <c r="T473" s="21" t="s">
        <v>288</v>
      </c>
      <c r="U473" s="18" t="s">
        <v>289</v>
      </c>
      <c r="V473" s="18" t="s">
        <v>395</v>
      </c>
      <c r="W473" s="18">
        <f>VLOOKUP(V473,Support_persons!$A$3:$C$17,3,FALSE)</f>
        <v>5</v>
      </c>
      <c r="X473">
        <v>1</v>
      </c>
      <c r="Y473" s="18" t="s">
        <v>394</v>
      </c>
      <c r="Z473" s="18">
        <f>VLOOKUP(Y473,Support_persons!$A$3:$C$17,3,FALSE)</f>
        <v>1</v>
      </c>
      <c r="AA473">
        <v>1</v>
      </c>
      <c r="AB473" s="18" t="s">
        <v>75</v>
      </c>
      <c r="AC473">
        <v>1</v>
      </c>
      <c r="AD473" s="18">
        <f>VLOOKUP(AB473,Support_persons!$A$3:$C$17,3,FALSE)</f>
        <v>7</v>
      </c>
    </row>
    <row r="474" spans="1:30" ht="30.75" thickBot="1" x14ac:dyDescent="0.3">
      <c r="A474">
        <v>473</v>
      </c>
      <c r="B474" s="16">
        <v>44154</v>
      </c>
      <c r="C474" s="18" t="s">
        <v>1</v>
      </c>
      <c r="D474" s="18">
        <f>VLOOKUP(C474,Areas!$B$4:$C$25,2,FALSE)</f>
        <v>5</v>
      </c>
      <c r="E474" s="18">
        <v>5</v>
      </c>
      <c r="F474" s="18" t="s">
        <v>88</v>
      </c>
      <c r="G474" s="18">
        <f>VLOOKUP(F474,Instructors!$A$4:$B$60,2,FALSE)</f>
        <v>48</v>
      </c>
      <c r="H474" s="25">
        <v>48</v>
      </c>
      <c r="I474" t="s">
        <v>279</v>
      </c>
      <c r="J474" s="18">
        <f>VLOOKUP(I474,Programs!$A$4:$B$58,2,FALSE)</f>
        <v>18</v>
      </c>
      <c r="K474" s="18">
        <v>18</v>
      </c>
      <c r="L474" s="19">
        <v>0.58333333333333337</v>
      </c>
      <c r="M474" s="19">
        <v>0.83333333333333337</v>
      </c>
      <c r="N474" s="18" t="str">
        <f t="shared" ca="1" si="7"/>
        <v>UIO2</v>
      </c>
      <c r="O474" s="18">
        <f ca="1">VLOOKUP(N474,physical_rooms!$A$1:$B$10,2,FALSE)</f>
        <v>6</v>
      </c>
      <c r="P474" s="18">
        <v>8</v>
      </c>
      <c r="Q474" s="18" t="s">
        <v>216</v>
      </c>
      <c r="R474" s="18">
        <f>VLOOKUP(Q474,virtual_rooms!$A$1:$B$10,2,FALSE)</f>
        <v>7</v>
      </c>
      <c r="S474" s="18">
        <v>7</v>
      </c>
      <c r="T474" s="21" t="s">
        <v>290</v>
      </c>
      <c r="U474" s="18" t="s">
        <v>289</v>
      </c>
      <c r="V474" s="18" t="s">
        <v>395</v>
      </c>
      <c r="W474" s="18">
        <f>VLOOKUP(V474,Support_persons!$A$3:$C$17,3,FALSE)</f>
        <v>5</v>
      </c>
      <c r="X474">
        <v>1</v>
      </c>
      <c r="Y474" s="18" t="s">
        <v>394</v>
      </c>
      <c r="Z474" s="18">
        <f>VLOOKUP(Y474,Support_persons!$A$3:$C$17,3,FALSE)</f>
        <v>1</v>
      </c>
      <c r="AA474">
        <v>1</v>
      </c>
      <c r="AB474" s="18" t="s">
        <v>75</v>
      </c>
      <c r="AC474">
        <v>1</v>
      </c>
      <c r="AD474" s="18">
        <f>VLOOKUP(AB474,Support_persons!$A$3:$C$17,3,FALSE)</f>
        <v>7</v>
      </c>
    </row>
    <row r="475" spans="1:30" ht="30.75" thickBot="1" x14ac:dyDescent="0.3">
      <c r="A475">
        <v>474</v>
      </c>
      <c r="B475" s="16">
        <v>44154</v>
      </c>
      <c r="C475" s="18" t="s">
        <v>9</v>
      </c>
      <c r="D475" s="18">
        <f>VLOOKUP(C475,Areas!$B$4:$C$25,2,FALSE)</f>
        <v>17</v>
      </c>
      <c r="E475" s="18">
        <v>17</v>
      </c>
      <c r="F475" s="18" t="s">
        <v>61</v>
      </c>
      <c r="G475" s="18">
        <f>VLOOKUP(F475,Instructors!$A$4:$B$60,2,FALSE)</f>
        <v>13</v>
      </c>
      <c r="H475" s="25">
        <v>13</v>
      </c>
      <c r="I475" t="s">
        <v>227</v>
      </c>
      <c r="J475" s="18">
        <f>VLOOKUP(I475,Programs!$A$4:$B$58,2,FALSE)</f>
        <v>9</v>
      </c>
      <c r="K475" s="18">
        <v>9</v>
      </c>
      <c r="L475" s="19">
        <v>0.66666666666666663</v>
      </c>
      <c r="M475" s="19">
        <v>0.79166666666666663</v>
      </c>
      <c r="N475" s="18" t="str">
        <f t="shared" ca="1" si="7"/>
        <v>GYE3</v>
      </c>
      <c r="O475" s="18">
        <f ca="1">VLOOKUP(N475,physical_rooms!$A$1:$B$10,2,FALSE)</f>
        <v>3</v>
      </c>
      <c r="P475" s="18">
        <v>7</v>
      </c>
      <c r="Q475" s="18" t="s">
        <v>246</v>
      </c>
      <c r="R475" s="18">
        <f>VLOOKUP(Q475,virtual_rooms!$A$1:$B$10,2,FALSE)</f>
        <v>5</v>
      </c>
      <c r="S475" s="18">
        <v>5</v>
      </c>
      <c r="T475" s="21" t="s">
        <v>285</v>
      </c>
      <c r="U475" s="18" t="s">
        <v>177</v>
      </c>
      <c r="V475" s="18" t="s">
        <v>419</v>
      </c>
      <c r="W475" s="18">
        <f>VLOOKUP(V475,Support_persons!$A$3:$C$17,3,FALSE)</f>
        <v>14</v>
      </c>
      <c r="X475">
        <v>1</v>
      </c>
      <c r="Y475" s="18"/>
      <c r="Z475" s="18" t="e">
        <f>VLOOKUP(Y475,Support_persons!$A$3:$C$17,3,FALSE)</f>
        <v>#N/A</v>
      </c>
      <c r="AA475" t="s">
        <v>392</v>
      </c>
      <c r="AB475" s="20" t="s">
        <v>400</v>
      </c>
      <c r="AC475">
        <v>1</v>
      </c>
      <c r="AD475" s="18">
        <f>VLOOKUP(AB475,Support_persons!$A$3:$C$17,3,FALSE)</f>
        <v>15</v>
      </c>
    </row>
    <row r="476" spans="1:30" ht="30.75" thickBot="1" x14ac:dyDescent="0.3">
      <c r="A476">
        <v>475</v>
      </c>
      <c r="B476" s="16">
        <v>44154</v>
      </c>
      <c r="C476" s="18" t="s">
        <v>11</v>
      </c>
      <c r="D476" s="18">
        <f>VLOOKUP(C476,Areas!$B$4:$C$25,2,FALSE)</f>
        <v>22</v>
      </c>
      <c r="E476" s="18">
        <v>22</v>
      </c>
      <c r="F476" s="18" t="s">
        <v>46</v>
      </c>
      <c r="G476" s="18">
        <f>VLOOKUP(F476,Instructors!$A$4:$B$60,2,FALSE)</f>
        <v>4</v>
      </c>
      <c r="H476" s="25">
        <v>4</v>
      </c>
      <c r="I476" t="s">
        <v>227</v>
      </c>
      <c r="J476" s="18">
        <f>VLOOKUP(I476,Programs!$A$4:$B$58,2,FALSE)</f>
        <v>9</v>
      </c>
      <c r="K476" s="18">
        <v>9</v>
      </c>
      <c r="L476" s="19">
        <v>0.80208333333333337</v>
      </c>
      <c r="M476" s="19">
        <v>0.85416666666666663</v>
      </c>
      <c r="N476" s="18" t="str">
        <f t="shared" ca="1" si="7"/>
        <v>UIO3</v>
      </c>
      <c r="O476" s="18">
        <f ca="1">VLOOKUP(N476,physical_rooms!$A$1:$B$10,2,FALSE)</f>
        <v>7</v>
      </c>
      <c r="P476" s="18">
        <v>3</v>
      </c>
      <c r="Q476" s="18" t="s">
        <v>246</v>
      </c>
      <c r="R476" s="18">
        <f>VLOOKUP(Q476,virtual_rooms!$A$1:$B$10,2,FALSE)</f>
        <v>5</v>
      </c>
      <c r="S476" s="18">
        <v>5</v>
      </c>
      <c r="T476" s="21" t="s">
        <v>285</v>
      </c>
      <c r="U476" s="18" t="s">
        <v>177</v>
      </c>
      <c r="V476" s="18" t="s">
        <v>419</v>
      </c>
      <c r="W476" s="18">
        <f>VLOOKUP(V476,Support_persons!$A$3:$C$17,3,FALSE)</f>
        <v>14</v>
      </c>
      <c r="X476">
        <v>1</v>
      </c>
      <c r="Y476" s="18"/>
      <c r="Z476" s="18" t="e">
        <f>VLOOKUP(Y476,Support_persons!$A$3:$C$17,3,FALSE)</f>
        <v>#N/A</v>
      </c>
      <c r="AA476" t="s">
        <v>392</v>
      </c>
      <c r="AB476" s="20" t="s">
        <v>400</v>
      </c>
      <c r="AC476">
        <v>1</v>
      </c>
      <c r="AD476" s="18">
        <f>VLOOKUP(AB476,Support_persons!$A$3:$C$17,3,FALSE)</f>
        <v>15</v>
      </c>
    </row>
    <row r="477" spans="1:30" ht="30.75" thickBot="1" x14ac:dyDescent="0.3">
      <c r="A477">
        <v>476</v>
      </c>
      <c r="B477" s="16">
        <v>44155</v>
      </c>
      <c r="C477" s="18" t="s">
        <v>2</v>
      </c>
      <c r="D477" s="18">
        <f>VLOOKUP(C477,Areas!$B$4:$C$25,2,FALSE)</f>
        <v>7</v>
      </c>
      <c r="E477" s="18">
        <v>7</v>
      </c>
      <c r="F477" s="18" t="s">
        <v>84</v>
      </c>
      <c r="G477" s="18">
        <f>VLOOKUP(F477,Instructors!$A$4:$B$60,2,FALSE)</f>
        <v>43</v>
      </c>
      <c r="H477" s="25">
        <v>43</v>
      </c>
      <c r="I477" t="s">
        <v>336</v>
      </c>
      <c r="J477" s="18">
        <f>VLOOKUP(I477,Programs!$A$4:$B$58,2,FALSE)</f>
        <v>10</v>
      </c>
      <c r="K477" s="18">
        <v>10</v>
      </c>
      <c r="L477" s="19">
        <v>0.35416666666666669</v>
      </c>
      <c r="M477" s="19">
        <v>0.53125</v>
      </c>
      <c r="N477" s="18" t="str">
        <f t="shared" ca="1" si="7"/>
        <v>UIO2</v>
      </c>
      <c r="O477" s="18">
        <f ca="1">VLOOKUP(N477,physical_rooms!$A$1:$B$10,2,FALSE)</f>
        <v>6</v>
      </c>
      <c r="P477" s="18">
        <v>5</v>
      </c>
      <c r="Q477" s="18" t="s">
        <v>246</v>
      </c>
      <c r="R477" s="18">
        <f>VLOOKUP(Q477,virtual_rooms!$A$1:$B$10,2,FALSE)</f>
        <v>5</v>
      </c>
      <c r="S477" s="18">
        <v>5</v>
      </c>
      <c r="T477" s="21" t="s">
        <v>178</v>
      </c>
      <c r="U477" s="18" t="s">
        <v>179</v>
      </c>
      <c r="V477" s="18" t="s">
        <v>419</v>
      </c>
      <c r="W477" s="18">
        <f>VLOOKUP(V477,Support_persons!$A$3:$C$17,3,FALSE)</f>
        <v>14</v>
      </c>
      <c r="X477">
        <v>1</v>
      </c>
      <c r="Y477" s="18"/>
      <c r="Z477" s="18" t="e">
        <f>VLOOKUP(Y477,Support_persons!$A$3:$C$17,3,FALSE)</f>
        <v>#N/A</v>
      </c>
      <c r="AA477" t="s">
        <v>392</v>
      </c>
      <c r="AB477" s="20" t="s">
        <v>399</v>
      </c>
      <c r="AC477">
        <v>1</v>
      </c>
      <c r="AD477" s="18">
        <f>VLOOKUP(AB477,Support_persons!$A$3:$C$17,3,FALSE)</f>
        <v>11</v>
      </c>
    </row>
    <row r="478" spans="1:30" ht="30.75" thickBot="1" x14ac:dyDescent="0.3">
      <c r="A478">
        <v>477</v>
      </c>
      <c r="B478" s="16">
        <v>44155</v>
      </c>
      <c r="C478" s="18" t="s">
        <v>1</v>
      </c>
      <c r="D478" s="18">
        <f>VLOOKUP(C478,Areas!$B$4:$C$25,2,FALSE)</f>
        <v>5</v>
      </c>
      <c r="E478" s="18">
        <v>5</v>
      </c>
      <c r="F478" s="18" t="s">
        <v>88</v>
      </c>
      <c r="G478" s="18">
        <f>VLOOKUP(F478,Instructors!$A$4:$B$60,2,FALSE)</f>
        <v>48</v>
      </c>
      <c r="H478" s="25">
        <v>48</v>
      </c>
      <c r="I478" t="s">
        <v>279</v>
      </c>
      <c r="J478" s="18">
        <f>VLOOKUP(I478,Programs!$A$4:$B$58,2,FALSE)</f>
        <v>18</v>
      </c>
      <c r="K478" s="18">
        <v>18</v>
      </c>
      <c r="L478" s="19">
        <v>0.58333333333333337</v>
      </c>
      <c r="M478" s="19">
        <v>0.81944444444444453</v>
      </c>
      <c r="N478" s="18" t="str">
        <f t="shared" ca="1" si="7"/>
        <v>UIO1</v>
      </c>
      <c r="O478" s="18">
        <f ca="1">VLOOKUP(N478,physical_rooms!$A$1:$B$10,2,FALSE)</f>
        <v>5</v>
      </c>
      <c r="P478" s="18">
        <v>3</v>
      </c>
      <c r="Q478" s="18" t="s">
        <v>255</v>
      </c>
      <c r="R478" s="18">
        <f>VLOOKUP(Q478,virtual_rooms!$A$1:$B$10,2,FALSE)</f>
        <v>2</v>
      </c>
      <c r="S478" s="18">
        <v>2</v>
      </c>
      <c r="T478" s="21" t="s">
        <v>288</v>
      </c>
      <c r="U478" s="18" t="s">
        <v>289</v>
      </c>
      <c r="V478" s="18" t="s">
        <v>395</v>
      </c>
      <c r="W478" s="18">
        <f>VLOOKUP(V478,Support_persons!$A$3:$C$17,3,FALSE)</f>
        <v>5</v>
      </c>
      <c r="X478">
        <v>1</v>
      </c>
      <c r="Y478" s="18" t="s">
        <v>394</v>
      </c>
      <c r="Z478" s="18">
        <f>VLOOKUP(Y478,Support_persons!$A$3:$C$17,3,FALSE)</f>
        <v>1</v>
      </c>
      <c r="AA478">
        <v>1</v>
      </c>
      <c r="AB478" s="18" t="s">
        <v>75</v>
      </c>
      <c r="AC478">
        <v>1</v>
      </c>
      <c r="AD478" s="18">
        <f>VLOOKUP(AB478,Support_persons!$A$3:$C$17,3,FALSE)</f>
        <v>7</v>
      </c>
    </row>
    <row r="479" spans="1:30" ht="30.75" thickBot="1" x14ac:dyDescent="0.3">
      <c r="A479">
        <v>478</v>
      </c>
      <c r="B479" s="16">
        <v>44155</v>
      </c>
      <c r="C479" s="18" t="s">
        <v>15</v>
      </c>
      <c r="D479" s="18">
        <f>VLOOKUP(C479,Areas!$B$4:$C$25,2,FALSE)</f>
        <v>2</v>
      </c>
      <c r="E479" s="18">
        <v>2</v>
      </c>
      <c r="F479" s="18" t="s">
        <v>47</v>
      </c>
      <c r="G479" s="18">
        <f>VLOOKUP(F479,Instructors!$A$4:$B$60,2,FALSE)</f>
        <v>6</v>
      </c>
      <c r="H479" s="25">
        <v>6</v>
      </c>
      <c r="I479" t="s">
        <v>225</v>
      </c>
      <c r="J479" s="18">
        <f>VLOOKUP(I479,Programs!$A$4:$B$58,2,FALSE)</f>
        <v>6</v>
      </c>
      <c r="K479" s="18">
        <v>6</v>
      </c>
      <c r="L479" s="19">
        <v>0.375</v>
      </c>
      <c r="M479" s="19">
        <v>0.48958333333333331</v>
      </c>
      <c r="N479" s="18" t="str">
        <f t="shared" ca="1" si="7"/>
        <v>domicilio</v>
      </c>
      <c r="O479" s="18">
        <f ca="1">VLOOKUP(N479,physical_rooms!$A$1:$B$10,2,FALSE)</f>
        <v>8</v>
      </c>
      <c r="P479" s="18">
        <v>7</v>
      </c>
      <c r="Q479" s="18" t="s">
        <v>250</v>
      </c>
      <c r="R479" s="18">
        <f>VLOOKUP(Q479,virtual_rooms!$A$1:$B$10,2,FALSE)</f>
        <v>4</v>
      </c>
      <c r="S479" s="18">
        <v>4</v>
      </c>
      <c r="T479" s="21" t="s">
        <v>287</v>
      </c>
      <c r="U479" s="18" t="s">
        <v>167</v>
      </c>
      <c r="V479" s="18" t="s">
        <v>412</v>
      </c>
      <c r="W479" s="18">
        <f>VLOOKUP(V479,Support_persons!$A$3:$C$17,3,FALSE)</f>
        <v>6</v>
      </c>
      <c r="X479">
        <v>1</v>
      </c>
      <c r="Y479" s="18" t="s">
        <v>413</v>
      </c>
      <c r="Z479" s="18">
        <f>VLOOKUP(Y479,Support_persons!$A$3:$C$17,3,FALSE)</f>
        <v>12</v>
      </c>
      <c r="AA479">
        <v>1</v>
      </c>
      <c r="AB479" s="18" t="s">
        <v>398</v>
      </c>
      <c r="AC479">
        <v>1</v>
      </c>
      <c r="AD479" s="18">
        <f>VLOOKUP(AB479,Support_persons!$A$3:$C$17,3,FALSE)</f>
        <v>13</v>
      </c>
    </row>
    <row r="480" spans="1:30" ht="30.75" thickBot="1" x14ac:dyDescent="0.3">
      <c r="A480">
        <v>479</v>
      </c>
      <c r="B480" s="16">
        <v>44155</v>
      </c>
      <c r="C480" s="18" t="s">
        <v>0</v>
      </c>
      <c r="D480" s="18">
        <f>VLOOKUP(C480,Areas!$B$4:$C$25,2,FALSE)</f>
        <v>1</v>
      </c>
      <c r="E480" s="18">
        <v>1</v>
      </c>
      <c r="F480" s="18" t="s">
        <v>51</v>
      </c>
      <c r="G480" s="18">
        <f>VLOOKUP(F480,Instructors!$A$4:$B$60,2,FALSE)</f>
        <v>10</v>
      </c>
      <c r="H480" s="25">
        <v>10</v>
      </c>
      <c r="I480" t="s">
        <v>225</v>
      </c>
      <c r="J480" s="18">
        <f>VLOOKUP(I480,Programs!$A$4:$B$58,2,FALSE)</f>
        <v>6</v>
      </c>
      <c r="K480" s="18">
        <v>6</v>
      </c>
      <c r="L480" s="19">
        <v>0.5</v>
      </c>
      <c r="M480" s="19">
        <v>0.64583333333333337</v>
      </c>
      <c r="N480" s="18" t="str">
        <f t="shared" ca="1" si="7"/>
        <v>GYE1</v>
      </c>
      <c r="O480" s="18">
        <f ca="1">VLOOKUP(N480,physical_rooms!$A$1:$B$10,2,FALSE)</f>
        <v>1</v>
      </c>
      <c r="P480" s="18">
        <v>7</v>
      </c>
      <c r="Q480" s="18" t="s">
        <v>250</v>
      </c>
      <c r="R480" s="18">
        <f>VLOOKUP(Q480,virtual_rooms!$A$1:$B$10,2,FALSE)</f>
        <v>4</v>
      </c>
      <c r="S480" s="18">
        <v>4</v>
      </c>
      <c r="T480" s="21" t="s">
        <v>287</v>
      </c>
      <c r="U480" s="18" t="s">
        <v>167</v>
      </c>
      <c r="V480" s="18" t="s">
        <v>412</v>
      </c>
      <c r="W480" s="18">
        <f>VLOOKUP(V480,Support_persons!$A$3:$C$17,3,FALSE)</f>
        <v>6</v>
      </c>
      <c r="X480">
        <v>1</v>
      </c>
      <c r="Y480" s="18" t="s">
        <v>413</v>
      </c>
      <c r="Z480" s="18">
        <f>VLOOKUP(Y480,Support_persons!$A$3:$C$17,3,FALSE)</f>
        <v>12</v>
      </c>
      <c r="AA480">
        <v>1</v>
      </c>
      <c r="AB480" s="18" t="s">
        <v>398</v>
      </c>
      <c r="AC480">
        <v>1</v>
      </c>
      <c r="AD480" s="18">
        <f>VLOOKUP(AB480,Support_persons!$A$3:$C$17,3,FALSE)</f>
        <v>13</v>
      </c>
    </row>
    <row r="481" spans="1:30" ht="30.75" thickBot="1" x14ac:dyDescent="0.3">
      <c r="A481">
        <v>480</v>
      </c>
      <c r="B481" s="16">
        <v>44155</v>
      </c>
      <c r="C481" s="18" t="s">
        <v>11</v>
      </c>
      <c r="D481" s="18">
        <f>VLOOKUP(C481,Areas!$B$4:$C$25,2,FALSE)</f>
        <v>22</v>
      </c>
      <c r="E481" s="18">
        <v>22</v>
      </c>
      <c r="F481" s="18" t="s">
        <v>82</v>
      </c>
      <c r="G481" s="18">
        <f>VLOOKUP(F481,Instructors!$A$4:$B$60,2,FALSE)</f>
        <v>41</v>
      </c>
      <c r="H481" s="25">
        <v>41</v>
      </c>
      <c r="I481" t="s">
        <v>225</v>
      </c>
      <c r="J481" s="18">
        <f>VLOOKUP(I481,Programs!$A$4:$B$58,2,FALSE)</f>
        <v>6</v>
      </c>
      <c r="K481" s="18">
        <v>6</v>
      </c>
      <c r="L481" s="19">
        <v>0.65625</v>
      </c>
      <c r="M481" s="19">
        <v>0.77083333333333337</v>
      </c>
      <c r="N481" s="18" t="str">
        <f t="shared" ca="1" si="7"/>
        <v>GYE2</v>
      </c>
      <c r="O481" s="18">
        <f ca="1">VLOOKUP(N481,physical_rooms!$A$1:$B$10,2,FALSE)</f>
        <v>2</v>
      </c>
      <c r="P481" s="18">
        <v>3</v>
      </c>
      <c r="Q481" s="18" t="s">
        <v>250</v>
      </c>
      <c r="R481" s="18">
        <f>VLOOKUP(Q481,virtual_rooms!$A$1:$B$10,2,FALSE)</f>
        <v>4</v>
      </c>
      <c r="S481" s="18">
        <v>4</v>
      </c>
      <c r="T481" s="21" t="s">
        <v>287</v>
      </c>
      <c r="U481" s="18" t="s">
        <v>167</v>
      </c>
      <c r="V481" s="18" t="s">
        <v>412</v>
      </c>
      <c r="W481" s="18">
        <f>VLOOKUP(V481,Support_persons!$A$3:$C$17,3,FALSE)</f>
        <v>6</v>
      </c>
      <c r="X481">
        <v>1</v>
      </c>
      <c r="Y481" s="18" t="s">
        <v>413</v>
      </c>
      <c r="Z481" s="18">
        <f>VLOOKUP(Y481,Support_persons!$A$3:$C$17,3,FALSE)</f>
        <v>12</v>
      </c>
      <c r="AA481">
        <v>1</v>
      </c>
      <c r="AB481" s="18" t="s">
        <v>398</v>
      </c>
      <c r="AC481">
        <v>1</v>
      </c>
      <c r="AD481" s="18">
        <f>VLOOKUP(AB481,Support_persons!$A$3:$C$17,3,FALSE)</f>
        <v>13</v>
      </c>
    </row>
    <row r="482" spans="1:30" ht="30.75" thickBot="1" x14ac:dyDescent="0.3">
      <c r="A482">
        <v>481</v>
      </c>
      <c r="B482" s="16">
        <v>44156</v>
      </c>
      <c r="C482" s="18" t="s">
        <v>1</v>
      </c>
      <c r="D482" s="18">
        <f>VLOOKUP(C482,Areas!$B$4:$C$25,2,FALSE)</f>
        <v>5</v>
      </c>
      <c r="E482" s="18">
        <v>5</v>
      </c>
      <c r="F482" s="18" t="s">
        <v>88</v>
      </c>
      <c r="G482" s="18">
        <f>VLOOKUP(F482,Instructors!$A$4:$B$60,2,FALSE)</f>
        <v>48</v>
      </c>
      <c r="H482" s="25">
        <v>48</v>
      </c>
      <c r="I482" t="s">
        <v>279</v>
      </c>
      <c r="J482" s="18">
        <f>VLOOKUP(I482,Programs!$A$4:$B$58,2,FALSE)</f>
        <v>18</v>
      </c>
      <c r="K482" s="18">
        <v>18</v>
      </c>
      <c r="L482" s="19">
        <v>0.35416666666666669</v>
      </c>
      <c r="M482" s="19">
        <v>0.54166666666666663</v>
      </c>
      <c r="N482" s="18" t="str">
        <f t="shared" ca="1" si="7"/>
        <v>UIO3</v>
      </c>
      <c r="O482" s="18">
        <f ca="1">VLOOKUP(N482,physical_rooms!$A$1:$B$10,2,FALSE)</f>
        <v>7</v>
      </c>
      <c r="P482" s="18">
        <v>4</v>
      </c>
      <c r="Q482" s="18" t="s">
        <v>255</v>
      </c>
      <c r="R482" s="18">
        <f>VLOOKUP(Q482,virtual_rooms!$A$1:$B$10,2,FALSE)</f>
        <v>2</v>
      </c>
      <c r="S482" s="18">
        <v>2</v>
      </c>
      <c r="T482" s="21" t="s">
        <v>288</v>
      </c>
      <c r="U482" s="18" t="s">
        <v>289</v>
      </c>
      <c r="V482" s="18" t="s">
        <v>395</v>
      </c>
      <c r="W482" s="18">
        <f>VLOOKUP(V482,Support_persons!$A$3:$C$17,3,FALSE)</f>
        <v>5</v>
      </c>
      <c r="X482">
        <v>1</v>
      </c>
      <c r="Y482" s="18" t="s">
        <v>394</v>
      </c>
      <c r="Z482" s="18">
        <f>VLOOKUP(Y482,Support_persons!$A$3:$C$17,3,FALSE)</f>
        <v>1</v>
      </c>
      <c r="AA482">
        <v>1</v>
      </c>
      <c r="AB482" s="18" t="s">
        <v>75</v>
      </c>
      <c r="AC482">
        <v>1</v>
      </c>
      <c r="AD482" s="18">
        <f>VLOOKUP(AB482,Support_persons!$A$3:$C$17,3,FALSE)</f>
        <v>7</v>
      </c>
    </row>
    <row r="483" spans="1:30" ht="30.75" thickBot="1" x14ac:dyDescent="0.3">
      <c r="A483">
        <v>482</v>
      </c>
      <c r="B483" s="16">
        <v>44156</v>
      </c>
      <c r="C483" s="18" t="s">
        <v>0</v>
      </c>
      <c r="D483" s="18">
        <f>VLOOKUP(C483,Areas!$B$4:$C$25,2,FALSE)</f>
        <v>1</v>
      </c>
      <c r="E483" s="18">
        <v>1</v>
      </c>
      <c r="F483" s="18" t="s">
        <v>51</v>
      </c>
      <c r="G483" s="18">
        <f>VLOOKUP(F483,Instructors!$A$4:$B$60,2,FALSE)</f>
        <v>10</v>
      </c>
      <c r="H483" s="25">
        <v>10</v>
      </c>
      <c r="I483" t="s">
        <v>224</v>
      </c>
      <c r="J483" s="18">
        <f>VLOOKUP(I483,Programs!$A$4:$B$58,2,FALSE)</f>
        <v>5</v>
      </c>
      <c r="K483" s="18">
        <v>5</v>
      </c>
      <c r="L483" s="19">
        <v>0.38541666666666669</v>
      </c>
      <c r="M483" s="19">
        <v>0.5</v>
      </c>
      <c r="N483" s="18" t="str">
        <f t="shared" ca="1" si="7"/>
        <v>domicilio</v>
      </c>
      <c r="O483" s="18">
        <f ca="1">VLOOKUP(N483,physical_rooms!$A$1:$B$10,2,FALSE)</f>
        <v>8</v>
      </c>
      <c r="P483" s="18">
        <v>7</v>
      </c>
      <c r="Q483" s="18" t="s">
        <v>250</v>
      </c>
      <c r="R483" s="18">
        <f>VLOOKUP(Q483,virtual_rooms!$A$1:$B$10,2,FALSE)</f>
        <v>4</v>
      </c>
      <c r="S483" s="18">
        <v>4</v>
      </c>
      <c r="T483" s="21" t="s">
        <v>169</v>
      </c>
      <c r="U483" s="18" t="s">
        <v>170</v>
      </c>
      <c r="V483" s="18" t="s">
        <v>393</v>
      </c>
      <c r="W483" s="18">
        <f>VLOOKUP(V483,Support_persons!$A$3:$C$17,3,FALSE)</f>
        <v>3</v>
      </c>
      <c r="X483">
        <v>1</v>
      </c>
      <c r="Y483" s="18"/>
      <c r="Z483" s="18" t="e">
        <f>VLOOKUP(Y483,Support_persons!$A$3:$C$17,3,FALSE)</f>
        <v>#N/A</v>
      </c>
      <c r="AA483" t="s">
        <v>392</v>
      </c>
      <c r="AB483" s="20" t="s">
        <v>76</v>
      </c>
      <c r="AC483">
        <v>1</v>
      </c>
      <c r="AD483" s="18">
        <f>VLOOKUP(AB483,Support_persons!$A$3:$C$17,3,FALSE)</f>
        <v>8</v>
      </c>
    </row>
    <row r="484" spans="1:30" ht="30.75" thickBot="1" x14ac:dyDescent="0.3">
      <c r="A484">
        <v>483</v>
      </c>
      <c r="B484" s="16">
        <v>44156</v>
      </c>
      <c r="C484" s="18" t="s">
        <v>15</v>
      </c>
      <c r="D484" s="18">
        <f>VLOOKUP(C484,Areas!$B$4:$C$25,2,FALSE)</f>
        <v>2</v>
      </c>
      <c r="E484" s="18">
        <v>2</v>
      </c>
      <c r="F484" s="18" t="s">
        <v>47</v>
      </c>
      <c r="G484" s="18">
        <f>VLOOKUP(F484,Instructors!$A$4:$B$60,2,FALSE)</f>
        <v>6</v>
      </c>
      <c r="H484" s="25">
        <v>6</v>
      </c>
      <c r="I484" t="s">
        <v>224</v>
      </c>
      <c r="J484" s="18">
        <f>VLOOKUP(I484,Programs!$A$4:$B$58,2,FALSE)</f>
        <v>5</v>
      </c>
      <c r="K484" s="18">
        <v>5</v>
      </c>
      <c r="L484" s="19">
        <v>0.51041666666666663</v>
      </c>
      <c r="M484" s="19">
        <v>0.65625</v>
      </c>
      <c r="N484" s="18" t="str">
        <f t="shared" ca="1" si="7"/>
        <v>GYE4</v>
      </c>
      <c r="O484" s="18">
        <f ca="1">VLOOKUP(N484,physical_rooms!$A$1:$B$10,2,FALSE)</f>
        <v>4</v>
      </c>
      <c r="P484" s="18">
        <v>5</v>
      </c>
      <c r="Q484" s="18" t="s">
        <v>250</v>
      </c>
      <c r="R484" s="18">
        <f>VLOOKUP(Q484,virtual_rooms!$A$1:$B$10,2,FALSE)</f>
        <v>4</v>
      </c>
      <c r="S484" s="18">
        <v>4</v>
      </c>
      <c r="T484" s="21" t="s">
        <v>169</v>
      </c>
      <c r="U484" s="18" t="s">
        <v>170</v>
      </c>
      <c r="V484" s="18" t="s">
        <v>393</v>
      </c>
      <c r="W484" s="18">
        <f>VLOOKUP(V484,Support_persons!$A$3:$C$17,3,FALSE)</f>
        <v>3</v>
      </c>
      <c r="X484">
        <v>1</v>
      </c>
      <c r="Y484" s="18"/>
      <c r="Z484" s="18" t="e">
        <f>VLOOKUP(Y484,Support_persons!$A$3:$C$17,3,FALSE)</f>
        <v>#N/A</v>
      </c>
      <c r="AA484" t="s">
        <v>392</v>
      </c>
      <c r="AB484" s="20" t="s">
        <v>76</v>
      </c>
      <c r="AC484">
        <v>1</v>
      </c>
      <c r="AD484" s="18">
        <f>VLOOKUP(AB484,Support_persons!$A$3:$C$17,3,FALSE)</f>
        <v>8</v>
      </c>
    </row>
    <row r="485" spans="1:30" ht="30.75" thickBot="1" x14ac:dyDescent="0.3">
      <c r="A485">
        <v>484</v>
      </c>
      <c r="B485" s="16">
        <v>44156</v>
      </c>
      <c r="C485" s="18" t="s">
        <v>11</v>
      </c>
      <c r="D485" s="18">
        <f>VLOOKUP(C485,Areas!$B$4:$C$25,2,FALSE)</f>
        <v>22</v>
      </c>
      <c r="E485" s="18">
        <v>22</v>
      </c>
      <c r="F485" s="18" t="s">
        <v>46</v>
      </c>
      <c r="G485" s="18">
        <f>VLOOKUP(F485,Instructors!$A$4:$B$60,2,FALSE)</f>
        <v>4</v>
      </c>
      <c r="H485" s="25">
        <v>4</v>
      </c>
      <c r="I485" t="s">
        <v>224</v>
      </c>
      <c r="J485" s="18">
        <f>VLOOKUP(I485,Programs!$A$4:$B$58,2,FALSE)</f>
        <v>5</v>
      </c>
      <c r="K485" s="18">
        <v>5</v>
      </c>
      <c r="L485" s="19">
        <v>0.66666666666666663</v>
      </c>
      <c r="M485" s="19">
        <v>0.78125</v>
      </c>
      <c r="N485" s="18" t="str">
        <f t="shared" ca="1" si="7"/>
        <v>UIO2</v>
      </c>
      <c r="O485" s="18">
        <f ca="1">VLOOKUP(N485,physical_rooms!$A$1:$B$10,2,FALSE)</f>
        <v>6</v>
      </c>
      <c r="P485" s="18">
        <v>7</v>
      </c>
      <c r="Q485" s="18" t="s">
        <v>250</v>
      </c>
      <c r="R485" s="18">
        <f>VLOOKUP(Q485,virtual_rooms!$A$1:$B$10,2,FALSE)</f>
        <v>4</v>
      </c>
      <c r="S485" s="18">
        <v>4</v>
      </c>
      <c r="T485" s="21" t="s">
        <v>169</v>
      </c>
      <c r="U485" s="18" t="s">
        <v>170</v>
      </c>
      <c r="V485" s="18" t="s">
        <v>393</v>
      </c>
      <c r="W485" s="18">
        <f>VLOOKUP(V485,Support_persons!$A$3:$C$17,3,FALSE)</f>
        <v>3</v>
      </c>
      <c r="X485">
        <v>1</v>
      </c>
      <c r="Y485" s="18"/>
      <c r="Z485" s="18" t="e">
        <f>VLOOKUP(Y485,Support_persons!$A$3:$C$17,3,FALSE)</f>
        <v>#N/A</v>
      </c>
      <c r="AA485" t="s">
        <v>392</v>
      </c>
      <c r="AB485" s="20" t="s">
        <v>76</v>
      </c>
      <c r="AC485">
        <v>1</v>
      </c>
      <c r="AD485" s="18">
        <f>VLOOKUP(AB485,Support_persons!$A$3:$C$17,3,FALSE)</f>
        <v>8</v>
      </c>
    </row>
    <row r="486" spans="1:30" ht="30.75" thickBot="1" x14ac:dyDescent="0.3">
      <c r="A486">
        <v>485</v>
      </c>
      <c r="B486" s="16">
        <v>44159</v>
      </c>
      <c r="C486" s="18" t="s">
        <v>2</v>
      </c>
      <c r="D486" s="18">
        <f>VLOOKUP(C486,Areas!$B$4:$C$25,2,FALSE)</f>
        <v>7</v>
      </c>
      <c r="E486" s="18">
        <v>7</v>
      </c>
      <c r="F486" s="18" t="s">
        <v>84</v>
      </c>
      <c r="G486" s="18">
        <f>VLOOKUP(F486,Instructors!$A$4:$B$60,2,FALSE)</f>
        <v>43</v>
      </c>
      <c r="H486" s="25">
        <v>43</v>
      </c>
      <c r="I486" t="s">
        <v>228</v>
      </c>
      <c r="J486" s="18">
        <f>VLOOKUP(I486,Programs!$A$4:$B$58,2,FALSE)</f>
        <v>13</v>
      </c>
      <c r="K486" s="18">
        <v>13</v>
      </c>
      <c r="L486" s="19">
        <v>0.70833333333333337</v>
      </c>
      <c r="M486" s="19">
        <v>0.82291666666666663</v>
      </c>
      <c r="N486" s="18" t="str">
        <f t="shared" ca="1" si="7"/>
        <v>UIO3</v>
      </c>
      <c r="O486" s="18">
        <f ca="1">VLOOKUP(N486,physical_rooms!$A$1:$B$10,2,FALSE)</f>
        <v>7</v>
      </c>
      <c r="P486" s="18">
        <v>8</v>
      </c>
      <c r="Q486" s="18" t="s">
        <v>248</v>
      </c>
      <c r="R486" s="18">
        <f>VLOOKUP(Q486,virtual_rooms!$A$1:$B$10,2,FALSE)</f>
        <v>6</v>
      </c>
      <c r="S486" s="18">
        <v>6</v>
      </c>
      <c r="T486" s="21" t="s">
        <v>291</v>
      </c>
      <c r="U486" s="18" t="s">
        <v>198</v>
      </c>
      <c r="V486" s="18" t="s">
        <v>395</v>
      </c>
      <c r="W486" s="18">
        <f>VLOOKUP(V486,Support_persons!$A$3:$C$17,3,FALSE)</f>
        <v>5</v>
      </c>
      <c r="X486">
        <v>1</v>
      </c>
      <c r="Y486" s="18"/>
      <c r="Z486" s="18" t="e">
        <f>VLOOKUP(Y486,Support_persons!$A$3:$C$17,3,FALSE)</f>
        <v>#N/A</v>
      </c>
      <c r="AA486" t="s">
        <v>392</v>
      </c>
      <c r="AB486" s="20" t="s">
        <v>394</v>
      </c>
      <c r="AC486">
        <v>1</v>
      </c>
      <c r="AD486" s="18">
        <f>VLOOKUP(AB486,Support_persons!$A$3:$C$17,3,FALSE)</f>
        <v>1</v>
      </c>
    </row>
    <row r="487" spans="1:30" ht="30.75" thickBot="1" x14ac:dyDescent="0.3">
      <c r="A487">
        <v>486</v>
      </c>
      <c r="B487" s="16">
        <v>44161</v>
      </c>
      <c r="C487" s="18" t="s">
        <v>9</v>
      </c>
      <c r="D487" s="18">
        <f>VLOOKUP(C487,Areas!$B$4:$C$25,2,FALSE)</f>
        <v>17</v>
      </c>
      <c r="E487" s="18">
        <v>17</v>
      </c>
      <c r="F487" s="18" t="s">
        <v>61</v>
      </c>
      <c r="G487" s="18">
        <f>VLOOKUP(F487,Instructors!$A$4:$B$60,2,FALSE)</f>
        <v>13</v>
      </c>
      <c r="H487" s="25">
        <v>13</v>
      </c>
      <c r="I487" t="s">
        <v>227</v>
      </c>
      <c r="J487" s="18">
        <f>VLOOKUP(I487,Programs!$A$4:$B$58,2,FALSE)</f>
        <v>9</v>
      </c>
      <c r="K487" s="18">
        <v>9</v>
      </c>
      <c r="L487" s="19">
        <v>0.67708333333333337</v>
      </c>
      <c r="M487" s="19">
        <v>0.72916666666666663</v>
      </c>
      <c r="N487" s="18" t="str">
        <f t="shared" ca="1" si="7"/>
        <v>UIO2</v>
      </c>
      <c r="O487" s="18">
        <f ca="1">VLOOKUP(N487,physical_rooms!$A$1:$B$10,2,FALSE)</f>
        <v>6</v>
      </c>
      <c r="P487" s="18">
        <v>8</v>
      </c>
      <c r="Q487" s="18" t="s">
        <v>246</v>
      </c>
      <c r="R487" s="18">
        <f>VLOOKUP(Q487,virtual_rooms!$A$1:$B$10,2,FALSE)</f>
        <v>5</v>
      </c>
      <c r="S487" s="18">
        <v>5</v>
      </c>
      <c r="T487" s="21" t="s">
        <v>285</v>
      </c>
      <c r="U487" s="18" t="s">
        <v>177</v>
      </c>
      <c r="V487" s="18" t="s">
        <v>395</v>
      </c>
      <c r="W487" s="18">
        <f>VLOOKUP(V487,Support_persons!$A$3:$C$17,3,FALSE)</f>
        <v>5</v>
      </c>
      <c r="X487">
        <v>1</v>
      </c>
      <c r="Y487" s="18"/>
      <c r="Z487" s="18" t="e">
        <f>VLOOKUP(Y487,Support_persons!$A$3:$C$17,3,FALSE)</f>
        <v>#N/A</v>
      </c>
      <c r="AA487" t="s">
        <v>392</v>
      </c>
      <c r="AB487" s="20" t="s">
        <v>396</v>
      </c>
      <c r="AC487">
        <v>1</v>
      </c>
      <c r="AD487" s="18">
        <f>VLOOKUP(AB487,Support_persons!$A$3:$C$17,3,FALSE)</f>
        <v>9</v>
      </c>
    </row>
    <row r="488" spans="1:30" ht="30.75" thickBot="1" x14ac:dyDescent="0.3">
      <c r="A488">
        <v>487</v>
      </c>
      <c r="B488" s="16">
        <v>44161</v>
      </c>
      <c r="C488" s="18" t="s">
        <v>6</v>
      </c>
      <c r="D488" s="18">
        <f>VLOOKUP(C488,Areas!$B$4:$C$25,2,FALSE)</f>
        <v>12</v>
      </c>
      <c r="E488" s="18">
        <v>12</v>
      </c>
      <c r="F488" s="18" t="s">
        <v>66</v>
      </c>
      <c r="G488" s="18">
        <f>VLOOKUP(F488,Instructors!$A$4:$B$60,2,FALSE)</f>
        <v>35</v>
      </c>
      <c r="H488" s="25">
        <v>35</v>
      </c>
      <c r="I488" t="s">
        <v>227</v>
      </c>
      <c r="J488" s="18">
        <f>VLOOKUP(I488,Programs!$A$4:$B$58,2,FALSE)</f>
        <v>9</v>
      </c>
      <c r="K488" s="18">
        <v>9</v>
      </c>
      <c r="L488" s="19">
        <v>0.73958333333333337</v>
      </c>
      <c r="M488" s="19">
        <v>0.85416666666666663</v>
      </c>
      <c r="N488" s="18" t="str">
        <f t="shared" ca="1" si="7"/>
        <v>GYE2</v>
      </c>
      <c r="O488" s="18">
        <f ca="1">VLOOKUP(N488,physical_rooms!$A$1:$B$10,2,FALSE)</f>
        <v>2</v>
      </c>
      <c r="P488" s="18">
        <v>4</v>
      </c>
      <c r="Q488" s="18" t="s">
        <v>246</v>
      </c>
      <c r="R488" s="18">
        <f>VLOOKUP(Q488,virtual_rooms!$A$1:$B$10,2,FALSE)</f>
        <v>5</v>
      </c>
      <c r="S488" s="18">
        <v>5</v>
      </c>
      <c r="T488" s="21" t="s">
        <v>285</v>
      </c>
      <c r="U488" s="18" t="s">
        <v>177</v>
      </c>
      <c r="V488" s="18" t="s">
        <v>395</v>
      </c>
      <c r="W488" s="18">
        <f>VLOOKUP(V488,Support_persons!$A$3:$C$17,3,FALSE)</f>
        <v>5</v>
      </c>
      <c r="X488">
        <v>1</v>
      </c>
      <c r="Y488" s="18"/>
      <c r="Z488" s="18" t="e">
        <f>VLOOKUP(Y488,Support_persons!$A$3:$C$17,3,FALSE)</f>
        <v>#N/A</v>
      </c>
      <c r="AA488" t="s">
        <v>392</v>
      </c>
      <c r="AB488" s="20" t="s">
        <v>396</v>
      </c>
      <c r="AC488">
        <v>1</v>
      </c>
      <c r="AD488" s="18">
        <f>VLOOKUP(AB488,Support_persons!$A$3:$C$17,3,FALSE)</f>
        <v>9</v>
      </c>
    </row>
    <row r="489" spans="1:30" ht="30.75" thickBot="1" x14ac:dyDescent="0.3">
      <c r="A489">
        <v>488</v>
      </c>
      <c r="B489" s="16">
        <v>44161</v>
      </c>
      <c r="C489" s="18" t="s">
        <v>2</v>
      </c>
      <c r="D489" s="18">
        <f>VLOOKUP(C489,Areas!$B$4:$C$25,2,FALSE)</f>
        <v>7</v>
      </c>
      <c r="E489" s="18">
        <v>7</v>
      </c>
      <c r="F489" s="18" t="s">
        <v>84</v>
      </c>
      <c r="G489" s="18">
        <f>VLOOKUP(F489,Instructors!$A$4:$B$60,2,FALSE)</f>
        <v>43</v>
      </c>
      <c r="H489" s="25">
        <v>43</v>
      </c>
      <c r="I489" t="s">
        <v>228</v>
      </c>
      <c r="J489" s="18">
        <f>VLOOKUP(I489,Programs!$A$4:$B$58,2,FALSE)</f>
        <v>13</v>
      </c>
      <c r="K489" s="18">
        <v>13</v>
      </c>
      <c r="L489" s="19">
        <v>0.70833333333333337</v>
      </c>
      <c r="M489" s="19">
        <v>0.76041666666666663</v>
      </c>
      <c r="N489" s="18" t="str">
        <f t="shared" ca="1" si="7"/>
        <v>GYE2</v>
      </c>
      <c r="O489" s="18">
        <f ca="1">VLOOKUP(N489,physical_rooms!$A$1:$B$10,2,FALSE)</f>
        <v>2</v>
      </c>
      <c r="P489" s="18">
        <v>6</v>
      </c>
      <c r="Q489" s="18" t="s">
        <v>248</v>
      </c>
      <c r="R489" s="18">
        <f>VLOOKUP(Q489,virtual_rooms!$A$1:$B$10,2,FALSE)</f>
        <v>6</v>
      </c>
      <c r="S489" s="18">
        <v>6</v>
      </c>
      <c r="T489" s="21" t="s">
        <v>291</v>
      </c>
      <c r="U489" s="18" t="s">
        <v>198</v>
      </c>
      <c r="V489" s="18" t="s">
        <v>394</v>
      </c>
      <c r="W489" s="18">
        <f>VLOOKUP(V489,Support_persons!$A$3:$C$17,3,FALSE)</f>
        <v>1</v>
      </c>
      <c r="X489">
        <v>0</v>
      </c>
      <c r="Y489" s="18"/>
      <c r="Z489" s="18" t="e">
        <f>VLOOKUP(Y489,Support_persons!$A$3:$C$17,3,FALSE)</f>
        <v>#N/A</v>
      </c>
      <c r="AA489" t="s">
        <v>392</v>
      </c>
      <c r="AB489" s="20" t="s">
        <v>75</v>
      </c>
      <c r="AC489">
        <v>1</v>
      </c>
      <c r="AD489" s="18">
        <f>VLOOKUP(AB489,Support_persons!$A$3:$C$17,3,FALSE)</f>
        <v>7</v>
      </c>
    </row>
    <row r="490" spans="1:30" ht="30.75" thickBot="1" x14ac:dyDescent="0.3">
      <c r="A490">
        <v>489</v>
      </c>
      <c r="B490" s="16">
        <v>44161</v>
      </c>
      <c r="C490" s="18" t="s">
        <v>2</v>
      </c>
      <c r="D490" s="18">
        <f>VLOOKUP(C490,Areas!$B$4:$C$25,2,FALSE)</f>
        <v>7</v>
      </c>
      <c r="E490" s="18">
        <v>7</v>
      </c>
      <c r="F490" s="18" t="s">
        <v>93</v>
      </c>
      <c r="G490" s="18">
        <f>VLOOKUP(F490,Instructors!$A$4:$B$60,2,FALSE)</f>
        <v>5</v>
      </c>
      <c r="H490" s="25">
        <v>5</v>
      </c>
      <c r="I490" t="s">
        <v>228</v>
      </c>
      <c r="J490" s="18">
        <f>VLOOKUP(I490,Programs!$A$4:$B$58,2,FALSE)</f>
        <v>13</v>
      </c>
      <c r="K490" s="18">
        <v>13</v>
      </c>
      <c r="L490" s="19">
        <v>0.77083333333333337</v>
      </c>
      <c r="M490" s="19">
        <v>0.82291666666666663</v>
      </c>
      <c r="N490" s="18" t="str">
        <f t="shared" ca="1" si="7"/>
        <v>GYE3</v>
      </c>
      <c r="O490" s="18">
        <f ca="1">VLOOKUP(N490,physical_rooms!$A$1:$B$10,2,FALSE)</f>
        <v>3</v>
      </c>
      <c r="P490" s="18">
        <v>2</v>
      </c>
      <c r="Q490" s="18" t="s">
        <v>248</v>
      </c>
      <c r="R490" s="18">
        <f>VLOOKUP(Q490,virtual_rooms!$A$1:$B$10,2,FALSE)</f>
        <v>6</v>
      </c>
      <c r="S490" s="18">
        <v>6</v>
      </c>
      <c r="T490" s="21" t="s">
        <v>291</v>
      </c>
      <c r="U490" s="18" t="s">
        <v>198</v>
      </c>
      <c r="V490" s="18" t="s">
        <v>394</v>
      </c>
      <c r="W490" s="18">
        <f>VLOOKUP(V490,Support_persons!$A$3:$C$17,3,FALSE)</f>
        <v>1</v>
      </c>
      <c r="X490">
        <v>0</v>
      </c>
      <c r="Y490" s="18"/>
      <c r="Z490" s="18" t="e">
        <f>VLOOKUP(Y490,Support_persons!$A$3:$C$17,3,FALSE)</f>
        <v>#N/A</v>
      </c>
      <c r="AA490" t="s">
        <v>392</v>
      </c>
      <c r="AB490" s="20" t="s">
        <v>75</v>
      </c>
      <c r="AC490">
        <v>1</v>
      </c>
      <c r="AD490" s="18">
        <f>VLOOKUP(AB490,Support_persons!$A$3:$C$17,3,FALSE)</f>
        <v>7</v>
      </c>
    </row>
    <row r="491" spans="1:30" ht="30.75" thickBot="1" x14ac:dyDescent="0.3">
      <c r="A491">
        <v>490</v>
      </c>
      <c r="B491" s="16">
        <v>44162</v>
      </c>
      <c r="C491" s="18" t="s">
        <v>2</v>
      </c>
      <c r="D491" s="18">
        <f>VLOOKUP(C491,Areas!$B$4:$C$25,2,FALSE)</f>
        <v>7</v>
      </c>
      <c r="E491" s="18">
        <v>7</v>
      </c>
      <c r="F491" s="18" t="s">
        <v>84</v>
      </c>
      <c r="G491" s="18">
        <f>VLOOKUP(F491,Instructors!$A$4:$B$60,2,FALSE)</f>
        <v>43</v>
      </c>
      <c r="H491" s="25">
        <v>43</v>
      </c>
      <c r="I491" t="s">
        <v>224</v>
      </c>
      <c r="J491" s="18">
        <f>VLOOKUP(I491,Programs!$A$4:$B$58,2,FALSE)</f>
        <v>5</v>
      </c>
      <c r="K491" s="18">
        <v>5</v>
      </c>
      <c r="L491" s="19">
        <v>0.66666666666666663</v>
      </c>
      <c r="M491" s="19">
        <v>0.78125</v>
      </c>
      <c r="N491" s="18" t="str">
        <f t="shared" ca="1" si="7"/>
        <v>GYE4</v>
      </c>
      <c r="O491" s="18">
        <f ca="1">VLOOKUP(N491,physical_rooms!$A$1:$B$10,2,FALSE)</f>
        <v>4</v>
      </c>
      <c r="P491" s="18">
        <v>6</v>
      </c>
      <c r="Q491" s="18" t="s">
        <v>250</v>
      </c>
      <c r="R491" s="18">
        <f>VLOOKUP(Q491,virtual_rooms!$A$1:$B$10,2,FALSE)</f>
        <v>4</v>
      </c>
      <c r="S491" s="18">
        <v>4</v>
      </c>
      <c r="T491" s="21" t="s">
        <v>169</v>
      </c>
      <c r="U491" s="18" t="s">
        <v>170</v>
      </c>
      <c r="V491" s="18" t="s">
        <v>393</v>
      </c>
      <c r="W491" s="18">
        <f>VLOOKUP(V491,Support_persons!$A$3:$C$17,3,FALSE)</f>
        <v>3</v>
      </c>
      <c r="X491">
        <v>1</v>
      </c>
      <c r="Y491" s="18"/>
      <c r="Z491" s="18" t="e">
        <f>VLOOKUP(Y491,Support_persons!$A$3:$C$17,3,FALSE)</f>
        <v>#N/A</v>
      </c>
      <c r="AA491" t="s">
        <v>392</v>
      </c>
      <c r="AB491" s="20" t="s">
        <v>395</v>
      </c>
      <c r="AC491">
        <v>1</v>
      </c>
      <c r="AD491" s="18">
        <f>VLOOKUP(AB491,Support_persons!$A$3:$C$17,3,FALSE)</f>
        <v>5</v>
      </c>
    </row>
    <row r="492" spans="1:30" ht="30.75" thickBot="1" x14ac:dyDescent="0.3">
      <c r="A492">
        <v>491</v>
      </c>
      <c r="B492" s="16">
        <v>44162</v>
      </c>
      <c r="C492" s="18" t="s">
        <v>15</v>
      </c>
      <c r="D492" s="18">
        <f>VLOOKUP(C492,Areas!$B$4:$C$25,2,FALSE)</f>
        <v>2</v>
      </c>
      <c r="E492" s="18">
        <v>2</v>
      </c>
      <c r="F492" s="18" t="s">
        <v>47</v>
      </c>
      <c r="G492" s="18">
        <f>VLOOKUP(F492,Instructors!$A$4:$B$60,2,FALSE)</f>
        <v>6</v>
      </c>
      <c r="H492" s="25">
        <v>6</v>
      </c>
      <c r="I492" t="s">
        <v>224</v>
      </c>
      <c r="J492" s="18">
        <f>VLOOKUP(I492,Programs!$A$4:$B$58,2,FALSE)</f>
        <v>5</v>
      </c>
      <c r="K492" s="18">
        <v>5</v>
      </c>
      <c r="L492" s="19">
        <v>0.51041666666666663</v>
      </c>
      <c r="M492" s="19">
        <v>0.65625</v>
      </c>
      <c r="N492" s="18" t="str">
        <f t="shared" ca="1" si="7"/>
        <v>UIO2</v>
      </c>
      <c r="O492" s="18">
        <f ca="1">VLOOKUP(N492,physical_rooms!$A$1:$B$10,2,FALSE)</f>
        <v>6</v>
      </c>
      <c r="P492" s="18">
        <v>3</v>
      </c>
      <c r="Q492" s="18" t="s">
        <v>250</v>
      </c>
      <c r="R492" s="18">
        <f>VLOOKUP(Q492,virtual_rooms!$A$1:$B$10,2,FALSE)</f>
        <v>4</v>
      </c>
      <c r="S492" s="18">
        <v>4</v>
      </c>
      <c r="T492" s="21" t="s">
        <v>169</v>
      </c>
      <c r="U492" s="18" t="s">
        <v>170</v>
      </c>
      <c r="V492" s="18" t="s">
        <v>393</v>
      </c>
      <c r="W492" s="18">
        <f>VLOOKUP(V492,Support_persons!$A$3:$C$17,3,FALSE)</f>
        <v>3</v>
      </c>
      <c r="X492">
        <v>1</v>
      </c>
      <c r="Y492" s="18"/>
      <c r="Z492" s="18" t="e">
        <f>VLOOKUP(Y492,Support_persons!$A$3:$C$17,3,FALSE)</f>
        <v>#N/A</v>
      </c>
      <c r="AA492" t="s">
        <v>392</v>
      </c>
      <c r="AB492" s="20" t="s">
        <v>395</v>
      </c>
      <c r="AC492">
        <v>1</v>
      </c>
      <c r="AD492" s="18">
        <f>VLOOKUP(AB492,Support_persons!$A$3:$C$17,3,FALSE)</f>
        <v>5</v>
      </c>
    </row>
    <row r="493" spans="1:30" ht="30.75" thickBot="1" x14ac:dyDescent="0.3">
      <c r="A493">
        <v>492</v>
      </c>
      <c r="B493" s="16">
        <v>44162</v>
      </c>
      <c r="C493" s="18" t="s">
        <v>0</v>
      </c>
      <c r="D493" s="18">
        <f>VLOOKUP(C493,Areas!$B$4:$C$25,2,FALSE)</f>
        <v>1</v>
      </c>
      <c r="E493" s="18">
        <v>1</v>
      </c>
      <c r="F493" s="18" t="s">
        <v>51</v>
      </c>
      <c r="G493" s="18">
        <f>VLOOKUP(F493,Instructors!$A$4:$B$60,2,FALSE)</f>
        <v>10</v>
      </c>
      <c r="H493" s="25">
        <v>10</v>
      </c>
      <c r="I493" t="s">
        <v>224</v>
      </c>
      <c r="J493" s="18">
        <f>VLOOKUP(I493,Programs!$A$4:$B$58,2,FALSE)</f>
        <v>5</v>
      </c>
      <c r="K493" s="18">
        <v>5</v>
      </c>
      <c r="L493" s="19">
        <v>0.38541666666666669</v>
      </c>
      <c r="M493" s="19">
        <v>0.5</v>
      </c>
      <c r="N493" s="18" t="str">
        <f t="shared" ca="1" si="7"/>
        <v>domicilio</v>
      </c>
      <c r="O493" s="18">
        <f ca="1">VLOOKUP(N493,physical_rooms!$A$1:$B$10,2,FALSE)</f>
        <v>8</v>
      </c>
      <c r="P493" s="18">
        <v>4</v>
      </c>
      <c r="Q493" s="18" t="s">
        <v>250</v>
      </c>
      <c r="R493" s="18">
        <f>VLOOKUP(Q493,virtual_rooms!$A$1:$B$10,2,FALSE)</f>
        <v>4</v>
      </c>
      <c r="S493" s="18">
        <v>4</v>
      </c>
      <c r="T493" s="21" t="s">
        <v>169</v>
      </c>
      <c r="U493" s="18" t="s">
        <v>170</v>
      </c>
      <c r="V493" s="18" t="s">
        <v>393</v>
      </c>
      <c r="W493" s="18">
        <f>VLOOKUP(V493,Support_persons!$A$3:$C$17,3,FALSE)</f>
        <v>3</v>
      </c>
      <c r="X493">
        <v>1</v>
      </c>
      <c r="Y493" s="18"/>
      <c r="Z493" s="18" t="e">
        <f>VLOOKUP(Y493,Support_persons!$A$3:$C$17,3,FALSE)</f>
        <v>#N/A</v>
      </c>
      <c r="AA493" t="s">
        <v>392</v>
      </c>
      <c r="AB493" s="20" t="s">
        <v>395</v>
      </c>
      <c r="AC493">
        <v>1</v>
      </c>
      <c r="AD493" s="18">
        <f>VLOOKUP(AB493,Support_persons!$A$3:$C$17,3,FALSE)</f>
        <v>5</v>
      </c>
    </row>
    <row r="494" spans="1:30" ht="30.75" thickBot="1" x14ac:dyDescent="0.3">
      <c r="A494">
        <v>493</v>
      </c>
      <c r="B494" s="16">
        <v>44163</v>
      </c>
      <c r="C494" s="18" t="s">
        <v>15</v>
      </c>
      <c r="D494" s="18">
        <f>VLOOKUP(C494,Areas!$B$4:$C$25,2,FALSE)</f>
        <v>2</v>
      </c>
      <c r="E494" s="18">
        <v>2</v>
      </c>
      <c r="F494" s="18" t="s">
        <v>47</v>
      </c>
      <c r="G494" s="18">
        <f>VLOOKUP(F494,Instructors!$A$4:$B$60,2,FALSE)</f>
        <v>6</v>
      </c>
      <c r="H494" s="25">
        <v>6</v>
      </c>
      <c r="I494" t="s">
        <v>225</v>
      </c>
      <c r="J494" s="18">
        <f>VLOOKUP(I494,Programs!$A$4:$B$58,2,FALSE)</f>
        <v>6</v>
      </c>
      <c r="K494" s="18">
        <v>6</v>
      </c>
      <c r="L494" s="19">
        <v>0.38541666666666669</v>
      </c>
      <c r="M494" s="19">
        <v>0.5</v>
      </c>
      <c r="N494" s="18" t="str">
        <f t="shared" ca="1" si="7"/>
        <v>GYE1</v>
      </c>
      <c r="O494" s="18">
        <f ca="1">VLOOKUP(N494,physical_rooms!$A$1:$B$10,2,FALSE)</f>
        <v>1</v>
      </c>
      <c r="P494" s="18">
        <v>6</v>
      </c>
      <c r="Q494" s="18" t="s">
        <v>250</v>
      </c>
      <c r="R494" s="18">
        <f>VLOOKUP(Q494,virtual_rooms!$A$1:$B$10,2,FALSE)</f>
        <v>4</v>
      </c>
      <c r="S494" s="18">
        <v>4</v>
      </c>
      <c r="T494" s="21" t="s">
        <v>287</v>
      </c>
      <c r="U494" s="18" t="s">
        <v>167</v>
      </c>
      <c r="V494" s="18" t="s">
        <v>412</v>
      </c>
      <c r="W494" s="18">
        <f>VLOOKUP(V494,Support_persons!$A$3:$C$17,3,FALSE)</f>
        <v>6</v>
      </c>
      <c r="X494">
        <v>1</v>
      </c>
      <c r="Y494" s="18"/>
      <c r="Z494" s="18" t="e">
        <f>VLOOKUP(Y494,Support_persons!$A$3:$C$17,3,FALSE)</f>
        <v>#N/A</v>
      </c>
      <c r="AA494" t="s">
        <v>392</v>
      </c>
      <c r="AB494" s="20" t="s">
        <v>398</v>
      </c>
      <c r="AC494">
        <v>1</v>
      </c>
      <c r="AD494" s="18">
        <f>VLOOKUP(AB494,Support_persons!$A$3:$C$17,3,FALSE)</f>
        <v>13</v>
      </c>
    </row>
    <row r="495" spans="1:30" ht="30.75" thickBot="1" x14ac:dyDescent="0.3">
      <c r="A495">
        <v>494</v>
      </c>
      <c r="B495" s="16">
        <v>44163</v>
      </c>
      <c r="C495" s="18" t="s">
        <v>0</v>
      </c>
      <c r="D495" s="18">
        <f>VLOOKUP(C495,Areas!$B$4:$C$25,2,FALSE)</f>
        <v>1</v>
      </c>
      <c r="E495" s="18">
        <v>1</v>
      </c>
      <c r="F495" s="18" t="s">
        <v>51</v>
      </c>
      <c r="G495" s="18">
        <f>VLOOKUP(F495,Instructors!$A$4:$B$60,2,FALSE)</f>
        <v>10</v>
      </c>
      <c r="H495" s="25">
        <v>10</v>
      </c>
      <c r="I495" t="s">
        <v>225</v>
      </c>
      <c r="J495" s="18">
        <f>VLOOKUP(I495,Programs!$A$4:$B$58,2,FALSE)</f>
        <v>6</v>
      </c>
      <c r="K495" s="18">
        <v>6</v>
      </c>
      <c r="L495" s="19">
        <v>0.51041666666666663</v>
      </c>
      <c r="M495" s="19">
        <v>0.65625</v>
      </c>
      <c r="N495" s="18" t="str">
        <f t="shared" ca="1" si="7"/>
        <v>domicilio</v>
      </c>
      <c r="O495" s="18">
        <f ca="1">VLOOKUP(N495,physical_rooms!$A$1:$B$10,2,FALSE)</f>
        <v>8</v>
      </c>
      <c r="P495" s="18">
        <v>4</v>
      </c>
      <c r="Q495" s="18" t="s">
        <v>250</v>
      </c>
      <c r="R495" s="18">
        <f>VLOOKUP(Q495,virtual_rooms!$A$1:$B$10,2,FALSE)</f>
        <v>4</v>
      </c>
      <c r="S495" s="18">
        <v>4</v>
      </c>
      <c r="T495" s="21" t="s">
        <v>287</v>
      </c>
      <c r="U495" s="18" t="s">
        <v>167</v>
      </c>
      <c r="V495" s="18" t="s">
        <v>412</v>
      </c>
      <c r="W495" s="18">
        <f>VLOOKUP(V495,Support_persons!$A$3:$C$17,3,FALSE)</f>
        <v>6</v>
      </c>
      <c r="X495">
        <v>1</v>
      </c>
      <c r="Y495" s="18"/>
      <c r="Z495" s="18" t="e">
        <f>VLOOKUP(Y495,Support_persons!$A$3:$C$17,3,FALSE)</f>
        <v>#N/A</v>
      </c>
      <c r="AA495" t="s">
        <v>392</v>
      </c>
      <c r="AB495" s="20" t="s">
        <v>398</v>
      </c>
      <c r="AC495">
        <v>1</v>
      </c>
      <c r="AD495" s="18">
        <f>VLOOKUP(AB495,Support_persons!$A$3:$C$17,3,FALSE)</f>
        <v>13</v>
      </c>
    </row>
    <row r="496" spans="1:30" ht="30.75" thickBot="1" x14ac:dyDescent="0.3">
      <c r="A496">
        <v>495</v>
      </c>
      <c r="B496" s="16">
        <v>44163</v>
      </c>
      <c r="C496" s="18" t="s">
        <v>2</v>
      </c>
      <c r="D496" s="18">
        <f>VLOOKUP(C496,Areas!$B$4:$C$25,2,FALSE)</f>
        <v>7</v>
      </c>
      <c r="E496" s="18">
        <v>7</v>
      </c>
      <c r="F496" s="18" t="s">
        <v>49</v>
      </c>
      <c r="G496" s="18">
        <f>VLOOKUP(F496,Instructors!$A$4:$B$60,2,FALSE)</f>
        <v>8</v>
      </c>
      <c r="H496" s="25">
        <v>8</v>
      </c>
      <c r="I496" t="s">
        <v>225</v>
      </c>
      <c r="J496" s="18">
        <f>VLOOKUP(I496,Programs!$A$4:$B$58,2,FALSE)</f>
        <v>6</v>
      </c>
      <c r="K496" s="18">
        <v>6</v>
      </c>
      <c r="L496" s="19">
        <v>0.66666666666666663</v>
      </c>
      <c r="M496" s="19">
        <v>0.78125</v>
      </c>
      <c r="N496" s="18" t="str">
        <f t="shared" ca="1" si="7"/>
        <v>UIO1</v>
      </c>
      <c r="O496" s="18">
        <f ca="1">VLOOKUP(N496,physical_rooms!$A$1:$B$10,2,FALSE)</f>
        <v>5</v>
      </c>
      <c r="P496" s="18">
        <v>5</v>
      </c>
      <c r="Q496" s="18" t="s">
        <v>250</v>
      </c>
      <c r="R496" s="18">
        <f>VLOOKUP(Q496,virtual_rooms!$A$1:$B$10,2,FALSE)</f>
        <v>4</v>
      </c>
      <c r="S496" s="18">
        <v>4</v>
      </c>
      <c r="T496" s="21" t="s">
        <v>287</v>
      </c>
      <c r="U496" s="18" t="s">
        <v>167</v>
      </c>
      <c r="V496" s="18" t="s">
        <v>413</v>
      </c>
      <c r="W496" s="18">
        <f>VLOOKUP(V496,Support_persons!$A$3:$C$17,3,FALSE)</f>
        <v>12</v>
      </c>
      <c r="X496">
        <v>1</v>
      </c>
      <c r="Y496" s="18"/>
      <c r="Z496" s="18" t="e">
        <f>VLOOKUP(Y496,Support_persons!$A$3:$C$17,3,FALSE)</f>
        <v>#N/A</v>
      </c>
      <c r="AA496" t="s">
        <v>392</v>
      </c>
      <c r="AB496" s="20" t="s">
        <v>398</v>
      </c>
      <c r="AC496">
        <v>1</v>
      </c>
      <c r="AD496" s="18">
        <f>VLOOKUP(AB496,Support_persons!$A$3:$C$17,3,FALSE)</f>
        <v>13</v>
      </c>
    </row>
    <row r="497" spans="1:30" ht="30.75" thickBot="1" x14ac:dyDescent="0.3">
      <c r="A497">
        <v>496</v>
      </c>
      <c r="B497" s="16">
        <v>44166</v>
      </c>
      <c r="C497" s="18" t="s">
        <v>2</v>
      </c>
      <c r="D497" s="18">
        <f>VLOOKUP(C497,Areas!$B$4:$C$25,2,FALSE)</f>
        <v>7</v>
      </c>
      <c r="E497" s="18">
        <v>7</v>
      </c>
      <c r="F497" s="18" t="s">
        <v>93</v>
      </c>
      <c r="G497" s="18">
        <f>VLOOKUP(F497,Instructors!$A$4:$B$60,2,FALSE)</f>
        <v>5</v>
      </c>
      <c r="H497" s="25">
        <v>5</v>
      </c>
      <c r="I497" t="s">
        <v>228</v>
      </c>
      <c r="J497" s="18">
        <f>VLOOKUP(I497,Programs!$A$4:$B$58,2,FALSE)</f>
        <v>13</v>
      </c>
      <c r="K497" s="18">
        <v>13</v>
      </c>
      <c r="L497" s="19">
        <v>0.6875</v>
      </c>
      <c r="M497" s="19">
        <v>0.82291666666666663</v>
      </c>
      <c r="N497" s="18" t="str">
        <f t="shared" ca="1" si="7"/>
        <v>GYE3</v>
      </c>
      <c r="O497" s="18">
        <f ca="1">VLOOKUP(N497,physical_rooms!$A$1:$B$10,2,FALSE)</f>
        <v>3</v>
      </c>
      <c r="P497" s="18">
        <v>2</v>
      </c>
      <c r="Q497" s="18" t="s">
        <v>248</v>
      </c>
      <c r="R497" s="18">
        <f>VLOOKUP(Q497,virtual_rooms!$A$1:$B$10,2,FALSE)</f>
        <v>6</v>
      </c>
      <c r="S497" s="18">
        <v>6</v>
      </c>
      <c r="T497" s="21" t="s">
        <v>291</v>
      </c>
      <c r="U497" s="18" t="s">
        <v>198</v>
      </c>
      <c r="V497" s="18" t="s">
        <v>419</v>
      </c>
      <c r="W497" s="18">
        <f>VLOOKUP(V497,Support_persons!$A$3:$C$17,3,FALSE)</f>
        <v>14</v>
      </c>
      <c r="X497">
        <v>1</v>
      </c>
      <c r="Y497" s="18"/>
      <c r="Z497" s="18" t="e">
        <f>VLOOKUP(Y497,Support_persons!$A$3:$C$17,3,FALSE)</f>
        <v>#N/A</v>
      </c>
      <c r="AA497" t="s">
        <v>392</v>
      </c>
      <c r="AB497" s="20" t="s">
        <v>395</v>
      </c>
      <c r="AC497">
        <v>1</v>
      </c>
      <c r="AD497" s="18">
        <f>VLOOKUP(AB497,Support_persons!$A$3:$C$17,3,FALSE)</f>
        <v>5</v>
      </c>
    </row>
    <row r="498" spans="1:30" ht="30.75" thickBot="1" x14ac:dyDescent="0.3">
      <c r="A498">
        <v>497</v>
      </c>
      <c r="B498" s="16">
        <v>44168</v>
      </c>
      <c r="C498" s="18" t="s">
        <v>11</v>
      </c>
      <c r="D498" s="18">
        <f>VLOOKUP(C498,Areas!$B$4:$C$25,2,FALSE)</f>
        <v>22</v>
      </c>
      <c r="E498" s="18">
        <v>22</v>
      </c>
      <c r="F498" s="18" t="s">
        <v>46</v>
      </c>
      <c r="G498" s="18">
        <f>VLOOKUP(F498,Instructors!$A$4:$B$60,2,FALSE)</f>
        <v>4</v>
      </c>
      <c r="H498" s="25">
        <v>4</v>
      </c>
      <c r="I498" t="s">
        <v>227</v>
      </c>
      <c r="J498" s="18">
        <f>VLOOKUP(I498,Programs!$A$4:$B$58,2,FALSE)</f>
        <v>9</v>
      </c>
      <c r="K498" s="18">
        <v>9</v>
      </c>
      <c r="L498" s="19">
        <v>0.65625</v>
      </c>
      <c r="M498" s="19">
        <v>0.72916666666666663</v>
      </c>
      <c r="N498" s="18" t="str">
        <f t="shared" ca="1" si="7"/>
        <v>UIO3</v>
      </c>
      <c r="O498" s="18">
        <f ca="1">VLOOKUP(N498,physical_rooms!$A$1:$B$10,2,FALSE)</f>
        <v>7</v>
      </c>
      <c r="P498" s="18">
        <v>5</v>
      </c>
      <c r="Q498" s="18" t="s">
        <v>246</v>
      </c>
      <c r="R498" s="18">
        <f>VLOOKUP(Q498,virtual_rooms!$A$1:$B$10,2,FALSE)</f>
        <v>5</v>
      </c>
      <c r="S498" s="18">
        <v>5</v>
      </c>
      <c r="T498" s="21" t="s">
        <v>285</v>
      </c>
      <c r="U498" s="18" t="s">
        <v>177</v>
      </c>
      <c r="V498" s="18" t="s">
        <v>419</v>
      </c>
      <c r="W498" s="18">
        <f>VLOOKUP(V498,Support_persons!$A$3:$C$17,3,FALSE)</f>
        <v>14</v>
      </c>
      <c r="X498">
        <v>1</v>
      </c>
      <c r="Y498" s="18"/>
      <c r="Z498" s="18" t="e">
        <f>VLOOKUP(Y498,Support_persons!$A$3:$C$17,3,FALSE)</f>
        <v>#N/A</v>
      </c>
      <c r="AA498" t="s">
        <v>392</v>
      </c>
      <c r="AB498" s="20" t="s">
        <v>394</v>
      </c>
      <c r="AC498">
        <v>1</v>
      </c>
      <c r="AD498" s="18">
        <f>VLOOKUP(AB498,Support_persons!$A$3:$C$17,3,FALSE)</f>
        <v>1</v>
      </c>
    </row>
    <row r="499" spans="1:30" ht="30.75" thickBot="1" x14ac:dyDescent="0.3">
      <c r="A499">
        <v>498</v>
      </c>
      <c r="B499" s="16">
        <v>44168</v>
      </c>
      <c r="C499" s="18" t="s">
        <v>6</v>
      </c>
      <c r="D499" s="18">
        <f>VLOOKUP(C499,Areas!$B$4:$C$25,2,FALSE)</f>
        <v>12</v>
      </c>
      <c r="E499" s="18">
        <v>12</v>
      </c>
      <c r="F499" s="18" t="s">
        <v>58</v>
      </c>
      <c r="G499" s="18">
        <f>VLOOKUP(F499,Instructors!$A$4:$B$60,2,FALSE)</f>
        <v>29</v>
      </c>
      <c r="H499" s="25">
        <v>29</v>
      </c>
      <c r="I499" t="s">
        <v>227</v>
      </c>
      <c r="J499" s="18">
        <f>VLOOKUP(I499,Programs!$A$4:$B$58,2,FALSE)</f>
        <v>9</v>
      </c>
      <c r="K499" s="18">
        <v>9</v>
      </c>
      <c r="L499" s="19">
        <v>0.73958333333333337</v>
      </c>
      <c r="M499" s="19">
        <v>0.85416666666666663</v>
      </c>
      <c r="N499" s="18" t="str">
        <f t="shared" ca="1" si="7"/>
        <v>domicilio</v>
      </c>
      <c r="O499" s="18">
        <f ca="1">VLOOKUP(N499,physical_rooms!$A$1:$B$10,2,FALSE)</f>
        <v>8</v>
      </c>
      <c r="P499" s="18">
        <v>4</v>
      </c>
      <c r="Q499" s="18" t="s">
        <v>246</v>
      </c>
      <c r="R499" s="18">
        <f>VLOOKUP(Q499,virtual_rooms!$A$1:$B$10,2,FALSE)</f>
        <v>5</v>
      </c>
      <c r="S499" s="18">
        <v>5</v>
      </c>
      <c r="T499" s="21" t="s">
        <v>285</v>
      </c>
      <c r="U499" s="18" t="s">
        <v>177</v>
      </c>
      <c r="V499" s="18" t="s">
        <v>419</v>
      </c>
      <c r="W499" s="18">
        <f>VLOOKUP(V499,Support_persons!$A$3:$C$17,3,FALSE)</f>
        <v>14</v>
      </c>
      <c r="X499">
        <v>1</v>
      </c>
      <c r="Y499" s="18"/>
      <c r="Z499" s="18" t="e">
        <f>VLOOKUP(Y499,Support_persons!$A$3:$C$17,3,FALSE)</f>
        <v>#N/A</v>
      </c>
      <c r="AA499" t="s">
        <v>392</v>
      </c>
      <c r="AB499" s="20" t="s">
        <v>394</v>
      </c>
      <c r="AC499">
        <v>1</v>
      </c>
      <c r="AD499" s="18">
        <f>VLOOKUP(AB499,Support_persons!$A$3:$C$17,3,FALSE)</f>
        <v>1</v>
      </c>
    </row>
    <row r="500" spans="1:30" ht="30.75" thickBot="1" x14ac:dyDescent="0.3">
      <c r="A500">
        <v>499</v>
      </c>
      <c r="B500" s="16">
        <v>44168</v>
      </c>
      <c r="C500" s="18" t="s">
        <v>2</v>
      </c>
      <c r="D500" s="18">
        <f>VLOOKUP(C500,Areas!$B$4:$C$25,2,FALSE)</f>
        <v>7</v>
      </c>
      <c r="E500" s="18">
        <v>7</v>
      </c>
      <c r="F500" s="18" t="s">
        <v>84</v>
      </c>
      <c r="G500" s="18">
        <f>VLOOKUP(F500,Instructors!$A$4:$B$60,2,FALSE)</f>
        <v>43</v>
      </c>
      <c r="H500" s="25">
        <v>43</v>
      </c>
      <c r="I500" t="s">
        <v>228</v>
      </c>
      <c r="J500" s="18">
        <f>VLOOKUP(I500,Programs!$A$4:$B$58,2,FALSE)</f>
        <v>13</v>
      </c>
      <c r="K500" s="18">
        <v>13</v>
      </c>
      <c r="L500" s="19">
        <v>0.6875</v>
      </c>
      <c r="M500" s="19">
        <v>0.82291666666666663</v>
      </c>
      <c r="N500" s="18" t="str">
        <f t="shared" ca="1" si="7"/>
        <v>domicilio</v>
      </c>
      <c r="O500" s="18">
        <f ca="1">VLOOKUP(N500,physical_rooms!$A$1:$B$10,2,FALSE)</f>
        <v>8</v>
      </c>
      <c r="P500" s="18">
        <v>5</v>
      </c>
      <c r="Q500" s="18" t="s">
        <v>248</v>
      </c>
      <c r="R500" s="18">
        <f>VLOOKUP(Q500,virtual_rooms!$A$1:$B$10,2,FALSE)</f>
        <v>6</v>
      </c>
      <c r="S500" s="18">
        <v>6</v>
      </c>
      <c r="T500" s="21" t="s">
        <v>291</v>
      </c>
      <c r="U500" s="18" t="s">
        <v>198</v>
      </c>
      <c r="V500" s="18" t="s">
        <v>412</v>
      </c>
      <c r="W500" s="18">
        <f>VLOOKUP(V500,Support_persons!$A$3:$C$17,3,FALSE)</f>
        <v>6</v>
      </c>
      <c r="X500">
        <v>1</v>
      </c>
      <c r="Y500" s="18"/>
      <c r="Z500" s="18" t="e">
        <f>VLOOKUP(Y500,Support_persons!$A$3:$C$17,3,FALSE)</f>
        <v>#N/A</v>
      </c>
      <c r="AA500" t="s">
        <v>392</v>
      </c>
      <c r="AB500" s="20" t="s">
        <v>398</v>
      </c>
      <c r="AC500">
        <v>1</v>
      </c>
      <c r="AD500" s="18">
        <f>VLOOKUP(AB500,Support_persons!$A$3:$C$17,3,FALSE)</f>
        <v>13</v>
      </c>
    </row>
    <row r="501" spans="1:30" ht="30.75" thickBot="1" x14ac:dyDescent="0.3">
      <c r="A501">
        <v>500</v>
      </c>
      <c r="B501" s="16">
        <v>44173</v>
      </c>
      <c r="C501" s="18" t="s">
        <v>2</v>
      </c>
      <c r="D501" s="18">
        <f>VLOOKUP(C501,Areas!$B$4:$C$25,2,FALSE)</f>
        <v>7</v>
      </c>
      <c r="E501" s="18">
        <v>7</v>
      </c>
      <c r="F501" s="18" t="s">
        <v>67</v>
      </c>
      <c r="G501" s="18">
        <f>VLOOKUP(F501,Instructors!$A$4:$B$60,2,FALSE)</f>
        <v>31</v>
      </c>
      <c r="H501" s="25">
        <v>31</v>
      </c>
      <c r="I501" t="s">
        <v>228</v>
      </c>
      <c r="J501" s="18">
        <f>VLOOKUP(I501,Programs!$A$4:$B$58,2,FALSE)</f>
        <v>13</v>
      </c>
      <c r="K501" s="18">
        <v>13</v>
      </c>
      <c r="L501" s="19">
        <v>0.6875</v>
      </c>
      <c r="M501" s="19">
        <v>0.82291666666666663</v>
      </c>
      <c r="N501" s="18" t="str">
        <f t="shared" ca="1" si="7"/>
        <v>UIO1</v>
      </c>
      <c r="O501" s="18">
        <f ca="1">VLOOKUP(N501,physical_rooms!$A$1:$B$10,2,FALSE)</f>
        <v>5</v>
      </c>
      <c r="P501" s="18">
        <v>7</v>
      </c>
      <c r="Q501" s="18" t="s">
        <v>248</v>
      </c>
      <c r="R501" s="18">
        <f>VLOOKUP(Q501,virtual_rooms!$A$1:$B$10,2,FALSE)</f>
        <v>6</v>
      </c>
      <c r="S501" s="18">
        <v>6</v>
      </c>
      <c r="T501" s="21" t="s">
        <v>291</v>
      </c>
      <c r="U501" s="18" t="s">
        <v>198</v>
      </c>
      <c r="V501" s="18" t="s">
        <v>395</v>
      </c>
      <c r="W501" s="18">
        <f>VLOOKUP(V501,Support_persons!$A$3:$C$17,3,FALSE)</f>
        <v>5</v>
      </c>
      <c r="X501">
        <v>0</v>
      </c>
      <c r="Y501" s="18"/>
      <c r="Z501" s="18" t="e">
        <f>VLOOKUP(Y501,Support_persons!$A$3:$C$17,3,FALSE)</f>
        <v>#N/A</v>
      </c>
      <c r="AA501" t="s">
        <v>392</v>
      </c>
      <c r="AB501" s="20" t="s">
        <v>397</v>
      </c>
      <c r="AC501">
        <v>0</v>
      </c>
      <c r="AD501" s="18">
        <f>VLOOKUP(AB501,Support_persons!$A$3:$C$17,3,FALSE)</f>
        <v>10</v>
      </c>
    </row>
    <row r="502" spans="1:30" ht="30.75" thickBot="1" x14ac:dyDescent="0.3">
      <c r="A502">
        <v>501</v>
      </c>
      <c r="B502" s="16">
        <v>44175</v>
      </c>
      <c r="C502" s="18" t="s">
        <v>4</v>
      </c>
      <c r="D502" s="18">
        <f>VLOOKUP(C502,Areas!$B$4:$C$25,2,FALSE)</f>
        <v>9</v>
      </c>
      <c r="E502" s="18">
        <v>9</v>
      </c>
      <c r="F502" s="18" t="s">
        <v>70</v>
      </c>
      <c r="G502" s="18">
        <f>VLOOKUP(F502,Instructors!$A$4:$B$60,2,FALSE)</f>
        <v>25</v>
      </c>
      <c r="H502" s="25">
        <v>25</v>
      </c>
      <c r="I502" t="s">
        <v>227</v>
      </c>
      <c r="J502" s="18">
        <f>VLOOKUP(I502,Programs!$A$4:$B$58,2,FALSE)</f>
        <v>9</v>
      </c>
      <c r="K502" s="18">
        <v>9</v>
      </c>
      <c r="L502" s="19">
        <v>0.65625</v>
      </c>
      <c r="M502" s="19">
        <v>0.72916666666666663</v>
      </c>
      <c r="N502" s="18" t="str">
        <f t="shared" ca="1" si="7"/>
        <v>GYE1</v>
      </c>
      <c r="O502" s="18">
        <f ca="1">VLOOKUP(N502,physical_rooms!$A$1:$B$10,2,FALSE)</f>
        <v>1</v>
      </c>
      <c r="P502" s="18">
        <v>7</v>
      </c>
      <c r="Q502" s="18" t="s">
        <v>246</v>
      </c>
      <c r="R502" s="18">
        <f>VLOOKUP(Q502,virtual_rooms!$A$1:$B$10,2,FALSE)</f>
        <v>5</v>
      </c>
      <c r="S502" s="18">
        <v>5</v>
      </c>
      <c r="T502" s="21" t="s">
        <v>285</v>
      </c>
      <c r="U502" s="18" t="s">
        <v>177</v>
      </c>
      <c r="V502" s="18" t="s">
        <v>419</v>
      </c>
      <c r="W502" s="18">
        <f>VLOOKUP(V502,Support_persons!$A$3:$C$17,3,FALSE)</f>
        <v>14</v>
      </c>
      <c r="X502">
        <v>1</v>
      </c>
      <c r="Y502" s="18"/>
      <c r="Z502" s="18" t="e">
        <f>VLOOKUP(Y502,Support_persons!$A$3:$C$17,3,FALSE)</f>
        <v>#N/A</v>
      </c>
      <c r="AA502" t="s">
        <v>392</v>
      </c>
      <c r="AB502" s="20" t="s">
        <v>394</v>
      </c>
      <c r="AC502">
        <v>1</v>
      </c>
      <c r="AD502" s="18">
        <f>VLOOKUP(AB502,Support_persons!$A$3:$C$17,3,FALSE)</f>
        <v>1</v>
      </c>
    </row>
    <row r="503" spans="1:30" ht="30.75" thickBot="1" x14ac:dyDescent="0.3">
      <c r="A503">
        <v>502</v>
      </c>
      <c r="B503" s="16">
        <v>44175</v>
      </c>
      <c r="C503" s="18" t="s">
        <v>9</v>
      </c>
      <c r="D503" s="18">
        <f>VLOOKUP(C503,Areas!$B$4:$C$25,2,FALSE)</f>
        <v>17</v>
      </c>
      <c r="E503" s="18">
        <v>17</v>
      </c>
      <c r="F503" s="18" t="s">
        <v>61</v>
      </c>
      <c r="G503" s="18">
        <f>VLOOKUP(F503,Instructors!$A$4:$B$60,2,FALSE)</f>
        <v>13</v>
      </c>
      <c r="H503" s="25">
        <v>13</v>
      </c>
      <c r="I503" t="s">
        <v>227</v>
      </c>
      <c r="J503" s="18">
        <f>VLOOKUP(I503,Programs!$A$4:$B$58,2,FALSE)</f>
        <v>9</v>
      </c>
      <c r="K503" s="18">
        <v>9</v>
      </c>
      <c r="L503" s="19">
        <v>0.73958333333333337</v>
      </c>
      <c r="M503" s="19">
        <v>0.85416666666666663</v>
      </c>
      <c r="N503" s="18" t="str">
        <f t="shared" ca="1" si="7"/>
        <v>domicilio</v>
      </c>
      <c r="O503" s="18">
        <f ca="1">VLOOKUP(N503,physical_rooms!$A$1:$B$10,2,FALSE)</f>
        <v>8</v>
      </c>
      <c r="P503" s="18">
        <v>2</v>
      </c>
      <c r="Q503" s="18" t="s">
        <v>246</v>
      </c>
      <c r="R503" s="18">
        <f>VLOOKUP(Q503,virtual_rooms!$A$1:$B$10,2,FALSE)</f>
        <v>5</v>
      </c>
      <c r="S503" s="18">
        <v>5</v>
      </c>
      <c r="T503" s="21" t="s">
        <v>285</v>
      </c>
      <c r="U503" s="18" t="s">
        <v>177</v>
      </c>
      <c r="V503" s="18" t="s">
        <v>419</v>
      </c>
      <c r="W503" s="18">
        <f>VLOOKUP(V503,Support_persons!$A$3:$C$17,3,FALSE)</f>
        <v>14</v>
      </c>
      <c r="X503">
        <v>1</v>
      </c>
      <c r="Y503" s="18"/>
      <c r="Z503" s="18" t="e">
        <f>VLOOKUP(Y503,Support_persons!$A$3:$C$17,3,FALSE)</f>
        <v>#N/A</v>
      </c>
      <c r="AA503" t="s">
        <v>392</v>
      </c>
      <c r="AB503" s="20" t="s">
        <v>394</v>
      </c>
      <c r="AC503">
        <v>1</v>
      </c>
      <c r="AD503" s="18">
        <f>VLOOKUP(AB503,Support_persons!$A$3:$C$17,3,FALSE)</f>
        <v>1</v>
      </c>
    </row>
    <row r="504" spans="1:30" ht="30.75" thickBot="1" x14ac:dyDescent="0.3">
      <c r="A504">
        <v>503</v>
      </c>
      <c r="B504" s="16">
        <v>44175</v>
      </c>
      <c r="C504" s="18" t="s">
        <v>2</v>
      </c>
      <c r="D504" s="18">
        <f>VLOOKUP(C504,Areas!$B$4:$C$25,2,FALSE)</f>
        <v>7</v>
      </c>
      <c r="E504" s="18">
        <v>7</v>
      </c>
      <c r="F504" s="18" t="s">
        <v>67</v>
      </c>
      <c r="G504" s="18">
        <f>VLOOKUP(F504,Instructors!$A$4:$B$60,2,FALSE)</f>
        <v>31</v>
      </c>
      <c r="H504" s="25">
        <v>31</v>
      </c>
      <c r="I504" t="s">
        <v>228</v>
      </c>
      <c r="J504" s="18">
        <f>VLOOKUP(I504,Programs!$A$4:$B$58,2,FALSE)</f>
        <v>13</v>
      </c>
      <c r="K504" s="18">
        <v>13</v>
      </c>
      <c r="L504" s="19">
        <v>0.6875</v>
      </c>
      <c r="M504" s="19">
        <v>0.82291666666666663</v>
      </c>
      <c r="N504" s="18" t="str">
        <f t="shared" ca="1" si="7"/>
        <v>UIO1</v>
      </c>
      <c r="O504" s="18">
        <f ca="1">VLOOKUP(N504,physical_rooms!$A$1:$B$10,2,FALSE)</f>
        <v>5</v>
      </c>
      <c r="P504" s="18">
        <v>5</v>
      </c>
      <c r="Q504" s="18" t="s">
        <v>216</v>
      </c>
      <c r="R504" s="18">
        <f>VLOOKUP(Q504,virtual_rooms!$A$1:$B$10,2,FALSE)</f>
        <v>7</v>
      </c>
      <c r="S504" s="18">
        <v>7</v>
      </c>
      <c r="T504" s="21" t="s">
        <v>292</v>
      </c>
      <c r="U504" s="18" t="s">
        <v>198</v>
      </c>
      <c r="V504" s="18" t="s">
        <v>395</v>
      </c>
      <c r="W504" s="18">
        <f>VLOOKUP(V504,Support_persons!$A$3:$C$17,3,FALSE)</f>
        <v>5</v>
      </c>
      <c r="X504">
        <v>0</v>
      </c>
      <c r="Y504" s="18"/>
      <c r="Z504" s="18" t="e">
        <f>VLOOKUP(Y504,Support_persons!$A$3:$C$17,3,FALSE)</f>
        <v>#N/A</v>
      </c>
      <c r="AA504" t="s">
        <v>392</v>
      </c>
      <c r="AB504" s="20" t="s">
        <v>397</v>
      </c>
      <c r="AC504">
        <v>0</v>
      </c>
      <c r="AD504" s="18">
        <f>VLOOKUP(AB504,Support_persons!$A$3:$C$17,3,FALSE)</f>
        <v>10</v>
      </c>
    </row>
    <row r="505" spans="1:30" ht="30.75" thickBot="1" x14ac:dyDescent="0.3">
      <c r="A505">
        <v>504</v>
      </c>
      <c r="B505" s="16">
        <v>44176</v>
      </c>
      <c r="C505" s="18" t="s">
        <v>15</v>
      </c>
      <c r="D505" s="18">
        <f>VLOOKUP(C505,Areas!$B$4:$C$25,2,FALSE)</f>
        <v>2</v>
      </c>
      <c r="E505" s="18">
        <v>2</v>
      </c>
      <c r="F505" s="18" t="s">
        <v>47</v>
      </c>
      <c r="G505" s="18">
        <f>VLOOKUP(F505,Instructors!$A$4:$B$60,2,FALSE)</f>
        <v>6</v>
      </c>
      <c r="H505" s="25">
        <v>6</v>
      </c>
      <c r="I505" t="s">
        <v>225</v>
      </c>
      <c r="J505" s="18">
        <f>VLOOKUP(I505,Programs!$A$4:$B$58,2,FALSE)</f>
        <v>6</v>
      </c>
      <c r="K505" s="18">
        <v>6</v>
      </c>
      <c r="L505" s="19">
        <v>0.38541666666666669</v>
      </c>
      <c r="M505" s="19">
        <v>0.5</v>
      </c>
      <c r="N505" s="18" t="str">
        <f t="shared" ca="1" si="7"/>
        <v>GYE3</v>
      </c>
      <c r="O505" s="18">
        <f ca="1">VLOOKUP(N505,physical_rooms!$A$1:$B$10,2,FALSE)</f>
        <v>3</v>
      </c>
      <c r="P505" s="18">
        <v>6</v>
      </c>
      <c r="Q505" s="18" t="s">
        <v>250</v>
      </c>
      <c r="R505" s="18">
        <f>VLOOKUP(Q505,virtual_rooms!$A$1:$B$10,2,FALSE)</f>
        <v>4</v>
      </c>
      <c r="S505" s="18">
        <v>4</v>
      </c>
      <c r="T505" s="21" t="s">
        <v>287</v>
      </c>
      <c r="U505" s="18" t="s">
        <v>167</v>
      </c>
      <c r="V505" s="18" t="s">
        <v>413</v>
      </c>
      <c r="W505" s="18">
        <f>VLOOKUP(V505,Support_persons!$A$3:$C$17,3,FALSE)</f>
        <v>12</v>
      </c>
      <c r="X505">
        <v>1</v>
      </c>
      <c r="Y505" s="18"/>
      <c r="Z505" s="18" t="e">
        <f>VLOOKUP(Y505,Support_persons!$A$3:$C$17,3,FALSE)</f>
        <v>#N/A</v>
      </c>
      <c r="AA505" t="s">
        <v>392</v>
      </c>
      <c r="AB505" s="20" t="s">
        <v>398</v>
      </c>
      <c r="AC505">
        <v>1</v>
      </c>
      <c r="AD505" s="18">
        <f>VLOOKUP(AB505,Support_persons!$A$3:$C$17,3,FALSE)</f>
        <v>13</v>
      </c>
    </row>
    <row r="506" spans="1:30" ht="30.75" thickBot="1" x14ac:dyDescent="0.3">
      <c r="A506">
        <v>505</v>
      </c>
      <c r="B506" s="16">
        <v>44176</v>
      </c>
      <c r="C506" s="18" t="s">
        <v>0</v>
      </c>
      <c r="D506" s="18">
        <f>VLOOKUP(C506,Areas!$B$4:$C$25,2,FALSE)</f>
        <v>1</v>
      </c>
      <c r="E506" s="18">
        <v>1</v>
      </c>
      <c r="F506" s="18" t="s">
        <v>51</v>
      </c>
      <c r="G506" s="18">
        <f>VLOOKUP(F506,Instructors!$A$4:$B$60,2,FALSE)</f>
        <v>10</v>
      </c>
      <c r="H506" s="25">
        <v>10</v>
      </c>
      <c r="I506" t="s">
        <v>225</v>
      </c>
      <c r="J506" s="18">
        <f>VLOOKUP(I506,Programs!$A$4:$B$58,2,FALSE)</f>
        <v>6</v>
      </c>
      <c r="K506" s="18">
        <v>6</v>
      </c>
      <c r="L506" s="19">
        <v>0.51041666666666663</v>
      </c>
      <c r="M506" s="19">
        <v>0.65625</v>
      </c>
      <c r="N506" s="18" t="str">
        <f t="shared" ca="1" si="7"/>
        <v>GYE3</v>
      </c>
      <c r="O506" s="18">
        <f ca="1">VLOOKUP(N506,physical_rooms!$A$1:$B$10,2,FALSE)</f>
        <v>3</v>
      </c>
      <c r="P506" s="18">
        <v>7</v>
      </c>
      <c r="Q506" s="18" t="s">
        <v>250</v>
      </c>
      <c r="R506" s="18">
        <f>VLOOKUP(Q506,virtual_rooms!$A$1:$B$10,2,FALSE)</f>
        <v>4</v>
      </c>
      <c r="S506" s="18">
        <v>4</v>
      </c>
      <c r="T506" s="21" t="s">
        <v>287</v>
      </c>
      <c r="U506" s="18" t="s">
        <v>167</v>
      </c>
      <c r="V506" s="18" t="s">
        <v>412</v>
      </c>
      <c r="W506" s="18">
        <f>VLOOKUP(V506,Support_persons!$A$3:$C$17,3,FALSE)</f>
        <v>6</v>
      </c>
      <c r="X506">
        <v>1</v>
      </c>
      <c r="Y506" s="18"/>
      <c r="Z506" s="18" t="e">
        <f>VLOOKUP(Y506,Support_persons!$A$3:$C$17,3,FALSE)</f>
        <v>#N/A</v>
      </c>
      <c r="AA506" t="s">
        <v>392</v>
      </c>
      <c r="AB506" s="20" t="s">
        <v>398</v>
      </c>
      <c r="AC506">
        <v>1</v>
      </c>
      <c r="AD506" s="18">
        <f>VLOOKUP(AB506,Support_persons!$A$3:$C$17,3,FALSE)</f>
        <v>13</v>
      </c>
    </row>
    <row r="507" spans="1:30" ht="30.75" thickBot="1" x14ac:dyDescent="0.3">
      <c r="A507">
        <v>506</v>
      </c>
      <c r="B507" s="16">
        <v>44176</v>
      </c>
      <c r="C507" s="18" t="s">
        <v>11</v>
      </c>
      <c r="D507" s="18">
        <f>VLOOKUP(C507,Areas!$B$4:$C$25,2,FALSE)</f>
        <v>22</v>
      </c>
      <c r="E507" s="18">
        <v>22</v>
      </c>
      <c r="F507" s="18" t="s">
        <v>82</v>
      </c>
      <c r="G507" s="18">
        <f>VLOOKUP(F507,Instructors!$A$4:$B$60,2,FALSE)</f>
        <v>41</v>
      </c>
      <c r="H507" s="25">
        <v>41</v>
      </c>
      <c r="I507" t="s">
        <v>225</v>
      </c>
      <c r="J507" s="18">
        <f>VLOOKUP(I507,Programs!$A$4:$B$58,2,FALSE)</f>
        <v>6</v>
      </c>
      <c r="K507" s="18">
        <v>6</v>
      </c>
      <c r="L507" s="19">
        <v>0.66666666666666663</v>
      </c>
      <c r="M507" s="19">
        <v>0.78125</v>
      </c>
      <c r="N507" s="18" t="str">
        <f t="shared" ca="1" si="7"/>
        <v>GYE3</v>
      </c>
      <c r="O507" s="18">
        <f ca="1">VLOOKUP(N507,physical_rooms!$A$1:$B$10,2,FALSE)</f>
        <v>3</v>
      </c>
      <c r="P507" s="18">
        <v>3</v>
      </c>
      <c r="Q507" s="18" t="s">
        <v>250</v>
      </c>
      <c r="R507" s="18">
        <f>VLOOKUP(Q507,virtual_rooms!$A$1:$B$10,2,FALSE)</f>
        <v>4</v>
      </c>
      <c r="S507" s="18">
        <v>4</v>
      </c>
      <c r="T507" s="21" t="s">
        <v>287</v>
      </c>
      <c r="U507" s="18" t="s">
        <v>167</v>
      </c>
      <c r="V507" s="18" t="s">
        <v>412</v>
      </c>
      <c r="W507" s="18">
        <f>VLOOKUP(V507,Support_persons!$A$3:$C$17,3,FALSE)</f>
        <v>6</v>
      </c>
      <c r="X507">
        <v>1</v>
      </c>
      <c r="Y507" s="18"/>
      <c r="Z507" s="18" t="e">
        <f>VLOOKUP(Y507,Support_persons!$A$3:$C$17,3,FALSE)</f>
        <v>#N/A</v>
      </c>
      <c r="AA507" t="s">
        <v>392</v>
      </c>
      <c r="AB507" s="20" t="s">
        <v>398</v>
      </c>
      <c r="AC507">
        <v>1</v>
      </c>
      <c r="AD507" s="18">
        <f>VLOOKUP(AB507,Support_persons!$A$3:$C$17,3,FALSE)</f>
        <v>13</v>
      </c>
    </row>
    <row r="508" spans="1:30" ht="30.75" thickBot="1" x14ac:dyDescent="0.3">
      <c r="A508">
        <v>507</v>
      </c>
      <c r="B508" s="16">
        <v>44177</v>
      </c>
      <c r="C508" s="18" t="s">
        <v>15</v>
      </c>
      <c r="D508" s="18">
        <f>VLOOKUP(C508,Areas!$B$4:$C$25,2,FALSE)</f>
        <v>2</v>
      </c>
      <c r="E508" s="18">
        <v>2</v>
      </c>
      <c r="F508" s="18" t="s">
        <v>47</v>
      </c>
      <c r="G508" s="18">
        <f>VLOOKUP(F508,Instructors!$A$4:$B$60,2,FALSE)</f>
        <v>6</v>
      </c>
      <c r="H508" s="25">
        <v>6</v>
      </c>
      <c r="I508" t="s">
        <v>224</v>
      </c>
      <c r="J508" s="18">
        <f>VLOOKUP(I508,Programs!$A$4:$B$58,2,FALSE)</f>
        <v>5</v>
      </c>
      <c r="K508" s="18">
        <v>5</v>
      </c>
      <c r="L508" s="19">
        <v>0.38541666666666669</v>
      </c>
      <c r="M508" s="19">
        <v>0.5</v>
      </c>
      <c r="N508" s="18" t="str">
        <f t="shared" ca="1" si="7"/>
        <v>GYE4</v>
      </c>
      <c r="O508" s="18">
        <f ca="1">VLOOKUP(N508,physical_rooms!$A$1:$B$10,2,FALSE)</f>
        <v>4</v>
      </c>
      <c r="P508" s="18">
        <v>1</v>
      </c>
      <c r="Q508" s="18" t="s">
        <v>250</v>
      </c>
      <c r="R508" s="18">
        <f>VLOOKUP(Q508,virtual_rooms!$A$1:$B$10,2,FALSE)</f>
        <v>4</v>
      </c>
      <c r="S508" s="18">
        <v>4</v>
      </c>
      <c r="T508" s="21" t="s">
        <v>169</v>
      </c>
      <c r="U508" s="18" t="s">
        <v>170</v>
      </c>
      <c r="V508" s="18" t="s">
        <v>395</v>
      </c>
      <c r="W508" s="18">
        <f>VLOOKUP(V508,Support_persons!$A$3:$C$17,3,FALSE)</f>
        <v>5</v>
      </c>
      <c r="X508">
        <v>1</v>
      </c>
      <c r="Y508" s="18"/>
      <c r="Z508" s="18" t="e">
        <f>VLOOKUP(Y508,Support_persons!$A$3:$C$17,3,FALSE)</f>
        <v>#N/A</v>
      </c>
      <c r="AA508" t="s">
        <v>392</v>
      </c>
      <c r="AB508" s="20" t="s">
        <v>76</v>
      </c>
      <c r="AC508">
        <v>1</v>
      </c>
      <c r="AD508" s="18">
        <f>VLOOKUP(AB508,Support_persons!$A$3:$C$17,3,FALSE)</f>
        <v>8</v>
      </c>
    </row>
    <row r="509" spans="1:30" ht="30.75" thickBot="1" x14ac:dyDescent="0.3">
      <c r="A509">
        <v>508</v>
      </c>
      <c r="B509" s="16">
        <v>44177</v>
      </c>
      <c r="C509" s="18" t="s">
        <v>0</v>
      </c>
      <c r="D509" s="18">
        <f>VLOOKUP(C509,Areas!$B$4:$C$25,2,FALSE)</f>
        <v>1</v>
      </c>
      <c r="E509" s="18">
        <v>1</v>
      </c>
      <c r="F509" s="18" t="s">
        <v>51</v>
      </c>
      <c r="G509" s="18">
        <f>VLOOKUP(F509,Instructors!$A$4:$B$60,2,FALSE)</f>
        <v>10</v>
      </c>
      <c r="H509" s="25">
        <v>10</v>
      </c>
      <c r="I509" t="s">
        <v>224</v>
      </c>
      <c r="J509" s="18">
        <f>VLOOKUP(I509,Programs!$A$4:$B$58,2,FALSE)</f>
        <v>5</v>
      </c>
      <c r="K509" s="18">
        <v>5</v>
      </c>
      <c r="L509" s="19">
        <v>0.51041666666666663</v>
      </c>
      <c r="M509" s="19">
        <v>0.65625</v>
      </c>
      <c r="N509" s="18" t="str">
        <f t="shared" ca="1" si="7"/>
        <v>domicilio</v>
      </c>
      <c r="O509" s="18">
        <f ca="1">VLOOKUP(N509,physical_rooms!$A$1:$B$10,2,FALSE)</f>
        <v>8</v>
      </c>
      <c r="P509" s="18">
        <v>2</v>
      </c>
      <c r="Q509" s="18" t="s">
        <v>250</v>
      </c>
      <c r="R509" s="18">
        <f>VLOOKUP(Q509,virtual_rooms!$A$1:$B$10,2,FALSE)</f>
        <v>4</v>
      </c>
      <c r="S509" s="18">
        <v>4</v>
      </c>
      <c r="T509" s="21" t="s">
        <v>169</v>
      </c>
      <c r="U509" s="18" t="s">
        <v>170</v>
      </c>
      <c r="V509" s="18" t="s">
        <v>395</v>
      </c>
      <c r="W509" s="18">
        <f>VLOOKUP(V509,Support_persons!$A$3:$C$17,3,FALSE)</f>
        <v>5</v>
      </c>
      <c r="X509">
        <v>1</v>
      </c>
      <c r="Y509" s="18"/>
      <c r="Z509" s="18" t="e">
        <f>VLOOKUP(Y509,Support_persons!$A$3:$C$17,3,FALSE)</f>
        <v>#N/A</v>
      </c>
      <c r="AA509" t="s">
        <v>392</v>
      </c>
      <c r="AB509" s="20" t="s">
        <v>76</v>
      </c>
      <c r="AC509">
        <v>1</v>
      </c>
      <c r="AD509" s="18">
        <f>VLOOKUP(AB509,Support_persons!$A$3:$C$17,3,FALSE)</f>
        <v>8</v>
      </c>
    </row>
    <row r="510" spans="1:30" ht="30.75" thickBot="1" x14ac:dyDescent="0.3">
      <c r="A510">
        <v>509</v>
      </c>
      <c r="B510" s="16">
        <v>44177</v>
      </c>
      <c r="C510" s="18" t="s">
        <v>11</v>
      </c>
      <c r="D510" s="18">
        <f>VLOOKUP(C510,Areas!$B$4:$C$25,2,FALSE)</f>
        <v>22</v>
      </c>
      <c r="E510" s="18">
        <v>22</v>
      </c>
      <c r="F510" s="18" t="s">
        <v>46</v>
      </c>
      <c r="G510" s="18">
        <f>VLOOKUP(F510,Instructors!$A$4:$B$60,2,FALSE)</f>
        <v>4</v>
      </c>
      <c r="H510" s="25">
        <v>4</v>
      </c>
      <c r="I510" t="s">
        <v>224</v>
      </c>
      <c r="J510" s="18">
        <f>VLOOKUP(I510,Programs!$A$4:$B$58,2,FALSE)</f>
        <v>5</v>
      </c>
      <c r="K510" s="18">
        <v>5</v>
      </c>
      <c r="L510" s="19">
        <v>0.66666666666666663</v>
      </c>
      <c r="M510" s="19">
        <v>0.78125</v>
      </c>
      <c r="N510" s="18" t="str">
        <f t="shared" ca="1" si="7"/>
        <v>GYE2</v>
      </c>
      <c r="O510" s="18">
        <f ca="1">VLOOKUP(N510,physical_rooms!$A$1:$B$10,2,FALSE)</f>
        <v>2</v>
      </c>
      <c r="P510" s="18">
        <v>1</v>
      </c>
      <c r="Q510" s="18" t="s">
        <v>250</v>
      </c>
      <c r="R510" s="18">
        <f>VLOOKUP(Q510,virtual_rooms!$A$1:$B$10,2,FALSE)</f>
        <v>4</v>
      </c>
      <c r="S510" s="18">
        <v>4</v>
      </c>
      <c r="T510" s="21" t="s">
        <v>169</v>
      </c>
      <c r="U510" s="18" t="s">
        <v>170</v>
      </c>
      <c r="V510" s="18" t="s">
        <v>395</v>
      </c>
      <c r="W510" s="18">
        <f>VLOOKUP(V510,Support_persons!$A$3:$C$17,3,FALSE)</f>
        <v>5</v>
      </c>
      <c r="X510">
        <v>1</v>
      </c>
      <c r="Y510" s="18"/>
      <c r="Z510" s="18" t="e">
        <f>VLOOKUP(Y510,Support_persons!$A$3:$C$17,3,FALSE)</f>
        <v>#N/A</v>
      </c>
      <c r="AA510" t="s">
        <v>392</v>
      </c>
      <c r="AB510" s="20" t="s">
        <v>76</v>
      </c>
      <c r="AC510">
        <v>1</v>
      </c>
      <c r="AD510" s="18">
        <f>VLOOKUP(AB510,Support_persons!$A$3:$C$17,3,FALSE)</f>
        <v>8</v>
      </c>
    </row>
    <row r="511" spans="1:30" ht="30.75" thickBot="1" x14ac:dyDescent="0.3">
      <c r="A511">
        <v>510</v>
      </c>
      <c r="B511" s="16">
        <v>44180</v>
      </c>
      <c r="C511" s="18" t="s">
        <v>2</v>
      </c>
      <c r="D511" s="18">
        <f>VLOOKUP(C511,Areas!$B$4:$C$25,2,FALSE)</f>
        <v>7</v>
      </c>
      <c r="E511" s="18">
        <v>7</v>
      </c>
      <c r="F511" s="18" t="s">
        <v>67</v>
      </c>
      <c r="G511" s="18">
        <f>VLOOKUP(F511,Instructors!$A$4:$B$60,2,FALSE)</f>
        <v>31</v>
      </c>
      <c r="H511" s="25">
        <v>31</v>
      </c>
      <c r="I511" t="s">
        <v>228</v>
      </c>
      <c r="J511" s="18">
        <f>VLOOKUP(I511,Programs!$A$4:$B$58,2,FALSE)</f>
        <v>13</v>
      </c>
      <c r="K511" s="18">
        <v>13</v>
      </c>
      <c r="L511" s="19">
        <v>0.6875</v>
      </c>
      <c r="M511" s="19">
        <v>0.76041666666666663</v>
      </c>
      <c r="N511" s="18" t="str">
        <f t="shared" ca="1" si="7"/>
        <v>GYE3</v>
      </c>
      <c r="O511" s="18">
        <f ca="1">VLOOKUP(N511,physical_rooms!$A$1:$B$10,2,FALSE)</f>
        <v>3</v>
      </c>
      <c r="P511" s="18">
        <v>4</v>
      </c>
      <c r="Q511" s="18" t="s">
        <v>248</v>
      </c>
      <c r="R511" s="18">
        <f>VLOOKUP(Q511,virtual_rooms!$A$1:$B$10,2,FALSE)</f>
        <v>6</v>
      </c>
      <c r="S511" s="18">
        <v>6</v>
      </c>
      <c r="T511" s="21" t="s">
        <v>291</v>
      </c>
      <c r="U511" s="18" t="s">
        <v>198</v>
      </c>
      <c r="V511" s="18" t="s">
        <v>395</v>
      </c>
      <c r="W511" s="18">
        <f>VLOOKUP(V511,Support_persons!$A$3:$C$17,3,FALSE)</f>
        <v>5</v>
      </c>
      <c r="X511">
        <v>0</v>
      </c>
      <c r="Y511" s="18"/>
      <c r="Z511" s="18" t="e">
        <f>VLOOKUP(Y511,Support_persons!$A$3:$C$17,3,FALSE)</f>
        <v>#N/A</v>
      </c>
      <c r="AA511" t="s">
        <v>392</v>
      </c>
      <c r="AB511" s="20" t="s">
        <v>394</v>
      </c>
      <c r="AC511">
        <v>0</v>
      </c>
      <c r="AD511" s="18">
        <f>VLOOKUP(AB511,Support_persons!$A$3:$C$17,3,FALSE)</f>
        <v>1</v>
      </c>
    </row>
    <row r="512" spans="1:30" ht="30.75" thickBot="1" x14ac:dyDescent="0.3">
      <c r="A512">
        <v>511</v>
      </c>
      <c r="B512" s="16">
        <v>44180</v>
      </c>
      <c r="C512" s="18" t="s">
        <v>2</v>
      </c>
      <c r="D512" s="18">
        <f>VLOOKUP(C512,Areas!$B$4:$C$25,2,FALSE)</f>
        <v>7</v>
      </c>
      <c r="E512" s="18">
        <v>7</v>
      </c>
      <c r="F512" s="18" t="s">
        <v>84</v>
      </c>
      <c r="G512" s="18">
        <f>VLOOKUP(F512,Instructors!$A$4:$B$60,2,FALSE)</f>
        <v>43</v>
      </c>
      <c r="H512" s="25">
        <v>43</v>
      </c>
      <c r="I512" t="s">
        <v>228</v>
      </c>
      <c r="J512" s="18">
        <f>VLOOKUP(I512,Programs!$A$4:$B$58,2,FALSE)</f>
        <v>13</v>
      </c>
      <c r="K512" s="18">
        <v>13</v>
      </c>
      <c r="L512" s="19">
        <v>0.77083333333333337</v>
      </c>
      <c r="M512" s="19">
        <v>0.82291666666666663</v>
      </c>
      <c r="N512" s="18" t="str">
        <f t="shared" ca="1" si="7"/>
        <v>GYE4</v>
      </c>
      <c r="O512" s="18">
        <f ca="1">VLOOKUP(N512,physical_rooms!$A$1:$B$10,2,FALSE)</f>
        <v>4</v>
      </c>
      <c r="P512" s="18">
        <v>5</v>
      </c>
      <c r="Q512" s="18" t="s">
        <v>248</v>
      </c>
      <c r="R512" s="18">
        <f>VLOOKUP(Q512,virtual_rooms!$A$1:$B$10,2,FALSE)</f>
        <v>6</v>
      </c>
      <c r="S512" s="18">
        <v>6</v>
      </c>
      <c r="T512" s="21" t="s">
        <v>291</v>
      </c>
      <c r="U512" s="18" t="s">
        <v>198</v>
      </c>
      <c r="V512" s="18" t="s">
        <v>395</v>
      </c>
      <c r="W512" s="18">
        <f>VLOOKUP(V512,Support_persons!$A$3:$C$17,3,FALSE)</f>
        <v>5</v>
      </c>
      <c r="X512">
        <v>1</v>
      </c>
      <c r="Y512" s="18"/>
      <c r="Z512" s="18" t="e">
        <f>VLOOKUP(Y512,Support_persons!$A$3:$C$17,3,FALSE)</f>
        <v>#N/A</v>
      </c>
      <c r="AA512" t="s">
        <v>392</v>
      </c>
      <c r="AB512" s="20" t="s">
        <v>394</v>
      </c>
      <c r="AC512">
        <v>1</v>
      </c>
      <c r="AD512" s="18">
        <f>VLOOKUP(AB512,Support_persons!$A$3:$C$17,3,FALSE)</f>
        <v>1</v>
      </c>
    </row>
    <row r="513" spans="1:30" ht="30.75" thickBot="1" x14ac:dyDescent="0.3">
      <c r="A513">
        <v>512</v>
      </c>
      <c r="B513" s="16">
        <v>44182</v>
      </c>
      <c r="C513" s="18" t="s">
        <v>2</v>
      </c>
      <c r="D513" s="18">
        <f>VLOOKUP(C513,Areas!$B$4:$C$25,2,FALSE)</f>
        <v>7</v>
      </c>
      <c r="E513" s="18">
        <v>7</v>
      </c>
      <c r="F513" s="18" t="s">
        <v>84</v>
      </c>
      <c r="G513" s="18">
        <f>VLOOKUP(F513,Instructors!$A$4:$B$60,2,FALSE)</f>
        <v>43</v>
      </c>
      <c r="H513" s="25">
        <v>43</v>
      </c>
      <c r="I513" t="s">
        <v>228</v>
      </c>
      <c r="J513" s="18">
        <f>VLOOKUP(I513,Programs!$A$4:$B$58,2,FALSE)</f>
        <v>13</v>
      </c>
      <c r="K513" s="18">
        <v>13</v>
      </c>
      <c r="L513" s="19">
        <v>0.6875</v>
      </c>
      <c r="M513" s="19">
        <v>0.82291666666666663</v>
      </c>
      <c r="N513" s="18" t="str">
        <f t="shared" ca="1" si="7"/>
        <v>UIO1</v>
      </c>
      <c r="O513" s="18">
        <f ca="1">VLOOKUP(N513,physical_rooms!$A$1:$B$10,2,FALSE)</f>
        <v>5</v>
      </c>
      <c r="P513" s="18">
        <v>7</v>
      </c>
      <c r="Q513" s="18" t="s">
        <v>248</v>
      </c>
      <c r="R513" s="18">
        <f>VLOOKUP(Q513,virtual_rooms!$A$1:$B$10,2,FALSE)</f>
        <v>6</v>
      </c>
      <c r="S513" s="18">
        <v>6</v>
      </c>
      <c r="T513" s="21" t="s">
        <v>291</v>
      </c>
      <c r="U513" s="18" t="s">
        <v>198</v>
      </c>
      <c r="V513" s="18" t="s">
        <v>395</v>
      </c>
      <c r="W513" s="18">
        <f>VLOOKUP(V513,Support_persons!$A$3:$C$17,3,FALSE)</f>
        <v>5</v>
      </c>
      <c r="X513">
        <v>0</v>
      </c>
      <c r="Y513" s="18"/>
      <c r="Z513" s="18" t="e">
        <f>VLOOKUP(Y513,Support_persons!$A$3:$C$17,3,FALSE)</f>
        <v>#N/A</v>
      </c>
      <c r="AA513" t="s">
        <v>392</v>
      </c>
      <c r="AB513" s="20" t="s">
        <v>398</v>
      </c>
      <c r="AC513">
        <v>1</v>
      </c>
      <c r="AD513" s="18">
        <f>VLOOKUP(AB513,Support_persons!$A$3:$C$17,3,FALSE)</f>
        <v>13</v>
      </c>
    </row>
    <row r="514" spans="1:30" ht="30.75" thickBot="1" x14ac:dyDescent="0.3">
      <c r="A514">
        <v>513</v>
      </c>
      <c r="B514" s="16">
        <v>44183</v>
      </c>
      <c r="C514" s="18" t="s">
        <v>2</v>
      </c>
      <c r="D514" s="18">
        <f>VLOOKUP(C514,Areas!$B$4:$C$25,2,FALSE)</f>
        <v>7</v>
      </c>
      <c r="E514" s="18">
        <v>7</v>
      </c>
      <c r="F514" s="18" t="s">
        <v>84</v>
      </c>
      <c r="G514" s="18">
        <f>VLOOKUP(F514,Instructors!$A$4:$B$60,2,FALSE)</f>
        <v>43</v>
      </c>
      <c r="H514" s="25">
        <v>43</v>
      </c>
      <c r="I514" t="s">
        <v>224</v>
      </c>
      <c r="J514" s="18">
        <f>VLOOKUP(I514,Programs!$A$4:$B$58,2,FALSE)</f>
        <v>5</v>
      </c>
      <c r="K514" s="18">
        <v>5</v>
      </c>
      <c r="L514" s="19">
        <v>0.66666666666666663</v>
      </c>
      <c r="M514" s="19">
        <v>0.79166666666666663</v>
      </c>
      <c r="N514" s="18" t="str">
        <f t="shared" ca="1" si="7"/>
        <v>UIO3</v>
      </c>
      <c r="O514" s="18">
        <f ca="1">VLOOKUP(N514,physical_rooms!$A$1:$B$10,2,FALSE)</f>
        <v>7</v>
      </c>
      <c r="P514" s="18">
        <v>6</v>
      </c>
      <c r="Q514" s="18" t="s">
        <v>250</v>
      </c>
      <c r="R514" s="18">
        <f>VLOOKUP(Q514,virtual_rooms!$A$1:$B$10,2,FALSE)</f>
        <v>4</v>
      </c>
      <c r="S514" s="18">
        <v>4</v>
      </c>
      <c r="T514" s="21" t="s">
        <v>169</v>
      </c>
      <c r="U514" s="18" t="s">
        <v>170</v>
      </c>
      <c r="V514" s="18" t="s">
        <v>395</v>
      </c>
      <c r="W514" s="18">
        <f>VLOOKUP(V514,Support_persons!$A$3:$C$17,3,FALSE)</f>
        <v>5</v>
      </c>
      <c r="X514">
        <v>1</v>
      </c>
      <c r="Y514" s="18"/>
      <c r="Z514" s="18" t="e">
        <f>VLOOKUP(Y514,Support_persons!$A$3:$C$17,3,FALSE)</f>
        <v>#N/A</v>
      </c>
      <c r="AA514" t="s">
        <v>392</v>
      </c>
      <c r="AB514" s="20" t="s">
        <v>76</v>
      </c>
      <c r="AC514">
        <v>1</v>
      </c>
      <c r="AD514" s="18">
        <f>VLOOKUP(AB514,Support_persons!$A$3:$C$17,3,FALSE)</f>
        <v>8</v>
      </c>
    </row>
    <row r="515" spans="1:30" ht="30.75" thickBot="1" x14ac:dyDescent="0.3">
      <c r="A515">
        <v>514</v>
      </c>
      <c r="B515" s="16">
        <v>44183</v>
      </c>
      <c r="C515" s="18" t="s">
        <v>11</v>
      </c>
      <c r="D515" s="18">
        <f>VLOOKUP(C515,Areas!$B$4:$C$25,2,FALSE)</f>
        <v>22</v>
      </c>
      <c r="E515" s="18">
        <v>22</v>
      </c>
      <c r="F515" s="18" t="s">
        <v>46</v>
      </c>
      <c r="G515" s="18">
        <f>VLOOKUP(F515,Instructors!$A$4:$B$60,2,FALSE)</f>
        <v>4</v>
      </c>
      <c r="H515" s="25">
        <v>4</v>
      </c>
      <c r="I515" t="s">
        <v>224</v>
      </c>
      <c r="J515" s="18">
        <f>VLOOKUP(I515,Programs!$A$4:$B$58,2,FALSE)</f>
        <v>5</v>
      </c>
      <c r="K515" s="18">
        <v>5</v>
      </c>
      <c r="L515" s="19">
        <v>0.51041666666666663</v>
      </c>
      <c r="M515" s="19">
        <v>0.65625</v>
      </c>
      <c r="N515" s="18" t="str">
        <f t="shared" ref="N515:N578" ca="1" si="8">CHOOSE(RANDBETWEEN(1,8),"GYE1","GYE2","GYE3","GYE4","UIO1","UIO2","UIO3","domicilio")</f>
        <v>GYE4</v>
      </c>
      <c r="O515" s="18">
        <f ca="1">VLOOKUP(N515,physical_rooms!$A$1:$B$10,2,FALSE)</f>
        <v>4</v>
      </c>
      <c r="P515" s="18">
        <v>4</v>
      </c>
      <c r="Q515" s="18" t="s">
        <v>250</v>
      </c>
      <c r="R515" s="18">
        <f>VLOOKUP(Q515,virtual_rooms!$A$1:$B$10,2,FALSE)</f>
        <v>4</v>
      </c>
      <c r="S515" s="18">
        <v>4</v>
      </c>
      <c r="T515" s="21" t="s">
        <v>169</v>
      </c>
      <c r="U515" s="18" t="s">
        <v>170</v>
      </c>
      <c r="V515" s="18" t="s">
        <v>395</v>
      </c>
      <c r="W515" s="18">
        <f>VLOOKUP(V515,Support_persons!$A$3:$C$17,3,FALSE)</f>
        <v>5</v>
      </c>
      <c r="X515">
        <v>1</v>
      </c>
      <c r="Y515" s="18"/>
      <c r="Z515" s="18" t="e">
        <f>VLOOKUP(Y515,Support_persons!$A$3:$C$17,3,FALSE)</f>
        <v>#N/A</v>
      </c>
      <c r="AA515" t="s">
        <v>392</v>
      </c>
      <c r="AB515" s="20" t="s">
        <v>76</v>
      </c>
      <c r="AC515">
        <v>1</v>
      </c>
      <c r="AD515" s="18">
        <f>VLOOKUP(AB515,Support_persons!$A$3:$C$17,3,FALSE)</f>
        <v>8</v>
      </c>
    </row>
    <row r="516" spans="1:30" ht="30.75" thickBot="1" x14ac:dyDescent="0.3">
      <c r="A516">
        <v>515</v>
      </c>
      <c r="B516" s="16">
        <v>44183</v>
      </c>
      <c r="C516" s="18" t="s">
        <v>0</v>
      </c>
      <c r="D516" s="18">
        <f>VLOOKUP(C516,Areas!$B$4:$C$25,2,FALSE)</f>
        <v>1</v>
      </c>
      <c r="E516" s="18">
        <v>1</v>
      </c>
      <c r="F516" s="18" t="s">
        <v>47</v>
      </c>
      <c r="G516" s="18">
        <f>VLOOKUP(F516,Instructors!$A$4:$B$60,2,FALSE)</f>
        <v>6</v>
      </c>
      <c r="H516" s="25">
        <v>6</v>
      </c>
      <c r="I516" t="s">
        <v>224</v>
      </c>
      <c r="J516" s="18">
        <f>VLOOKUP(I516,Programs!$A$4:$B$58,2,FALSE)</f>
        <v>5</v>
      </c>
      <c r="K516" s="18">
        <v>5</v>
      </c>
      <c r="L516" s="19">
        <v>0.38541666666666669</v>
      </c>
      <c r="M516" s="19">
        <v>0.5</v>
      </c>
      <c r="N516" s="18" t="str">
        <f t="shared" ca="1" si="8"/>
        <v>GYE1</v>
      </c>
      <c r="O516" s="18">
        <f ca="1">VLOOKUP(N516,physical_rooms!$A$1:$B$10,2,FALSE)</f>
        <v>1</v>
      </c>
      <c r="P516" s="18">
        <v>7</v>
      </c>
      <c r="Q516" s="18" t="s">
        <v>250</v>
      </c>
      <c r="R516" s="18">
        <f>VLOOKUP(Q516,virtual_rooms!$A$1:$B$10,2,FALSE)</f>
        <v>4</v>
      </c>
      <c r="S516" s="18">
        <v>4</v>
      </c>
      <c r="T516" s="21" t="s">
        <v>169</v>
      </c>
      <c r="U516" s="18" t="s">
        <v>170</v>
      </c>
      <c r="V516" s="18" t="s">
        <v>395</v>
      </c>
      <c r="W516" s="18">
        <f>VLOOKUP(V516,Support_persons!$A$3:$C$17,3,FALSE)</f>
        <v>5</v>
      </c>
      <c r="X516">
        <v>1</v>
      </c>
      <c r="Y516" s="18"/>
      <c r="Z516" s="18" t="e">
        <f>VLOOKUP(Y516,Support_persons!$A$3:$C$17,3,FALSE)</f>
        <v>#N/A</v>
      </c>
      <c r="AA516" t="s">
        <v>392</v>
      </c>
      <c r="AB516" s="20" t="s">
        <v>76</v>
      </c>
      <c r="AC516">
        <v>1</v>
      </c>
      <c r="AD516" s="18">
        <f>VLOOKUP(AB516,Support_persons!$A$3:$C$17,3,FALSE)</f>
        <v>8</v>
      </c>
    </row>
    <row r="517" spans="1:30" ht="30.75" thickBot="1" x14ac:dyDescent="0.3">
      <c r="A517">
        <v>516</v>
      </c>
      <c r="B517" s="16">
        <v>44184</v>
      </c>
      <c r="C517" s="18" t="s">
        <v>2</v>
      </c>
      <c r="D517" s="18">
        <f>VLOOKUP(C517,Areas!$B$4:$C$25,2,FALSE)</f>
        <v>7</v>
      </c>
      <c r="E517" s="18">
        <v>7</v>
      </c>
      <c r="F517" s="18" t="s">
        <v>49</v>
      </c>
      <c r="G517" s="18">
        <f>VLOOKUP(F517,Instructors!$A$4:$B$60,2,FALSE)</f>
        <v>8</v>
      </c>
      <c r="H517" s="25">
        <v>8</v>
      </c>
      <c r="I517" t="s">
        <v>225</v>
      </c>
      <c r="J517" s="18">
        <f>VLOOKUP(I517,Programs!$A$4:$B$58,2,FALSE)</f>
        <v>6</v>
      </c>
      <c r="K517" s="18">
        <v>6</v>
      </c>
      <c r="L517" s="19">
        <v>0.66666666666666663</v>
      </c>
      <c r="M517" s="19">
        <v>0.79166666666666663</v>
      </c>
      <c r="N517" s="18" t="str">
        <f t="shared" ca="1" si="8"/>
        <v>UIO1</v>
      </c>
      <c r="O517" s="18">
        <f ca="1">VLOOKUP(N517,physical_rooms!$A$1:$B$10,2,FALSE)</f>
        <v>5</v>
      </c>
      <c r="P517" s="18">
        <v>4</v>
      </c>
      <c r="Q517" s="18" t="s">
        <v>250</v>
      </c>
      <c r="R517" s="18">
        <f>VLOOKUP(Q517,virtual_rooms!$A$1:$B$10,2,FALSE)</f>
        <v>4</v>
      </c>
      <c r="S517" s="18">
        <v>4</v>
      </c>
      <c r="T517" s="21" t="s">
        <v>287</v>
      </c>
      <c r="U517" s="18" t="s">
        <v>167</v>
      </c>
      <c r="V517" s="18" t="s">
        <v>413</v>
      </c>
      <c r="W517" s="18">
        <f>VLOOKUP(V517,Support_persons!$A$3:$C$17,3,FALSE)</f>
        <v>12</v>
      </c>
      <c r="X517">
        <v>1</v>
      </c>
      <c r="Y517" s="18"/>
      <c r="Z517" s="18" t="e">
        <f>VLOOKUP(Y517,Support_persons!$A$3:$C$17,3,FALSE)</f>
        <v>#N/A</v>
      </c>
      <c r="AA517" t="s">
        <v>392</v>
      </c>
      <c r="AB517" s="20" t="s">
        <v>398</v>
      </c>
      <c r="AC517">
        <v>1</v>
      </c>
      <c r="AD517" s="18">
        <f>VLOOKUP(AB517,Support_persons!$A$3:$C$17,3,FALSE)</f>
        <v>13</v>
      </c>
    </row>
    <row r="518" spans="1:30" ht="30.75" thickBot="1" x14ac:dyDescent="0.3">
      <c r="A518">
        <v>517</v>
      </c>
      <c r="B518" s="16">
        <v>44184</v>
      </c>
      <c r="C518" s="18" t="s">
        <v>11</v>
      </c>
      <c r="D518" s="18">
        <f>VLOOKUP(C518,Areas!$B$4:$C$25,2,FALSE)</f>
        <v>22</v>
      </c>
      <c r="E518" s="18">
        <v>22</v>
      </c>
      <c r="F518" s="18" t="s">
        <v>46</v>
      </c>
      <c r="G518" s="18">
        <f>VLOOKUP(F518,Instructors!$A$4:$B$60,2,FALSE)</f>
        <v>4</v>
      </c>
      <c r="H518" s="25">
        <v>4</v>
      </c>
      <c r="I518" t="s">
        <v>225</v>
      </c>
      <c r="J518" s="18">
        <f>VLOOKUP(I518,Programs!$A$4:$B$58,2,FALSE)</f>
        <v>6</v>
      </c>
      <c r="K518" s="18">
        <v>6</v>
      </c>
      <c r="L518" s="19">
        <v>0.60416666666666663</v>
      </c>
      <c r="M518" s="19">
        <v>0.65625</v>
      </c>
      <c r="N518" s="18" t="str">
        <f t="shared" ca="1" si="8"/>
        <v>domicilio</v>
      </c>
      <c r="O518" s="18">
        <f ca="1">VLOOKUP(N518,physical_rooms!$A$1:$B$10,2,FALSE)</f>
        <v>8</v>
      </c>
      <c r="P518" s="18">
        <v>7</v>
      </c>
      <c r="Q518" s="18" t="s">
        <v>250</v>
      </c>
      <c r="R518" s="18">
        <f>VLOOKUP(Q518,virtual_rooms!$A$1:$B$10,2,FALSE)</f>
        <v>4</v>
      </c>
      <c r="S518" s="18">
        <v>4</v>
      </c>
      <c r="T518" s="21" t="s">
        <v>287</v>
      </c>
      <c r="U518" s="18" t="s">
        <v>167</v>
      </c>
      <c r="V518" s="18" t="s">
        <v>413</v>
      </c>
      <c r="W518" s="18">
        <f>VLOOKUP(V518,Support_persons!$A$3:$C$17,3,FALSE)</f>
        <v>12</v>
      </c>
      <c r="X518">
        <v>1</v>
      </c>
      <c r="Y518" s="18"/>
      <c r="Z518" s="18" t="e">
        <f>VLOOKUP(Y518,Support_persons!$A$3:$C$17,3,FALSE)</f>
        <v>#N/A</v>
      </c>
      <c r="AA518" t="s">
        <v>392</v>
      </c>
      <c r="AB518" s="20" t="s">
        <v>398</v>
      </c>
      <c r="AC518">
        <v>1</v>
      </c>
      <c r="AD518" s="18">
        <f>VLOOKUP(AB518,Support_persons!$A$3:$C$17,3,FALSE)</f>
        <v>13</v>
      </c>
    </row>
    <row r="519" spans="1:30" ht="30.75" thickBot="1" x14ac:dyDescent="0.3">
      <c r="A519">
        <v>518</v>
      </c>
      <c r="B519" s="16">
        <v>44184</v>
      </c>
      <c r="C519" s="18" t="s">
        <v>11</v>
      </c>
      <c r="D519" s="18">
        <f>VLOOKUP(C519,Areas!$B$4:$C$25,2,FALSE)</f>
        <v>22</v>
      </c>
      <c r="E519" s="18">
        <v>22</v>
      </c>
      <c r="F519" s="18" t="s">
        <v>46</v>
      </c>
      <c r="G519" s="18">
        <f>VLOOKUP(F519,Instructors!$A$4:$B$60,2,FALSE)</f>
        <v>4</v>
      </c>
      <c r="H519" s="25">
        <v>4</v>
      </c>
      <c r="I519" t="s">
        <v>225</v>
      </c>
      <c r="J519" s="18">
        <f>VLOOKUP(I519,Programs!$A$4:$B$58,2,FALSE)</f>
        <v>6</v>
      </c>
      <c r="K519" s="18">
        <v>6</v>
      </c>
      <c r="L519" s="19">
        <v>0.51041666666666663</v>
      </c>
      <c r="M519" s="19">
        <v>0.5625</v>
      </c>
      <c r="N519" s="18" t="str">
        <f t="shared" ca="1" si="8"/>
        <v>UIO3</v>
      </c>
      <c r="O519" s="18">
        <f ca="1">VLOOKUP(N519,physical_rooms!$A$1:$B$10,2,FALSE)</f>
        <v>7</v>
      </c>
      <c r="P519" s="18">
        <v>5</v>
      </c>
      <c r="Q519" s="18" t="s">
        <v>250</v>
      </c>
      <c r="R519" s="18">
        <f>VLOOKUP(Q519,virtual_rooms!$A$1:$B$10,2,FALSE)</f>
        <v>4</v>
      </c>
      <c r="S519" s="18">
        <v>4</v>
      </c>
      <c r="T519" s="21" t="s">
        <v>287</v>
      </c>
      <c r="U519" s="18" t="s">
        <v>167</v>
      </c>
      <c r="V519" s="18" t="s">
        <v>412</v>
      </c>
      <c r="W519" s="18">
        <f>VLOOKUP(V519,Support_persons!$A$3:$C$17,3,FALSE)</f>
        <v>6</v>
      </c>
      <c r="X519">
        <v>1</v>
      </c>
      <c r="Y519" s="18"/>
      <c r="Z519" s="18" t="e">
        <f>VLOOKUP(Y519,Support_persons!$A$3:$C$17,3,FALSE)</f>
        <v>#N/A</v>
      </c>
      <c r="AA519" t="s">
        <v>392</v>
      </c>
      <c r="AB519" s="20" t="s">
        <v>398</v>
      </c>
      <c r="AC519">
        <v>1</v>
      </c>
      <c r="AD519" s="18">
        <f>VLOOKUP(AB519,Support_persons!$A$3:$C$17,3,FALSE)</f>
        <v>13</v>
      </c>
    </row>
    <row r="520" spans="1:30" ht="30.75" thickBot="1" x14ac:dyDescent="0.3">
      <c r="A520">
        <v>519</v>
      </c>
      <c r="B520" s="16">
        <v>44184</v>
      </c>
      <c r="C520" s="18" t="s">
        <v>0</v>
      </c>
      <c r="D520" s="18">
        <f>VLOOKUP(C520,Areas!$B$4:$C$25,2,FALSE)</f>
        <v>1</v>
      </c>
      <c r="E520" s="18">
        <v>1</v>
      </c>
      <c r="F520" s="18" t="s">
        <v>47</v>
      </c>
      <c r="G520" s="18">
        <f>VLOOKUP(F520,Instructors!$A$4:$B$60,2,FALSE)</f>
        <v>6</v>
      </c>
      <c r="H520" s="25">
        <v>6</v>
      </c>
      <c r="I520" t="s">
        <v>225</v>
      </c>
      <c r="J520" s="18">
        <f>VLOOKUP(I520,Programs!$A$4:$B$58,2,FALSE)</f>
        <v>6</v>
      </c>
      <c r="K520" s="18">
        <v>6</v>
      </c>
      <c r="L520" s="19">
        <v>0.38541666666666669</v>
      </c>
      <c r="M520" s="19">
        <v>0.5</v>
      </c>
      <c r="N520" s="18" t="str">
        <f t="shared" ca="1" si="8"/>
        <v>UIO1</v>
      </c>
      <c r="O520" s="18">
        <f ca="1">VLOOKUP(N520,physical_rooms!$A$1:$B$10,2,FALSE)</f>
        <v>5</v>
      </c>
      <c r="P520" s="18">
        <v>1</v>
      </c>
      <c r="Q520" s="18" t="s">
        <v>286</v>
      </c>
      <c r="R520" s="18" t="e">
        <f>VLOOKUP(Q520,virtual_rooms!$A$1:$B$10,2,FALSE)</f>
        <v>#N/A</v>
      </c>
      <c r="S520" s="18" t="e">
        <v>#N/A</v>
      </c>
      <c r="T520" s="21" t="s">
        <v>287</v>
      </c>
      <c r="U520" s="18" t="s">
        <v>167</v>
      </c>
      <c r="V520" s="18" t="s">
        <v>412</v>
      </c>
      <c r="W520" s="18">
        <f>VLOOKUP(V520,Support_persons!$A$3:$C$17,3,FALSE)</f>
        <v>6</v>
      </c>
      <c r="X520">
        <v>1</v>
      </c>
      <c r="Y520" s="18"/>
      <c r="Z520" s="18" t="e">
        <f>VLOOKUP(Y520,Support_persons!$A$3:$C$17,3,FALSE)</f>
        <v>#N/A</v>
      </c>
      <c r="AA520" t="s">
        <v>392</v>
      </c>
      <c r="AB520" s="20" t="s">
        <v>398</v>
      </c>
      <c r="AC520">
        <v>1</v>
      </c>
      <c r="AD520" s="18">
        <f>VLOOKUP(AB520,Support_persons!$A$3:$C$17,3,FALSE)</f>
        <v>13</v>
      </c>
    </row>
    <row r="521" spans="1:30" ht="30.75" thickBot="1" x14ac:dyDescent="0.3">
      <c r="A521">
        <v>520</v>
      </c>
      <c r="B521" s="16">
        <v>44203</v>
      </c>
      <c r="C521" s="18" t="s">
        <v>11</v>
      </c>
      <c r="D521" s="18">
        <f>VLOOKUP(C521,Areas!$B$4:$C$25,2,FALSE)</f>
        <v>22</v>
      </c>
      <c r="E521" s="18">
        <v>22</v>
      </c>
      <c r="F521" s="18" t="s">
        <v>46</v>
      </c>
      <c r="G521" s="18">
        <f>VLOOKUP(F521,Instructors!$A$4:$B$60,2,FALSE)</f>
        <v>4</v>
      </c>
      <c r="H521" s="25">
        <v>4</v>
      </c>
      <c r="I521" t="s">
        <v>227</v>
      </c>
      <c r="J521" s="18">
        <f>VLOOKUP(I521,Programs!$A$4:$B$58,2,FALSE)</f>
        <v>9</v>
      </c>
      <c r="K521" s="18">
        <v>9</v>
      </c>
      <c r="L521" s="19">
        <v>0.66666666666666663</v>
      </c>
      <c r="M521" s="19">
        <v>0.72916666666666663</v>
      </c>
      <c r="N521" s="18" t="str">
        <f t="shared" ca="1" si="8"/>
        <v>UIO3</v>
      </c>
      <c r="O521" s="18">
        <f ca="1">VLOOKUP(N521,physical_rooms!$A$1:$B$10,2,FALSE)</f>
        <v>7</v>
      </c>
      <c r="P521" s="18">
        <v>6</v>
      </c>
      <c r="Q521" s="18" t="s">
        <v>246</v>
      </c>
      <c r="R521" s="18">
        <f>VLOOKUP(Q521,virtual_rooms!$A$1:$B$10,2,FALSE)</f>
        <v>5</v>
      </c>
      <c r="S521" s="18">
        <v>5</v>
      </c>
      <c r="T521" s="21" t="s">
        <v>285</v>
      </c>
      <c r="U521" s="18" t="s">
        <v>177</v>
      </c>
      <c r="V521" s="18" t="s">
        <v>395</v>
      </c>
      <c r="W521" s="18">
        <f>VLOOKUP(V521,Support_persons!$A$3:$C$17,3,FALSE)</f>
        <v>5</v>
      </c>
      <c r="X521">
        <v>1</v>
      </c>
      <c r="Y521" s="18"/>
      <c r="Z521" s="18" t="e">
        <f>VLOOKUP(Y521,Support_persons!$A$3:$C$17,3,FALSE)</f>
        <v>#N/A</v>
      </c>
      <c r="AA521" t="s">
        <v>392</v>
      </c>
      <c r="AB521" s="20" t="s">
        <v>400</v>
      </c>
      <c r="AC521">
        <v>1</v>
      </c>
      <c r="AD521" s="18">
        <f>VLOOKUP(AB521,Support_persons!$A$3:$C$17,3,FALSE)</f>
        <v>15</v>
      </c>
    </row>
    <row r="522" spans="1:30" ht="30.75" thickBot="1" x14ac:dyDescent="0.3">
      <c r="A522">
        <v>521</v>
      </c>
      <c r="B522" s="16">
        <v>44203</v>
      </c>
      <c r="C522" s="18" t="s">
        <v>6</v>
      </c>
      <c r="D522" s="18">
        <f>VLOOKUP(C522,Areas!$B$4:$C$25,2,FALSE)</f>
        <v>12</v>
      </c>
      <c r="E522" s="18">
        <v>12</v>
      </c>
      <c r="F522" s="18" t="s">
        <v>61</v>
      </c>
      <c r="G522" s="18">
        <f>VLOOKUP(F522,Instructors!$A$4:$B$60,2,FALSE)</f>
        <v>13</v>
      </c>
      <c r="H522" s="25">
        <v>13</v>
      </c>
      <c r="I522" t="s">
        <v>227</v>
      </c>
      <c r="J522" s="18">
        <f>VLOOKUP(I522,Programs!$A$4:$B$58,2,FALSE)</f>
        <v>9</v>
      </c>
      <c r="K522" s="18">
        <v>9</v>
      </c>
      <c r="L522" s="19">
        <v>0.73958333333333337</v>
      </c>
      <c r="M522" s="19">
        <v>0.85416666666666663</v>
      </c>
      <c r="N522" s="18" t="str">
        <f t="shared" ca="1" si="8"/>
        <v>GYE1</v>
      </c>
      <c r="O522" s="18">
        <f ca="1">VLOOKUP(N522,physical_rooms!$A$1:$B$10,2,FALSE)</f>
        <v>1</v>
      </c>
      <c r="P522" s="18">
        <v>6</v>
      </c>
      <c r="Q522" s="18" t="s">
        <v>246</v>
      </c>
      <c r="R522" s="18">
        <f>VLOOKUP(Q522,virtual_rooms!$A$1:$B$10,2,FALSE)</f>
        <v>5</v>
      </c>
      <c r="S522" s="18">
        <v>5</v>
      </c>
      <c r="T522" s="21" t="s">
        <v>285</v>
      </c>
      <c r="U522" s="18" t="s">
        <v>177</v>
      </c>
      <c r="V522" s="18" t="s">
        <v>395</v>
      </c>
      <c r="W522" s="18">
        <f>VLOOKUP(V522,Support_persons!$A$3:$C$17,3,FALSE)</f>
        <v>5</v>
      </c>
      <c r="X522">
        <v>1</v>
      </c>
      <c r="Y522" s="18"/>
      <c r="Z522" s="18" t="e">
        <f>VLOOKUP(Y522,Support_persons!$A$3:$C$17,3,FALSE)</f>
        <v>#N/A</v>
      </c>
      <c r="AA522" t="s">
        <v>392</v>
      </c>
      <c r="AB522" s="20" t="s">
        <v>400</v>
      </c>
      <c r="AC522">
        <v>1</v>
      </c>
      <c r="AD522" s="18">
        <f>VLOOKUP(AB522,Support_persons!$A$3:$C$17,3,FALSE)</f>
        <v>15</v>
      </c>
    </row>
    <row r="523" spans="1:30" ht="30.75" thickBot="1" x14ac:dyDescent="0.3">
      <c r="A523">
        <v>522</v>
      </c>
      <c r="B523" s="16">
        <v>44208</v>
      </c>
      <c r="C523" s="18" t="s">
        <v>2</v>
      </c>
      <c r="D523" s="18">
        <f>VLOOKUP(C523,Areas!$B$4:$C$25,2,FALSE)</f>
        <v>7</v>
      </c>
      <c r="E523" s="18">
        <v>7</v>
      </c>
      <c r="F523" s="18" t="s">
        <v>84</v>
      </c>
      <c r="G523" s="18">
        <f>VLOOKUP(F523,Instructors!$A$4:$B$60,2,FALSE)</f>
        <v>43</v>
      </c>
      <c r="H523" s="25">
        <v>43</v>
      </c>
      <c r="I523" t="s">
        <v>228</v>
      </c>
      <c r="J523" s="18">
        <f>VLOOKUP(I523,Programs!$A$4:$B$58,2,FALSE)</f>
        <v>13</v>
      </c>
      <c r="K523" s="18">
        <v>13</v>
      </c>
      <c r="L523" s="19">
        <v>0.70833333333333337</v>
      </c>
      <c r="M523" s="19">
        <v>0.82291666666666663</v>
      </c>
      <c r="N523" s="18" t="str">
        <f t="shared" ca="1" si="8"/>
        <v>UIO3</v>
      </c>
      <c r="O523" s="18">
        <f ca="1">VLOOKUP(N523,physical_rooms!$A$1:$B$10,2,FALSE)</f>
        <v>7</v>
      </c>
      <c r="P523" s="18">
        <v>7</v>
      </c>
      <c r="Q523" s="18" t="s">
        <v>248</v>
      </c>
      <c r="R523" s="18">
        <f>VLOOKUP(Q523,virtual_rooms!$A$1:$B$10,2,FALSE)</f>
        <v>6</v>
      </c>
      <c r="S523" s="18">
        <v>6</v>
      </c>
      <c r="T523" s="21" t="s">
        <v>291</v>
      </c>
      <c r="U523" s="18" t="s">
        <v>198</v>
      </c>
      <c r="V523" s="18" t="s">
        <v>395</v>
      </c>
      <c r="W523" s="18">
        <f>VLOOKUP(V523,Support_persons!$A$3:$C$17,3,FALSE)</f>
        <v>5</v>
      </c>
      <c r="X523">
        <v>0</v>
      </c>
      <c r="Y523" s="18"/>
      <c r="Z523" s="18" t="e">
        <f>VLOOKUP(Y523,Support_persons!$A$3:$C$17,3,FALSE)</f>
        <v>#N/A</v>
      </c>
      <c r="AA523" t="s">
        <v>392</v>
      </c>
      <c r="AB523" s="20" t="s">
        <v>397</v>
      </c>
      <c r="AC523">
        <v>1</v>
      </c>
      <c r="AD523" s="18">
        <f>VLOOKUP(AB523,Support_persons!$A$3:$C$17,3,FALSE)</f>
        <v>10</v>
      </c>
    </row>
    <row r="524" spans="1:30" ht="30.75" thickBot="1" x14ac:dyDescent="0.3">
      <c r="A524">
        <v>523</v>
      </c>
      <c r="B524" s="16">
        <v>44210</v>
      </c>
      <c r="C524" s="18" t="s">
        <v>2</v>
      </c>
      <c r="D524" s="18">
        <f>VLOOKUP(C524,Areas!$B$4:$C$25,2,FALSE)</f>
        <v>7</v>
      </c>
      <c r="E524" s="18">
        <v>7</v>
      </c>
      <c r="F524" s="18" t="s">
        <v>84</v>
      </c>
      <c r="G524" s="18">
        <f>VLOOKUP(F524,Instructors!$A$4:$B$60,2,FALSE)</f>
        <v>43</v>
      </c>
      <c r="H524" s="25">
        <v>43</v>
      </c>
      <c r="I524" t="s">
        <v>228</v>
      </c>
      <c r="J524" s="18">
        <f>VLOOKUP(I524,Programs!$A$4:$B$58,2,FALSE)</f>
        <v>13</v>
      </c>
      <c r="K524" s="18">
        <v>13</v>
      </c>
      <c r="L524" s="19">
        <v>0.6875</v>
      </c>
      <c r="M524" s="19">
        <v>0.82291666666666663</v>
      </c>
      <c r="N524" s="18" t="str">
        <f t="shared" ca="1" si="8"/>
        <v>UIO3</v>
      </c>
      <c r="O524" s="18">
        <f ca="1">VLOOKUP(N524,physical_rooms!$A$1:$B$10,2,FALSE)</f>
        <v>7</v>
      </c>
      <c r="P524" s="18">
        <v>5</v>
      </c>
      <c r="Q524" s="18" t="s">
        <v>216</v>
      </c>
      <c r="R524" s="18">
        <f>VLOOKUP(Q524,virtual_rooms!$A$1:$B$10,2,FALSE)</f>
        <v>7</v>
      </c>
      <c r="S524" s="18">
        <v>7</v>
      </c>
      <c r="T524" s="21" t="s">
        <v>292</v>
      </c>
      <c r="U524" s="18" t="s">
        <v>198</v>
      </c>
      <c r="V524" s="18" t="s">
        <v>399</v>
      </c>
      <c r="W524" s="18">
        <f>VLOOKUP(V524,Support_persons!$A$3:$C$17,3,FALSE)</f>
        <v>11</v>
      </c>
      <c r="X524">
        <v>0</v>
      </c>
      <c r="Y524" s="18"/>
      <c r="Z524" s="18" t="e">
        <f>VLOOKUP(Y524,Support_persons!$A$3:$C$17,3,FALSE)</f>
        <v>#N/A</v>
      </c>
      <c r="AA524" t="s">
        <v>392</v>
      </c>
      <c r="AB524" s="20" t="s">
        <v>395</v>
      </c>
      <c r="AC524">
        <v>1</v>
      </c>
      <c r="AD524" s="18">
        <f>VLOOKUP(AB524,Support_persons!$A$3:$C$17,3,FALSE)</f>
        <v>5</v>
      </c>
    </row>
    <row r="525" spans="1:30" ht="30.75" thickBot="1" x14ac:dyDescent="0.3">
      <c r="A525">
        <v>524</v>
      </c>
      <c r="B525" s="16">
        <v>44210</v>
      </c>
      <c r="C525" s="18" t="s">
        <v>6</v>
      </c>
      <c r="D525" s="18">
        <f>VLOOKUP(C525,Areas!$B$4:$C$25,2,FALSE)</f>
        <v>12</v>
      </c>
      <c r="E525" s="18">
        <v>12</v>
      </c>
      <c r="F525" s="18" t="s">
        <v>61</v>
      </c>
      <c r="G525" s="18">
        <f>VLOOKUP(F525,Instructors!$A$4:$B$60,2,FALSE)</f>
        <v>13</v>
      </c>
      <c r="H525" s="25">
        <v>13</v>
      </c>
      <c r="I525" t="s">
        <v>227</v>
      </c>
      <c r="J525" s="18">
        <f>VLOOKUP(I525,Programs!$A$4:$B$58,2,FALSE)</f>
        <v>9</v>
      </c>
      <c r="K525" s="18">
        <v>9</v>
      </c>
      <c r="L525" s="19">
        <v>0.73958333333333337</v>
      </c>
      <c r="M525" s="19">
        <v>0.85416666666666663</v>
      </c>
      <c r="N525" s="18" t="str">
        <f t="shared" ca="1" si="8"/>
        <v>UIO3</v>
      </c>
      <c r="O525" s="18">
        <f ca="1">VLOOKUP(N525,physical_rooms!$A$1:$B$10,2,FALSE)</f>
        <v>7</v>
      </c>
      <c r="P525" s="18">
        <v>5</v>
      </c>
      <c r="Q525" s="18" t="s">
        <v>246</v>
      </c>
      <c r="R525" s="18">
        <f>VLOOKUP(Q525,virtual_rooms!$A$1:$B$10,2,FALSE)</f>
        <v>5</v>
      </c>
      <c r="S525" s="18">
        <v>5</v>
      </c>
      <c r="T525" s="21" t="s">
        <v>285</v>
      </c>
      <c r="U525" s="18" t="s">
        <v>177</v>
      </c>
      <c r="V525" s="18" t="s">
        <v>394</v>
      </c>
      <c r="W525" s="18">
        <f>VLOOKUP(V525,Support_persons!$A$3:$C$17,3,FALSE)</f>
        <v>1</v>
      </c>
      <c r="X525">
        <v>1</v>
      </c>
      <c r="Y525" s="18"/>
      <c r="Z525" s="18" t="e">
        <f>VLOOKUP(Y525,Support_persons!$A$3:$C$17,3,FALSE)</f>
        <v>#N/A</v>
      </c>
      <c r="AA525" t="s">
        <v>392</v>
      </c>
      <c r="AB525" s="20" t="s">
        <v>400</v>
      </c>
      <c r="AC525">
        <v>1</v>
      </c>
      <c r="AD525" s="18">
        <f>VLOOKUP(AB525,Support_persons!$A$3:$C$17,3,FALSE)</f>
        <v>15</v>
      </c>
    </row>
    <row r="526" spans="1:30" ht="30.75" thickBot="1" x14ac:dyDescent="0.3">
      <c r="A526">
        <v>525</v>
      </c>
      <c r="B526" s="16">
        <v>44211</v>
      </c>
      <c r="C526" s="18" t="s">
        <v>15</v>
      </c>
      <c r="D526" s="18">
        <f>VLOOKUP(C526,Areas!$B$4:$C$25,2,FALSE)</f>
        <v>2</v>
      </c>
      <c r="E526" s="18">
        <v>2</v>
      </c>
      <c r="F526" s="18" t="s">
        <v>47</v>
      </c>
      <c r="G526" s="18">
        <f>VLOOKUP(F526,Instructors!$A$4:$B$60,2,FALSE)</f>
        <v>6</v>
      </c>
      <c r="H526" s="25">
        <v>6</v>
      </c>
      <c r="I526" t="s">
        <v>225</v>
      </c>
      <c r="J526" s="18">
        <f>VLOOKUP(I526,Programs!$A$4:$B$58,2,FALSE)</f>
        <v>6</v>
      </c>
      <c r="K526" s="18">
        <v>6</v>
      </c>
      <c r="L526" s="19">
        <v>0.38541666666666669</v>
      </c>
      <c r="M526" s="19">
        <v>0.5</v>
      </c>
      <c r="N526" s="18" t="str">
        <f t="shared" ca="1" si="8"/>
        <v>UIO1</v>
      </c>
      <c r="O526" s="18">
        <f ca="1">VLOOKUP(N526,physical_rooms!$A$1:$B$10,2,FALSE)</f>
        <v>5</v>
      </c>
      <c r="P526" s="18">
        <v>3</v>
      </c>
      <c r="Q526" s="18" t="s">
        <v>250</v>
      </c>
      <c r="R526" s="18">
        <f>VLOOKUP(Q526,virtual_rooms!$A$1:$B$10,2,FALSE)</f>
        <v>4</v>
      </c>
      <c r="S526" s="18">
        <v>4</v>
      </c>
      <c r="T526" s="21" t="s">
        <v>287</v>
      </c>
      <c r="U526" s="18" t="s">
        <v>167</v>
      </c>
      <c r="V526" s="18" t="s">
        <v>412</v>
      </c>
      <c r="W526" s="18">
        <f>VLOOKUP(V526,Support_persons!$A$3:$C$17,3,FALSE)</f>
        <v>6</v>
      </c>
      <c r="X526">
        <v>1</v>
      </c>
      <c r="Y526" s="18"/>
      <c r="Z526" s="18" t="e">
        <f>VLOOKUP(Y526,Support_persons!$A$3:$C$17,3,FALSE)</f>
        <v>#N/A</v>
      </c>
      <c r="AA526" t="s">
        <v>392</v>
      </c>
      <c r="AB526" s="20" t="s">
        <v>398</v>
      </c>
      <c r="AC526">
        <v>1</v>
      </c>
      <c r="AD526" s="18">
        <f>VLOOKUP(AB526,Support_persons!$A$3:$C$17,3,FALSE)</f>
        <v>13</v>
      </c>
    </row>
    <row r="527" spans="1:30" ht="30.75" thickBot="1" x14ac:dyDescent="0.3">
      <c r="A527">
        <v>526</v>
      </c>
      <c r="B527" s="16">
        <v>44211</v>
      </c>
      <c r="C527" s="18" t="s">
        <v>2</v>
      </c>
      <c r="D527" s="18">
        <f>VLOOKUP(C527,Areas!$B$4:$C$25,2,FALSE)</f>
        <v>7</v>
      </c>
      <c r="E527" s="18">
        <v>7</v>
      </c>
      <c r="F527" s="18" t="s">
        <v>49</v>
      </c>
      <c r="G527" s="18">
        <f>VLOOKUP(F527,Instructors!$A$4:$B$60,2,FALSE)</f>
        <v>8</v>
      </c>
      <c r="H527" s="25">
        <v>8</v>
      </c>
      <c r="I527" t="s">
        <v>225</v>
      </c>
      <c r="J527" s="18">
        <f>VLOOKUP(I527,Programs!$A$4:$B$58,2,FALSE)</f>
        <v>6</v>
      </c>
      <c r="K527" s="18">
        <v>6</v>
      </c>
      <c r="L527" s="19">
        <v>0.51041666666666663</v>
      </c>
      <c r="M527" s="19">
        <v>0.5625</v>
      </c>
      <c r="N527" s="18" t="str">
        <f t="shared" ca="1" si="8"/>
        <v>GYE1</v>
      </c>
      <c r="O527" s="18">
        <f ca="1">VLOOKUP(N527,physical_rooms!$A$1:$B$10,2,FALSE)</f>
        <v>1</v>
      </c>
      <c r="P527" s="18">
        <v>5</v>
      </c>
      <c r="Q527" s="18" t="s">
        <v>250</v>
      </c>
      <c r="R527" s="18">
        <f>VLOOKUP(Q527,virtual_rooms!$A$1:$B$10,2,FALSE)</f>
        <v>4</v>
      </c>
      <c r="S527" s="18">
        <v>4</v>
      </c>
      <c r="T527" s="21" t="s">
        <v>287</v>
      </c>
      <c r="U527" s="18" t="s">
        <v>167</v>
      </c>
      <c r="V527" s="18" t="s">
        <v>412</v>
      </c>
      <c r="W527" s="18">
        <f>VLOOKUP(V527,Support_persons!$A$3:$C$17,3,FALSE)</f>
        <v>6</v>
      </c>
      <c r="X527">
        <v>1</v>
      </c>
      <c r="Y527" s="18"/>
      <c r="Z527" s="18" t="e">
        <f>VLOOKUP(Y527,Support_persons!$A$3:$C$17,3,FALSE)</f>
        <v>#N/A</v>
      </c>
      <c r="AA527" t="s">
        <v>392</v>
      </c>
      <c r="AB527" s="20" t="s">
        <v>398</v>
      </c>
      <c r="AC527">
        <v>1</v>
      </c>
      <c r="AD527" s="18">
        <f>VLOOKUP(AB527,Support_persons!$A$3:$C$17,3,FALSE)</f>
        <v>13</v>
      </c>
    </row>
    <row r="528" spans="1:30" ht="30.75" thickBot="1" x14ac:dyDescent="0.3">
      <c r="A528">
        <v>527</v>
      </c>
      <c r="B528" s="16">
        <v>44211</v>
      </c>
      <c r="C528" s="18" t="s">
        <v>2</v>
      </c>
      <c r="D528" s="18">
        <f>VLOOKUP(C528,Areas!$B$4:$C$25,2,FALSE)</f>
        <v>7</v>
      </c>
      <c r="E528" s="18">
        <v>7</v>
      </c>
      <c r="F528" s="18" t="s">
        <v>49</v>
      </c>
      <c r="G528" s="18">
        <f>VLOOKUP(F528,Instructors!$A$4:$B$60,2,FALSE)</f>
        <v>8</v>
      </c>
      <c r="H528" s="25">
        <v>8</v>
      </c>
      <c r="I528" t="s">
        <v>225</v>
      </c>
      <c r="J528" s="18">
        <f>VLOOKUP(I528,Programs!$A$4:$B$58,2,FALSE)</f>
        <v>6</v>
      </c>
      <c r="K528" s="18">
        <v>6</v>
      </c>
      <c r="L528" s="19">
        <v>0.60416666666666663</v>
      </c>
      <c r="M528" s="19">
        <v>0.65625</v>
      </c>
      <c r="N528" s="18" t="str">
        <f t="shared" ca="1" si="8"/>
        <v>GYE2</v>
      </c>
      <c r="O528" s="18">
        <f ca="1">VLOOKUP(N528,physical_rooms!$A$1:$B$10,2,FALSE)</f>
        <v>2</v>
      </c>
      <c r="P528" s="18">
        <v>2</v>
      </c>
      <c r="Q528" s="18" t="s">
        <v>250</v>
      </c>
      <c r="R528" s="18">
        <f>VLOOKUP(Q528,virtual_rooms!$A$1:$B$10,2,FALSE)</f>
        <v>4</v>
      </c>
      <c r="S528" s="18">
        <v>4</v>
      </c>
      <c r="T528" s="21" t="s">
        <v>287</v>
      </c>
      <c r="U528" s="18" t="s">
        <v>167</v>
      </c>
      <c r="V528" s="18" t="s">
        <v>412</v>
      </c>
      <c r="W528" s="18">
        <f>VLOOKUP(V528,Support_persons!$A$3:$C$17,3,FALSE)</f>
        <v>6</v>
      </c>
      <c r="X528">
        <v>1</v>
      </c>
      <c r="Y528" s="18"/>
      <c r="Z528" s="18" t="e">
        <f>VLOOKUP(Y528,Support_persons!$A$3:$C$17,3,FALSE)</f>
        <v>#N/A</v>
      </c>
      <c r="AA528" t="s">
        <v>392</v>
      </c>
      <c r="AB528" s="20" t="s">
        <v>397</v>
      </c>
      <c r="AC528">
        <v>1</v>
      </c>
      <c r="AD528" s="18">
        <f>VLOOKUP(AB528,Support_persons!$A$3:$C$17,3,FALSE)</f>
        <v>10</v>
      </c>
    </row>
    <row r="529" spans="1:30" ht="30.75" thickBot="1" x14ac:dyDescent="0.3">
      <c r="A529">
        <v>528</v>
      </c>
      <c r="B529" s="16">
        <v>44211</v>
      </c>
      <c r="C529" s="18" t="s">
        <v>11</v>
      </c>
      <c r="D529" s="18">
        <f>VLOOKUP(C529,Areas!$B$4:$C$25,2,FALSE)</f>
        <v>22</v>
      </c>
      <c r="E529" s="18">
        <v>22</v>
      </c>
      <c r="F529" s="18" t="s">
        <v>82</v>
      </c>
      <c r="G529" s="18">
        <f>VLOOKUP(F529,Instructors!$A$4:$B$60,2,FALSE)</f>
        <v>41</v>
      </c>
      <c r="H529" s="25">
        <v>41</v>
      </c>
      <c r="I529" t="s">
        <v>225</v>
      </c>
      <c r="J529" s="18">
        <f>VLOOKUP(I529,Programs!$A$4:$B$58,2,FALSE)</f>
        <v>6</v>
      </c>
      <c r="K529" s="18">
        <v>6</v>
      </c>
      <c r="L529" s="19">
        <v>0.66666666666666663</v>
      </c>
      <c r="M529" s="19">
        <v>0.78125</v>
      </c>
      <c r="N529" s="18" t="str">
        <f t="shared" ca="1" si="8"/>
        <v>GYE4</v>
      </c>
      <c r="O529" s="18">
        <f ca="1">VLOOKUP(N529,physical_rooms!$A$1:$B$10,2,FALSE)</f>
        <v>4</v>
      </c>
      <c r="P529" s="18">
        <v>3</v>
      </c>
      <c r="Q529" s="18" t="s">
        <v>250</v>
      </c>
      <c r="R529" s="18">
        <f>VLOOKUP(Q529,virtual_rooms!$A$1:$B$10,2,FALSE)</f>
        <v>4</v>
      </c>
      <c r="S529" s="18">
        <v>4</v>
      </c>
      <c r="T529" s="21" t="s">
        <v>287</v>
      </c>
      <c r="U529" s="18" t="s">
        <v>167</v>
      </c>
      <c r="V529" s="18" t="s">
        <v>413</v>
      </c>
      <c r="W529" s="18">
        <f>VLOOKUP(V529,Support_persons!$A$3:$C$17,3,FALSE)</f>
        <v>12</v>
      </c>
      <c r="X529">
        <v>1</v>
      </c>
      <c r="Y529" s="18"/>
      <c r="Z529" s="18" t="e">
        <f>VLOOKUP(Y529,Support_persons!$A$3:$C$17,3,FALSE)</f>
        <v>#N/A</v>
      </c>
      <c r="AA529" t="s">
        <v>392</v>
      </c>
      <c r="AB529" s="20" t="s">
        <v>397</v>
      </c>
      <c r="AC529">
        <v>1</v>
      </c>
      <c r="AD529" s="18">
        <f>VLOOKUP(AB529,Support_persons!$A$3:$C$17,3,FALSE)</f>
        <v>10</v>
      </c>
    </row>
    <row r="530" spans="1:30" ht="30.75" thickBot="1" x14ac:dyDescent="0.3">
      <c r="A530">
        <v>529</v>
      </c>
      <c r="B530" s="16">
        <v>44212</v>
      </c>
      <c r="C530" s="18" t="s">
        <v>15</v>
      </c>
      <c r="D530" s="18">
        <f>VLOOKUP(C530,Areas!$B$4:$C$25,2,FALSE)</f>
        <v>2</v>
      </c>
      <c r="E530" s="18">
        <v>2</v>
      </c>
      <c r="F530" s="18" t="s">
        <v>47</v>
      </c>
      <c r="G530" s="18">
        <f>VLOOKUP(F530,Instructors!$A$4:$B$60,2,FALSE)</f>
        <v>6</v>
      </c>
      <c r="H530" s="25">
        <v>6</v>
      </c>
      <c r="I530" t="s">
        <v>224</v>
      </c>
      <c r="J530" s="18">
        <f>VLOOKUP(I530,Programs!$A$4:$B$58,2,FALSE)</f>
        <v>5</v>
      </c>
      <c r="K530" s="18">
        <v>5</v>
      </c>
      <c r="L530" s="19">
        <v>0.38541666666666669</v>
      </c>
      <c r="M530" s="19">
        <v>0.5</v>
      </c>
      <c r="N530" s="18" t="str">
        <f t="shared" ca="1" si="8"/>
        <v>GYE4</v>
      </c>
      <c r="O530" s="18">
        <f ca="1">VLOOKUP(N530,physical_rooms!$A$1:$B$10,2,FALSE)</f>
        <v>4</v>
      </c>
      <c r="P530" s="18">
        <v>1</v>
      </c>
      <c r="Q530" s="18" t="s">
        <v>250</v>
      </c>
      <c r="R530" s="18">
        <f>VLOOKUP(Q530,virtual_rooms!$A$1:$B$10,2,FALSE)</f>
        <v>4</v>
      </c>
      <c r="S530" s="18">
        <v>4</v>
      </c>
      <c r="T530" s="21" t="s">
        <v>169</v>
      </c>
      <c r="U530" s="18" t="s">
        <v>170</v>
      </c>
      <c r="V530" s="18" t="s">
        <v>393</v>
      </c>
      <c r="W530" s="18">
        <f>VLOOKUP(V530,Support_persons!$A$3:$C$17,3,FALSE)</f>
        <v>3</v>
      </c>
      <c r="X530">
        <v>1</v>
      </c>
      <c r="Y530" s="18"/>
      <c r="Z530" s="18" t="e">
        <f>VLOOKUP(Y530,Support_persons!$A$3:$C$17,3,FALSE)</f>
        <v>#N/A</v>
      </c>
      <c r="AA530" t="s">
        <v>392</v>
      </c>
      <c r="AB530" s="20" t="s">
        <v>395</v>
      </c>
      <c r="AC530">
        <v>1</v>
      </c>
      <c r="AD530" s="18">
        <f>VLOOKUP(AB530,Support_persons!$A$3:$C$17,3,FALSE)</f>
        <v>5</v>
      </c>
    </row>
    <row r="531" spans="1:30" ht="30.75" thickBot="1" x14ac:dyDescent="0.3">
      <c r="A531">
        <v>530</v>
      </c>
      <c r="B531" s="16">
        <v>44212</v>
      </c>
      <c r="C531" s="18" t="s">
        <v>2</v>
      </c>
      <c r="D531" s="18">
        <f>VLOOKUP(C531,Areas!$B$4:$C$25,2,FALSE)</f>
        <v>7</v>
      </c>
      <c r="E531" s="18">
        <v>7</v>
      </c>
      <c r="F531" s="18" t="s">
        <v>84</v>
      </c>
      <c r="G531" s="18">
        <f>VLOOKUP(F531,Instructors!$A$4:$B$60,2,FALSE)</f>
        <v>43</v>
      </c>
      <c r="H531" s="25">
        <v>43</v>
      </c>
      <c r="I531" t="s">
        <v>224</v>
      </c>
      <c r="J531" s="18">
        <f>VLOOKUP(I531,Programs!$A$4:$B$58,2,FALSE)</f>
        <v>5</v>
      </c>
      <c r="K531" s="18">
        <v>5</v>
      </c>
      <c r="L531" s="19">
        <v>0.51041666666666663</v>
      </c>
      <c r="M531" s="19">
        <v>0.65625</v>
      </c>
      <c r="N531" s="18" t="str">
        <f t="shared" ca="1" si="8"/>
        <v>UIO1</v>
      </c>
      <c r="O531" s="18">
        <f ca="1">VLOOKUP(N531,physical_rooms!$A$1:$B$10,2,FALSE)</f>
        <v>5</v>
      </c>
      <c r="P531" s="18">
        <v>3</v>
      </c>
      <c r="Q531" s="18" t="s">
        <v>250</v>
      </c>
      <c r="R531" s="18">
        <f>VLOOKUP(Q531,virtual_rooms!$A$1:$B$10,2,FALSE)</f>
        <v>4</v>
      </c>
      <c r="S531" s="18">
        <v>4</v>
      </c>
      <c r="T531" s="21" t="s">
        <v>169</v>
      </c>
      <c r="U531" s="18" t="s">
        <v>170</v>
      </c>
      <c r="V531" s="18" t="s">
        <v>393</v>
      </c>
      <c r="W531" s="18">
        <f>VLOOKUP(V531,Support_persons!$A$3:$C$17,3,FALSE)</f>
        <v>3</v>
      </c>
      <c r="X531">
        <v>1</v>
      </c>
      <c r="Y531" s="18"/>
      <c r="Z531" s="18" t="e">
        <f>VLOOKUP(Y531,Support_persons!$A$3:$C$17,3,FALSE)</f>
        <v>#N/A</v>
      </c>
      <c r="AA531" t="s">
        <v>392</v>
      </c>
      <c r="AB531" s="20" t="s">
        <v>395</v>
      </c>
      <c r="AC531">
        <v>1</v>
      </c>
      <c r="AD531" s="18">
        <f>VLOOKUP(AB531,Support_persons!$A$3:$C$17,3,FALSE)</f>
        <v>5</v>
      </c>
    </row>
    <row r="532" spans="1:30" ht="30.75" thickBot="1" x14ac:dyDescent="0.3">
      <c r="A532">
        <v>531</v>
      </c>
      <c r="B532" s="16">
        <v>44212</v>
      </c>
      <c r="C532" s="18" t="s">
        <v>11</v>
      </c>
      <c r="D532" s="18">
        <f>VLOOKUP(C532,Areas!$B$4:$C$25,2,FALSE)</f>
        <v>22</v>
      </c>
      <c r="E532" s="18">
        <v>22</v>
      </c>
      <c r="F532" s="18" t="s">
        <v>46</v>
      </c>
      <c r="G532" s="18">
        <f>VLOOKUP(F532,Instructors!$A$4:$B$60,2,FALSE)</f>
        <v>4</v>
      </c>
      <c r="H532" s="25">
        <v>4</v>
      </c>
      <c r="I532" t="s">
        <v>224</v>
      </c>
      <c r="J532" s="18">
        <f>VLOOKUP(I532,Programs!$A$4:$B$58,2,FALSE)</f>
        <v>5</v>
      </c>
      <c r="K532" s="18">
        <v>5</v>
      </c>
      <c r="L532" s="19">
        <v>0.66666666666666663</v>
      </c>
      <c r="M532" s="19">
        <v>0.78125</v>
      </c>
      <c r="N532" s="18" t="str">
        <f t="shared" ca="1" si="8"/>
        <v>UIO1</v>
      </c>
      <c r="O532" s="18">
        <f ca="1">VLOOKUP(N532,physical_rooms!$A$1:$B$10,2,FALSE)</f>
        <v>5</v>
      </c>
      <c r="P532" s="18">
        <v>7</v>
      </c>
      <c r="Q532" s="18" t="s">
        <v>250</v>
      </c>
      <c r="R532" s="18">
        <f>VLOOKUP(Q532,virtual_rooms!$A$1:$B$10,2,FALSE)</f>
        <v>4</v>
      </c>
      <c r="S532" s="18">
        <v>4</v>
      </c>
      <c r="T532" s="21" t="s">
        <v>169</v>
      </c>
      <c r="U532" s="18" t="s">
        <v>170</v>
      </c>
      <c r="V532" s="18" t="s">
        <v>393</v>
      </c>
      <c r="W532" s="18">
        <f>VLOOKUP(V532,Support_persons!$A$3:$C$17,3,FALSE)</f>
        <v>3</v>
      </c>
      <c r="X532">
        <v>1</v>
      </c>
      <c r="Y532" s="18"/>
      <c r="Z532" s="18" t="e">
        <f>VLOOKUP(Y532,Support_persons!$A$3:$C$17,3,FALSE)</f>
        <v>#N/A</v>
      </c>
      <c r="AA532" t="s">
        <v>392</v>
      </c>
      <c r="AB532" s="20" t="s">
        <v>395</v>
      </c>
      <c r="AC532">
        <v>1</v>
      </c>
      <c r="AD532" s="18">
        <f>VLOOKUP(AB532,Support_persons!$A$3:$C$17,3,FALSE)</f>
        <v>5</v>
      </c>
    </row>
    <row r="533" spans="1:30" ht="30.75" thickBot="1" x14ac:dyDescent="0.3">
      <c r="A533">
        <v>532</v>
      </c>
      <c r="B533" s="16">
        <v>44215</v>
      </c>
      <c r="C533" s="18" t="s">
        <v>2</v>
      </c>
      <c r="D533" s="18">
        <f>VLOOKUP(C533,Areas!$B$4:$C$25,2,FALSE)</f>
        <v>7</v>
      </c>
      <c r="E533" s="18">
        <v>7</v>
      </c>
      <c r="F533" s="18" t="s">
        <v>48</v>
      </c>
      <c r="G533" s="18">
        <f>VLOOKUP(F533,Instructors!$A$4:$B$60,2,FALSE)</f>
        <v>7</v>
      </c>
      <c r="H533" s="25">
        <v>7</v>
      </c>
      <c r="I533" t="s">
        <v>228</v>
      </c>
      <c r="J533" s="18">
        <f>VLOOKUP(I533,Programs!$A$4:$B$58,2,FALSE)</f>
        <v>13</v>
      </c>
      <c r="K533" s="18">
        <v>13</v>
      </c>
      <c r="L533" s="19">
        <v>0.70833333333333337</v>
      </c>
      <c r="M533" s="19">
        <v>0.82291666666666663</v>
      </c>
      <c r="N533" s="18" t="str">
        <f t="shared" ca="1" si="8"/>
        <v>UIO1</v>
      </c>
      <c r="O533" s="18">
        <f ca="1">VLOOKUP(N533,physical_rooms!$A$1:$B$10,2,FALSE)</f>
        <v>5</v>
      </c>
      <c r="P533" s="18">
        <v>1</v>
      </c>
      <c r="Q533" s="18" t="s">
        <v>248</v>
      </c>
      <c r="R533" s="18">
        <f>VLOOKUP(Q533,virtual_rooms!$A$1:$B$10,2,FALSE)</f>
        <v>6</v>
      </c>
      <c r="S533" s="18">
        <v>6</v>
      </c>
      <c r="T533" s="21" t="s">
        <v>291</v>
      </c>
      <c r="U533" s="18" t="s">
        <v>198</v>
      </c>
      <c r="V533" s="18"/>
      <c r="W533" s="18" t="e">
        <f>VLOOKUP(V533,Support_persons!$A$3:$C$17,3,FALSE)</f>
        <v>#N/A</v>
      </c>
      <c r="X533" t="s">
        <v>392</v>
      </c>
      <c r="Y533" s="18"/>
      <c r="Z533" s="18" t="e">
        <f>VLOOKUP(Y533,Support_persons!$A$3:$C$17,3,FALSE)</f>
        <v>#N/A</v>
      </c>
      <c r="AA533" t="s">
        <v>392</v>
      </c>
      <c r="AB533" s="18"/>
      <c r="AC533" t="s">
        <v>392</v>
      </c>
      <c r="AD533" s="18" t="e">
        <f>VLOOKUP(AB533,Support_persons!$A$3:$C$17,3,FALSE)</f>
        <v>#N/A</v>
      </c>
    </row>
    <row r="534" spans="1:30" ht="30.75" thickBot="1" x14ac:dyDescent="0.3">
      <c r="A534">
        <v>533</v>
      </c>
      <c r="B534" s="16">
        <v>44217</v>
      </c>
      <c r="C534" s="18" t="s">
        <v>2</v>
      </c>
      <c r="D534" s="18">
        <f>VLOOKUP(C534,Areas!$B$4:$C$25,2,FALSE)</f>
        <v>7</v>
      </c>
      <c r="E534" s="18">
        <v>7</v>
      </c>
      <c r="F534" s="18" t="s">
        <v>48</v>
      </c>
      <c r="G534" s="18">
        <f>VLOOKUP(F534,Instructors!$A$4:$B$60,2,FALSE)</f>
        <v>7</v>
      </c>
      <c r="H534" s="25">
        <v>7</v>
      </c>
      <c r="I534" t="s">
        <v>228</v>
      </c>
      <c r="J534" s="18">
        <f>VLOOKUP(I534,Programs!$A$4:$B$58,2,FALSE)</f>
        <v>13</v>
      </c>
      <c r="K534" s="18">
        <v>13</v>
      </c>
      <c r="L534" s="19">
        <v>0.70833333333333337</v>
      </c>
      <c r="M534" s="19">
        <v>0.82291666666666663</v>
      </c>
      <c r="N534" s="18" t="str">
        <f t="shared" ca="1" si="8"/>
        <v>GYE4</v>
      </c>
      <c r="O534" s="18">
        <f ca="1">VLOOKUP(N534,physical_rooms!$A$1:$B$10,2,FALSE)</f>
        <v>4</v>
      </c>
      <c r="P534" s="18">
        <v>6</v>
      </c>
      <c r="Q534" s="18" t="s">
        <v>216</v>
      </c>
      <c r="R534" s="18">
        <f>VLOOKUP(Q534,virtual_rooms!$A$1:$B$10,2,FALSE)</f>
        <v>7</v>
      </c>
      <c r="S534" s="18">
        <v>7</v>
      </c>
      <c r="T534" s="21" t="s">
        <v>292</v>
      </c>
      <c r="U534" s="18" t="s">
        <v>198</v>
      </c>
      <c r="V534" s="18"/>
      <c r="W534" s="18" t="e">
        <f>VLOOKUP(V534,Support_persons!$A$3:$C$17,3,FALSE)</f>
        <v>#N/A</v>
      </c>
      <c r="X534" t="s">
        <v>392</v>
      </c>
      <c r="Y534" s="18"/>
      <c r="Z534" s="18" t="e">
        <f>VLOOKUP(Y534,Support_persons!$A$3:$C$17,3,FALSE)</f>
        <v>#N/A</v>
      </c>
      <c r="AA534" t="s">
        <v>392</v>
      </c>
      <c r="AB534" s="18"/>
      <c r="AC534" t="s">
        <v>392</v>
      </c>
      <c r="AD534" s="18" t="e">
        <f>VLOOKUP(AB534,Support_persons!$A$3:$C$17,3,FALSE)</f>
        <v>#N/A</v>
      </c>
    </row>
    <row r="535" spans="1:30" ht="30.75" thickBot="1" x14ac:dyDescent="0.3">
      <c r="A535">
        <v>534</v>
      </c>
      <c r="B535" s="16">
        <v>44217</v>
      </c>
      <c r="C535" s="18" t="s">
        <v>6</v>
      </c>
      <c r="D535" s="18">
        <f>VLOOKUP(C535,Areas!$B$4:$C$25,2,FALSE)</f>
        <v>12</v>
      </c>
      <c r="E535" s="18">
        <v>12</v>
      </c>
      <c r="F535" s="18" t="s">
        <v>91</v>
      </c>
      <c r="G535" s="18">
        <f>VLOOKUP(F535,Instructors!$A$4:$B$60,2,FALSE)</f>
        <v>51</v>
      </c>
      <c r="H535" s="25">
        <v>51</v>
      </c>
      <c r="I535" t="s">
        <v>227</v>
      </c>
      <c r="J535" s="18">
        <f>VLOOKUP(I535,Programs!$A$4:$B$58,2,FALSE)</f>
        <v>9</v>
      </c>
      <c r="K535" s="18">
        <v>9</v>
      </c>
      <c r="L535" s="19">
        <v>0.67708333333333337</v>
      </c>
      <c r="M535" s="19">
        <v>0.72916666666666663</v>
      </c>
      <c r="N535" s="18" t="str">
        <f t="shared" ca="1" si="8"/>
        <v>domicilio</v>
      </c>
      <c r="O535" s="18">
        <f ca="1">VLOOKUP(N535,physical_rooms!$A$1:$B$10,2,FALSE)</f>
        <v>8</v>
      </c>
      <c r="P535" s="18">
        <v>6</v>
      </c>
      <c r="Q535" s="18" t="s">
        <v>246</v>
      </c>
      <c r="R535" s="18">
        <f>VLOOKUP(Q535,virtual_rooms!$A$1:$B$10,2,FALSE)</f>
        <v>5</v>
      </c>
      <c r="S535" s="18">
        <v>5</v>
      </c>
      <c r="T535" s="21" t="s">
        <v>285</v>
      </c>
      <c r="U535" s="18" t="s">
        <v>177</v>
      </c>
      <c r="V535" s="18"/>
      <c r="W535" s="18" t="e">
        <f>VLOOKUP(V535,Support_persons!$A$3:$C$17,3,FALSE)</f>
        <v>#N/A</v>
      </c>
      <c r="X535" t="s">
        <v>392</v>
      </c>
      <c r="Y535" s="18"/>
      <c r="Z535" s="18" t="e">
        <f>VLOOKUP(Y535,Support_persons!$A$3:$C$17,3,FALSE)</f>
        <v>#N/A</v>
      </c>
      <c r="AA535" t="s">
        <v>392</v>
      </c>
      <c r="AB535" s="18"/>
      <c r="AC535" t="s">
        <v>392</v>
      </c>
      <c r="AD535" s="18" t="e">
        <f>VLOOKUP(AB535,Support_persons!$A$3:$C$17,3,FALSE)</f>
        <v>#N/A</v>
      </c>
    </row>
    <row r="536" spans="1:30" ht="30.75" thickBot="1" x14ac:dyDescent="0.3">
      <c r="A536">
        <v>535</v>
      </c>
      <c r="B536" s="16">
        <v>44217</v>
      </c>
      <c r="C536" s="18" t="s">
        <v>11</v>
      </c>
      <c r="D536" s="18">
        <f>VLOOKUP(C536,Areas!$B$4:$C$25,2,FALSE)</f>
        <v>22</v>
      </c>
      <c r="E536" s="18">
        <v>22</v>
      </c>
      <c r="F536" s="18" t="s">
        <v>46</v>
      </c>
      <c r="G536" s="18">
        <f>VLOOKUP(F536,Instructors!$A$4:$B$60,2,FALSE)</f>
        <v>4</v>
      </c>
      <c r="H536" s="25">
        <v>4</v>
      </c>
      <c r="I536" t="s">
        <v>227</v>
      </c>
      <c r="J536" s="18">
        <f>VLOOKUP(I536,Programs!$A$4:$B$58,2,FALSE)</f>
        <v>9</v>
      </c>
      <c r="K536" s="18">
        <v>9</v>
      </c>
      <c r="L536" s="19">
        <v>0.73958333333333337</v>
      </c>
      <c r="M536" s="19">
        <v>0.85416666666666663</v>
      </c>
      <c r="N536" s="18" t="str">
        <f t="shared" ca="1" si="8"/>
        <v>UIO3</v>
      </c>
      <c r="O536" s="18">
        <f ca="1">VLOOKUP(N536,physical_rooms!$A$1:$B$10,2,FALSE)</f>
        <v>7</v>
      </c>
      <c r="P536" s="18">
        <v>1</v>
      </c>
      <c r="Q536" s="18" t="s">
        <v>246</v>
      </c>
      <c r="R536" s="18">
        <f>VLOOKUP(Q536,virtual_rooms!$A$1:$B$10,2,FALSE)</f>
        <v>5</v>
      </c>
      <c r="S536" s="18">
        <v>5</v>
      </c>
      <c r="T536" s="21" t="s">
        <v>285</v>
      </c>
      <c r="U536" s="18" t="s">
        <v>177</v>
      </c>
      <c r="V536" s="18"/>
      <c r="W536" s="18" t="e">
        <f>VLOOKUP(V536,Support_persons!$A$3:$C$17,3,FALSE)</f>
        <v>#N/A</v>
      </c>
      <c r="X536" t="s">
        <v>392</v>
      </c>
      <c r="Y536" s="18"/>
      <c r="Z536" s="18" t="e">
        <f>VLOOKUP(Y536,Support_persons!$A$3:$C$17,3,FALSE)</f>
        <v>#N/A</v>
      </c>
      <c r="AA536" t="s">
        <v>392</v>
      </c>
      <c r="AB536" s="18"/>
      <c r="AC536" t="s">
        <v>392</v>
      </c>
      <c r="AD536" s="18" t="e">
        <f>VLOOKUP(AB536,Support_persons!$A$3:$C$17,3,FALSE)</f>
        <v>#N/A</v>
      </c>
    </row>
    <row r="537" spans="1:30" ht="30.75" thickBot="1" x14ac:dyDescent="0.3">
      <c r="A537">
        <v>536</v>
      </c>
      <c r="B537" s="16">
        <v>44222</v>
      </c>
      <c r="C537" s="18" t="s">
        <v>2</v>
      </c>
      <c r="D537" s="18">
        <f>VLOOKUP(C537,Areas!$B$4:$C$25,2,FALSE)</f>
        <v>7</v>
      </c>
      <c r="E537" s="18">
        <v>7</v>
      </c>
      <c r="F537" s="18" t="s">
        <v>49</v>
      </c>
      <c r="G537" s="18">
        <f>VLOOKUP(F537,Instructors!$A$4:$B$60,2,FALSE)</f>
        <v>8</v>
      </c>
      <c r="H537" s="25">
        <v>8</v>
      </c>
      <c r="I537" t="s">
        <v>336</v>
      </c>
      <c r="J537" s="18">
        <f>VLOOKUP(I537,Programs!$A$4:$B$58,2,FALSE)</f>
        <v>10</v>
      </c>
      <c r="K537" s="18">
        <v>10</v>
      </c>
      <c r="L537" s="19">
        <v>0.33333333333333331</v>
      </c>
      <c r="M537" s="19">
        <v>0.54166666666666663</v>
      </c>
      <c r="N537" s="18" t="str">
        <f t="shared" ca="1" si="8"/>
        <v>GYE4</v>
      </c>
      <c r="O537" s="18">
        <f ca="1">VLOOKUP(N537,physical_rooms!$A$1:$B$10,2,FALSE)</f>
        <v>4</v>
      </c>
      <c r="P537" s="18">
        <v>3</v>
      </c>
      <c r="Q537" s="18" t="s">
        <v>246</v>
      </c>
      <c r="R537" s="18">
        <f>VLOOKUP(Q537,virtual_rooms!$A$1:$B$10,2,FALSE)</f>
        <v>5</v>
      </c>
      <c r="S537" s="18">
        <v>5</v>
      </c>
      <c r="T537" s="21" t="s">
        <v>178</v>
      </c>
      <c r="U537" s="18" t="s">
        <v>179</v>
      </c>
      <c r="V537" s="18"/>
      <c r="W537" s="18" t="e">
        <f>VLOOKUP(V537,Support_persons!$A$3:$C$17,3,FALSE)</f>
        <v>#N/A</v>
      </c>
      <c r="X537" t="s">
        <v>392</v>
      </c>
      <c r="Y537" s="18"/>
      <c r="Z537" s="18" t="e">
        <f>VLOOKUP(Y537,Support_persons!$A$3:$C$17,3,FALSE)</f>
        <v>#N/A</v>
      </c>
      <c r="AA537" t="s">
        <v>392</v>
      </c>
      <c r="AB537" s="18"/>
      <c r="AC537" t="s">
        <v>392</v>
      </c>
      <c r="AD537" s="18" t="e">
        <f>VLOOKUP(AB537,Support_persons!$A$3:$C$17,3,FALSE)</f>
        <v>#N/A</v>
      </c>
    </row>
    <row r="538" spans="1:30" ht="30.75" thickBot="1" x14ac:dyDescent="0.3">
      <c r="A538">
        <v>537</v>
      </c>
      <c r="B538" s="16">
        <v>44224</v>
      </c>
      <c r="C538" s="18" t="s">
        <v>5</v>
      </c>
      <c r="D538" s="18">
        <f>VLOOKUP(C538,Areas!$B$4:$C$25,2,FALSE)</f>
        <v>10</v>
      </c>
      <c r="E538" s="18">
        <v>10</v>
      </c>
      <c r="F538" s="18" t="s">
        <v>60</v>
      </c>
      <c r="G538" s="18">
        <f>VLOOKUP(F538,Instructors!$A$4:$B$60,2,FALSE)</f>
        <v>44</v>
      </c>
      <c r="H538" s="25">
        <v>44</v>
      </c>
      <c r="I538" t="s">
        <v>227</v>
      </c>
      <c r="J538" s="18">
        <f>VLOOKUP(I538,Programs!$A$4:$B$58,2,FALSE)</f>
        <v>9</v>
      </c>
      <c r="K538" s="18">
        <v>9</v>
      </c>
      <c r="L538" s="19">
        <v>0.67708333333333337</v>
      </c>
      <c r="M538" s="19">
        <v>0.85416666666666663</v>
      </c>
      <c r="N538" s="18" t="str">
        <f t="shared" ca="1" si="8"/>
        <v>GYE2</v>
      </c>
      <c r="O538" s="18">
        <f ca="1">VLOOKUP(N538,physical_rooms!$A$1:$B$10,2,FALSE)</f>
        <v>2</v>
      </c>
      <c r="P538" s="18">
        <v>1</v>
      </c>
      <c r="Q538" s="18" t="s">
        <v>246</v>
      </c>
      <c r="R538" s="18">
        <f>VLOOKUP(Q538,virtual_rooms!$A$1:$B$10,2,FALSE)</f>
        <v>5</v>
      </c>
      <c r="S538" s="18">
        <v>5</v>
      </c>
      <c r="T538" s="21" t="s">
        <v>285</v>
      </c>
      <c r="U538" s="18" t="s">
        <v>177</v>
      </c>
      <c r="V538" s="18"/>
      <c r="W538" s="18" t="e">
        <f>VLOOKUP(V538,Support_persons!$A$3:$C$17,3,FALSE)</f>
        <v>#N/A</v>
      </c>
      <c r="X538" t="s">
        <v>392</v>
      </c>
      <c r="Y538" s="18"/>
      <c r="Z538" s="18" t="e">
        <f>VLOOKUP(Y538,Support_persons!$A$3:$C$17,3,FALSE)</f>
        <v>#N/A</v>
      </c>
      <c r="AA538" t="s">
        <v>392</v>
      </c>
      <c r="AB538" s="18"/>
      <c r="AC538" t="s">
        <v>392</v>
      </c>
      <c r="AD538" s="18" t="e">
        <f>VLOOKUP(AB538,Support_persons!$A$3:$C$17,3,FALSE)</f>
        <v>#N/A</v>
      </c>
    </row>
    <row r="539" spans="1:30" ht="30.75" thickBot="1" x14ac:dyDescent="0.3">
      <c r="A539">
        <v>538</v>
      </c>
      <c r="B539" s="16">
        <v>44231</v>
      </c>
      <c r="C539" s="18" t="s">
        <v>11</v>
      </c>
      <c r="D539" s="18">
        <f>VLOOKUP(C539,Areas!$B$4:$C$25,2,FALSE)</f>
        <v>22</v>
      </c>
      <c r="E539" s="18">
        <v>22</v>
      </c>
      <c r="F539" s="18" t="s">
        <v>214</v>
      </c>
      <c r="G539" s="18">
        <f>VLOOKUP(F539,Instructors!$A$4:$B$60,2,FALSE)</f>
        <v>54</v>
      </c>
      <c r="H539" s="25">
        <v>54</v>
      </c>
      <c r="I539" t="s">
        <v>227</v>
      </c>
      <c r="J539" s="18">
        <f>VLOOKUP(I539,Programs!$A$4:$B$58,2,FALSE)</f>
        <v>9</v>
      </c>
      <c r="K539" s="18">
        <v>9</v>
      </c>
      <c r="L539" s="19">
        <v>0.67708333333333337</v>
      </c>
      <c r="M539" s="19">
        <v>0.85416666666666663</v>
      </c>
      <c r="N539" s="18" t="str">
        <f t="shared" ca="1" si="8"/>
        <v>UIO1</v>
      </c>
      <c r="O539" s="18">
        <f ca="1">VLOOKUP(N539,physical_rooms!$A$1:$B$10,2,FALSE)</f>
        <v>5</v>
      </c>
      <c r="P539" s="18">
        <v>5</v>
      </c>
      <c r="Q539" s="18" t="s">
        <v>246</v>
      </c>
      <c r="R539" s="18">
        <f>VLOOKUP(Q539,virtual_rooms!$A$1:$B$10,2,FALSE)</f>
        <v>5</v>
      </c>
      <c r="S539" s="18">
        <v>5</v>
      </c>
      <c r="T539" s="21" t="s">
        <v>285</v>
      </c>
      <c r="U539" s="18" t="s">
        <v>177</v>
      </c>
      <c r="V539" s="18"/>
      <c r="W539" s="18" t="e">
        <f>VLOOKUP(V539,Support_persons!$A$3:$C$17,3,FALSE)</f>
        <v>#N/A</v>
      </c>
      <c r="X539" t="s">
        <v>392</v>
      </c>
      <c r="Y539" s="18"/>
      <c r="Z539" s="18" t="e">
        <f>VLOOKUP(Y539,Support_persons!$A$3:$C$17,3,FALSE)</f>
        <v>#N/A</v>
      </c>
      <c r="AA539" t="s">
        <v>392</v>
      </c>
      <c r="AB539" s="18"/>
      <c r="AC539" t="s">
        <v>392</v>
      </c>
      <c r="AD539" s="18" t="e">
        <f>VLOOKUP(AB539,Support_persons!$A$3:$C$17,3,FALSE)</f>
        <v>#N/A</v>
      </c>
    </row>
    <row r="540" spans="1:30" ht="30.75" thickBot="1" x14ac:dyDescent="0.3">
      <c r="A540">
        <v>539</v>
      </c>
      <c r="B540" s="16">
        <v>44238</v>
      </c>
      <c r="C540" s="18" t="s">
        <v>11</v>
      </c>
      <c r="D540" s="18">
        <f>VLOOKUP(C540,Areas!$B$4:$C$25,2,FALSE)</f>
        <v>22</v>
      </c>
      <c r="E540" s="18">
        <v>22</v>
      </c>
      <c r="F540" s="18" t="s">
        <v>214</v>
      </c>
      <c r="G540" s="18">
        <f>VLOOKUP(F540,Instructors!$A$4:$B$60,2,FALSE)</f>
        <v>54</v>
      </c>
      <c r="H540" s="25">
        <v>54</v>
      </c>
      <c r="I540" t="s">
        <v>227</v>
      </c>
      <c r="J540" s="18">
        <f>VLOOKUP(I540,Programs!$A$4:$B$58,2,FALSE)</f>
        <v>9</v>
      </c>
      <c r="K540" s="18">
        <v>9</v>
      </c>
      <c r="L540" s="19">
        <v>0.67708333333333337</v>
      </c>
      <c r="M540" s="19">
        <v>0.85416666666666663</v>
      </c>
      <c r="N540" s="18" t="str">
        <f t="shared" ca="1" si="8"/>
        <v>GYE4</v>
      </c>
      <c r="O540" s="18">
        <f ca="1">VLOOKUP(N540,physical_rooms!$A$1:$B$10,2,FALSE)</f>
        <v>4</v>
      </c>
      <c r="P540" s="18">
        <v>6</v>
      </c>
      <c r="Q540" s="18" t="s">
        <v>246</v>
      </c>
      <c r="R540" s="18">
        <f>VLOOKUP(Q540,virtual_rooms!$A$1:$B$10,2,FALSE)</f>
        <v>5</v>
      </c>
      <c r="S540" s="18">
        <v>5</v>
      </c>
      <c r="T540" s="21" t="s">
        <v>285</v>
      </c>
      <c r="U540" s="18" t="s">
        <v>177</v>
      </c>
      <c r="V540" s="18"/>
      <c r="W540" s="18" t="e">
        <f>VLOOKUP(V540,Support_persons!$A$3:$C$17,3,FALSE)</f>
        <v>#N/A</v>
      </c>
      <c r="X540" t="s">
        <v>392</v>
      </c>
      <c r="Y540" s="18"/>
      <c r="Z540" s="18" t="e">
        <f>VLOOKUP(Y540,Support_persons!$A$3:$C$17,3,FALSE)</f>
        <v>#N/A</v>
      </c>
      <c r="AA540" t="s">
        <v>392</v>
      </c>
      <c r="AB540" s="18"/>
      <c r="AC540" t="s">
        <v>392</v>
      </c>
      <c r="AD540" s="18" t="e">
        <f>VLOOKUP(AB540,Support_persons!$A$3:$C$17,3,FALSE)</f>
        <v>#N/A</v>
      </c>
    </row>
    <row r="541" spans="1:30" ht="30.75" thickBot="1" x14ac:dyDescent="0.3">
      <c r="A541">
        <v>540</v>
      </c>
      <c r="B541" s="16">
        <v>44246</v>
      </c>
      <c r="C541" s="18" t="s">
        <v>2</v>
      </c>
      <c r="D541" s="18">
        <f>VLOOKUP(C541,Areas!$B$4:$C$25,2,FALSE)</f>
        <v>7</v>
      </c>
      <c r="E541" s="18">
        <v>7</v>
      </c>
      <c r="F541" s="18" t="s">
        <v>49</v>
      </c>
      <c r="G541" s="18">
        <f>VLOOKUP(F541,Instructors!$A$4:$B$60,2,FALSE)</f>
        <v>8</v>
      </c>
      <c r="H541" s="25">
        <v>8</v>
      </c>
      <c r="I541" t="s">
        <v>336</v>
      </c>
      <c r="J541" s="18">
        <f>VLOOKUP(I541,Programs!$A$4:$B$58,2,FALSE)</f>
        <v>10</v>
      </c>
      <c r="K541" s="18">
        <v>10</v>
      </c>
      <c r="L541" s="19">
        <v>0.33333333333333331</v>
      </c>
      <c r="M541" s="19">
        <v>0.54166666666666663</v>
      </c>
      <c r="N541" s="18" t="str">
        <f t="shared" ca="1" si="8"/>
        <v>UIO2</v>
      </c>
      <c r="O541" s="18">
        <f ca="1">VLOOKUP(N541,physical_rooms!$A$1:$B$10,2,FALSE)</f>
        <v>6</v>
      </c>
      <c r="P541" s="18">
        <v>8</v>
      </c>
      <c r="Q541" s="18" t="s">
        <v>246</v>
      </c>
      <c r="R541" s="18">
        <f>VLOOKUP(Q541,virtual_rooms!$A$1:$B$10,2,FALSE)</f>
        <v>5</v>
      </c>
      <c r="S541" s="18">
        <v>5</v>
      </c>
      <c r="T541" s="21" t="s">
        <v>178</v>
      </c>
      <c r="U541" s="18" t="s">
        <v>179</v>
      </c>
      <c r="V541" s="18"/>
      <c r="W541" s="18" t="e">
        <f>VLOOKUP(V541,Support_persons!$A$3:$C$17,3,FALSE)</f>
        <v>#N/A</v>
      </c>
      <c r="X541" t="s">
        <v>392</v>
      </c>
      <c r="Y541" s="18"/>
      <c r="Z541" s="18" t="e">
        <f>VLOOKUP(Y541,Support_persons!$A$3:$C$17,3,FALSE)</f>
        <v>#N/A</v>
      </c>
      <c r="AA541" t="s">
        <v>392</v>
      </c>
      <c r="AB541" s="18"/>
      <c r="AC541" t="s">
        <v>392</v>
      </c>
      <c r="AD541" s="18" t="e">
        <f>VLOOKUP(AB541,Support_persons!$A$3:$C$17,3,FALSE)</f>
        <v>#N/A</v>
      </c>
    </row>
    <row r="542" spans="1:30" ht="30.75" thickBot="1" x14ac:dyDescent="0.3">
      <c r="A542">
        <v>541</v>
      </c>
      <c r="B542" s="16">
        <v>44008</v>
      </c>
      <c r="C542" s="18" t="s">
        <v>11</v>
      </c>
      <c r="D542" s="18">
        <f>VLOOKUP(C542,Areas!$B$4:$C$25,2,FALSE)</f>
        <v>22</v>
      </c>
      <c r="E542" s="18">
        <v>22</v>
      </c>
      <c r="F542" s="18" t="s">
        <v>82</v>
      </c>
      <c r="G542" s="18">
        <f>VLOOKUP(F542,Instructors!$A$4:$B$60,2,FALSE)</f>
        <v>41</v>
      </c>
      <c r="H542" s="25">
        <v>41</v>
      </c>
      <c r="I542" t="s">
        <v>144</v>
      </c>
      <c r="J542" s="18">
        <f>VLOOKUP(I542,Programs!$A$4:$B$58,2,FALSE)</f>
        <v>2</v>
      </c>
      <c r="K542" s="18">
        <v>2</v>
      </c>
      <c r="L542" s="19">
        <v>0.55208333333333337</v>
      </c>
      <c r="M542" s="19">
        <v>0.6875</v>
      </c>
      <c r="N542" s="18" t="str">
        <f t="shared" ca="1" si="8"/>
        <v>UIO3</v>
      </c>
      <c r="O542" s="18">
        <f ca="1">VLOOKUP(N542,physical_rooms!$A$1:$B$10,2,FALSE)</f>
        <v>7</v>
      </c>
      <c r="P542" s="18">
        <v>7</v>
      </c>
      <c r="Q542" s="18" t="s">
        <v>255</v>
      </c>
      <c r="R542" s="18">
        <f>VLOOKUP(Q542,virtual_rooms!$A$1:$B$10,2,FALSE)</f>
        <v>2</v>
      </c>
      <c r="S542" s="18">
        <v>2</v>
      </c>
      <c r="T542" s="21" t="s">
        <v>293</v>
      </c>
      <c r="U542" s="18" t="s">
        <v>153</v>
      </c>
      <c r="V542" s="18" t="s">
        <v>412</v>
      </c>
      <c r="W542" s="18">
        <f>VLOOKUP(V542,Support_persons!$A$3:$C$17,3,FALSE)</f>
        <v>6</v>
      </c>
      <c r="X542">
        <v>1</v>
      </c>
      <c r="Y542" s="18" t="s">
        <v>395</v>
      </c>
      <c r="Z542" s="18">
        <f>VLOOKUP(Y542,Support_persons!$A$3:$C$17,3,FALSE)</f>
        <v>5</v>
      </c>
      <c r="AA542">
        <v>0</v>
      </c>
      <c r="AB542" s="18" t="s">
        <v>397</v>
      </c>
      <c r="AC542">
        <v>1</v>
      </c>
      <c r="AD542" s="18">
        <f>VLOOKUP(AB542,Support_persons!$A$3:$C$17,3,FALSE)</f>
        <v>10</v>
      </c>
    </row>
    <row r="543" spans="1:30" ht="30.75" thickBot="1" x14ac:dyDescent="0.3">
      <c r="A543">
        <v>542</v>
      </c>
      <c r="B543" s="16">
        <v>44008</v>
      </c>
      <c r="C543" s="18" t="s">
        <v>6</v>
      </c>
      <c r="D543" s="18">
        <f>VLOOKUP(C543,Areas!$B$4:$C$25,2,FALSE)</f>
        <v>12</v>
      </c>
      <c r="E543" s="18">
        <v>12</v>
      </c>
      <c r="F543" s="18" t="s">
        <v>44</v>
      </c>
      <c r="G543" s="18">
        <f>VLOOKUP(F543,Instructors!$A$4:$B$60,2,FALSE)</f>
        <v>1</v>
      </c>
      <c r="H543" s="25">
        <v>1</v>
      </c>
      <c r="I543" t="s">
        <v>144</v>
      </c>
      <c r="J543" s="18">
        <f>VLOOKUP(I543,Programs!$A$4:$B$58,2,FALSE)</f>
        <v>2</v>
      </c>
      <c r="K543" s="18">
        <v>2</v>
      </c>
      <c r="L543" s="19">
        <v>0.39583333333333331</v>
      </c>
      <c r="M543" s="19">
        <v>0.45833333333333331</v>
      </c>
      <c r="N543" s="18" t="str">
        <f t="shared" ca="1" si="8"/>
        <v>GYE3</v>
      </c>
      <c r="O543" s="18">
        <f ca="1">VLOOKUP(N543,physical_rooms!$A$1:$B$10,2,FALSE)</f>
        <v>3</v>
      </c>
      <c r="P543" s="18">
        <v>7</v>
      </c>
      <c r="Q543" s="18" t="s">
        <v>255</v>
      </c>
      <c r="R543" s="18">
        <f>VLOOKUP(Q543,virtual_rooms!$A$1:$B$10,2,FALSE)</f>
        <v>2</v>
      </c>
      <c r="S543" s="18">
        <v>2</v>
      </c>
      <c r="T543" s="21" t="s">
        <v>293</v>
      </c>
      <c r="U543" s="18" t="s">
        <v>153</v>
      </c>
      <c r="V543" s="18" t="s">
        <v>412</v>
      </c>
      <c r="W543" s="18">
        <f>VLOOKUP(V543,Support_persons!$A$3:$C$17,3,FALSE)</f>
        <v>6</v>
      </c>
      <c r="X543">
        <v>1</v>
      </c>
      <c r="Y543" s="18" t="s">
        <v>399</v>
      </c>
      <c r="Z543" s="18">
        <f>VLOOKUP(Y543,Support_persons!$A$3:$C$17,3,FALSE)</f>
        <v>11</v>
      </c>
      <c r="AA543">
        <v>0</v>
      </c>
      <c r="AB543" s="18" t="s">
        <v>397</v>
      </c>
      <c r="AC543">
        <v>1</v>
      </c>
      <c r="AD543" s="18">
        <f>VLOOKUP(AB543,Support_persons!$A$3:$C$17,3,FALSE)</f>
        <v>10</v>
      </c>
    </row>
    <row r="544" spans="1:30" ht="30.75" thickBot="1" x14ac:dyDescent="0.3">
      <c r="A544">
        <v>543</v>
      </c>
      <c r="B544" s="16">
        <v>44009</v>
      </c>
      <c r="C544" s="18" t="s">
        <v>11</v>
      </c>
      <c r="D544" s="18">
        <f>VLOOKUP(C544,Areas!$B$4:$C$25,2,FALSE)</f>
        <v>22</v>
      </c>
      <c r="E544" s="18">
        <v>22</v>
      </c>
      <c r="F544" s="18" t="s">
        <v>82</v>
      </c>
      <c r="G544" s="18">
        <f>VLOOKUP(F544,Instructors!$A$4:$B$60,2,FALSE)</f>
        <v>41</v>
      </c>
      <c r="H544" s="25">
        <v>41</v>
      </c>
      <c r="I544" t="s">
        <v>142</v>
      </c>
      <c r="J544" s="18">
        <f>VLOOKUP(I544,Programs!$A$4:$B$58,2,FALSE)</f>
        <v>1</v>
      </c>
      <c r="K544" s="18">
        <v>1</v>
      </c>
      <c r="L544" s="19">
        <v>0.55208333333333337</v>
      </c>
      <c r="M544" s="19">
        <v>0.6875</v>
      </c>
      <c r="N544" s="18" t="str">
        <f t="shared" ca="1" si="8"/>
        <v>UIO1</v>
      </c>
      <c r="O544" s="18">
        <f ca="1">VLOOKUP(N544,physical_rooms!$A$1:$B$10,2,FALSE)</f>
        <v>5</v>
      </c>
      <c r="P544" s="18">
        <v>7</v>
      </c>
      <c r="Q544" s="18" t="s">
        <v>255</v>
      </c>
      <c r="R544" s="18">
        <f>VLOOKUP(Q544,virtual_rooms!$A$1:$B$10,2,FALSE)</f>
        <v>2</v>
      </c>
      <c r="S544" s="18">
        <v>2</v>
      </c>
      <c r="T544" s="21" t="s">
        <v>294</v>
      </c>
      <c r="U544" s="18" t="s">
        <v>152</v>
      </c>
      <c r="V544" s="18" t="s">
        <v>393</v>
      </c>
      <c r="W544" s="18">
        <f>VLOOKUP(V544,Support_persons!$A$3:$C$17,3,FALSE)</f>
        <v>3</v>
      </c>
      <c r="X544">
        <v>0</v>
      </c>
      <c r="Y544" s="18" t="s">
        <v>413</v>
      </c>
      <c r="Z544" s="18">
        <f>VLOOKUP(Y544,Support_persons!$A$3:$C$17,3,FALSE)</f>
        <v>12</v>
      </c>
      <c r="AA544">
        <v>1</v>
      </c>
      <c r="AB544" s="18" t="s">
        <v>397</v>
      </c>
      <c r="AC544">
        <v>1</v>
      </c>
      <c r="AD544" s="18">
        <f>VLOOKUP(AB544,Support_persons!$A$3:$C$17,3,FALSE)</f>
        <v>10</v>
      </c>
    </row>
    <row r="545" spans="1:30" ht="30.75" thickBot="1" x14ac:dyDescent="0.3">
      <c r="A545">
        <v>544</v>
      </c>
      <c r="B545" s="16">
        <v>44009</v>
      </c>
      <c r="C545" s="18" t="s">
        <v>6</v>
      </c>
      <c r="D545" s="18">
        <f>VLOOKUP(C545,Areas!$B$4:$C$25,2,FALSE)</f>
        <v>12</v>
      </c>
      <c r="E545" s="18">
        <v>12</v>
      </c>
      <c r="F545" s="18" t="s">
        <v>44</v>
      </c>
      <c r="G545" s="18">
        <f>VLOOKUP(F545,Instructors!$A$4:$B$60,2,FALSE)</f>
        <v>1</v>
      </c>
      <c r="H545" s="25">
        <v>1</v>
      </c>
      <c r="I545" t="s">
        <v>142</v>
      </c>
      <c r="J545" s="18">
        <f>VLOOKUP(I545,Programs!$A$4:$B$58,2,FALSE)</f>
        <v>1</v>
      </c>
      <c r="K545" s="18">
        <v>1</v>
      </c>
      <c r="L545" s="19">
        <v>0.39583333333333331</v>
      </c>
      <c r="M545" s="19">
        <v>0.45833333333333331</v>
      </c>
      <c r="N545" s="18" t="str">
        <f t="shared" ca="1" si="8"/>
        <v>GYE1</v>
      </c>
      <c r="O545" s="18">
        <f ca="1">VLOOKUP(N545,physical_rooms!$A$1:$B$10,2,FALSE)</f>
        <v>1</v>
      </c>
      <c r="P545" s="18">
        <v>4</v>
      </c>
      <c r="Q545" s="18" t="s">
        <v>255</v>
      </c>
      <c r="R545" s="18">
        <f>VLOOKUP(Q545,virtual_rooms!$A$1:$B$10,2,FALSE)</f>
        <v>2</v>
      </c>
      <c r="S545" s="18">
        <v>2</v>
      </c>
      <c r="T545" s="21" t="s">
        <v>294</v>
      </c>
      <c r="U545" s="18" t="s">
        <v>152</v>
      </c>
      <c r="V545" s="18" t="s">
        <v>393</v>
      </c>
      <c r="W545" s="18">
        <f>VLOOKUP(V545,Support_persons!$A$3:$C$17,3,FALSE)</f>
        <v>3</v>
      </c>
      <c r="X545">
        <v>0</v>
      </c>
      <c r="Y545" s="18" t="s">
        <v>413</v>
      </c>
      <c r="Z545" s="18">
        <f>VLOOKUP(Y545,Support_persons!$A$3:$C$17,3,FALSE)</f>
        <v>12</v>
      </c>
      <c r="AA545">
        <v>1</v>
      </c>
      <c r="AB545" s="18" t="s">
        <v>396</v>
      </c>
      <c r="AC545">
        <v>0</v>
      </c>
      <c r="AD545" s="18">
        <f>VLOOKUP(AB545,Support_persons!$A$3:$C$17,3,FALSE)</f>
        <v>9</v>
      </c>
    </row>
    <row r="546" spans="1:30" ht="30.75" thickBot="1" x14ac:dyDescent="0.3">
      <c r="A546">
        <v>545</v>
      </c>
      <c r="B546" s="16">
        <v>44014</v>
      </c>
      <c r="C546" s="18" t="s">
        <v>5</v>
      </c>
      <c r="D546" s="18">
        <f>VLOOKUP(C546,Areas!$B$4:$C$25,2,FALSE)</f>
        <v>10</v>
      </c>
      <c r="E546" s="18">
        <v>10</v>
      </c>
      <c r="F546" s="18" t="s">
        <v>63</v>
      </c>
      <c r="G546" s="18">
        <f>VLOOKUP(F546,Instructors!$A$4:$B$60,2,FALSE)</f>
        <v>19</v>
      </c>
      <c r="H546" s="25">
        <v>19</v>
      </c>
      <c r="I546" t="s">
        <v>322</v>
      </c>
      <c r="J546" s="18">
        <f>VLOOKUP(I546,Programs!$A$4:$B$58,2,FALSE)</f>
        <v>31</v>
      </c>
      <c r="K546" s="18">
        <v>31</v>
      </c>
      <c r="L546" s="19">
        <v>0.38541666666666669</v>
      </c>
      <c r="M546" s="19">
        <v>0.41666666666666669</v>
      </c>
      <c r="N546" s="18" t="str">
        <f t="shared" ca="1" si="8"/>
        <v>domicilio</v>
      </c>
      <c r="O546" s="18">
        <f ca="1">VLOOKUP(N546,physical_rooms!$A$1:$B$10,2,FALSE)</f>
        <v>8</v>
      </c>
      <c r="P546" s="18">
        <v>7</v>
      </c>
      <c r="Q546" s="18" t="s">
        <v>255</v>
      </c>
      <c r="R546" s="18">
        <f>VLOOKUP(Q546,virtual_rooms!$A$1:$B$10,2,FALSE)</f>
        <v>2</v>
      </c>
      <c r="S546" s="18">
        <v>2</v>
      </c>
      <c r="T546" s="21" t="s">
        <v>295</v>
      </c>
      <c r="U546" s="18" t="s">
        <v>296</v>
      </c>
      <c r="V546" s="18" t="s">
        <v>412</v>
      </c>
      <c r="W546" s="18">
        <f>VLOOKUP(V546,Support_persons!$A$3:$C$17,3,FALSE)</f>
        <v>6</v>
      </c>
      <c r="X546">
        <v>1</v>
      </c>
      <c r="Y546" s="18" t="s">
        <v>399</v>
      </c>
      <c r="Z546" s="18">
        <f>VLOOKUP(Y546,Support_persons!$A$3:$C$17,3,FALSE)</f>
        <v>11</v>
      </c>
      <c r="AA546">
        <v>0</v>
      </c>
      <c r="AB546" s="18" t="s">
        <v>397</v>
      </c>
      <c r="AC546">
        <v>1</v>
      </c>
      <c r="AD546" s="18">
        <f>VLOOKUP(AB546,Support_persons!$A$3:$C$17,3,FALSE)</f>
        <v>10</v>
      </c>
    </row>
    <row r="547" spans="1:30" ht="30.75" thickBot="1" x14ac:dyDescent="0.3">
      <c r="A547">
        <v>546</v>
      </c>
      <c r="B547" s="16">
        <v>44014</v>
      </c>
      <c r="C547" s="18" t="s">
        <v>1</v>
      </c>
      <c r="D547" s="18">
        <f>VLOOKUP(C547,Areas!$B$4:$C$25,2,FALSE)</f>
        <v>5</v>
      </c>
      <c r="E547" s="18">
        <v>5</v>
      </c>
      <c r="F547" s="18" t="s">
        <v>57</v>
      </c>
      <c r="G547" s="18">
        <f>VLOOKUP(F547,Instructors!$A$4:$B$60,2,FALSE)</f>
        <v>17</v>
      </c>
      <c r="H547" s="25">
        <v>17</v>
      </c>
      <c r="I547" t="s">
        <v>322</v>
      </c>
      <c r="J547" s="18">
        <f>VLOOKUP(I547,Programs!$A$4:$B$58,2,FALSE)</f>
        <v>31</v>
      </c>
      <c r="K547" s="18">
        <v>31</v>
      </c>
      <c r="L547" s="19">
        <v>0.4236111111111111</v>
      </c>
      <c r="M547" s="19">
        <v>0.49305555555555558</v>
      </c>
      <c r="N547" s="18" t="str">
        <f t="shared" ca="1" si="8"/>
        <v>UIO3</v>
      </c>
      <c r="O547" s="18">
        <f ca="1">VLOOKUP(N547,physical_rooms!$A$1:$B$10,2,FALSE)</f>
        <v>7</v>
      </c>
      <c r="P547" s="18">
        <v>1</v>
      </c>
      <c r="Q547" s="18" t="s">
        <v>255</v>
      </c>
      <c r="R547" s="18">
        <f>VLOOKUP(Q547,virtual_rooms!$A$1:$B$10,2,FALSE)</f>
        <v>2</v>
      </c>
      <c r="S547" s="18">
        <v>2</v>
      </c>
      <c r="T547" s="21" t="s">
        <v>295</v>
      </c>
      <c r="U547" s="18" t="s">
        <v>296</v>
      </c>
      <c r="V547" s="18" t="s">
        <v>412</v>
      </c>
      <c r="W547" s="18">
        <f>VLOOKUP(V547,Support_persons!$A$3:$C$17,3,FALSE)</f>
        <v>6</v>
      </c>
      <c r="X547">
        <v>1</v>
      </c>
      <c r="Y547" s="18" t="s">
        <v>399</v>
      </c>
      <c r="Z547" s="18">
        <f>VLOOKUP(Y547,Support_persons!$A$3:$C$17,3,FALSE)</f>
        <v>11</v>
      </c>
      <c r="AA547">
        <v>0</v>
      </c>
      <c r="AB547" s="18" t="s">
        <v>397</v>
      </c>
      <c r="AC547">
        <v>1</v>
      </c>
      <c r="AD547" s="18">
        <f>VLOOKUP(AB547,Support_persons!$A$3:$C$17,3,FALSE)</f>
        <v>10</v>
      </c>
    </row>
    <row r="548" spans="1:30" ht="30.75" thickBot="1" x14ac:dyDescent="0.3">
      <c r="A548">
        <v>547</v>
      </c>
      <c r="B548" s="16">
        <v>44014</v>
      </c>
      <c r="C548" s="18" t="s">
        <v>1</v>
      </c>
      <c r="D548" s="18">
        <f>VLOOKUP(C548,Areas!$B$4:$C$25,2,FALSE)</f>
        <v>5</v>
      </c>
      <c r="E548" s="18">
        <v>5</v>
      </c>
      <c r="F548" s="18" t="s">
        <v>64</v>
      </c>
      <c r="G548" s="18">
        <f>VLOOKUP(F548,Instructors!$A$4:$B$60,2,FALSE)</f>
        <v>20</v>
      </c>
      <c r="H548" s="25">
        <v>20</v>
      </c>
      <c r="I548" t="s">
        <v>322</v>
      </c>
      <c r="J548" s="18">
        <f>VLOOKUP(I548,Programs!$A$4:$B$58,2,FALSE)</f>
        <v>31</v>
      </c>
      <c r="K548" s="18">
        <v>31</v>
      </c>
      <c r="L548" s="19">
        <v>0.5</v>
      </c>
      <c r="M548" s="19">
        <v>0.53125</v>
      </c>
      <c r="N548" s="18" t="str">
        <f t="shared" ca="1" si="8"/>
        <v>GYE4</v>
      </c>
      <c r="O548" s="18">
        <f ca="1">VLOOKUP(N548,physical_rooms!$A$1:$B$10,2,FALSE)</f>
        <v>4</v>
      </c>
      <c r="P548" s="18">
        <v>3</v>
      </c>
      <c r="Q548" s="18" t="s">
        <v>255</v>
      </c>
      <c r="R548" s="18">
        <f>VLOOKUP(Q548,virtual_rooms!$A$1:$B$10,2,FALSE)</f>
        <v>2</v>
      </c>
      <c r="S548" s="18">
        <v>2</v>
      </c>
      <c r="T548" s="21" t="s">
        <v>295</v>
      </c>
      <c r="U548" s="18" t="s">
        <v>296</v>
      </c>
      <c r="V548" s="18" t="s">
        <v>412</v>
      </c>
      <c r="W548" s="18">
        <f>VLOOKUP(V548,Support_persons!$A$3:$C$17,3,FALSE)</f>
        <v>6</v>
      </c>
      <c r="X548">
        <v>1</v>
      </c>
      <c r="Y548" s="18" t="s">
        <v>399</v>
      </c>
      <c r="Z548" s="18">
        <f>VLOOKUP(Y548,Support_persons!$A$3:$C$17,3,FALSE)</f>
        <v>11</v>
      </c>
      <c r="AA548">
        <v>0</v>
      </c>
      <c r="AB548" s="18" t="s">
        <v>397</v>
      </c>
      <c r="AC548">
        <v>1</v>
      </c>
      <c r="AD548" s="18">
        <f>VLOOKUP(AB548,Support_persons!$A$3:$C$17,3,FALSE)</f>
        <v>10</v>
      </c>
    </row>
    <row r="549" spans="1:30" ht="30.75" thickBot="1" x14ac:dyDescent="0.3">
      <c r="A549">
        <v>548</v>
      </c>
      <c r="B549" s="16">
        <v>44015</v>
      </c>
      <c r="C549" s="18" t="s">
        <v>5</v>
      </c>
      <c r="D549" s="18">
        <f>VLOOKUP(C549,Areas!$B$4:$C$25,2,FALSE)</f>
        <v>10</v>
      </c>
      <c r="E549" s="18">
        <v>10</v>
      </c>
      <c r="F549" s="18" t="s">
        <v>63</v>
      </c>
      <c r="G549" s="18">
        <f>VLOOKUP(F549,Instructors!$A$4:$B$60,2,FALSE)</f>
        <v>19</v>
      </c>
      <c r="H549" s="25">
        <v>19</v>
      </c>
      <c r="I549" t="s">
        <v>142</v>
      </c>
      <c r="J549" s="18">
        <f>VLOOKUP(I549,Programs!$A$4:$B$58,2,FALSE)</f>
        <v>1</v>
      </c>
      <c r="K549" s="18">
        <v>1</v>
      </c>
      <c r="L549" s="19">
        <v>0.60416666666666663</v>
      </c>
      <c r="M549" s="19">
        <v>0.72916666666666663</v>
      </c>
      <c r="N549" s="18" t="str">
        <f t="shared" ca="1" si="8"/>
        <v>UIO1</v>
      </c>
      <c r="O549" s="18">
        <f ca="1">VLOOKUP(N549,physical_rooms!$A$1:$B$10,2,FALSE)</f>
        <v>5</v>
      </c>
      <c r="P549" s="18">
        <v>7</v>
      </c>
      <c r="Q549" s="18" t="s">
        <v>255</v>
      </c>
      <c r="R549" s="18">
        <f>VLOOKUP(Q549,virtual_rooms!$A$1:$B$10,2,FALSE)</f>
        <v>2</v>
      </c>
      <c r="S549" s="18">
        <v>2</v>
      </c>
      <c r="T549" s="21" t="s">
        <v>294</v>
      </c>
      <c r="U549" s="18" t="s">
        <v>152</v>
      </c>
      <c r="V549" s="18" t="s">
        <v>393</v>
      </c>
      <c r="W549" s="18">
        <f>VLOOKUP(V549,Support_persons!$A$3:$C$17,3,FALSE)</f>
        <v>3</v>
      </c>
      <c r="X549">
        <v>0</v>
      </c>
      <c r="Y549" s="18" t="s">
        <v>413</v>
      </c>
      <c r="Z549" s="18">
        <f>VLOOKUP(Y549,Support_persons!$A$3:$C$17,3,FALSE)</f>
        <v>12</v>
      </c>
      <c r="AA549">
        <v>1</v>
      </c>
      <c r="AB549" s="18" t="s">
        <v>397</v>
      </c>
      <c r="AC549">
        <v>1</v>
      </c>
      <c r="AD549" s="18">
        <f>VLOOKUP(AB549,Support_persons!$A$3:$C$17,3,FALSE)</f>
        <v>10</v>
      </c>
    </row>
    <row r="550" spans="1:30" ht="30.75" thickBot="1" x14ac:dyDescent="0.3">
      <c r="A550">
        <v>549</v>
      </c>
      <c r="B550" s="16">
        <v>44015</v>
      </c>
      <c r="C550" s="18" t="s">
        <v>10</v>
      </c>
      <c r="D550" s="18">
        <f>VLOOKUP(C550,Areas!$B$4:$C$25,2,FALSE)</f>
        <v>19</v>
      </c>
      <c r="E550" s="18">
        <v>19</v>
      </c>
      <c r="F550" s="18" t="s">
        <v>70</v>
      </c>
      <c r="G550" s="18">
        <f>VLOOKUP(F550,Instructors!$A$4:$B$60,2,FALSE)</f>
        <v>25</v>
      </c>
      <c r="H550" s="25">
        <v>25</v>
      </c>
      <c r="I550" t="s">
        <v>142</v>
      </c>
      <c r="J550" s="18">
        <f>VLOOKUP(I550,Programs!$A$4:$B$58,2,FALSE)</f>
        <v>1</v>
      </c>
      <c r="K550" s="18">
        <v>1</v>
      </c>
      <c r="L550" s="19">
        <v>0.39583333333333331</v>
      </c>
      <c r="M550" s="19">
        <v>0.53125</v>
      </c>
      <c r="N550" s="18" t="str">
        <f t="shared" ca="1" si="8"/>
        <v>UIO2</v>
      </c>
      <c r="O550" s="18">
        <f ca="1">VLOOKUP(N550,physical_rooms!$A$1:$B$10,2,FALSE)</f>
        <v>6</v>
      </c>
      <c r="P550" s="18">
        <v>1</v>
      </c>
      <c r="Q550" s="18" t="s">
        <v>255</v>
      </c>
      <c r="R550" s="18">
        <f>VLOOKUP(Q550,virtual_rooms!$A$1:$B$10,2,FALSE)</f>
        <v>2</v>
      </c>
      <c r="S550" s="18">
        <v>2</v>
      </c>
      <c r="T550" s="21" t="s">
        <v>294</v>
      </c>
      <c r="U550" s="18" t="s">
        <v>152</v>
      </c>
      <c r="V550" s="18" t="s">
        <v>393</v>
      </c>
      <c r="W550" s="18">
        <f>VLOOKUP(V550,Support_persons!$A$3:$C$17,3,FALSE)</f>
        <v>3</v>
      </c>
      <c r="X550">
        <v>0</v>
      </c>
      <c r="Y550" s="18" t="s">
        <v>76</v>
      </c>
      <c r="Z550" s="18">
        <f>VLOOKUP(Y550,Support_persons!$A$3:$C$17,3,FALSE)</f>
        <v>8</v>
      </c>
      <c r="AA550">
        <v>1</v>
      </c>
      <c r="AB550" s="18" t="s">
        <v>400</v>
      </c>
      <c r="AC550">
        <v>1</v>
      </c>
      <c r="AD550" s="18">
        <f>VLOOKUP(AB550,Support_persons!$A$3:$C$17,3,FALSE)</f>
        <v>15</v>
      </c>
    </row>
    <row r="551" spans="1:30" ht="30.75" thickBot="1" x14ac:dyDescent="0.3">
      <c r="A551">
        <v>550</v>
      </c>
      <c r="B551" s="16">
        <v>44016</v>
      </c>
      <c r="C551" s="18" t="s">
        <v>5</v>
      </c>
      <c r="D551" s="18">
        <f>VLOOKUP(C551,Areas!$B$4:$C$25,2,FALSE)</f>
        <v>10</v>
      </c>
      <c r="E551" s="18">
        <v>10</v>
      </c>
      <c r="F551" s="18" t="s">
        <v>63</v>
      </c>
      <c r="G551" s="18">
        <f>VLOOKUP(F551,Instructors!$A$4:$B$60,2,FALSE)</f>
        <v>19</v>
      </c>
      <c r="H551" s="25">
        <v>19</v>
      </c>
      <c r="I551" t="s">
        <v>144</v>
      </c>
      <c r="J551" s="18">
        <f>VLOOKUP(I551,Programs!$A$4:$B$58,2,FALSE)</f>
        <v>2</v>
      </c>
      <c r="K551" s="18">
        <v>2</v>
      </c>
      <c r="L551" s="19">
        <v>0.60416666666666663</v>
      </c>
      <c r="M551" s="19">
        <v>0.72916666666666663</v>
      </c>
      <c r="N551" s="18" t="str">
        <f t="shared" ca="1" si="8"/>
        <v>GYE1</v>
      </c>
      <c r="O551" s="18">
        <f ca="1">VLOOKUP(N551,physical_rooms!$A$1:$B$10,2,FALSE)</f>
        <v>1</v>
      </c>
      <c r="P551" s="18">
        <v>4</v>
      </c>
      <c r="Q551" s="18" t="s">
        <v>255</v>
      </c>
      <c r="R551" s="18">
        <f>VLOOKUP(Q551,virtual_rooms!$A$1:$B$10,2,FALSE)</f>
        <v>2</v>
      </c>
      <c r="S551" s="18">
        <v>2</v>
      </c>
      <c r="T551" s="21" t="s">
        <v>293</v>
      </c>
      <c r="U551" s="18" t="s">
        <v>153</v>
      </c>
      <c r="V551" s="18" t="s">
        <v>412</v>
      </c>
      <c r="W551" s="18">
        <f>VLOOKUP(V551,Support_persons!$A$3:$C$17,3,FALSE)</f>
        <v>6</v>
      </c>
      <c r="X551">
        <v>1</v>
      </c>
      <c r="Y551" s="18" t="s">
        <v>395</v>
      </c>
      <c r="Z551" s="18">
        <f>VLOOKUP(Y551,Support_persons!$A$3:$C$17,3,FALSE)</f>
        <v>5</v>
      </c>
      <c r="AA551">
        <v>0</v>
      </c>
      <c r="AB551" s="18" t="s">
        <v>397</v>
      </c>
      <c r="AC551">
        <v>1</v>
      </c>
      <c r="AD551" s="18">
        <f>VLOOKUP(AB551,Support_persons!$A$3:$C$17,3,FALSE)</f>
        <v>10</v>
      </c>
    </row>
    <row r="552" spans="1:30" ht="30.75" thickBot="1" x14ac:dyDescent="0.3">
      <c r="A552">
        <v>551</v>
      </c>
      <c r="B552" s="16">
        <v>44016</v>
      </c>
      <c r="C552" s="18" t="s">
        <v>10</v>
      </c>
      <c r="D552" s="18">
        <f>VLOOKUP(C552,Areas!$B$4:$C$25,2,FALSE)</f>
        <v>19</v>
      </c>
      <c r="E552" s="18">
        <v>19</v>
      </c>
      <c r="F552" s="18" t="s">
        <v>70</v>
      </c>
      <c r="G552" s="18">
        <f>VLOOKUP(F552,Instructors!$A$4:$B$60,2,FALSE)</f>
        <v>25</v>
      </c>
      <c r="H552" s="25">
        <v>25</v>
      </c>
      <c r="I552" t="s">
        <v>144</v>
      </c>
      <c r="J552" s="18">
        <f>VLOOKUP(I552,Programs!$A$4:$B$58,2,FALSE)</f>
        <v>2</v>
      </c>
      <c r="K552" s="18">
        <v>2</v>
      </c>
      <c r="L552" s="19">
        <v>0.39583333333333331</v>
      </c>
      <c r="M552" s="19">
        <v>0.53125</v>
      </c>
      <c r="N552" s="18" t="str">
        <f t="shared" ca="1" si="8"/>
        <v>GYE4</v>
      </c>
      <c r="O552" s="18">
        <f ca="1">VLOOKUP(N552,physical_rooms!$A$1:$B$10,2,FALSE)</f>
        <v>4</v>
      </c>
      <c r="P552" s="18">
        <v>4</v>
      </c>
      <c r="Q552" s="18" t="s">
        <v>255</v>
      </c>
      <c r="R552" s="18">
        <f>VLOOKUP(Q552,virtual_rooms!$A$1:$B$10,2,FALSE)</f>
        <v>2</v>
      </c>
      <c r="S552" s="18">
        <v>2</v>
      </c>
      <c r="T552" s="21" t="s">
        <v>293</v>
      </c>
      <c r="U552" s="18" t="s">
        <v>153</v>
      </c>
      <c r="V552" s="18" t="s">
        <v>412</v>
      </c>
      <c r="W552" s="18">
        <f>VLOOKUP(V552,Support_persons!$A$3:$C$17,3,FALSE)</f>
        <v>6</v>
      </c>
      <c r="X552">
        <v>0</v>
      </c>
      <c r="Y552" s="18" t="s">
        <v>395</v>
      </c>
      <c r="Z552" s="18">
        <f>VLOOKUP(Y552,Support_persons!$A$3:$C$17,3,FALSE)</f>
        <v>5</v>
      </c>
      <c r="AA552">
        <v>1</v>
      </c>
      <c r="AB552" s="18" t="s">
        <v>400</v>
      </c>
      <c r="AC552">
        <v>1</v>
      </c>
      <c r="AD552" s="18">
        <f>VLOOKUP(AB552,Support_persons!$A$3:$C$17,3,FALSE)</f>
        <v>15</v>
      </c>
    </row>
    <row r="553" spans="1:30" ht="30.75" thickBot="1" x14ac:dyDescent="0.3">
      <c r="A553">
        <v>552</v>
      </c>
      <c r="B553" s="16">
        <v>44021</v>
      </c>
      <c r="C553" s="18" t="s">
        <v>10</v>
      </c>
      <c r="D553" s="18">
        <f>VLOOKUP(C553,Areas!$B$4:$C$25,2,FALSE)</f>
        <v>19</v>
      </c>
      <c r="E553" s="18">
        <v>19</v>
      </c>
      <c r="F553" s="18" t="s">
        <v>50</v>
      </c>
      <c r="G553" s="18">
        <f>VLOOKUP(F553,Instructors!$A$4:$B$60,2,FALSE)</f>
        <v>9</v>
      </c>
      <c r="H553" s="25">
        <v>9</v>
      </c>
      <c r="I553" t="s">
        <v>322</v>
      </c>
      <c r="J553" s="18">
        <f>VLOOKUP(I553,Programs!$A$4:$B$58,2,FALSE)</f>
        <v>31</v>
      </c>
      <c r="K553" s="18">
        <v>31</v>
      </c>
      <c r="L553" s="19">
        <v>0.375</v>
      </c>
      <c r="M553" s="19">
        <v>0.40625</v>
      </c>
      <c r="N553" s="18" t="str">
        <f t="shared" ca="1" si="8"/>
        <v>domicilio</v>
      </c>
      <c r="O553" s="18">
        <f ca="1">VLOOKUP(N553,physical_rooms!$A$1:$B$10,2,FALSE)</f>
        <v>8</v>
      </c>
      <c r="P553" s="18">
        <v>4</v>
      </c>
      <c r="Q553" s="18" t="s">
        <v>255</v>
      </c>
      <c r="R553" s="18">
        <f>VLOOKUP(Q553,virtual_rooms!$A$1:$B$10,2,FALSE)</f>
        <v>2</v>
      </c>
      <c r="S553" s="18">
        <v>2</v>
      </c>
      <c r="T553" s="21" t="s">
        <v>295</v>
      </c>
      <c r="U553" s="18" t="s">
        <v>296</v>
      </c>
      <c r="V553" s="18" t="s">
        <v>412</v>
      </c>
      <c r="W553" s="18">
        <f>VLOOKUP(V553,Support_persons!$A$3:$C$17,3,FALSE)</f>
        <v>6</v>
      </c>
      <c r="X553">
        <v>1</v>
      </c>
      <c r="Y553" s="18" t="s">
        <v>399</v>
      </c>
      <c r="Z553" s="18">
        <f>VLOOKUP(Y553,Support_persons!$A$3:$C$17,3,FALSE)</f>
        <v>11</v>
      </c>
      <c r="AA553">
        <v>0</v>
      </c>
      <c r="AB553" s="18" t="s">
        <v>397</v>
      </c>
      <c r="AC553">
        <v>0</v>
      </c>
      <c r="AD553" s="18">
        <f>VLOOKUP(AB553,Support_persons!$A$3:$C$17,3,FALSE)</f>
        <v>10</v>
      </c>
    </row>
    <row r="554" spans="1:30" ht="30.75" thickBot="1" x14ac:dyDescent="0.3">
      <c r="A554">
        <v>553</v>
      </c>
      <c r="B554" s="16">
        <v>44021</v>
      </c>
      <c r="C554" s="18" t="s">
        <v>6</v>
      </c>
      <c r="D554" s="18">
        <f>VLOOKUP(C554,Areas!$B$4:$C$25,2,FALSE)</f>
        <v>12</v>
      </c>
      <c r="E554" s="18">
        <v>12</v>
      </c>
      <c r="F554" s="18" t="s">
        <v>82</v>
      </c>
      <c r="G554" s="18">
        <f>VLOOKUP(F554,Instructors!$A$4:$B$60,2,FALSE)</f>
        <v>41</v>
      </c>
      <c r="H554" s="25">
        <v>41</v>
      </c>
      <c r="I554" t="s">
        <v>322</v>
      </c>
      <c r="J554" s="18">
        <f>VLOOKUP(I554,Programs!$A$4:$B$58,2,FALSE)</f>
        <v>31</v>
      </c>
      <c r="K554" s="18">
        <v>31</v>
      </c>
      <c r="L554" s="19">
        <v>0.41319444444444442</v>
      </c>
      <c r="M554" s="19">
        <v>0.44444444444444442</v>
      </c>
      <c r="N554" s="18" t="str">
        <f t="shared" ca="1" si="8"/>
        <v>UIO1</v>
      </c>
      <c r="O554" s="18">
        <f ca="1">VLOOKUP(N554,physical_rooms!$A$1:$B$10,2,FALSE)</f>
        <v>5</v>
      </c>
      <c r="P554" s="18">
        <v>1</v>
      </c>
      <c r="Q554" s="18" t="s">
        <v>255</v>
      </c>
      <c r="R554" s="18">
        <f>VLOOKUP(Q554,virtual_rooms!$A$1:$B$10,2,FALSE)</f>
        <v>2</v>
      </c>
      <c r="S554" s="18">
        <v>2</v>
      </c>
      <c r="T554" s="21" t="s">
        <v>295</v>
      </c>
      <c r="U554" s="18" t="s">
        <v>296</v>
      </c>
      <c r="V554" s="18" t="s">
        <v>412</v>
      </c>
      <c r="W554" s="18">
        <f>VLOOKUP(V554,Support_persons!$A$3:$C$17,3,FALSE)</f>
        <v>6</v>
      </c>
      <c r="X554">
        <v>1</v>
      </c>
      <c r="Y554" s="18" t="s">
        <v>399</v>
      </c>
      <c r="Z554" s="18">
        <f>VLOOKUP(Y554,Support_persons!$A$3:$C$17,3,FALSE)</f>
        <v>11</v>
      </c>
      <c r="AA554">
        <v>0</v>
      </c>
      <c r="AB554" s="18" t="s">
        <v>397</v>
      </c>
      <c r="AC554">
        <v>0</v>
      </c>
      <c r="AD554" s="18">
        <f>VLOOKUP(AB554,Support_persons!$A$3:$C$17,3,FALSE)</f>
        <v>10</v>
      </c>
    </row>
    <row r="555" spans="1:30" ht="30.75" thickBot="1" x14ac:dyDescent="0.3">
      <c r="A555">
        <v>554</v>
      </c>
      <c r="B555" s="16">
        <v>44021</v>
      </c>
      <c r="C555" s="18" t="s">
        <v>9</v>
      </c>
      <c r="D555" s="18">
        <f>VLOOKUP(C555,Areas!$B$4:$C$25,2,FALSE)</f>
        <v>17</v>
      </c>
      <c r="E555" s="18">
        <v>17</v>
      </c>
      <c r="F555" s="18" t="s">
        <v>74</v>
      </c>
      <c r="G555" s="18">
        <f>VLOOKUP(F555,Instructors!$A$4:$B$60,2,FALSE)</f>
        <v>32</v>
      </c>
      <c r="H555" s="25">
        <v>32</v>
      </c>
      <c r="I555" t="s">
        <v>322</v>
      </c>
      <c r="J555" s="18">
        <f>VLOOKUP(I555,Programs!$A$4:$B$58,2,FALSE)</f>
        <v>31</v>
      </c>
      <c r="K555" s="18">
        <v>31</v>
      </c>
      <c r="L555" s="19">
        <v>0.4513888888888889</v>
      </c>
      <c r="M555" s="19">
        <v>0.4826388888888889</v>
      </c>
      <c r="N555" s="18" t="str">
        <f t="shared" ca="1" si="8"/>
        <v>GYE3</v>
      </c>
      <c r="O555" s="18">
        <f ca="1">VLOOKUP(N555,physical_rooms!$A$1:$B$10,2,FALSE)</f>
        <v>3</v>
      </c>
      <c r="P555" s="18">
        <v>3</v>
      </c>
      <c r="Q555" s="18" t="s">
        <v>255</v>
      </c>
      <c r="R555" s="18">
        <f>VLOOKUP(Q555,virtual_rooms!$A$1:$B$10,2,FALSE)</f>
        <v>2</v>
      </c>
      <c r="S555" s="18">
        <v>2</v>
      </c>
      <c r="T555" s="21" t="s">
        <v>295</v>
      </c>
      <c r="U555" s="18" t="s">
        <v>296</v>
      </c>
      <c r="V555" s="18" t="s">
        <v>412</v>
      </c>
      <c r="W555" s="18">
        <f>VLOOKUP(V555,Support_persons!$A$3:$C$17,3,FALSE)</f>
        <v>6</v>
      </c>
      <c r="X555">
        <v>0</v>
      </c>
      <c r="Y555" s="18" t="s">
        <v>399</v>
      </c>
      <c r="Z555" s="18">
        <f>VLOOKUP(Y555,Support_persons!$A$3:$C$17,3,FALSE)</f>
        <v>11</v>
      </c>
      <c r="AA555">
        <v>0</v>
      </c>
      <c r="AB555" s="18" t="s">
        <v>397</v>
      </c>
      <c r="AC555">
        <v>0</v>
      </c>
      <c r="AD555" s="18">
        <f>VLOOKUP(AB555,Support_persons!$A$3:$C$17,3,FALSE)</f>
        <v>10</v>
      </c>
    </row>
    <row r="556" spans="1:30" ht="30.75" thickBot="1" x14ac:dyDescent="0.3">
      <c r="A556">
        <v>555</v>
      </c>
      <c r="B556" s="16">
        <v>44021</v>
      </c>
      <c r="C556" s="18" t="s">
        <v>17</v>
      </c>
      <c r="D556" s="18">
        <f>VLOOKUP(C556,Areas!$B$4:$C$25,2,FALSE)</f>
        <v>21</v>
      </c>
      <c r="E556" s="18">
        <v>21</v>
      </c>
      <c r="F556" s="18" t="s">
        <v>49</v>
      </c>
      <c r="G556" s="18">
        <f>VLOOKUP(F556,Instructors!$A$4:$B$60,2,FALSE)</f>
        <v>8</v>
      </c>
      <c r="H556" s="25">
        <v>8</v>
      </c>
      <c r="I556" t="s">
        <v>322</v>
      </c>
      <c r="J556" s="18">
        <f>VLOOKUP(I556,Programs!$A$4:$B$58,2,FALSE)</f>
        <v>31</v>
      </c>
      <c r="K556" s="18">
        <v>31</v>
      </c>
      <c r="L556" s="19">
        <v>0.48958333333333331</v>
      </c>
      <c r="M556" s="19">
        <v>0.52083333333333337</v>
      </c>
      <c r="N556" s="18" t="str">
        <f t="shared" ca="1" si="8"/>
        <v>UIO1</v>
      </c>
      <c r="O556" s="18">
        <f ca="1">VLOOKUP(N556,physical_rooms!$A$1:$B$10,2,FALSE)</f>
        <v>5</v>
      </c>
      <c r="P556" s="18">
        <v>6</v>
      </c>
      <c r="Q556" s="18" t="s">
        <v>255</v>
      </c>
      <c r="R556" s="18">
        <f>VLOOKUP(Q556,virtual_rooms!$A$1:$B$10,2,FALSE)</f>
        <v>2</v>
      </c>
      <c r="S556" s="18">
        <v>2</v>
      </c>
      <c r="T556" s="21" t="s">
        <v>295</v>
      </c>
      <c r="U556" s="18" t="s">
        <v>296</v>
      </c>
      <c r="V556" s="18" t="s">
        <v>412</v>
      </c>
      <c r="W556" s="18">
        <f>VLOOKUP(V556,Support_persons!$A$3:$C$17,3,FALSE)</f>
        <v>6</v>
      </c>
      <c r="X556">
        <v>1</v>
      </c>
      <c r="Y556" s="18" t="s">
        <v>399</v>
      </c>
      <c r="Z556" s="18">
        <f>VLOOKUP(Y556,Support_persons!$A$3:$C$17,3,FALSE)</f>
        <v>11</v>
      </c>
      <c r="AA556">
        <v>0</v>
      </c>
      <c r="AB556" s="18" t="s">
        <v>397</v>
      </c>
      <c r="AC556">
        <v>0</v>
      </c>
      <c r="AD556" s="18">
        <f>VLOOKUP(AB556,Support_persons!$A$3:$C$17,3,FALSE)</f>
        <v>10</v>
      </c>
    </row>
    <row r="557" spans="1:30" ht="30.75" thickBot="1" x14ac:dyDescent="0.3">
      <c r="A557">
        <v>556</v>
      </c>
      <c r="B557" s="16">
        <v>44022</v>
      </c>
      <c r="C557" s="18" t="s">
        <v>10</v>
      </c>
      <c r="D557" s="18">
        <f>VLOOKUP(C557,Areas!$B$4:$C$25,2,FALSE)</f>
        <v>19</v>
      </c>
      <c r="E557" s="18">
        <v>19</v>
      </c>
      <c r="F557" s="18" t="s">
        <v>70</v>
      </c>
      <c r="G557" s="18">
        <f>VLOOKUP(F557,Instructors!$A$4:$B$60,2,FALSE)</f>
        <v>25</v>
      </c>
      <c r="H557" s="25">
        <v>25</v>
      </c>
      <c r="I557" t="s">
        <v>144</v>
      </c>
      <c r="J557" s="18">
        <f>VLOOKUP(I557,Programs!$A$4:$B$58,2,FALSE)</f>
        <v>2</v>
      </c>
      <c r="K557" s="18">
        <v>2</v>
      </c>
      <c r="L557" s="19">
        <v>0.39583333333333331</v>
      </c>
      <c r="M557" s="19">
        <v>0.52083333333333337</v>
      </c>
      <c r="N557" s="18" t="str">
        <f t="shared" ca="1" si="8"/>
        <v>GYE3</v>
      </c>
      <c r="O557" s="18">
        <f ca="1">VLOOKUP(N557,physical_rooms!$A$1:$B$10,2,FALSE)</f>
        <v>3</v>
      </c>
      <c r="P557" s="18">
        <v>8</v>
      </c>
      <c r="Q557" s="18" t="s">
        <v>255</v>
      </c>
      <c r="R557" s="18">
        <f>VLOOKUP(Q557,virtual_rooms!$A$1:$B$10,2,FALSE)</f>
        <v>2</v>
      </c>
      <c r="S557" s="18">
        <v>2</v>
      </c>
      <c r="T557" s="21" t="s">
        <v>293</v>
      </c>
      <c r="U557" s="18" t="s">
        <v>153</v>
      </c>
      <c r="V557" s="18" t="s">
        <v>412</v>
      </c>
      <c r="W557" s="18">
        <f>VLOOKUP(V557,Support_persons!$A$3:$C$17,3,FALSE)</f>
        <v>6</v>
      </c>
      <c r="X557">
        <v>0</v>
      </c>
      <c r="Y557" s="18" t="s">
        <v>395</v>
      </c>
      <c r="Z557" s="18">
        <f>VLOOKUP(Y557,Support_persons!$A$3:$C$17,3,FALSE)</f>
        <v>5</v>
      </c>
      <c r="AA557">
        <v>1</v>
      </c>
      <c r="AB557" s="18" t="s">
        <v>400</v>
      </c>
      <c r="AC557">
        <v>1</v>
      </c>
      <c r="AD557" s="18">
        <f>VLOOKUP(AB557,Support_persons!$A$3:$C$17,3,FALSE)</f>
        <v>15</v>
      </c>
    </row>
    <row r="558" spans="1:30" ht="30.75" thickBot="1" x14ac:dyDescent="0.3">
      <c r="A558">
        <v>557</v>
      </c>
      <c r="B558" s="16">
        <v>44022</v>
      </c>
      <c r="C558" s="18" t="s">
        <v>6</v>
      </c>
      <c r="D558" s="18">
        <f>VLOOKUP(C558,Areas!$B$4:$C$25,2,FALSE)</f>
        <v>12</v>
      </c>
      <c r="E558" s="18">
        <v>12</v>
      </c>
      <c r="F558" s="18" t="s">
        <v>44</v>
      </c>
      <c r="G558" s="18">
        <f>VLOOKUP(F558,Instructors!$A$4:$B$60,2,FALSE)</f>
        <v>1</v>
      </c>
      <c r="H558" s="25">
        <v>1</v>
      </c>
      <c r="I558" t="s">
        <v>144</v>
      </c>
      <c r="J558" s="18">
        <f>VLOOKUP(I558,Programs!$A$4:$B$58,2,FALSE)</f>
        <v>2</v>
      </c>
      <c r="K558" s="18">
        <v>2</v>
      </c>
      <c r="L558" s="19">
        <v>0.60416666666666663</v>
      </c>
      <c r="M558" s="19">
        <v>0.73958333333333337</v>
      </c>
      <c r="N558" s="18" t="str">
        <f t="shared" ca="1" si="8"/>
        <v>UIO1</v>
      </c>
      <c r="O558" s="18">
        <f ca="1">VLOOKUP(N558,physical_rooms!$A$1:$B$10,2,FALSE)</f>
        <v>5</v>
      </c>
      <c r="P558" s="18">
        <v>4</v>
      </c>
      <c r="Q558" s="18" t="s">
        <v>255</v>
      </c>
      <c r="R558" s="18">
        <f>VLOOKUP(Q558,virtual_rooms!$A$1:$B$10,2,FALSE)</f>
        <v>2</v>
      </c>
      <c r="S558" s="18">
        <v>2</v>
      </c>
      <c r="T558" s="21" t="s">
        <v>293</v>
      </c>
      <c r="U558" s="18" t="s">
        <v>153</v>
      </c>
      <c r="V558" s="18" t="s">
        <v>412</v>
      </c>
      <c r="W558" s="18">
        <f>VLOOKUP(V558,Support_persons!$A$3:$C$17,3,FALSE)</f>
        <v>6</v>
      </c>
      <c r="X558">
        <v>1</v>
      </c>
      <c r="Y558" s="18" t="s">
        <v>399</v>
      </c>
      <c r="Z558" s="18">
        <f>VLOOKUP(Y558,Support_persons!$A$3:$C$17,3,FALSE)</f>
        <v>11</v>
      </c>
      <c r="AA558">
        <v>0</v>
      </c>
      <c r="AB558" s="18" t="s">
        <v>398</v>
      </c>
      <c r="AC558">
        <v>1</v>
      </c>
      <c r="AD558" s="18">
        <f>VLOOKUP(AB558,Support_persons!$A$3:$C$17,3,FALSE)</f>
        <v>13</v>
      </c>
    </row>
    <row r="559" spans="1:30" ht="30.75" thickBot="1" x14ac:dyDescent="0.3">
      <c r="A559">
        <v>558</v>
      </c>
      <c r="B559" s="16">
        <v>44023</v>
      </c>
      <c r="C559" s="18" t="s">
        <v>10</v>
      </c>
      <c r="D559" s="18">
        <f>VLOOKUP(C559,Areas!$B$4:$C$25,2,FALSE)</f>
        <v>19</v>
      </c>
      <c r="E559" s="18">
        <v>19</v>
      </c>
      <c r="F559" s="18" t="s">
        <v>70</v>
      </c>
      <c r="G559" s="18">
        <f>VLOOKUP(F559,Instructors!$A$4:$B$60,2,FALSE)</f>
        <v>25</v>
      </c>
      <c r="H559" s="25">
        <v>25</v>
      </c>
      <c r="I559" t="s">
        <v>142</v>
      </c>
      <c r="J559" s="18">
        <f>VLOOKUP(I559,Programs!$A$4:$B$58,2,FALSE)</f>
        <v>1</v>
      </c>
      <c r="K559" s="18">
        <v>1</v>
      </c>
      <c r="L559" s="19">
        <v>0.39583333333333331</v>
      </c>
      <c r="M559" s="19">
        <v>0.52083333333333337</v>
      </c>
      <c r="N559" s="18" t="str">
        <f t="shared" ca="1" si="8"/>
        <v>GYE1</v>
      </c>
      <c r="O559" s="18">
        <f ca="1">VLOOKUP(N559,physical_rooms!$A$1:$B$10,2,FALSE)</f>
        <v>1</v>
      </c>
      <c r="P559" s="18">
        <v>5</v>
      </c>
      <c r="Q559" s="18" t="s">
        <v>255</v>
      </c>
      <c r="R559" s="18">
        <f>VLOOKUP(Q559,virtual_rooms!$A$1:$B$10,2,FALSE)</f>
        <v>2</v>
      </c>
      <c r="S559" s="18">
        <v>2</v>
      </c>
      <c r="T559" s="21" t="s">
        <v>294</v>
      </c>
      <c r="U559" s="18" t="s">
        <v>152</v>
      </c>
      <c r="V559" s="18" t="s">
        <v>393</v>
      </c>
      <c r="W559" s="18">
        <f>VLOOKUP(V559,Support_persons!$A$3:$C$17,3,FALSE)</f>
        <v>3</v>
      </c>
      <c r="X559">
        <v>0</v>
      </c>
      <c r="Y559" s="18" t="s">
        <v>399</v>
      </c>
      <c r="Z559" s="18">
        <f>VLOOKUP(Y559,Support_persons!$A$3:$C$17,3,FALSE)</f>
        <v>11</v>
      </c>
      <c r="AA559">
        <v>1</v>
      </c>
      <c r="AB559" s="18" t="s">
        <v>400</v>
      </c>
      <c r="AC559">
        <v>1</v>
      </c>
      <c r="AD559" s="18">
        <f>VLOOKUP(AB559,Support_persons!$A$3:$C$17,3,FALSE)</f>
        <v>15</v>
      </c>
    </row>
    <row r="560" spans="1:30" ht="30.75" thickBot="1" x14ac:dyDescent="0.3">
      <c r="A560">
        <v>559</v>
      </c>
      <c r="B560" s="16">
        <v>44023</v>
      </c>
      <c r="C560" s="18" t="s">
        <v>6</v>
      </c>
      <c r="D560" s="18">
        <f>VLOOKUP(C560,Areas!$B$4:$C$25,2,FALSE)</f>
        <v>12</v>
      </c>
      <c r="E560" s="18">
        <v>12</v>
      </c>
      <c r="F560" s="18" t="s">
        <v>44</v>
      </c>
      <c r="G560" s="18">
        <f>VLOOKUP(F560,Instructors!$A$4:$B$60,2,FALSE)</f>
        <v>1</v>
      </c>
      <c r="H560" s="25">
        <v>1</v>
      </c>
      <c r="I560" t="s">
        <v>142</v>
      </c>
      <c r="J560" s="18">
        <f>VLOOKUP(I560,Programs!$A$4:$B$58,2,FALSE)</f>
        <v>1</v>
      </c>
      <c r="K560" s="18">
        <v>1</v>
      </c>
      <c r="L560" s="19">
        <v>0.60416666666666663</v>
      </c>
      <c r="M560" s="19">
        <v>0.73958333333333337</v>
      </c>
      <c r="N560" s="18" t="str">
        <f t="shared" ca="1" si="8"/>
        <v>UIO2</v>
      </c>
      <c r="O560" s="18">
        <f ca="1">VLOOKUP(N560,physical_rooms!$A$1:$B$10,2,FALSE)</f>
        <v>6</v>
      </c>
      <c r="P560" s="18">
        <v>8</v>
      </c>
      <c r="Q560" s="18" t="s">
        <v>255</v>
      </c>
      <c r="R560" s="18">
        <f>VLOOKUP(Q560,virtual_rooms!$A$1:$B$10,2,FALSE)</f>
        <v>2</v>
      </c>
      <c r="S560" s="18">
        <v>2</v>
      </c>
      <c r="T560" s="21" t="s">
        <v>294</v>
      </c>
      <c r="U560" s="18" t="s">
        <v>152</v>
      </c>
      <c r="V560" s="18" t="s">
        <v>393</v>
      </c>
      <c r="W560" s="18">
        <f>VLOOKUP(V560,Support_persons!$A$3:$C$17,3,FALSE)</f>
        <v>3</v>
      </c>
      <c r="X560">
        <v>0</v>
      </c>
      <c r="Y560" s="18" t="s">
        <v>413</v>
      </c>
      <c r="Z560" s="18">
        <f>VLOOKUP(Y560,Support_persons!$A$3:$C$17,3,FALSE)</f>
        <v>12</v>
      </c>
      <c r="AA560">
        <v>1</v>
      </c>
      <c r="AB560" s="18" t="s">
        <v>398</v>
      </c>
      <c r="AC560">
        <v>1</v>
      </c>
      <c r="AD560" s="18">
        <f>VLOOKUP(AB560,Support_persons!$A$3:$C$17,3,FALSE)</f>
        <v>13</v>
      </c>
    </row>
    <row r="561" spans="1:30" ht="30.75" thickBot="1" x14ac:dyDescent="0.3">
      <c r="A561">
        <v>560</v>
      </c>
      <c r="B561" s="16">
        <v>44029</v>
      </c>
      <c r="C561" s="18" t="s">
        <v>1</v>
      </c>
      <c r="D561" s="18">
        <f>VLOOKUP(C561,Areas!$B$4:$C$25,2,FALSE)</f>
        <v>5</v>
      </c>
      <c r="E561" s="18">
        <v>5</v>
      </c>
      <c r="F561" s="18" t="s">
        <v>57</v>
      </c>
      <c r="G561" s="18">
        <f>VLOOKUP(F561,Instructors!$A$4:$B$60,2,FALSE)</f>
        <v>17</v>
      </c>
      <c r="H561" s="25">
        <v>17</v>
      </c>
      <c r="I561" t="s">
        <v>142</v>
      </c>
      <c r="J561" s="18">
        <f>VLOOKUP(I561,Programs!$A$4:$B$58,2,FALSE)</f>
        <v>1</v>
      </c>
      <c r="K561" s="18">
        <v>1</v>
      </c>
      <c r="L561" s="19">
        <v>0.39583333333333331</v>
      </c>
      <c r="M561" s="19">
        <v>0.52083333333333337</v>
      </c>
      <c r="N561" s="18" t="str">
        <f t="shared" ca="1" si="8"/>
        <v>UIO3</v>
      </c>
      <c r="O561" s="18">
        <f ca="1">VLOOKUP(N561,physical_rooms!$A$1:$B$10,2,FALSE)</f>
        <v>7</v>
      </c>
      <c r="P561" s="18">
        <v>1</v>
      </c>
      <c r="Q561" s="18" t="s">
        <v>255</v>
      </c>
      <c r="R561" s="18">
        <f>VLOOKUP(Q561,virtual_rooms!$A$1:$B$10,2,FALSE)</f>
        <v>2</v>
      </c>
      <c r="S561" s="18">
        <v>2</v>
      </c>
      <c r="T561" s="21" t="s">
        <v>294</v>
      </c>
      <c r="U561" s="18" t="s">
        <v>152</v>
      </c>
      <c r="V561" s="18" t="s">
        <v>393</v>
      </c>
      <c r="W561" s="18">
        <f>VLOOKUP(V561,Support_persons!$A$3:$C$17,3,FALSE)</f>
        <v>3</v>
      </c>
      <c r="X561">
        <v>0</v>
      </c>
      <c r="Y561" s="18" t="s">
        <v>413</v>
      </c>
      <c r="Z561" s="18">
        <f>VLOOKUP(Y561,Support_persons!$A$3:$C$17,3,FALSE)</f>
        <v>12</v>
      </c>
      <c r="AA561">
        <v>1</v>
      </c>
      <c r="AB561" s="18" t="s">
        <v>397</v>
      </c>
      <c r="AC561">
        <v>1</v>
      </c>
      <c r="AD561" s="18">
        <f>VLOOKUP(AB561,Support_persons!$A$3:$C$17,3,FALSE)</f>
        <v>10</v>
      </c>
    </row>
    <row r="562" spans="1:30" ht="30.75" thickBot="1" x14ac:dyDescent="0.3">
      <c r="A562">
        <v>561</v>
      </c>
      <c r="B562" s="16">
        <v>44029</v>
      </c>
      <c r="C562" s="18" t="s">
        <v>10</v>
      </c>
      <c r="D562" s="18">
        <f>VLOOKUP(C562,Areas!$B$4:$C$25,2,FALSE)</f>
        <v>19</v>
      </c>
      <c r="E562" s="18">
        <v>19</v>
      </c>
      <c r="F562" s="18" t="s">
        <v>70</v>
      </c>
      <c r="G562" s="18">
        <f>VLOOKUP(F562,Instructors!$A$4:$B$60,2,FALSE)</f>
        <v>25</v>
      </c>
      <c r="H562" s="25">
        <v>25</v>
      </c>
      <c r="I562" t="s">
        <v>142</v>
      </c>
      <c r="J562" s="18">
        <f>VLOOKUP(I562,Programs!$A$4:$B$58,2,FALSE)</f>
        <v>1</v>
      </c>
      <c r="K562" s="18">
        <v>1</v>
      </c>
      <c r="L562" s="19">
        <v>0.60416666666666663</v>
      </c>
      <c r="M562" s="19">
        <v>0.73958333333333337</v>
      </c>
      <c r="N562" s="18" t="str">
        <f t="shared" ca="1" si="8"/>
        <v>GYE4</v>
      </c>
      <c r="O562" s="18">
        <f ca="1">VLOOKUP(N562,physical_rooms!$A$1:$B$10,2,FALSE)</f>
        <v>4</v>
      </c>
      <c r="P562" s="18">
        <v>5</v>
      </c>
      <c r="Q562" s="18" t="s">
        <v>255</v>
      </c>
      <c r="R562" s="18">
        <f>VLOOKUP(Q562,virtual_rooms!$A$1:$B$10,2,FALSE)</f>
        <v>2</v>
      </c>
      <c r="S562" s="18">
        <v>2</v>
      </c>
      <c r="T562" s="21" t="s">
        <v>294</v>
      </c>
      <c r="U562" s="18" t="s">
        <v>152</v>
      </c>
      <c r="V562" s="18" t="s">
        <v>393</v>
      </c>
      <c r="W562" s="18">
        <f>VLOOKUP(V562,Support_persons!$A$3:$C$17,3,FALSE)</f>
        <v>3</v>
      </c>
      <c r="X562">
        <v>0</v>
      </c>
      <c r="Y562" s="18" t="s">
        <v>399</v>
      </c>
      <c r="Z562" s="18">
        <f>VLOOKUP(Y562,Support_persons!$A$3:$C$17,3,FALSE)</f>
        <v>11</v>
      </c>
      <c r="AA562">
        <v>1</v>
      </c>
      <c r="AB562" s="18" t="s">
        <v>400</v>
      </c>
      <c r="AC562">
        <v>1</v>
      </c>
      <c r="AD562" s="18">
        <f>VLOOKUP(AB562,Support_persons!$A$3:$C$17,3,FALSE)</f>
        <v>15</v>
      </c>
    </row>
    <row r="563" spans="1:30" ht="30.75" thickBot="1" x14ac:dyDescent="0.3">
      <c r="A563">
        <v>562</v>
      </c>
      <c r="B563" s="16">
        <v>44030</v>
      </c>
      <c r="C563" s="18" t="s">
        <v>1</v>
      </c>
      <c r="D563" s="18">
        <f>VLOOKUP(C563,Areas!$B$4:$C$25,2,FALSE)</f>
        <v>5</v>
      </c>
      <c r="E563" s="18">
        <v>5</v>
      </c>
      <c r="F563" s="18" t="s">
        <v>57</v>
      </c>
      <c r="G563" s="18">
        <f>VLOOKUP(F563,Instructors!$A$4:$B$60,2,FALSE)</f>
        <v>17</v>
      </c>
      <c r="H563" s="25">
        <v>17</v>
      </c>
      <c r="I563" t="s">
        <v>144</v>
      </c>
      <c r="J563" s="18">
        <f>VLOOKUP(I563,Programs!$A$4:$B$58,2,FALSE)</f>
        <v>2</v>
      </c>
      <c r="K563" s="18">
        <v>2</v>
      </c>
      <c r="L563" s="19">
        <v>0.39583333333333331</v>
      </c>
      <c r="M563" s="19">
        <v>0.52083333333333337</v>
      </c>
      <c r="N563" s="18" t="str">
        <f t="shared" ca="1" si="8"/>
        <v>domicilio</v>
      </c>
      <c r="O563" s="18">
        <f ca="1">VLOOKUP(N563,physical_rooms!$A$1:$B$10,2,FALSE)</f>
        <v>8</v>
      </c>
      <c r="P563" s="18">
        <v>4</v>
      </c>
      <c r="Q563" s="18" t="s">
        <v>255</v>
      </c>
      <c r="R563" s="18">
        <f>VLOOKUP(Q563,virtual_rooms!$A$1:$B$10,2,FALSE)</f>
        <v>2</v>
      </c>
      <c r="S563" s="18">
        <v>2</v>
      </c>
      <c r="T563" s="21" t="s">
        <v>293</v>
      </c>
      <c r="U563" s="18" t="s">
        <v>153</v>
      </c>
      <c r="V563" s="18" t="s">
        <v>412</v>
      </c>
      <c r="W563" s="18">
        <f>VLOOKUP(V563,Support_persons!$A$3:$C$17,3,FALSE)</f>
        <v>6</v>
      </c>
      <c r="X563">
        <v>1</v>
      </c>
      <c r="Y563" s="18" t="s">
        <v>399</v>
      </c>
      <c r="Z563" s="18">
        <f>VLOOKUP(Y563,Support_persons!$A$3:$C$17,3,FALSE)</f>
        <v>11</v>
      </c>
      <c r="AA563">
        <v>0</v>
      </c>
      <c r="AB563" s="18" t="s">
        <v>397</v>
      </c>
      <c r="AC563">
        <v>1</v>
      </c>
      <c r="AD563" s="18">
        <f>VLOOKUP(AB563,Support_persons!$A$3:$C$17,3,FALSE)</f>
        <v>10</v>
      </c>
    </row>
    <row r="564" spans="1:30" ht="30.75" thickBot="1" x14ac:dyDescent="0.3">
      <c r="A564">
        <v>563</v>
      </c>
      <c r="B564" s="16">
        <v>44030</v>
      </c>
      <c r="C564" s="18" t="s">
        <v>10</v>
      </c>
      <c r="D564" s="18">
        <f>VLOOKUP(C564,Areas!$B$4:$C$25,2,FALSE)</f>
        <v>19</v>
      </c>
      <c r="E564" s="18">
        <v>19</v>
      </c>
      <c r="F564" s="18" t="s">
        <v>70</v>
      </c>
      <c r="G564" s="18">
        <f>VLOOKUP(F564,Instructors!$A$4:$B$60,2,FALSE)</f>
        <v>25</v>
      </c>
      <c r="H564" s="25">
        <v>25</v>
      </c>
      <c r="I564" t="s">
        <v>144</v>
      </c>
      <c r="J564" s="18">
        <f>VLOOKUP(I564,Programs!$A$4:$B$58,2,FALSE)</f>
        <v>2</v>
      </c>
      <c r="K564" s="18">
        <v>2</v>
      </c>
      <c r="L564" s="19">
        <v>0.60416666666666663</v>
      </c>
      <c r="M564" s="19">
        <v>0.73958333333333337</v>
      </c>
      <c r="N564" s="18" t="str">
        <f t="shared" ca="1" si="8"/>
        <v>GYE1</v>
      </c>
      <c r="O564" s="18">
        <f ca="1">VLOOKUP(N564,physical_rooms!$A$1:$B$10,2,FALSE)</f>
        <v>1</v>
      </c>
      <c r="P564" s="18">
        <v>8</v>
      </c>
      <c r="Q564" s="18" t="s">
        <v>255</v>
      </c>
      <c r="R564" s="18">
        <f>VLOOKUP(Q564,virtual_rooms!$A$1:$B$10,2,FALSE)</f>
        <v>2</v>
      </c>
      <c r="S564" s="18">
        <v>2</v>
      </c>
      <c r="T564" s="21" t="s">
        <v>293</v>
      </c>
      <c r="U564" s="18" t="s">
        <v>153</v>
      </c>
      <c r="V564" s="18" t="s">
        <v>412</v>
      </c>
      <c r="W564" s="18">
        <f>VLOOKUP(V564,Support_persons!$A$3:$C$17,3,FALSE)</f>
        <v>6</v>
      </c>
      <c r="X564">
        <v>0</v>
      </c>
      <c r="Y564" s="18" t="s">
        <v>395</v>
      </c>
      <c r="Z564" s="18">
        <f>VLOOKUP(Y564,Support_persons!$A$3:$C$17,3,FALSE)</f>
        <v>5</v>
      </c>
      <c r="AA564">
        <v>1</v>
      </c>
      <c r="AB564" s="18" t="s">
        <v>400</v>
      </c>
      <c r="AC564">
        <v>1</v>
      </c>
      <c r="AD564" s="18">
        <f>VLOOKUP(AB564,Support_persons!$A$3:$C$17,3,FALSE)</f>
        <v>15</v>
      </c>
    </row>
    <row r="565" spans="1:30" ht="30.75" thickBot="1" x14ac:dyDescent="0.3">
      <c r="A565">
        <v>564</v>
      </c>
      <c r="B565" s="16">
        <v>44035</v>
      </c>
      <c r="C565" s="18" t="s">
        <v>6</v>
      </c>
      <c r="D565" s="18">
        <f>VLOOKUP(C565,Areas!$B$4:$C$25,2,FALSE)</f>
        <v>12</v>
      </c>
      <c r="E565" s="18">
        <v>12</v>
      </c>
      <c r="F565" s="18" t="s">
        <v>44</v>
      </c>
      <c r="G565" s="18">
        <f>VLOOKUP(F565,Instructors!$A$4:$B$60,2,FALSE)</f>
        <v>1</v>
      </c>
      <c r="H565" s="25">
        <v>1</v>
      </c>
      <c r="I565" t="s">
        <v>142</v>
      </c>
      <c r="J565" s="18">
        <f>VLOOKUP(I565,Programs!$A$4:$B$58,2,FALSE)</f>
        <v>1</v>
      </c>
      <c r="K565" s="18">
        <v>1</v>
      </c>
      <c r="L565" s="19">
        <v>0.39583333333333331</v>
      </c>
      <c r="M565" s="19">
        <v>0.52083333333333337</v>
      </c>
      <c r="N565" s="18" t="str">
        <f t="shared" ca="1" si="8"/>
        <v>GYE2</v>
      </c>
      <c r="O565" s="18">
        <f ca="1">VLOOKUP(N565,physical_rooms!$A$1:$B$10,2,FALSE)</f>
        <v>2</v>
      </c>
      <c r="P565" s="18">
        <v>6</v>
      </c>
      <c r="Q565" s="18" t="s">
        <v>255</v>
      </c>
      <c r="R565" s="18">
        <f>VLOOKUP(Q565,virtual_rooms!$A$1:$B$10,2,FALSE)</f>
        <v>2</v>
      </c>
      <c r="S565" s="18">
        <v>2</v>
      </c>
      <c r="T565" s="21" t="s">
        <v>294</v>
      </c>
      <c r="U565" s="18" t="s">
        <v>152</v>
      </c>
      <c r="V565" s="18" t="s">
        <v>393</v>
      </c>
      <c r="W565" s="18">
        <f>VLOOKUP(V565,Support_persons!$A$3:$C$17,3,FALSE)</f>
        <v>3</v>
      </c>
      <c r="X565">
        <v>0</v>
      </c>
      <c r="Y565" s="18" t="s">
        <v>413</v>
      </c>
      <c r="Z565" s="18">
        <f>VLOOKUP(Y565,Support_persons!$A$3:$C$17,3,FALSE)</f>
        <v>12</v>
      </c>
      <c r="AA565">
        <v>1</v>
      </c>
      <c r="AB565" s="18" t="s">
        <v>398</v>
      </c>
      <c r="AC565">
        <v>1</v>
      </c>
      <c r="AD565" s="18">
        <f>VLOOKUP(AB565,Support_persons!$A$3:$C$17,3,FALSE)</f>
        <v>13</v>
      </c>
    </row>
    <row r="566" spans="1:30" ht="30.75" thickBot="1" x14ac:dyDescent="0.3">
      <c r="A566">
        <v>565</v>
      </c>
      <c r="B566" s="16">
        <v>44035</v>
      </c>
      <c r="C566" s="18" t="s">
        <v>10</v>
      </c>
      <c r="D566" s="18">
        <f>VLOOKUP(C566,Areas!$B$4:$C$25,2,FALSE)</f>
        <v>19</v>
      </c>
      <c r="E566" s="18">
        <v>19</v>
      </c>
      <c r="F566" s="18" t="s">
        <v>70</v>
      </c>
      <c r="G566" s="18">
        <f>VLOOKUP(F566,Instructors!$A$4:$B$60,2,FALSE)</f>
        <v>25</v>
      </c>
      <c r="H566" s="25">
        <v>25</v>
      </c>
      <c r="I566" t="s">
        <v>142</v>
      </c>
      <c r="J566" s="18">
        <f>VLOOKUP(I566,Programs!$A$4:$B$58,2,FALSE)</f>
        <v>1</v>
      </c>
      <c r="K566" s="18">
        <v>1</v>
      </c>
      <c r="L566" s="19">
        <v>0.60416666666666663</v>
      </c>
      <c r="M566" s="19">
        <v>0.73958333333333337</v>
      </c>
      <c r="N566" s="18" t="str">
        <f t="shared" ca="1" si="8"/>
        <v>UIO1</v>
      </c>
      <c r="O566" s="18">
        <f ca="1">VLOOKUP(N566,physical_rooms!$A$1:$B$10,2,FALSE)</f>
        <v>5</v>
      </c>
      <c r="P566" s="18">
        <v>5</v>
      </c>
      <c r="Q566" s="18" t="s">
        <v>255</v>
      </c>
      <c r="R566" s="18">
        <f>VLOOKUP(Q566,virtual_rooms!$A$1:$B$10,2,FALSE)</f>
        <v>2</v>
      </c>
      <c r="S566" s="18">
        <v>2</v>
      </c>
      <c r="T566" s="21" t="s">
        <v>294</v>
      </c>
      <c r="U566" s="18" t="s">
        <v>152</v>
      </c>
      <c r="V566" s="18" t="s">
        <v>393</v>
      </c>
      <c r="W566" s="18">
        <f>VLOOKUP(V566,Support_persons!$A$3:$C$17,3,FALSE)</f>
        <v>3</v>
      </c>
      <c r="X566">
        <v>1</v>
      </c>
      <c r="Y566" s="18" t="s">
        <v>399</v>
      </c>
      <c r="Z566" s="18">
        <f>VLOOKUP(Y566,Support_persons!$A$3:$C$17,3,FALSE)</f>
        <v>11</v>
      </c>
      <c r="AA566">
        <v>0</v>
      </c>
      <c r="AB566" s="18" t="s">
        <v>75</v>
      </c>
      <c r="AC566">
        <v>1</v>
      </c>
      <c r="AD566" s="18">
        <f>VLOOKUP(AB566,Support_persons!$A$3:$C$17,3,FALSE)</f>
        <v>7</v>
      </c>
    </row>
    <row r="567" spans="1:30" ht="30.75" thickBot="1" x14ac:dyDescent="0.3">
      <c r="A567">
        <v>566</v>
      </c>
      <c r="B567" s="16">
        <v>44036</v>
      </c>
      <c r="C567" s="18" t="s">
        <v>6</v>
      </c>
      <c r="D567" s="18">
        <f>VLOOKUP(C567,Areas!$B$4:$C$25,2,FALSE)</f>
        <v>12</v>
      </c>
      <c r="E567" s="18">
        <v>12</v>
      </c>
      <c r="F567" s="18" t="s">
        <v>44</v>
      </c>
      <c r="G567" s="18">
        <f>VLOOKUP(F567,Instructors!$A$4:$B$60,2,FALSE)</f>
        <v>1</v>
      </c>
      <c r="H567" s="25">
        <v>1</v>
      </c>
      <c r="I567" t="s">
        <v>144</v>
      </c>
      <c r="J567" s="18">
        <f>VLOOKUP(I567,Programs!$A$4:$B$58,2,FALSE)</f>
        <v>2</v>
      </c>
      <c r="K567" s="18">
        <v>2</v>
      </c>
      <c r="L567" s="19">
        <v>0.39583333333333331</v>
      </c>
      <c r="M567" s="19">
        <v>0.52083333333333337</v>
      </c>
      <c r="N567" s="18" t="str">
        <f t="shared" ca="1" si="8"/>
        <v>UIO3</v>
      </c>
      <c r="O567" s="18">
        <f ca="1">VLOOKUP(N567,physical_rooms!$A$1:$B$10,2,FALSE)</f>
        <v>7</v>
      </c>
      <c r="P567" s="18">
        <v>8</v>
      </c>
      <c r="Q567" s="18" t="s">
        <v>255</v>
      </c>
      <c r="R567" s="18">
        <f>VLOOKUP(Q567,virtual_rooms!$A$1:$B$10,2,FALSE)</f>
        <v>2</v>
      </c>
      <c r="S567" s="18">
        <v>2</v>
      </c>
      <c r="T567" s="21" t="s">
        <v>293</v>
      </c>
      <c r="U567" s="18" t="s">
        <v>153</v>
      </c>
      <c r="V567" s="18" t="s">
        <v>412</v>
      </c>
      <c r="W567" s="18">
        <f>VLOOKUP(V567,Support_persons!$A$3:$C$17,3,FALSE)</f>
        <v>6</v>
      </c>
      <c r="X567">
        <v>1</v>
      </c>
      <c r="Y567" s="18" t="s">
        <v>399</v>
      </c>
      <c r="Z567" s="18">
        <f>VLOOKUP(Y567,Support_persons!$A$3:$C$17,3,FALSE)</f>
        <v>11</v>
      </c>
      <c r="AA567">
        <v>0</v>
      </c>
      <c r="AB567" s="18" t="s">
        <v>397</v>
      </c>
      <c r="AC567">
        <v>1</v>
      </c>
      <c r="AD567" s="18">
        <f>VLOOKUP(AB567,Support_persons!$A$3:$C$17,3,FALSE)</f>
        <v>10</v>
      </c>
    </row>
    <row r="568" spans="1:30" ht="30.75" thickBot="1" x14ac:dyDescent="0.3">
      <c r="A568">
        <v>567</v>
      </c>
      <c r="B568" s="16">
        <v>44036</v>
      </c>
      <c r="C568" s="18" t="s">
        <v>10</v>
      </c>
      <c r="D568" s="18">
        <f>VLOOKUP(C568,Areas!$B$4:$C$25,2,FALSE)</f>
        <v>19</v>
      </c>
      <c r="E568" s="18">
        <v>19</v>
      </c>
      <c r="F568" s="18" t="s">
        <v>70</v>
      </c>
      <c r="G568" s="18">
        <f>VLOOKUP(F568,Instructors!$A$4:$B$60,2,FALSE)</f>
        <v>25</v>
      </c>
      <c r="H568" s="25">
        <v>25</v>
      </c>
      <c r="I568" t="s">
        <v>144</v>
      </c>
      <c r="J568" s="18">
        <f>VLOOKUP(I568,Programs!$A$4:$B$58,2,FALSE)</f>
        <v>2</v>
      </c>
      <c r="K568" s="18">
        <v>2</v>
      </c>
      <c r="L568" s="19">
        <v>0.60416666666666663</v>
      </c>
      <c r="M568" s="19">
        <v>0.73958333333333337</v>
      </c>
      <c r="N568" s="18" t="str">
        <f t="shared" ca="1" si="8"/>
        <v>GYE1</v>
      </c>
      <c r="O568" s="18">
        <f ca="1">VLOOKUP(N568,physical_rooms!$A$1:$B$10,2,FALSE)</f>
        <v>1</v>
      </c>
      <c r="P568" s="18">
        <v>6</v>
      </c>
      <c r="Q568" s="18" t="s">
        <v>255</v>
      </c>
      <c r="R568" s="18">
        <f>VLOOKUP(Q568,virtual_rooms!$A$1:$B$10,2,FALSE)</f>
        <v>2</v>
      </c>
      <c r="S568" s="18">
        <v>2</v>
      </c>
      <c r="T568" s="21" t="s">
        <v>293</v>
      </c>
      <c r="U568" s="18" t="s">
        <v>153</v>
      </c>
      <c r="V568" s="18" t="s">
        <v>412</v>
      </c>
      <c r="W568" s="18">
        <f>VLOOKUP(V568,Support_persons!$A$3:$C$17,3,FALSE)</f>
        <v>6</v>
      </c>
      <c r="X568">
        <v>0</v>
      </c>
      <c r="Y568" s="18" t="s">
        <v>76</v>
      </c>
      <c r="Z568" s="18">
        <f>VLOOKUP(Y568,Support_persons!$A$3:$C$17,3,FALSE)</f>
        <v>8</v>
      </c>
      <c r="AA568">
        <v>1</v>
      </c>
      <c r="AB568" s="18" t="s">
        <v>400</v>
      </c>
      <c r="AC568">
        <v>1</v>
      </c>
      <c r="AD568" s="18">
        <f>VLOOKUP(AB568,Support_persons!$A$3:$C$17,3,FALSE)</f>
        <v>15</v>
      </c>
    </row>
    <row r="569" spans="1:30" ht="30.75" thickBot="1" x14ac:dyDescent="0.3">
      <c r="A569">
        <v>568</v>
      </c>
      <c r="B569" s="16">
        <v>44039</v>
      </c>
      <c r="C569" s="18" t="s">
        <v>6</v>
      </c>
      <c r="D569" s="18">
        <f>VLOOKUP(C569,Areas!$B$4:$C$25,2,FALSE)</f>
        <v>12</v>
      </c>
      <c r="E569" s="18">
        <v>12</v>
      </c>
      <c r="F569" s="18" t="s">
        <v>44</v>
      </c>
      <c r="G569" s="18">
        <f>VLOOKUP(F569,Instructors!$A$4:$B$60,2,FALSE)</f>
        <v>1</v>
      </c>
      <c r="H569" s="25">
        <v>1</v>
      </c>
      <c r="I569" t="s">
        <v>380</v>
      </c>
      <c r="J569" s="18">
        <f>VLOOKUP(I569,Programs!$A$4:$B$58,2,FALSE)</f>
        <v>32</v>
      </c>
      <c r="K569" s="18">
        <v>32</v>
      </c>
      <c r="L569" s="19">
        <v>0.64583333333333337</v>
      </c>
      <c r="M569" s="19">
        <v>0.76041666666666663</v>
      </c>
      <c r="N569" s="18" t="str">
        <f t="shared" ca="1" si="8"/>
        <v>GYE1</v>
      </c>
      <c r="O569" s="18">
        <f ca="1">VLOOKUP(N569,physical_rooms!$A$1:$B$10,2,FALSE)</f>
        <v>1</v>
      </c>
      <c r="P569" s="18">
        <v>6</v>
      </c>
      <c r="Q569" s="18" t="s">
        <v>250</v>
      </c>
      <c r="R569" s="18">
        <f>VLOOKUP(Q569,virtual_rooms!$A$1:$B$10,2,FALSE)</f>
        <v>4</v>
      </c>
      <c r="S569" s="18">
        <v>4</v>
      </c>
      <c r="T569" s="21" t="s">
        <v>297</v>
      </c>
      <c r="U569" s="18" t="s">
        <v>298</v>
      </c>
      <c r="V569" s="18" t="s">
        <v>412</v>
      </c>
      <c r="W569" s="18">
        <f>VLOOKUP(V569,Support_persons!$A$3:$C$17,3,FALSE)</f>
        <v>6</v>
      </c>
      <c r="X569">
        <v>1</v>
      </c>
      <c r="Y569" s="18" t="s">
        <v>399</v>
      </c>
      <c r="Z569" s="18">
        <f>VLOOKUP(Y569,Support_persons!$A$3:$C$17,3,FALSE)</f>
        <v>11</v>
      </c>
      <c r="AA569">
        <v>0</v>
      </c>
      <c r="AB569" s="18" t="s">
        <v>397</v>
      </c>
      <c r="AC569">
        <v>1</v>
      </c>
      <c r="AD569" s="18">
        <f>VLOOKUP(AB569,Support_persons!$A$3:$C$17,3,FALSE)</f>
        <v>10</v>
      </c>
    </row>
    <row r="570" spans="1:30" ht="30.75" thickBot="1" x14ac:dyDescent="0.3">
      <c r="A570">
        <v>569</v>
      </c>
      <c r="B570" s="16">
        <v>44041</v>
      </c>
      <c r="C570" s="18" t="s">
        <v>6</v>
      </c>
      <c r="D570" s="18">
        <f>VLOOKUP(C570,Areas!$B$4:$C$25,2,FALSE)</f>
        <v>12</v>
      </c>
      <c r="E570" s="18">
        <v>12</v>
      </c>
      <c r="F570" s="18" t="s">
        <v>58</v>
      </c>
      <c r="G570" s="18">
        <f>VLOOKUP(F570,Instructors!$A$4:$B$60,2,FALSE)</f>
        <v>29</v>
      </c>
      <c r="H570" s="25">
        <v>29</v>
      </c>
      <c r="I570" t="s">
        <v>380</v>
      </c>
      <c r="J570" s="18">
        <f>VLOOKUP(I570,Programs!$A$4:$B$58,2,FALSE)</f>
        <v>32</v>
      </c>
      <c r="K570" s="18">
        <v>32</v>
      </c>
      <c r="L570" s="19">
        <v>0.64583333333333337</v>
      </c>
      <c r="M570" s="19">
        <v>0.76041666666666663</v>
      </c>
      <c r="N570" s="18" t="str">
        <f t="shared" ca="1" si="8"/>
        <v>UIO3</v>
      </c>
      <c r="O570" s="18">
        <f ca="1">VLOOKUP(N570,physical_rooms!$A$1:$B$10,2,FALSE)</f>
        <v>7</v>
      </c>
      <c r="P570" s="18">
        <v>6</v>
      </c>
      <c r="Q570" s="18" t="s">
        <v>250</v>
      </c>
      <c r="R570" s="18">
        <f>VLOOKUP(Q570,virtual_rooms!$A$1:$B$10,2,FALSE)</f>
        <v>4</v>
      </c>
      <c r="S570" s="18">
        <v>4</v>
      </c>
      <c r="T570" s="21" t="s">
        <v>297</v>
      </c>
      <c r="U570" s="18" t="s">
        <v>298</v>
      </c>
      <c r="V570" s="18" t="s">
        <v>399</v>
      </c>
      <c r="W570" s="18">
        <f>VLOOKUP(V570,Support_persons!$A$3:$C$17,3,FALSE)</f>
        <v>11</v>
      </c>
      <c r="X570">
        <v>0</v>
      </c>
      <c r="Y570" s="18" t="s">
        <v>395</v>
      </c>
      <c r="Z570" s="18">
        <f>VLOOKUP(Y570,Support_persons!$A$3:$C$17,3,FALSE)</f>
        <v>5</v>
      </c>
      <c r="AA570">
        <v>1</v>
      </c>
      <c r="AB570" s="18" t="s">
        <v>396</v>
      </c>
      <c r="AC570">
        <v>1</v>
      </c>
      <c r="AD570" s="18">
        <f>VLOOKUP(AB570,Support_persons!$A$3:$C$17,3,FALSE)</f>
        <v>9</v>
      </c>
    </row>
    <row r="571" spans="1:30" ht="30.75" thickBot="1" x14ac:dyDescent="0.3">
      <c r="A571">
        <v>570</v>
      </c>
      <c r="B571" s="16">
        <v>44043</v>
      </c>
      <c r="C571" s="18" t="s">
        <v>9</v>
      </c>
      <c r="D571" s="18">
        <f>VLOOKUP(C571,Areas!$B$4:$C$25,2,FALSE)</f>
        <v>17</v>
      </c>
      <c r="E571" s="18">
        <v>17</v>
      </c>
      <c r="F571" s="18" t="s">
        <v>51</v>
      </c>
      <c r="G571" s="18">
        <f>VLOOKUP(F571,Instructors!$A$4:$B$60,2,FALSE)</f>
        <v>10</v>
      </c>
      <c r="H571" s="25">
        <v>10</v>
      </c>
      <c r="I571" t="s">
        <v>142</v>
      </c>
      <c r="J571" s="18">
        <f>VLOOKUP(I571,Programs!$A$4:$B$58,2,FALSE)</f>
        <v>1</v>
      </c>
      <c r="K571" s="18">
        <v>1</v>
      </c>
      <c r="L571" s="19">
        <v>0.39583333333333331</v>
      </c>
      <c r="M571" s="19">
        <v>0.52083333333333337</v>
      </c>
      <c r="N571" s="18" t="str">
        <f t="shared" ca="1" si="8"/>
        <v>GYE3</v>
      </c>
      <c r="O571" s="18">
        <f ca="1">VLOOKUP(N571,physical_rooms!$A$1:$B$10,2,FALSE)</f>
        <v>3</v>
      </c>
      <c r="P571" s="18">
        <v>1</v>
      </c>
      <c r="Q571" s="18" t="s">
        <v>255</v>
      </c>
      <c r="R571" s="18">
        <f>VLOOKUP(Q571,virtual_rooms!$A$1:$B$10,2,FALSE)</f>
        <v>2</v>
      </c>
      <c r="S571" s="18">
        <v>2</v>
      </c>
      <c r="T571" s="21" t="s">
        <v>294</v>
      </c>
      <c r="U571" s="18" t="s">
        <v>152</v>
      </c>
      <c r="V571" s="18" t="s">
        <v>393</v>
      </c>
      <c r="W571" s="18">
        <f>VLOOKUP(V571,Support_persons!$A$3:$C$17,3,FALSE)</f>
        <v>3</v>
      </c>
      <c r="X571">
        <v>1</v>
      </c>
      <c r="Y571" s="18" t="s">
        <v>399</v>
      </c>
      <c r="Z571" s="18">
        <f>VLOOKUP(Y571,Support_persons!$A$3:$C$17,3,FALSE)</f>
        <v>11</v>
      </c>
      <c r="AA571">
        <v>0</v>
      </c>
      <c r="AB571" s="18" t="s">
        <v>400</v>
      </c>
      <c r="AC571">
        <v>1</v>
      </c>
      <c r="AD571" s="18">
        <f>VLOOKUP(AB571,Support_persons!$A$3:$C$17,3,FALSE)</f>
        <v>15</v>
      </c>
    </row>
    <row r="572" spans="1:30" ht="30.75" thickBot="1" x14ac:dyDescent="0.3">
      <c r="A572">
        <v>571</v>
      </c>
      <c r="B572" s="16">
        <v>44043</v>
      </c>
      <c r="C572" s="18" t="s">
        <v>10</v>
      </c>
      <c r="D572" s="18">
        <f>VLOOKUP(C572,Areas!$B$4:$C$25,2,FALSE)</f>
        <v>19</v>
      </c>
      <c r="E572" s="18">
        <v>19</v>
      </c>
      <c r="F572" s="18" t="s">
        <v>70</v>
      </c>
      <c r="G572" s="18">
        <f>VLOOKUP(F572,Instructors!$A$4:$B$60,2,FALSE)</f>
        <v>25</v>
      </c>
      <c r="H572" s="25">
        <v>25</v>
      </c>
      <c r="I572" t="s">
        <v>142</v>
      </c>
      <c r="J572" s="18">
        <f>VLOOKUP(I572,Programs!$A$4:$B$58,2,FALSE)</f>
        <v>1</v>
      </c>
      <c r="K572" s="18">
        <v>1</v>
      </c>
      <c r="L572" s="19">
        <v>0.60416666666666663</v>
      </c>
      <c r="M572" s="19">
        <v>0.73958333333333337</v>
      </c>
      <c r="N572" s="18" t="str">
        <f t="shared" ca="1" si="8"/>
        <v>GYE1</v>
      </c>
      <c r="O572" s="18">
        <f ca="1">VLOOKUP(N572,physical_rooms!$A$1:$B$10,2,FALSE)</f>
        <v>1</v>
      </c>
      <c r="P572" s="18">
        <v>8</v>
      </c>
      <c r="Q572" s="18" t="s">
        <v>255</v>
      </c>
      <c r="R572" s="18">
        <f>VLOOKUP(Q572,virtual_rooms!$A$1:$B$10,2,FALSE)</f>
        <v>2</v>
      </c>
      <c r="S572" s="18">
        <v>2</v>
      </c>
      <c r="T572" s="21" t="s">
        <v>294</v>
      </c>
      <c r="U572" s="18" t="s">
        <v>152</v>
      </c>
      <c r="V572" s="18" t="s">
        <v>393</v>
      </c>
      <c r="W572" s="18">
        <f>VLOOKUP(V572,Support_persons!$A$3:$C$17,3,FALSE)</f>
        <v>3</v>
      </c>
      <c r="X572">
        <v>0</v>
      </c>
      <c r="Y572" s="18" t="s">
        <v>394</v>
      </c>
      <c r="Z572" s="18">
        <f>VLOOKUP(Y572,Support_persons!$A$3:$C$17,3,FALSE)</f>
        <v>1</v>
      </c>
      <c r="AA572">
        <v>1</v>
      </c>
      <c r="AB572" s="18" t="s">
        <v>400</v>
      </c>
      <c r="AC572">
        <v>1</v>
      </c>
      <c r="AD572" s="18">
        <f>VLOOKUP(AB572,Support_persons!$A$3:$C$17,3,FALSE)</f>
        <v>15</v>
      </c>
    </row>
    <row r="573" spans="1:30" ht="30.75" thickBot="1" x14ac:dyDescent="0.3">
      <c r="A573">
        <v>572</v>
      </c>
      <c r="B573" s="16">
        <v>44044</v>
      </c>
      <c r="C573" s="18" t="s">
        <v>9</v>
      </c>
      <c r="D573" s="18">
        <f>VLOOKUP(C573,Areas!$B$4:$C$25,2,FALSE)</f>
        <v>17</v>
      </c>
      <c r="E573" s="18">
        <v>17</v>
      </c>
      <c r="F573" s="18" t="s">
        <v>51</v>
      </c>
      <c r="G573" s="18">
        <f>VLOOKUP(F573,Instructors!$A$4:$B$60,2,FALSE)</f>
        <v>10</v>
      </c>
      <c r="H573" s="25">
        <v>10</v>
      </c>
      <c r="I573" t="s">
        <v>144</v>
      </c>
      <c r="J573" s="18">
        <f>VLOOKUP(I573,Programs!$A$4:$B$58,2,FALSE)</f>
        <v>2</v>
      </c>
      <c r="K573" s="18">
        <v>2</v>
      </c>
      <c r="L573" s="19">
        <v>0.39583333333333331</v>
      </c>
      <c r="M573" s="19">
        <v>0.52083333333333337</v>
      </c>
      <c r="N573" s="18" t="str">
        <f t="shared" ca="1" si="8"/>
        <v>GYE2</v>
      </c>
      <c r="O573" s="18">
        <f ca="1">VLOOKUP(N573,physical_rooms!$A$1:$B$10,2,FALSE)</f>
        <v>2</v>
      </c>
      <c r="P573" s="18">
        <v>2</v>
      </c>
      <c r="Q573" s="18" t="s">
        <v>255</v>
      </c>
      <c r="R573" s="18">
        <f>VLOOKUP(Q573,virtual_rooms!$A$1:$B$10,2,FALSE)</f>
        <v>2</v>
      </c>
      <c r="S573" s="18">
        <v>2</v>
      </c>
      <c r="T573" s="21" t="s">
        <v>293</v>
      </c>
      <c r="U573" s="18" t="s">
        <v>153</v>
      </c>
      <c r="V573" s="18" t="s">
        <v>399</v>
      </c>
      <c r="W573" s="18">
        <f>VLOOKUP(V573,Support_persons!$A$3:$C$17,3,FALSE)</f>
        <v>11</v>
      </c>
      <c r="X573">
        <v>1</v>
      </c>
      <c r="Y573" s="18"/>
      <c r="Z573" s="18" t="e">
        <f>VLOOKUP(Y573,Support_persons!$A$3:$C$17,3,FALSE)</f>
        <v>#N/A</v>
      </c>
      <c r="AA573" t="s">
        <v>392</v>
      </c>
      <c r="AB573" s="20" t="s">
        <v>400</v>
      </c>
      <c r="AC573">
        <v>1</v>
      </c>
      <c r="AD573" s="18">
        <f>VLOOKUP(AB573,Support_persons!$A$3:$C$17,3,FALSE)</f>
        <v>15</v>
      </c>
    </row>
    <row r="574" spans="1:30" ht="30.75" thickBot="1" x14ac:dyDescent="0.3">
      <c r="A574">
        <v>573</v>
      </c>
      <c r="B574" s="16">
        <v>44044</v>
      </c>
      <c r="C574" s="18" t="s">
        <v>10</v>
      </c>
      <c r="D574" s="18">
        <f>VLOOKUP(C574,Areas!$B$4:$C$25,2,FALSE)</f>
        <v>19</v>
      </c>
      <c r="E574" s="18">
        <v>19</v>
      </c>
      <c r="F574" s="18" t="s">
        <v>70</v>
      </c>
      <c r="G574" s="18">
        <f>VLOOKUP(F574,Instructors!$A$4:$B$60,2,FALSE)</f>
        <v>25</v>
      </c>
      <c r="H574" s="25">
        <v>25</v>
      </c>
      <c r="I574" t="s">
        <v>144</v>
      </c>
      <c r="J574" s="18">
        <f>VLOOKUP(I574,Programs!$A$4:$B$58,2,FALSE)</f>
        <v>2</v>
      </c>
      <c r="K574" s="18">
        <v>2</v>
      </c>
      <c r="L574" s="19">
        <v>0.60416666666666663</v>
      </c>
      <c r="M574" s="19">
        <v>0.73958333333333337</v>
      </c>
      <c r="N574" s="18" t="str">
        <f t="shared" ca="1" si="8"/>
        <v>GYE3</v>
      </c>
      <c r="O574" s="18">
        <f ca="1">VLOOKUP(N574,physical_rooms!$A$1:$B$10,2,FALSE)</f>
        <v>3</v>
      </c>
      <c r="P574" s="18">
        <v>7</v>
      </c>
      <c r="Q574" s="18" t="s">
        <v>255</v>
      </c>
      <c r="R574" s="18">
        <f>VLOOKUP(Q574,virtual_rooms!$A$1:$B$10,2,FALSE)</f>
        <v>2</v>
      </c>
      <c r="S574" s="18">
        <v>2</v>
      </c>
      <c r="T574" s="21" t="s">
        <v>293</v>
      </c>
      <c r="U574" s="18" t="s">
        <v>153</v>
      </c>
      <c r="V574" s="18" t="s">
        <v>399</v>
      </c>
      <c r="W574" s="18">
        <f>VLOOKUP(V574,Support_persons!$A$3:$C$17,3,FALSE)</f>
        <v>11</v>
      </c>
      <c r="X574">
        <v>0</v>
      </c>
      <c r="Y574" s="18" t="s">
        <v>76</v>
      </c>
      <c r="Z574" s="18">
        <f>VLOOKUP(Y574,Support_persons!$A$3:$C$17,3,FALSE)</f>
        <v>8</v>
      </c>
      <c r="AA574">
        <v>1</v>
      </c>
      <c r="AB574" s="18" t="s">
        <v>75</v>
      </c>
      <c r="AC574">
        <v>1</v>
      </c>
      <c r="AD574" s="18">
        <f>VLOOKUP(AB574,Support_persons!$A$3:$C$17,3,FALSE)</f>
        <v>7</v>
      </c>
    </row>
    <row r="575" spans="1:30" ht="30.75" thickBot="1" x14ac:dyDescent="0.3">
      <c r="A575">
        <v>574</v>
      </c>
      <c r="B575" s="16">
        <v>44046</v>
      </c>
      <c r="C575" s="18" t="s">
        <v>6</v>
      </c>
      <c r="D575" s="18">
        <f>VLOOKUP(C575,Areas!$B$4:$C$25,2,FALSE)</f>
        <v>12</v>
      </c>
      <c r="E575" s="18">
        <v>12</v>
      </c>
      <c r="F575" s="18" t="s">
        <v>211</v>
      </c>
      <c r="G575" s="18">
        <f>VLOOKUP(F575,Instructors!$A$4:$B$60,2,FALSE)</f>
        <v>53</v>
      </c>
      <c r="H575" s="25">
        <v>53</v>
      </c>
      <c r="I575" t="s">
        <v>380</v>
      </c>
      <c r="J575" s="18">
        <f>VLOOKUP(I575,Programs!$A$4:$B$58,2,FALSE)</f>
        <v>32</v>
      </c>
      <c r="K575" s="18">
        <v>32</v>
      </c>
      <c r="L575" s="19">
        <v>0.64583333333333337</v>
      </c>
      <c r="M575" s="19">
        <v>0.76041666666666663</v>
      </c>
      <c r="N575" s="18" t="str">
        <f t="shared" ca="1" si="8"/>
        <v>GYE3</v>
      </c>
      <c r="O575" s="18">
        <f ca="1">VLOOKUP(N575,physical_rooms!$A$1:$B$10,2,FALSE)</f>
        <v>3</v>
      </c>
      <c r="P575" s="18">
        <v>7</v>
      </c>
      <c r="Q575" s="18" t="s">
        <v>250</v>
      </c>
      <c r="R575" s="18">
        <f>VLOOKUP(Q575,virtual_rooms!$A$1:$B$10,2,FALSE)</f>
        <v>4</v>
      </c>
      <c r="S575" s="18">
        <v>4</v>
      </c>
      <c r="T575" s="21" t="s">
        <v>297</v>
      </c>
      <c r="U575" s="18" t="s">
        <v>298</v>
      </c>
      <c r="V575" s="18" t="s">
        <v>399</v>
      </c>
      <c r="W575" s="18">
        <f>VLOOKUP(V575,Support_persons!$A$3:$C$17,3,FALSE)</f>
        <v>11</v>
      </c>
      <c r="X575">
        <v>0</v>
      </c>
      <c r="Y575" s="18" t="s">
        <v>394</v>
      </c>
      <c r="Z575" s="18">
        <f>VLOOKUP(Y575,Support_persons!$A$3:$C$17,3,FALSE)</f>
        <v>1</v>
      </c>
      <c r="AA575">
        <v>1</v>
      </c>
      <c r="AB575" s="18" t="s">
        <v>400</v>
      </c>
      <c r="AC575">
        <v>1</v>
      </c>
      <c r="AD575" s="18">
        <f>VLOOKUP(AB575,Support_persons!$A$3:$C$17,3,FALSE)</f>
        <v>15</v>
      </c>
    </row>
    <row r="576" spans="1:30" ht="30.75" thickBot="1" x14ac:dyDescent="0.3">
      <c r="A576">
        <v>575</v>
      </c>
      <c r="B576" s="16">
        <v>44048</v>
      </c>
      <c r="C576" s="18" t="s">
        <v>6</v>
      </c>
      <c r="D576" s="18">
        <f>VLOOKUP(C576,Areas!$B$4:$C$25,2,FALSE)</f>
        <v>12</v>
      </c>
      <c r="E576" s="18">
        <v>12</v>
      </c>
      <c r="F576" s="18" t="s">
        <v>211</v>
      </c>
      <c r="G576" s="18">
        <f>VLOOKUP(F576,Instructors!$A$4:$B$60,2,FALSE)</f>
        <v>53</v>
      </c>
      <c r="H576" s="25">
        <v>53</v>
      </c>
      <c r="I576" t="s">
        <v>380</v>
      </c>
      <c r="J576" s="18">
        <f>VLOOKUP(I576,Programs!$A$4:$B$58,2,FALSE)</f>
        <v>32</v>
      </c>
      <c r="K576" s="18">
        <v>32</v>
      </c>
      <c r="L576" s="19">
        <v>0.64583333333333337</v>
      </c>
      <c r="M576" s="19">
        <v>0.76041666666666663</v>
      </c>
      <c r="N576" s="18" t="str">
        <f t="shared" ca="1" si="8"/>
        <v>GYE4</v>
      </c>
      <c r="O576" s="18">
        <f ca="1">VLOOKUP(N576,physical_rooms!$A$1:$B$10,2,FALSE)</f>
        <v>4</v>
      </c>
      <c r="P576" s="18">
        <v>1</v>
      </c>
      <c r="Q576" s="18" t="s">
        <v>250</v>
      </c>
      <c r="R576" s="18">
        <f>VLOOKUP(Q576,virtual_rooms!$A$1:$B$10,2,FALSE)</f>
        <v>4</v>
      </c>
      <c r="S576" s="18">
        <v>4</v>
      </c>
      <c r="T576" s="21" t="s">
        <v>297</v>
      </c>
      <c r="U576" s="18" t="s">
        <v>298</v>
      </c>
      <c r="V576" s="18" t="s">
        <v>76</v>
      </c>
      <c r="W576" s="18">
        <f>VLOOKUP(V576,Support_persons!$A$3:$C$17,3,FALSE)</f>
        <v>8</v>
      </c>
      <c r="X576">
        <v>1</v>
      </c>
      <c r="Y576" s="18"/>
      <c r="Z576" s="18" t="e">
        <f>VLOOKUP(Y576,Support_persons!$A$3:$C$17,3,FALSE)</f>
        <v>#N/A</v>
      </c>
      <c r="AA576" t="s">
        <v>392</v>
      </c>
      <c r="AB576" s="20" t="s">
        <v>400</v>
      </c>
      <c r="AC576">
        <v>1</v>
      </c>
      <c r="AD576" s="18">
        <f>VLOOKUP(AB576,Support_persons!$A$3:$C$17,3,FALSE)</f>
        <v>15</v>
      </c>
    </row>
    <row r="577" spans="1:30" ht="30.75" thickBot="1" x14ac:dyDescent="0.3">
      <c r="A577">
        <v>576</v>
      </c>
      <c r="B577" s="16">
        <v>44049</v>
      </c>
      <c r="C577" s="18" t="s">
        <v>6</v>
      </c>
      <c r="D577" s="18">
        <f>VLOOKUP(C577,Areas!$B$4:$C$25,2,FALSE)</f>
        <v>12</v>
      </c>
      <c r="E577" s="18">
        <v>12</v>
      </c>
      <c r="F577" s="18" t="s">
        <v>44</v>
      </c>
      <c r="G577" s="18">
        <f>VLOOKUP(F577,Instructors!$A$4:$B$60,2,FALSE)</f>
        <v>1</v>
      </c>
      <c r="H577" s="25">
        <v>1</v>
      </c>
      <c r="I577" t="s">
        <v>144</v>
      </c>
      <c r="J577" s="18">
        <f>VLOOKUP(I577,Programs!$A$4:$B$58,2,FALSE)</f>
        <v>2</v>
      </c>
      <c r="K577" s="18">
        <v>2</v>
      </c>
      <c r="L577" s="19">
        <v>0.39583333333333331</v>
      </c>
      <c r="M577" s="19">
        <v>0.52083333333333337</v>
      </c>
      <c r="N577" s="18" t="str">
        <f t="shared" ca="1" si="8"/>
        <v>UIO1</v>
      </c>
      <c r="O577" s="18">
        <f ca="1">VLOOKUP(N577,physical_rooms!$A$1:$B$10,2,FALSE)</f>
        <v>5</v>
      </c>
      <c r="P577" s="18">
        <v>2</v>
      </c>
      <c r="Q577" s="18" t="s">
        <v>255</v>
      </c>
      <c r="R577" s="18">
        <f>VLOOKUP(Q577,virtual_rooms!$A$1:$B$10,2,FALSE)</f>
        <v>2</v>
      </c>
      <c r="S577" s="18">
        <v>2</v>
      </c>
      <c r="T577" s="21" t="s">
        <v>293</v>
      </c>
      <c r="U577" s="18" t="s">
        <v>153</v>
      </c>
      <c r="V577" s="18" t="s">
        <v>399</v>
      </c>
      <c r="W577" s="18">
        <f>VLOOKUP(V577,Support_persons!$A$3:$C$17,3,FALSE)</f>
        <v>11</v>
      </c>
      <c r="X577">
        <v>0</v>
      </c>
      <c r="Y577" s="18" t="s">
        <v>413</v>
      </c>
      <c r="Z577" s="18">
        <f>VLOOKUP(Y577,Support_persons!$A$3:$C$17,3,FALSE)</f>
        <v>12</v>
      </c>
      <c r="AA577">
        <v>1</v>
      </c>
      <c r="AB577" s="18" t="s">
        <v>397</v>
      </c>
      <c r="AC577">
        <v>1</v>
      </c>
      <c r="AD577" s="18">
        <f>VLOOKUP(AB577,Support_persons!$A$3:$C$17,3,FALSE)</f>
        <v>10</v>
      </c>
    </row>
    <row r="578" spans="1:30" ht="30.75" thickBot="1" x14ac:dyDescent="0.3">
      <c r="A578">
        <v>577</v>
      </c>
      <c r="B578" s="16">
        <v>44049</v>
      </c>
      <c r="C578" s="18" t="s">
        <v>10</v>
      </c>
      <c r="D578" s="18">
        <f>VLOOKUP(C578,Areas!$B$4:$C$25,2,FALSE)</f>
        <v>19</v>
      </c>
      <c r="E578" s="18">
        <v>19</v>
      </c>
      <c r="F578" s="18" t="s">
        <v>70</v>
      </c>
      <c r="G578" s="18">
        <f>VLOOKUP(F578,Instructors!$A$4:$B$60,2,FALSE)</f>
        <v>25</v>
      </c>
      <c r="H578" s="25">
        <v>25</v>
      </c>
      <c r="I578" t="s">
        <v>144</v>
      </c>
      <c r="J578" s="18">
        <f>VLOOKUP(I578,Programs!$A$4:$B$58,2,FALSE)</f>
        <v>2</v>
      </c>
      <c r="K578" s="18">
        <v>2</v>
      </c>
      <c r="L578" s="19">
        <v>0.60416666666666663</v>
      </c>
      <c r="M578" s="19">
        <v>0.72916666666666663</v>
      </c>
      <c r="N578" s="18" t="str">
        <f t="shared" ca="1" si="8"/>
        <v>GYE4</v>
      </c>
      <c r="O578" s="18">
        <f ca="1">VLOOKUP(N578,physical_rooms!$A$1:$B$10,2,FALSE)</f>
        <v>4</v>
      </c>
      <c r="P578" s="18">
        <v>5</v>
      </c>
      <c r="Q578" s="18" t="s">
        <v>255</v>
      </c>
      <c r="R578" s="18">
        <f>VLOOKUP(Q578,virtual_rooms!$A$1:$B$10,2,FALSE)</f>
        <v>2</v>
      </c>
      <c r="S578" s="18">
        <v>2</v>
      </c>
      <c r="T578" s="21" t="s">
        <v>293</v>
      </c>
      <c r="U578" s="18" t="s">
        <v>153</v>
      </c>
      <c r="V578" s="18" t="s">
        <v>399</v>
      </c>
      <c r="W578" s="18">
        <f>VLOOKUP(V578,Support_persons!$A$3:$C$17,3,FALSE)</f>
        <v>11</v>
      </c>
      <c r="X578">
        <v>0</v>
      </c>
      <c r="Y578" s="18" t="s">
        <v>395</v>
      </c>
      <c r="Z578" s="18">
        <f>VLOOKUP(Y578,Support_persons!$A$3:$C$17,3,FALSE)</f>
        <v>5</v>
      </c>
      <c r="AA578">
        <v>1</v>
      </c>
      <c r="AB578" s="18" t="s">
        <v>400</v>
      </c>
      <c r="AC578">
        <v>1</v>
      </c>
      <c r="AD578" s="18">
        <f>VLOOKUP(AB578,Support_persons!$A$3:$C$17,3,FALSE)</f>
        <v>15</v>
      </c>
    </row>
    <row r="579" spans="1:30" ht="30.75" thickBot="1" x14ac:dyDescent="0.3">
      <c r="A579">
        <v>578</v>
      </c>
      <c r="B579" s="16">
        <v>44050</v>
      </c>
      <c r="C579" s="18" t="s">
        <v>6</v>
      </c>
      <c r="D579" s="18">
        <f>VLOOKUP(C579,Areas!$B$4:$C$25,2,FALSE)</f>
        <v>12</v>
      </c>
      <c r="E579" s="18">
        <v>12</v>
      </c>
      <c r="F579" s="18" t="s">
        <v>44</v>
      </c>
      <c r="G579" s="18">
        <f>VLOOKUP(F579,Instructors!$A$4:$B$60,2,FALSE)</f>
        <v>1</v>
      </c>
      <c r="H579" s="25">
        <v>1</v>
      </c>
      <c r="I579" t="s">
        <v>142</v>
      </c>
      <c r="J579" s="18">
        <f>VLOOKUP(I579,Programs!$A$4:$B$58,2,FALSE)</f>
        <v>1</v>
      </c>
      <c r="K579" s="18">
        <v>1</v>
      </c>
      <c r="L579" s="19">
        <v>0.39583333333333331</v>
      </c>
      <c r="M579" s="19">
        <v>0.52083333333333337</v>
      </c>
      <c r="N579" s="18" t="str">
        <f t="shared" ref="N579:N642" ca="1" si="9">CHOOSE(RANDBETWEEN(1,8),"GYE1","GYE2","GYE3","GYE4","UIO1","UIO2","UIO3","domicilio")</f>
        <v>UIO2</v>
      </c>
      <c r="O579" s="18">
        <f ca="1">VLOOKUP(N579,physical_rooms!$A$1:$B$10,2,FALSE)</f>
        <v>6</v>
      </c>
      <c r="P579" s="18">
        <v>3</v>
      </c>
      <c r="Q579" s="18" t="s">
        <v>255</v>
      </c>
      <c r="R579" s="18">
        <f>VLOOKUP(Q579,virtual_rooms!$A$1:$B$10,2,FALSE)</f>
        <v>2</v>
      </c>
      <c r="S579" s="18">
        <v>2</v>
      </c>
      <c r="T579" s="21" t="s">
        <v>294</v>
      </c>
      <c r="U579" s="18" t="s">
        <v>152</v>
      </c>
      <c r="V579" s="18" t="s">
        <v>393</v>
      </c>
      <c r="W579" s="18">
        <f>VLOOKUP(V579,Support_persons!$A$3:$C$17,3,FALSE)</f>
        <v>3</v>
      </c>
      <c r="X579">
        <v>0</v>
      </c>
      <c r="Y579" s="18" t="s">
        <v>413</v>
      </c>
      <c r="Z579" s="18">
        <f>VLOOKUP(Y579,Support_persons!$A$3:$C$17,3,FALSE)</f>
        <v>12</v>
      </c>
      <c r="AA579">
        <v>1</v>
      </c>
      <c r="AB579" s="18" t="s">
        <v>397</v>
      </c>
      <c r="AC579">
        <v>1</v>
      </c>
      <c r="AD579" s="18">
        <f>VLOOKUP(AB579,Support_persons!$A$3:$C$17,3,FALSE)</f>
        <v>10</v>
      </c>
    </row>
    <row r="580" spans="1:30" ht="30.75" thickBot="1" x14ac:dyDescent="0.3">
      <c r="A580">
        <v>579</v>
      </c>
      <c r="B580" s="16">
        <v>44050</v>
      </c>
      <c r="C580" s="18" t="s">
        <v>10</v>
      </c>
      <c r="D580" s="18">
        <f>VLOOKUP(C580,Areas!$B$4:$C$25,2,FALSE)</f>
        <v>19</v>
      </c>
      <c r="E580" s="18">
        <v>19</v>
      </c>
      <c r="F580" s="18" t="s">
        <v>70</v>
      </c>
      <c r="G580" s="18">
        <f>VLOOKUP(F580,Instructors!$A$4:$B$60,2,FALSE)</f>
        <v>25</v>
      </c>
      <c r="H580" s="25">
        <v>25</v>
      </c>
      <c r="I580" t="s">
        <v>142</v>
      </c>
      <c r="J580" s="18">
        <f>VLOOKUP(I580,Programs!$A$4:$B$58,2,FALSE)</f>
        <v>1</v>
      </c>
      <c r="K580" s="18">
        <v>1</v>
      </c>
      <c r="L580" s="19">
        <v>0.60416666666666663</v>
      </c>
      <c r="M580" s="19">
        <v>0.72916666666666663</v>
      </c>
      <c r="N580" s="18" t="str">
        <f t="shared" ca="1" si="9"/>
        <v>domicilio</v>
      </c>
      <c r="O580" s="18">
        <f ca="1">VLOOKUP(N580,physical_rooms!$A$1:$B$10,2,FALSE)</f>
        <v>8</v>
      </c>
      <c r="P580" s="18">
        <v>3</v>
      </c>
      <c r="Q580" s="18" t="s">
        <v>255</v>
      </c>
      <c r="R580" s="18">
        <f>VLOOKUP(Q580,virtual_rooms!$A$1:$B$10,2,FALSE)</f>
        <v>2</v>
      </c>
      <c r="S580" s="18">
        <v>2</v>
      </c>
      <c r="T580" s="21" t="s">
        <v>294</v>
      </c>
      <c r="U580" s="18" t="s">
        <v>152</v>
      </c>
      <c r="V580" s="18" t="s">
        <v>393</v>
      </c>
      <c r="W580" s="18">
        <f>VLOOKUP(V580,Support_persons!$A$3:$C$17,3,FALSE)</f>
        <v>3</v>
      </c>
      <c r="X580">
        <v>0</v>
      </c>
      <c r="Y580" s="18" t="s">
        <v>399</v>
      </c>
      <c r="Z580" s="18">
        <f>VLOOKUP(Y580,Support_persons!$A$3:$C$17,3,FALSE)</f>
        <v>11</v>
      </c>
      <c r="AA580">
        <v>1</v>
      </c>
      <c r="AB580" s="18" t="s">
        <v>400</v>
      </c>
      <c r="AC580">
        <v>1</v>
      </c>
      <c r="AD580" s="18">
        <f>VLOOKUP(AB580,Support_persons!$A$3:$C$17,3,FALSE)</f>
        <v>15</v>
      </c>
    </row>
    <row r="581" spans="1:30" ht="30.75" thickBot="1" x14ac:dyDescent="0.3">
      <c r="A581">
        <v>580</v>
      </c>
      <c r="B581" s="16">
        <v>44054</v>
      </c>
      <c r="C581" s="18" t="s">
        <v>2</v>
      </c>
      <c r="D581" s="18">
        <f>VLOOKUP(C581,Areas!$B$4:$C$25,2,FALSE)</f>
        <v>7</v>
      </c>
      <c r="E581" s="18">
        <v>7</v>
      </c>
      <c r="F581" s="18" t="s">
        <v>84</v>
      </c>
      <c r="G581" s="18">
        <f>VLOOKUP(F581,Instructors!$A$4:$B$60,2,FALSE)</f>
        <v>43</v>
      </c>
      <c r="H581" s="25">
        <v>43</v>
      </c>
      <c r="I581" t="s">
        <v>379</v>
      </c>
      <c r="J581" s="18">
        <f>VLOOKUP(I581,Programs!$A$4:$B$58,2,FALSE)</f>
        <v>33</v>
      </c>
      <c r="K581" s="18">
        <v>33</v>
      </c>
      <c r="L581" s="19">
        <v>0.64583333333333337</v>
      </c>
      <c r="M581" s="19">
        <v>0.76041666666666663</v>
      </c>
      <c r="N581" s="18" t="str">
        <f t="shared" ca="1" si="9"/>
        <v>UIO1</v>
      </c>
      <c r="O581" s="18">
        <f ca="1">VLOOKUP(N581,physical_rooms!$A$1:$B$10,2,FALSE)</f>
        <v>5</v>
      </c>
      <c r="P581" s="18">
        <v>8</v>
      </c>
      <c r="Q581" s="18" t="s">
        <v>246</v>
      </c>
      <c r="R581" s="18">
        <f>VLOOKUP(Q581,virtual_rooms!$A$1:$B$10,2,FALSE)</f>
        <v>5</v>
      </c>
      <c r="S581" s="18">
        <v>5</v>
      </c>
      <c r="T581" s="21" t="s">
        <v>299</v>
      </c>
      <c r="U581" s="18" t="s">
        <v>300</v>
      </c>
      <c r="V581" s="18" t="s">
        <v>393</v>
      </c>
      <c r="W581" s="18">
        <f>VLOOKUP(V581,Support_persons!$A$3:$C$17,3,FALSE)</f>
        <v>3</v>
      </c>
      <c r="X581">
        <v>0</v>
      </c>
      <c r="Y581" s="18" t="s">
        <v>395</v>
      </c>
      <c r="Z581" s="18">
        <f>VLOOKUP(Y581,Support_persons!$A$3:$C$17,3,FALSE)</f>
        <v>5</v>
      </c>
      <c r="AA581">
        <v>1</v>
      </c>
      <c r="AB581" s="18" t="s">
        <v>400</v>
      </c>
      <c r="AC581">
        <v>1</v>
      </c>
      <c r="AD581" s="18">
        <f>VLOOKUP(AB581,Support_persons!$A$3:$C$17,3,FALSE)</f>
        <v>15</v>
      </c>
    </row>
    <row r="582" spans="1:30" ht="30.75" thickBot="1" x14ac:dyDescent="0.3">
      <c r="A582">
        <v>581</v>
      </c>
      <c r="B582" s="16">
        <v>44056</v>
      </c>
      <c r="C582" s="18" t="s">
        <v>2</v>
      </c>
      <c r="D582" s="18">
        <f>VLOOKUP(C582,Areas!$B$4:$C$25,2,FALSE)</f>
        <v>7</v>
      </c>
      <c r="E582" s="18">
        <v>7</v>
      </c>
      <c r="F582" s="18" t="s">
        <v>84</v>
      </c>
      <c r="G582" s="18">
        <f>VLOOKUP(F582,Instructors!$A$4:$B$60,2,FALSE)</f>
        <v>43</v>
      </c>
      <c r="H582" s="25">
        <v>43</v>
      </c>
      <c r="I582" t="s">
        <v>379</v>
      </c>
      <c r="J582" s="18">
        <f>VLOOKUP(I582,Programs!$A$4:$B$58,2,FALSE)</f>
        <v>33</v>
      </c>
      <c r="K582" s="18">
        <v>33</v>
      </c>
      <c r="L582" s="19">
        <v>0.64583333333333337</v>
      </c>
      <c r="M582" s="19">
        <v>0.76041666666666663</v>
      </c>
      <c r="N582" s="18" t="str">
        <f t="shared" ca="1" si="9"/>
        <v>domicilio</v>
      </c>
      <c r="O582" s="18">
        <f ca="1">VLOOKUP(N582,physical_rooms!$A$1:$B$10,2,FALSE)</f>
        <v>8</v>
      </c>
      <c r="P582" s="18">
        <v>3</v>
      </c>
      <c r="Q582" s="18" t="s">
        <v>246</v>
      </c>
      <c r="R582" s="18">
        <f>VLOOKUP(Q582,virtual_rooms!$A$1:$B$10,2,FALSE)</f>
        <v>5</v>
      </c>
      <c r="S582" s="18">
        <v>5</v>
      </c>
      <c r="T582" s="21" t="s">
        <v>299</v>
      </c>
      <c r="U582" s="18" t="s">
        <v>300</v>
      </c>
      <c r="V582" s="18" t="s">
        <v>393</v>
      </c>
      <c r="W582" s="18">
        <f>VLOOKUP(V582,Support_persons!$A$3:$C$17,3,FALSE)</f>
        <v>3</v>
      </c>
      <c r="X582">
        <v>0</v>
      </c>
      <c r="Y582" s="18" t="s">
        <v>76</v>
      </c>
      <c r="Z582" s="18">
        <f>VLOOKUP(Y582,Support_persons!$A$3:$C$17,3,FALSE)</f>
        <v>8</v>
      </c>
      <c r="AA582">
        <v>1</v>
      </c>
      <c r="AB582" s="18" t="s">
        <v>75</v>
      </c>
      <c r="AC582">
        <v>1</v>
      </c>
      <c r="AD582" s="18">
        <f>VLOOKUP(AB582,Support_persons!$A$3:$C$17,3,FALSE)</f>
        <v>7</v>
      </c>
    </row>
    <row r="583" spans="1:30" ht="30.75" thickBot="1" x14ac:dyDescent="0.3">
      <c r="A583">
        <v>582</v>
      </c>
      <c r="B583" s="16">
        <v>44057</v>
      </c>
      <c r="C583" s="18" t="s">
        <v>10</v>
      </c>
      <c r="D583" s="18">
        <f>VLOOKUP(C583,Areas!$B$4:$C$25,2,FALSE)</f>
        <v>19</v>
      </c>
      <c r="E583" s="18">
        <v>19</v>
      </c>
      <c r="F583" s="18" t="s">
        <v>70</v>
      </c>
      <c r="G583" s="18">
        <f>VLOOKUP(F583,Instructors!$A$4:$B$60,2,FALSE)</f>
        <v>25</v>
      </c>
      <c r="H583" s="25">
        <v>25</v>
      </c>
      <c r="I583" t="s">
        <v>142</v>
      </c>
      <c r="J583" s="18">
        <f>VLOOKUP(I583,Programs!$A$4:$B$58,2,FALSE)</f>
        <v>1</v>
      </c>
      <c r="K583" s="18">
        <v>1</v>
      </c>
      <c r="L583" s="19">
        <v>0.39583333333333331</v>
      </c>
      <c r="M583" s="19">
        <v>0.52083333333333337</v>
      </c>
      <c r="N583" s="18" t="str">
        <f t="shared" ca="1" si="9"/>
        <v>UIO3</v>
      </c>
      <c r="O583" s="18">
        <f ca="1">VLOOKUP(N583,physical_rooms!$A$1:$B$10,2,FALSE)</f>
        <v>7</v>
      </c>
      <c r="P583" s="18">
        <v>2</v>
      </c>
      <c r="Q583" s="18" t="s">
        <v>255</v>
      </c>
      <c r="R583" s="18">
        <f>VLOOKUP(Q583,virtual_rooms!$A$1:$B$10,2,FALSE)</f>
        <v>2</v>
      </c>
      <c r="S583" s="18">
        <v>2</v>
      </c>
      <c r="T583" s="21" t="s">
        <v>294</v>
      </c>
      <c r="U583" s="18" t="s">
        <v>152</v>
      </c>
      <c r="V583" s="18" t="s">
        <v>399</v>
      </c>
      <c r="W583" s="18">
        <f>VLOOKUP(V583,Support_persons!$A$3:$C$17,3,FALSE)</f>
        <v>11</v>
      </c>
      <c r="X583">
        <v>1</v>
      </c>
      <c r="Y583" s="18"/>
      <c r="Z583" s="18" t="e">
        <f>VLOOKUP(Y583,Support_persons!$A$3:$C$17,3,FALSE)</f>
        <v>#N/A</v>
      </c>
      <c r="AA583" t="s">
        <v>392</v>
      </c>
      <c r="AB583" s="20" t="s">
        <v>400</v>
      </c>
      <c r="AC583">
        <v>1</v>
      </c>
      <c r="AD583" s="18">
        <f>VLOOKUP(AB583,Support_persons!$A$3:$C$17,3,FALSE)</f>
        <v>15</v>
      </c>
    </row>
    <row r="584" spans="1:30" ht="30.75" thickBot="1" x14ac:dyDescent="0.3">
      <c r="A584">
        <v>583</v>
      </c>
      <c r="B584" s="16">
        <v>44057</v>
      </c>
      <c r="C584" s="18" t="s">
        <v>11</v>
      </c>
      <c r="D584" s="18">
        <f>VLOOKUP(C584,Areas!$B$4:$C$25,2,FALSE)</f>
        <v>22</v>
      </c>
      <c r="E584" s="18">
        <v>22</v>
      </c>
      <c r="F584" s="18" t="s">
        <v>82</v>
      </c>
      <c r="G584" s="18">
        <f>VLOOKUP(F584,Instructors!$A$4:$B$60,2,FALSE)</f>
        <v>41</v>
      </c>
      <c r="H584" s="25">
        <v>41</v>
      </c>
      <c r="I584" t="s">
        <v>142</v>
      </c>
      <c r="J584" s="18">
        <f>VLOOKUP(I584,Programs!$A$4:$B$58,2,FALSE)</f>
        <v>1</v>
      </c>
      <c r="K584" s="18">
        <v>1</v>
      </c>
      <c r="L584" s="19">
        <v>0.60416666666666663</v>
      </c>
      <c r="M584" s="19">
        <v>0.72916666666666663</v>
      </c>
      <c r="N584" s="18" t="str">
        <f t="shared" ca="1" si="9"/>
        <v>GYE3</v>
      </c>
      <c r="O584" s="18">
        <f ca="1">VLOOKUP(N584,physical_rooms!$A$1:$B$10,2,FALSE)</f>
        <v>3</v>
      </c>
      <c r="P584" s="18">
        <v>1</v>
      </c>
      <c r="Q584" s="18" t="s">
        <v>255</v>
      </c>
      <c r="R584" s="18">
        <f>VLOOKUP(Q584,virtual_rooms!$A$1:$B$10,2,FALSE)</f>
        <v>2</v>
      </c>
      <c r="S584" s="18">
        <v>2</v>
      </c>
      <c r="T584" s="21" t="s">
        <v>294</v>
      </c>
      <c r="U584" s="18" t="s">
        <v>152</v>
      </c>
      <c r="V584" s="18" t="s">
        <v>399</v>
      </c>
      <c r="W584" s="18">
        <f>VLOOKUP(V584,Support_persons!$A$3:$C$17,3,FALSE)</f>
        <v>11</v>
      </c>
      <c r="X584">
        <v>0</v>
      </c>
      <c r="Y584" s="18" t="s">
        <v>413</v>
      </c>
      <c r="Z584" s="18">
        <f>VLOOKUP(Y584,Support_persons!$A$3:$C$17,3,FALSE)</f>
        <v>12</v>
      </c>
      <c r="AA584">
        <v>1</v>
      </c>
      <c r="AB584" s="18" t="s">
        <v>398</v>
      </c>
      <c r="AC584">
        <v>1</v>
      </c>
      <c r="AD584" s="18">
        <f>VLOOKUP(AB584,Support_persons!$A$3:$C$17,3,FALSE)</f>
        <v>13</v>
      </c>
    </row>
    <row r="585" spans="1:30" ht="30.75" thickBot="1" x14ac:dyDescent="0.3">
      <c r="A585">
        <v>584</v>
      </c>
      <c r="B585" s="16">
        <v>44058</v>
      </c>
      <c r="C585" s="18" t="s">
        <v>10</v>
      </c>
      <c r="D585" s="18">
        <f>VLOOKUP(C585,Areas!$B$4:$C$25,2,FALSE)</f>
        <v>19</v>
      </c>
      <c r="E585" s="18">
        <v>19</v>
      </c>
      <c r="F585" s="18" t="s">
        <v>70</v>
      </c>
      <c r="G585" s="18">
        <f>VLOOKUP(F585,Instructors!$A$4:$B$60,2,FALSE)</f>
        <v>25</v>
      </c>
      <c r="H585" s="25">
        <v>25</v>
      </c>
      <c r="I585" t="s">
        <v>144</v>
      </c>
      <c r="J585" s="18">
        <f>VLOOKUP(I585,Programs!$A$4:$B$58,2,FALSE)</f>
        <v>2</v>
      </c>
      <c r="K585" s="18">
        <v>2</v>
      </c>
      <c r="L585" s="19">
        <v>0.39583333333333331</v>
      </c>
      <c r="M585" s="19">
        <v>0.52083333333333337</v>
      </c>
      <c r="N585" s="18" t="str">
        <f t="shared" ca="1" si="9"/>
        <v>GYE4</v>
      </c>
      <c r="O585" s="18">
        <f ca="1">VLOOKUP(N585,physical_rooms!$A$1:$B$10,2,FALSE)</f>
        <v>4</v>
      </c>
      <c r="P585" s="18">
        <v>8</v>
      </c>
      <c r="Q585" s="18" t="s">
        <v>255</v>
      </c>
      <c r="R585" s="18">
        <f>VLOOKUP(Q585,virtual_rooms!$A$1:$B$10,2,FALSE)</f>
        <v>2</v>
      </c>
      <c r="S585" s="18">
        <v>2</v>
      </c>
      <c r="T585" s="21" t="s">
        <v>293</v>
      </c>
      <c r="U585" s="18" t="s">
        <v>153</v>
      </c>
      <c r="V585" s="18" t="s">
        <v>399</v>
      </c>
      <c r="W585" s="18">
        <f>VLOOKUP(V585,Support_persons!$A$3:$C$17,3,FALSE)</f>
        <v>11</v>
      </c>
      <c r="X585">
        <v>1</v>
      </c>
      <c r="Y585" s="18"/>
      <c r="Z585" s="18" t="e">
        <f>VLOOKUP(Y585,Support_persons!$A$3:$C$17,3,FALSE)</f>
        <v>#N/A</v>
      </c>
      <c r="AA585" t="s">
        <v>392</v>
      </c>
      <c r="AB585" s="20" t="s">
        <v>400</v>
      </c>
      <c r="AC585">
        <v>1</v>
      </c>
      <c r="AD585" s="18">
        <f>VLOOKUP(AB585,Support_persons!$A$3:$C$17,3,FALSE)</f>
        <v>15</v>
      </c>
    </row>
    <row r="586" spans="1:30" ht="30.75" thickBot="1" x14ac:dyDescent="0.3">
      <c r="A586">
        <v>585</v>
      </c>
      <c r="B586" s="16">
        <v>44058</v>
      </c>
      <c r="C586" s="18" t="s">
        <v>11</v>
      </c>
      <c r="D586" s="18">
        <f>VLOOKUP(C586,Areas!$B$4:$C$25,2,FALSE)</f>
        <v>22</v>
      </c>
      <c r="E586" s="18">
        <v>22</v>
      </c>
      <c r="F586" s="18" t="s">
        <v>82</v>
      </c>
      <c r="G586" s="18">
        <f>VLOOKUP(F586,Instructors!$A$4:$B$60,2,FALSE)</f>
        <v>41</v>
      </c>
      <c r="H586" s="25">
        <v>41</v>
      </c>
      <c r="I586" t="s">
        <v>144</v>
      </c>
      <c r="J586" s="18">
        <f>VLOOKUP(I586,Programs!$A$4:$B$58,2,FALSE)</f>
        <v>2</v>
      </c>
      <c r="K586" s="18">
        <v>2</v>
      </c>
      <c r="L586" s="19">
        <v>0.60416666666666663</v>
      </c>
      <c r="M586" s="19">
        <v>0.72916666666666663</v>
      </c>
      <c r="N586" s="18" t="str">
        <f t="shared" ca="1" si="9"/>
        <v>GYE4</v>
      </c>
      <c r="O586" s="18">
        <f ca="1">VLOOKUP(N586,physical_rooms!$A$1:$B$10,2,FALSE)</f>
        <v>4</v>
      </c>
      <c r="P586" s="18">
        <v>2</v>
      </c>
      <c r="Q586" s="18" t="s">
        <v>255</v>
      </c>
      <c r="R586" s="18">
        <f>VLOOKUP(Q586,virtual_rooms!$A$1:$B$10,2,FALSE)</f>
        <v>2</v>
      </c>
      <c r="S586" s="18">
        <v>2</v>
      </c>
      <c r="T586" s="21" t="s">
        <v>293</v>
      </c>
      <c r="U586" s="18" t="s">
        <v>153</v>
      </c>
      <c r="V586" s="18" t="s">
        <v>399</v>
      </c>
      <c r="W586" s="18">
        <f>VLOOKUP(V586,Support_persons!$A$3:$C$17,3,FALSE)</f>
        <v>11</v>
      </c>
      <c r="X586">
        <v>0</v>
      </c>
      <c r="Y586" s="18" t="s">
        <v>413</v>
      </c>
      <c r="Z586" s="18">
        <f>VLOOKUP(Y586,Support_persons!$A$3:$C$17,3,FALSE)</f>
        <v>12</v>
      </c>
      <c r="AA586">
        <v>1</v>
      </c>
      <c r="AB586" s="18" t="s">
        <v>398</v>
      </c>
      <c r="AC586">
        <v>1</v>
      </c>
      <c r="AD586" s="18">
        <f>VLOOKUP(AB586,Support_persons!$A$3:$C$17,3,FALSE)</f>
        <v>13</v>
      </c>
    </row>
    <row r="587" spans="1:30" ht="30.75" thickBot="1" x14ac:dyDescent="0.3">
      <c r="A587">
        <v>586</v>
      </c>
      <c r="B587" s="16">
        <v>44061</v>
      </c>
      <c r="C587" s="18" t="s">
        <v>2</v>
      </c>
      <c r="D587" s="18">
        <f>VLOOKUP(C587,Areas!$B$4:$C$25,2,FALSE)</f>
        <v>7</v>
      </c>
      <c r="E587" s="18">
        <v>7</v>
      </c>
      <c r="F587" s="18" t="s">
        <v>49</v>
      </c>
      <c r="G587" s="18">
        <f>VLOOKUP(F587,Instructors!$A$4:$B$60,2,FALSE)</f>
        <v>8</v>
      </c>
      <c r="H587" s="25">
        <v>8</v>
      </c>
      <c r="I587" t="s">
        <v>379</v>
      </c>
      <c r="J587" s="18">
        <f>VLOOKUP(I587,Programs!$A$4:$B$58,2,FALSE)</f>
        <v>33</v>
      </c>
      <c r="K587" s="18">
        <v>33</v>
      </c>
      <c r="L587" s="19">
        <v>0.64583333333333337</v>
      </c>
      <c r="M587" s="19">
        <v>0.76041666666666663</v>
      </c>
      <c r="N587" s="18" t="str">
        <f t="shared" ca="1" si="9"/>
        <v>domicilio</v>
      </c>
      <c r="O587" s="18">
        <f ca="1">VLOOKUP(N587,physical_rooms!$A$1:$B$10,2,FALSE)</f>
        <v>8</v>
      </c>
      <c r="P587" s="18">
        <v>7</v>
      </c>
      <c r="Q587" s="18" t="s">
        <v>246</v>
      </c>
      <c r="R587" s="18">
        <f>VLOOKUP(Q587,virtual_rooms!$A$1:$B$10,2,FALSE)</f>
        <v>5</v>
      </c>
      <c r="S587" s="18">
        <v>5</v>
      </c>
      <c r="T587" s="21" t="s">
        <v>299</v>
      </c>
      <c r="U587" s="18" t="s">
        <v>300</v>
      </c>
      <c r="V587" s="18" t="s">
        <v>399</v>
      </c>
      <c r="W587" s="18">
        <f>VLOOKUP(V587,Support_persons!$A$3:$C$17,3,FALSE)</f>
        <v>11</v>
      </c>
      <c r="X587">
        <v>0</v>
      </c>
      <c r="Y587" s="18"/>
      <c r="Z587" s="18" t="e">
        <f>VLOOKUP(Y587,Support_persons!$A$3:$C$17,3,FALSE)</f>
        <v>#N/A</v>
      </c>
      <c r="AA587" t="s">
        <v>392</v>
      </c>
      <c r="AB587" s="20" t="s">
        <v>75</v>
      </c>
      <c r="AC587">
        <v>0</v>
      </c>
      <c r="AD587" s="18">
        <f>VLOOKUP(AB587,Support_persons!$A$3:$C$17,3,FALSE)</f>
        <v>7</v>
      </c>
    </row>
    <row r="588" spans="1:30" ht="30.75" thickBot="1" x14ac:dyDescent="0.3">
      <c r="A588">
        <v>587</v>
      </c>
      <c r="B588" s="16">
        <v>44063</v>
      </c>
      <c r="C588" s="18" t="s">
        <v>9</v>
      </c>
      <c r="D588" s="18">
        <f>VLOOKUP(C588,Areas!$B$4:$C$25,2,FALSE)</f>
        <v>17</v>
      </c>
      <c r="E588" s="18">
        <v>17</v>
      </c>
      <c r="F588" s="18" t="s">
        <v>51</v>
      </c>
      <c r="G588" s="18">
        <f>VLOOKUP(F588,Instructors!$A$4:$B$60,2,FALSE)</f>
        <v>10</v>
      </c>
      <c r="H588" s="25">
        <v>10</v>
      </c>
      <c r="I588" t="s">
        <v>379</v>
      </c>
      <c r="J588" s="18">
        <f>VLOOKUP(I588,Programs!$A$4:$B$58,2,FALSE)</f>
        <v>33</v>
      </c>
      <c r="K588" s="18">
        <v>33</v>
      </c>
      <c r="L588" s="19">
        <v>0.64583333333333337</v>
      </c>
      <c r="M588" s="19">
        <v>0.76041666666666663</v>
      </c>
      <c r="N588" s="18" t="str">
        <f t="shared" ca="1" si="9"/>
        <v>GYE1</v>
      </c>
      <c r="O588" s="18">
        <f ca="1">VLOOKUP(N588,physical_rooms!$A$1:$B$10,2,FALSE)</f>
        <v>1</v>
      </c>
      <c r="P588" s="18">
        <v>3</v>
      </c>
      <c r="Q588" s="18" t="s">
        <v>246</v>
      </c>
      <c r="R588" s="18">
        <f>VLOOKUP(Q588,virtual_rooms!$A$1:$B$10,2,FALSE)</f>
        <v>5</v>
      </c>
      <c r="S588" s="18">
        <v>5</v>
      </c>
      <c r="T588" s="21" t="s">
        <v>299</v>
      </c>
      <c r="U588" s="18" t="s">
        <v>300</v>
      </c>
      <c r="V588" s="18" t="s">
        <v>393</v>
      </c>
      <c r="W588" s="18">
        <f>VLOOKUP(V588,Support_persons!$A$3:$C$17,3,FALSE)</f>
        <v>3</v>
      </c>
      <c r="X588">
        <v>0</v>
      </c>
      <c r="Y588" s="18" t="s">
        <v>395</v>
      </c>
      <c r="Z588" s="18">
        <f>VLOOKUP(Y588,Support_persons!$A$3:$C$17,3,FALSE)</f>
        <v>5</v>
      </c>
      <c r="AA588">
        <v>1</v>
      </c>
      <c r="AB588" s="18" t="s">
        <v>400</v>
      </c>
      <c r="AC588">
        <v>1</v>
      </c>
      <c r="AD588" s="18">
        <f>VLOOKUP(AB588,Support_persons!$A$3:$C$17,3,FALSE)</f>
        <v>15</v>
      </c>
    </row>
    <row r="589" spans="1:30" ht="30.75" thickBot="1" x14ac:dyDescent="0.3">
      <c r="A589">
        <v>588</v>
      </c>
      <c r="B589" s="16">
        <v>44064</v>
      </c>
      <c r="C589" s="18" t="s">
        <v>6</v>
      </c>
      <c r="D589" s="18">
        <f>VLOOKUP(C589,Areas!$B$4:$C$25,2,FALSE)</f>
        <v>12</v>
      </c>
      <c r="E589" s="18">
        <v>12</v>
      </c>
      <c r="F589" s="18" t="s">
        <v>44</v>
      </c>
      <c r="G589" s="18">
        <f>VLOOKUP(F589,Instructors!$A$4:$B$60,2,FALSE)</f>
        <v>1</v>
      </c>
      <c r="H589" s="25">
        <v>1</v>
      </c>
      <c r="I589" t="s">
        <v>144</v>
      </c>
      <c r="J589" s="18">
        <f>VLOOKUP(I589,Programs!$A$4:$B$58,2,FALSE)</f>
        <v>2</v>
      </c>
      <c r="K589" s="18">
        <v>2</v>
      </c>
      <c r="L589" s="19">
        <v>0.39583333333333331</v>
      </c>
      <c r="M589" s="19">
        <v>0.52083333333333337</v>
      </c>
      <c r="N589" s="18" t="str">
        <f t="shared" ca="1" si="9"/>
        <v>GYE3</v>
      </c>
      <c r="O589" s="18">
        <f ca="1">VLOOKUP(N589,physical_rooms!$A$1:$B$10,2,FALSE)</f>
        <v>3</v>
      </c>
      <c r="P589" s="18">
        <v>3</v>
      </c>
      <c r="Q589" s="18" t="s">
        <v>255</v>
      </c>
      <c r="R589" s="18">
        <f>VLOOKUP(Q589,virtual_rooms!$A$1:$B$10,2,FALSE)</f>
        <v>2</v>
      </c>
      <c r="S589" s="18">
        <v>2</v>
      </c>
      <c r="T589" s="21" t="s">
        <v>293</v>
      </c>
      <c r="U589" s="18" t="s">
        <v>153</v>
      </c>
      <c r="V589" s="18" t="s">
        <v>412</v>
      </c>
      <c r="W589" s="18">
        <f>VLOOKUP(V589,Support_persons!$A$3:$C$17,3,FALSE)</f>
        <v>6</v>
      </c>
      <c r="X589">
        <v>1</v>
      </c>
      <c r="Y589" s="18" t="s">
        <v>399</v>
      </c>
      <c r="Z589" s="18">
        <f>VLOOKUP(Y589,Support_persons!$A$3:$C$17,3,FALSE)</f>
        <v>11</v>
      </c>
      <c r="AA589">
        <v>0</v>
      </c>
      <c r="AB589" s="18" t="s">
        <v>397</v>
      </c>
      <c r="AC589">
        <v>1</v>
      </c>
      <c r="AD589" s="18">
        <f>VLOOKUP(AB589,Support_persons!$A$3:$C$17,3,FALSE)</f>
        <v>10</v>
      </c>
    </row>
    <row r="590" spans="1:30" ht="30.75" thickBot="1" x14ac:dyDescent="0.3">
      <c r="A590">
        <v>589</v>
      </c>
      <c r="B590" s="16">
        <v>44064</v>
      </c>
      <c r="C590" s="18" t="s">
        <v>11</v>
      </c>
      <c r="D590" s="18">
        <f>VLOOKUP(C590,Areas!$B$4:$C$25,2,FALSE)</f>
        <v>22</v>
      </c>
      <c r="E590" s="18">
        <v>22</v>
      </c>
      <c r="F590" s="18" t="s">
        <v>82</v>
      </c>
      <c r="G590" s="18">
        <f>VLOOKUP(F590,Instructors!$A$4:$B$60,2,FALSE)</f>
        <v>41</v>
      </c>
      <c r="H590" s="25">
        <v>41</v>
      </c>
      <c r="I590" t="s">
        <v>144</v>
      </c>
      <c r="J590" s="18">
        <f>VLOOKUP(I590,Programs!$A$4:$B$58,2,FALSE)</f>
        <v>2</v>
      </c>
      <c r="K590" s="18">
        <v>2</v>
      </c>
      <c r="L590" s="19">
        <v>0.60416666666666663</v>
      </c>
      <c r="M590" s="19">
        <v>0.72916666666666663</v>
      </c>
      <c r="N590" s="18" t="str">
        <f t="shared" ca="1" si="9"/>
        <v>UIO3</v>
      </c>
      <c r="O590" s="18">
        <f ca="1">VLOOKUP(N590,physical_rooms!$A$1:$B$10,2,FALSE)</f>
        <v>7</v>
      </c>
      <c r="P590" s="18">
        <v>5</v>
      </c>
      <c r="Q590" s="18" t="s">
        <v>255</v>
      </c>
      <c r="R590" s="18">
        <f>VLOOKUP(Q590,virtual_rooms!$A$1:$B$10,2,FALSE)</f>
        <v>2</v>
      </c>
      <c r="S590" s="18">
        <v>2</v>
      </c>
      <c r="T590" s="21" t="s">
        <v>293</v>
      </c>
      <c r="U590" s="18" t="s">
        <v>153</v>
      </c>
      <c r="V590" s="18" t="s">
        <v>412</v>
      </c>
      <c r="W590" s="18">
        <f>VLOOKUP(V590,Support_persons!$A$3:$C$17,3,FALSE)</f>
        <v>6</v>
      </c>
      <c r="X590">
        <v>1</v>
      </c>
      <c r="Y590" s="18" t="s">
        <v>399</v>
      </c>
      <c r="Z590" s="18">
        <f>VLOOKUP(Y590,Support_persons!$A$3:$C$17,3,FALSE)</f>
        <v>11</v>
      </c>
      <c r="AA590">
        <v>0</v>
      </c>
      <c r="AB590" s="18" t="s">
        <v>397</v>
      </c>
      <c r="AC590">
        <v>1</v>
      </c>
      <c r="AD590" s="18">
        <f>VLOOKUP(AB590,Support_persons!$A$3:$C$17,3,FALSE)</f>
        <v>10</v>
      </c>
    </row>
    <row r="591" spans="1:30" ht="30.75" thickBot="1" x14ac:dyDescent="0.3">
      <c r="A591">
        <v>590</v>
      </c>
      <c r="B591" s="16">
        <v>44065</v>
      </c>
      <c r="C591" s="18" t="s">
        <v>6</v>
      </c>
      <c r="D591" s="18">
        <f>VLOOKUP(C591,Areas!$B$4:$C$25,2,FALSE)</f>
        <v>12</v>
      </c>
      <c r="E591" s="18">
        <v>12</v>
      </c>
      <c r="F591" s="18" t="s">
        <v>44</v>
      </c>
      <c r="G591" s="18">
        <f>VLOOKUP(F591,Instructors!$A$4:$B$60,2,FALSE)</f>
        <v>1</v>
      </c>
      <c r="H591" s="25">
        <v>1</v>
      </c>
      <c r="I591" t="s">
        <v>142</v>
      </c>
      <c r="J591" s="18">
        <f>VLOOKUP(I591,Programs!$A$4:$B$58,2,FALSE)</f>
        <v>1</v>
      </c>
      <c r="K591" s="18">
        <v>1</v>
      </c>
      <c r="L591" s="19">
        <v>0.39583333333333331</v>
      </c>
      <c r="M591" s="19">
        <v>0.52083333333333337</v>
      </c>
      <c r="N591" s="18" t="str">
        <f t="shared" ca="1" si="9"/>
        <v>UIO2</v>
      </c>
      <c r="O591" s="18">
        <f ca="1">VLOOKUP(N591,physical_rooms!$A$1:$B$10,2,FALSE)</f>
        <v>6</v>
      </c>
      <c r="P591" s="18">
        <v>5</v>
      </c>
      <c r="Q591" s="18" t="s">
        <v>255</v>
      </c>
      <c r="R591" s="18">
        <f>VLOOKUP(Q591,virtual_rooms!$A$1:$B$10,2,FALSE)</f>
        <v>2</v>
      </c>
      <c r="S591" s="18">
        <v>2</v>
      </c>
      <c r="T591" s="21" t="s">
        <v>294</v>
      </c>
      <c r="U591" s="18" t="s">
        <v>152</v>
      </c>
      <c r="V591" s="18" t="s">
        <v>76</v>
      </c>
      <c r="W591" s="18">
        <f>VLOOKUP(V591,Support_persons!$A$3:$C$17,3,FALSE)</f>
        <v>8</v>
      </c>
      <c r="X591">
        <v>0</v>
      </c>
      <c r="Y591" s="18" t="s">
        <v>413</v>
      </c>
      <c r="Z591" s="18">
        <f>VLOOKUP(Y591,Support_persons!$A$3:$C$17,3,FALSE)</f>
        <v>12</v>
      </c>
      <c r="AA591">
        <v>1</v>
      </c>
      <c r="AB591" s="18" t="s">
        <v>398</v>
      </c>
      <c r="AC591">
        <v>1</v>
      </c>
      <c r="AD591" s="18">
        <f>VLOOKUP(AB591,Support_persons!$A$3:$C$17,3,FALSE)</f>
        <v>13</v>
      </c>
    </row>
    <row r="592" spans="1:30" ht="30.75" thickBot="1" x14ac:dyDescent="0.3">
      <c r="A592">
        <v>591</v>
      </c>
      <c r="B592" s="16">
        <v>44065</v>
      </c>
      <c r="C592" s="18" t="s">
        <v>11</v>
      </c>
      <c r="D592" s="18">
        <f>VLOOKUP(C592,Areas!$B$4:$C$25,2,FALSE)</f>
        <v>22</v>
      </c>
      <c r="E592" s="18">
        <v>22</v>
      </c>
      <c r="F592" s="18" t="s">
        <v>82</v>
      </c>
      <c r="G592" s="18">
        <f>VLOOKUP(F592,Instructors!$A$4:$B$60,2,FALSE)</f>
        <v>41</v>
      </c>
      <c r="H592" s="25">
        <v>41</v>
      </c>
      <c r="I592" t="s">
        <v>142</v>
      </c>
      <c r="J592" s="18">
        <f>VLOOKUP(I592,Programs!$A$4:$B$58,2,FALSE)</f>
        <v>1</v>
      </c>
      <c r="K592" s="18">
        <v>1</v>
      </c>
      <c r="L592" s="19">
        <v>0.60416666666666663</v>
      </c>
      <c r="M592" s="19">
        <v>0.72916666666666663</v>
      </c>
      <c r="N592" s="18" t="str">
        <f t="shared" ca="1" si="9"/>
        <v>UIO2</v>
      </c>
      <c r="O592" s="18">
        <f ca="1">VLOOKUP(N592,physical_rooms!$A$1:$B$10,2,FALSE)</f>
        <v>6</v>
      </c>
      <c r="P592" s="18">
        <v>4</v>
      </c>
      <c r="Q592" s="18" t="s">
        <v>255</v>
      </c>
      <c r="R592" s="18">
        <f>VLOOKUP(Q592,virtual_rooms!$A$1:$B$10,2,FALSE)</f>
        <v>2</v>
      </c>
      <c r="S592" s="18">
        <v>2</v>
      </c>
      <c r="T592" s="21" t="s">
        <v>294</v>
      </c>
      <c r="U592" s="18" t="s">
        <v>152</v>
      </c>
      <c r="V592" s="18" t="s">
        <v>393</v>
      </c>
      <c r="W592" s="18">
        <f>VLOOKUP(V592,Support_persons!$A$3:$C$17,3,FALSE)</f>
        <v>3</v>
      </c>
      <c r="X592">
        <v>0</v>
      </c>
      <c r="Y592" s="18" t="s">
        <v>413</v>
      </c>
      <c r="Z592" s="18">
        <f>VLOOKUP(Y592,Support_persons!$A$3:$C$17,3,FALSE)</f>
        <v>12</v>
      </c>
      <c r="AA592">
        <v>1</v>
      </c>
      <c r="AB592" s="18" t="s">
        <v>398</v>
      </c>
      <c r="AC592">
        <v>1</v>
      </c>
      <c r="AD592" s="18">
        <f>VLOOKUP(AB592,Support_persons!$A$3:$C$17,3,FALSE)</f>
        <v>13</v>
      </c>
    </row>
    <row r="593" spans="1:30" ht="30.75" thickBot="1" x14ac:dyDescent="0.3">
      <c r="A593">
        <v>592</v>
      </c>
      <c r="B593" s="16">
        <v>44068</v>
      </c>
      <c r="C593" s="18" t="s">
        <v>0</v>
      </c>
      <c r="D593" s="18">
        <f>VLOOKUP(C593,Areas!$B$4:$C$25,2,FALSE)</f>
        <v>1</v>
      </c>
      <c r="E593" s="18">
        <v>1</v>
      </c>
      <c r="F593" s="18" t="s">
        <v>51</v>
      </c>
      <c r="G593" s="18">
        <f>VLOOKUP(F593,Instructors!$A$4:$B$60,2,FALSE)</f>
        <v>10</v>
      </c>
      <c r="H593" s="25">
        <v>10</v>
      </c>
      <c r="I593" t="s">
        <v>342</v>
      </c>
      <c r="J593" s="18">
        <f>VLOOKUP(I593,Programs!$A$4:$B$58,2,FALSE)</f>
        <v>34</v>
      </c>
      <c r="K593" s="18">
        <v>34</v>
      </c>
      <c r="L593" s="19">
        <v>0.35416666666666669</v>
      </c>
      <c r="M593" s="19">
        <v>0.48958333333333331</v>
      </c>
      <c r="N593" s="18" t="str">
        <f t="shared" ca="1" si="9"/>
        <v>UIO1</v>
      </c>
      <c r="O593" s="18">
        <f ca="1">VLOOKUP(N593,physical_rooms!$A$1:$B$10,2,FALSE)</f>
        <v>5</v>
      </c>
      <c r="P593" s="18">
        <v>2</v>
      </c>
      <c r="Q593" s="18" t="s">
        <v>233</v>
      </c>
      <c r="R593" s="18">
        <f>VLOOKUP(Q593,virtual_rooms!$A$1:$B$10,2,FALSE)</f>
        <v>1</v>
      </c>
      <c r="S593" s="18">
        <v>1</v>
      </c>
      <c r="T593" s="21" t="s">
        <v>301</v>
      </c>
      <c r="U593" s="18" t="s">
        <v>302</v>
      </c>
      <c r="V593" s="18" t="s">
        <v>399</v>
      </c>
      <c r="W593" s="18">
        <f>VLOOKUP(V593,Support_persons!$A$3:$C$17,3,FALSE)</f>
        <v>11</v>
      </c>
      <c r="X593">
        <v>1</v>
      </c>
      <c r="Y593" s="18"/>
      <c r="Z593" s="18" t="e">
        <f>VLOOKUP(Y593,Support_persons!$A$3:$C$17,3,FALSE)</f>
        <v>#N/A</v>
      </c>
      <c r="AA593" t="s">
        <v>392</v>
      </c>
      <c r="AB593" s="20" t="s">
        <v>400</v>
      </c>
      <c r="AC593">
        <v>1</v>
      </c>
      <c r="AD593" s="18">
        <f>VLOOKUP(AB593,Support_persons!$A$3:$C$17,3,FALSE)</f>
        <v>15</v>
      </c>
    </row>
    <row r="594" spans="1:30" ht="30.75" thickBot="1" x14ac:dyDescent="0.3">
      <c r="A594">
        <v>593</v>
      </c>
      <c r="B594" s="16">
        <v>44070</v>
      </c>
      <c r="C594" s="18" t="s">
        <v>0</v>
      </c>
      <c r="D594" s="18">
        <f>VLOOKUP(C594,Areas!$B$4:$C$25,2,FALSE)</f>
        <v>1</v>
      </c>
      <c r="E594" s="18">
        <v>1</v>
      </c>
      <c r="F594" s="18" t="s">
        <v>51</v>
      </c>
      <c r="G594" s="18">
        <f>VLOOKUP(F594,Instructors!$A$4:$B$60,2,FALSE)</f>
        <v>10</v>
      </c>
      <c r="H594" s="25">
        <v>10</v>
      </c>
      <c r="I594" t="s">
        <v>342</v>
      </c>
      <c r="J594" s="18">
        <f>VLOOKUP(I594,Programs!$A$4:$B$58,2,FALSE)</f>
        <v>34</v>
      </c>
      <c r="K594" s="18">
        <v>34</v>
      </c>
      <c r="L594" s="19">
        <v>0.35416666666666669</v>
      </c>
      <c r="M594" s="19">
        <v>0.48958333333333331</v>
      </c>
      <c r="N594" s="18" t="str">
        <f t="shared" ca="1" si="9"/>
        <v>UIO2</v>
      </c>
      <c r="O594" s="18">
        <f ca="1">VLOOKUP(N594,physical_rooms!$A$1:$B$10,2,FALSE)</f>
        <v>6</v>
      </c>
      <c r="P594" s="18">
        <v>3</v>
      </c>
      <c r="Q594" s="18" t="s">
        <v>233</v>
      </c>
      <c r="R594" s="18">
        <f>VLOOKUP(Q594,virtual_rooms!$A$1:$B$10,2,FALSE)</f>
        <v>1</v>
      </c>
      <c r="S594" s="18">
        <v>1</v>
      </c>
      <c r="T594" s="21" t="s">
        <v>301</v>
      </c>
      <c r="U594" s="18" t="s">
        <v>302</v>
      </c>
      <c r="V594" s="18" t="s">
        <v>399</v>
      </c>
      <c r="W594" s="18">
        <f>VLOOKUP(V594,Support_persons!$A$3:$C$17,3,FALSE)</f>
        <v>11</v>
      </c>
      <c r="X594">
        <v>1</v>
      </c>
      <c r="Y594" s="18"/>
      <c r="Z594" s="18" t="e">
        <f>VLOOKUP(Y594,Support_persons!$A$3:$C$17,3,FALSE)</f>
        <v>#N/A</v>
      </c>
      <c r="AA594" t="s">
        <v>392</v>
      </c>
      <c r="AB594" s="20" t="s">
        <v>400</v>
      </c>
      <c r="AC594">
        <v>1</v>
      </c>
      <c r="AD594" s="18">
        <f>VLOOKUP(AB594,Support_persons!$A$3:$C$17,3,FALSE)</f>
        <v>15</v>
      </c>
    </row>
    <row r="595" spans="1:30" ht="30.75" thickBot="1" x14ac:dyDescent="0.3">
      <c r="A595">
        <v>594</v>
      </c>
      <c r="B595" s="16">
        <v>44071</v>
      </c>
      <c r="C595" s="18" t="s">
        <v>1</v>
      </c>
      <c r="D595" s="18">
        <f>VLOOKUP(C595,Areas!$B$4:$C$25,2,FALSE)</f>
        <v>5</v>
      </c>
      <c r="E595" s="18">
        <v>5</v>
      </c>
      <c r="F595" s="18" t="s">
        <v>88</v>
      </c>
      <c r="G595" s="18">
        <f>VLOOKUP(F595,Instructors!$A$4:$B$60,2,FALSE)</f>
        <v>48</v>
      </c>
      <c r="H595" s="25">
        <v>48</v>
      </c>
      <c r="I595" t="s">
        <v>144</v>
      </c>
      <c r="J595" s="18">
        <f>VLOOKUP(I595,Programs!$A$4:$B$58,2,FALSE)</f>
        <v>2</v>
      </c>
      <c r="K595" s="18">
        <v>2</v>
      </c>
      <c r="L595" s="19">
        <v>0.39583333333333331</v>
      </c>
      <c r="M595" s="19">
        <v>0.52083333333333337</v>
      </c>
      <c r="N595" s="18" t="str">
        <f t="shared" ca="1" si="9"/>
        <v>GYE2</v>
      </c>
      <c r="O595" s="18">
        <f ca="1">VLOOKUP(N595,physical_rooms!$A$1:$B$10,2,FALSE)</f>
        <v>2</v>
      </c>
      <c r="P595" s="18">
        <v>8</v>
      </c>
      <c r="Q595" s="18" t="s">
        <v>255</v>
      </c>
      <c r="R595" s="18">
        <f>VLOOKUP(Q595,virtual_rooms!$A$1:$B$10,2,FALSE)</f>
        <v>2</v>
      </c>
      <c r="S595" s="18">
        <v>2</v>
      </c>
      <c r="T595" s="21" t="s">
        <v>293</v>
      </c>
      <c r="U595" s="18" t="s">
        <v>153</v>
      </c>
      <c r="V595" s="18" t="s">
        <v>412</v>
      </c>
      <c r="W595" s="18">
        <f>VLOOKUP(V595,Support_persons!$A$3:$C$17,3,FALSE)</f>
        <v>6</v>
      </c>
      <c r="X595">
        <v>0</v>
      </c>
      <c r="Y595" s="18" t="s">
        <v>76</v>
      </c>
      <c r="Z595" s="18">
        <f>VLOOKUP(Y595,Support_persons!$A$3:$C$17,3,FALSE)</f>
        <v>8</v>
      </c>
      <c r="AA595">
        <v>1</v>
      </c>
      <c r="AB595" s="18" t="s">
        <v>400</v>
      </c>
      <c r="AC595">
        <v>1</v>
      </c>
      <c r="AD595" s="18">
        <f>VLOOKUP(AB595,Support_persons!$A$3:$C$17,3,FALSE)</f>
        <v>15</v>
      </c>
    </row>
    <row r="596" spans="1:30" ht="30.75" thickBot="1" x14ac:dyDescent="0.3">
      <c r="A596">
        <v>595</v>
      </c>
      <c r="B596" s="16">
        <v>44071</v>
      </c>
      <c r="C596" s="18" t="s">
        <v>11</v>
      </c>
      <c r="D596" s="18">
        <f>VLOOKUP(C596,Areas!$B$4:$C$25,2,FALSE)</f>
        <v>22</v>
      </c>
      <c r="E596" s="18">
        <v>22</v>
      </c>
      <c r="F596" s="18" t="s">
        <v>82</v>
      </c>
      <c r="G596" s="18">
        <f>VLOOKUP(F596,Instructors!$A$4:$B$60,2,FALSE)</f>
        <v>41</v>
      </c>
      <c r="H596" s="25">
        <v>41</v>
      </c>
      <c r="I596" t="s">
        <v>144</v>
      </c>
      <c r="J596" s="18">
        <f>VLOOKUP(I596,Programs!$A$4:$B$58,2,FALSE)</f>
        <v>2</v>
      </c>
      <c r="K596" s="18">
        <v>2</v>
      </c>
      <c r="L596" s="19">
        <v>0.60416666666666663</v>
      </c>
      <c r="M596" s="19">
        <v>0.72916666666666663</v>
      </c>
      <c r="N596" s="18" t="str">
        <f t="shared" ca="1" si="9"/>
        <v>GYE4</v>
      </c>
      <c r="O596" s="18">
        <f ca="1">VLOOKUP(N596,physical_rooms!$A$1:$B$10,2,FALSE)</f>
        <v>4</v>
      </c>
      <c r="P596" s="18">
        <v>1</v>
      </c>
      <c r="Q596" s="18" t="s">
        <v>255</v>
      </c>
      <c r="R596" s="18">
        <f>VLOOKUP(Q596,virtual_rooms!$A$1:$B$10,2,FALSE)</f>
        <v>2</v>
      </c>
      <c r="S596" s="18">
        <v>2</v>
      </c>
      <c r="T596" s="21" t="s">
        <v>293</v>
      </c>
      <c r="U596" s="18" t="s">
        <v>153</v>
      </c>
      <c r="V596" s="18" t="s">
        <v>412</v>
      </c>
      <c r="W596" s="18">
        <f>VLOOKUP(V596,Support_persons!$A$3:$C$17,3,FALSE)</f>
        <v>6</v>
      </c>
      <c r="X596">
        <v>1</v>
      </c>
      <c r="Y596" s="18" t="s">
        <v>399</v>
      </c>
      <c r="Z596" s="18">
        <f>VLOOKUP(Y596,Support_persons!$A$3:$C$17,3,FALSE)</f>
        <v>11</v>
      </c>
      <c r="AA596">
        <v>0</v>
      </c>
      <c r="AB596" s="18" t="s">
        <v>397</v>
      </c>
      <c r="AC596">
        <v>1</v>
      </c>
      <c r="AD596" s="18">
        <f>VLOOKUP(AB596,Support_persons!$A$3:$C$17,3,FALSE)</f>
        <v>10</v>
      </c>
    </row>
    <row r="597" spans="1:30" ht="30.75" thickBot="1" x14ac:dyDescent="0.3">
      <c r="A597">
        <v>596</v>
      </c>
      <c r="B597" s="16">
        <v>44072</v>
      </c>
      <c r="C597" s="18" t="s">
        <v>1</v>
      </c>
      <c r="D597" s="18">
        <f>VLOOKUP(C597,Areas!$B$4:$C$25,2,FALSE)</f>
        <v>5</v>
      </c>
      <c r="E597" s="18">
        <v>5</v>
      </c>
      <c r="F597" s="18" t="s">
        <v>88</v>
      </c>
      <c r="G597" s="18">
        <f>VLOOKUP(F597,Instructors!$A$4:$B$60,2,FALSE)</f>
        <v>48</v>
      </c>
      <c r="H597" s="25">
        <v>48</v>
      </c>
      <c r="I597" t="s">
        <v>142</v>
      </c>
      <c r="J597" s="18">
        <f>VLOOKUP(I597,Programs!$A$4:$B$58,2,FALSE)</f>
        <v>1</v>
      </c>
      <c r="K597" s="18">
        <v>1</v>
      </c>
      <c r="L597" s="19">
        <v>0.39583333333333331</v>
      </c>
      <c r="M597" s="19">
        <v>0.52083333333333337</v>
      </c>
      <c r="N597" s="18" t="str">
        <f t="shared" ca="1" si="9"/>
        <v>domicilio</v>
      </c>
      <c r="O597" s="18">
        <f ca="1">VLOOKUP(N597,physical_rooms!$A$1:$B$10,2,FALSE)</f>
        <v>8</v>
      </c>
      <c r="P597" s="18">
        <v>5</v>
      </c>
      <c r="Q597" s="18" t="s">
        <v>255</v>
      </c>
      <c r="R597" s="18">
        <f>VLOOKUP(Q597,virtual_rooms!$A$1:$B$10,2,FALSE)</f>
        <v>2</v>
      </c>
      <c r="S597" s="18">
        <v>2</v>
      </c>
      <c r="T597" s="21" t="s">
        <v>294</v>
      </c>
      <c r="U597" s="18" t="s">
        <v>152</v>
      </c>
      <c r="V597" s="18" t="s">
        <v>393</v>
      </c>
      <c r="W597" s="18">
        <f>VLOOKUP(V597,Support_persons!$A$3:$C$17,3,FALSE)</f>
        <v>3</v>
      </c>
      <c r="X597">
        <v>0</v>
      </c>
      <c r="Y597" s="18" t="s">
        <v>76</v>
      </c>
      <c r="Z597" s="18">
        <f>VLOOKUP(Y597,Support_persons!$A$3:$C$17,3,FALSE)</f>
        <v>8</v>
      </c>
      <c r="AA597">
        <v>1</v>
      </c>
      <c r="AB597" s="18" t="s">
        <v>400</v>
      </c>
      <c r="AC597">
        <v>1</v>
      </c>
      <c r="AD597" s="18">
        <f>VLOOKUP(AB597,Support_persons!$A$3:$C$17,3,FALSE)</f>
        <v>15</v>
      </c>
    </row>
    <row r="598" spans="1:30" ht="30.75" thickBot="1" x14ac:dyDescent="0.3">
      <c r="A598">
        <v>597</v>
      </c>
      <c r="B598" s="16">
        <v>44072</v>
      </c>
      <c r="C598" s="18" t="s">
        <v>11</v>
      </c>
      <c r="D598" s="18">
        <f>VLOOKUP(C598,Areas!$B$4:$C$25,2,FALSE)</f>
        <v>22</v>
      </c>
      <c r="E598" s="18">
        <v>22</v>
      </c>
      <c r="F598" s="18" t="s">
        <v>82</v>
      </c>
      <c r="G598" s="18">
        <f>VLOOKUP(F598,Instructors!$A$4:$B$60,2,FALSE)</f>
        <v>41</v>
      </c>
      <c r="H598" s="25">
        <v>41</v>
      </c>
      <c r="I598" t="s">
        <v>142</v>
      </c>
      <c r="J598" s="18">
        <f>VLOOKUP(I598,Programs!$A$4:$B$58,2,FALSE)</f>
        <v>1</v>
      </c>
      <c r="K598" s="18">
        <v>1</v>
      </c>
      <c r="L598" s="19">
        <v>0.60416666666666663</v>
      </c>
      <c r="M598" s="19">
        <v>0.72916666666666663</v>
      </c>
      <c r="N598" s="18" t="str">
        <f t="shared" ca="1" si="9"/>
        <v>GYE3</v>
      </c>
      <c r="O598" s="18">
        <f ca="1">VLOOKUP(N598,physical_rooms!$A$1:$B$10,2,FALSE)</f>
        <v>3</v>
      </c>
      <c r="P598" s="18">
        <v>5</v>
      </c>
      <c r="Q598" s="18" t="s">
        <v>255</v>
      </c>
      <c r="R598" s="18">
        <f>VLOOKUP(Q598,virtual_rooms!$A$1:$B$10,2,FALSE)</f>
        <v>2</v>
      </c>
      <c r="S598" s="18">
        <v>2</v>
      </c>
      <c r="T598" s="21" t="s">
        <v>294</v>
      </c>
      <c r="U598" s="18" t="s">
        <v>152</v>
      </c>
      <c r="V598" s="18" t="s">
        <v>393</v>
      </c>
      <c r="W598" s="18">
        <f>VLOOKUP(V598,Support_persons!$A$3:$C$17,3,FALSE)</f>
        <v>3</v>
      </c>
      <c r="X598">
        <v>0</v>
      </c>
      <c r="Y598" s="18" t="s">
        <v>413</v>
      </c>
      <c r="Z598" s="18">
        <f>VLOOKUP(Y598,Support_persons!$A$3:$C$17,3,FALSE)</f>
        <v>12</v>
      </c>
      <c r="AA598">
        <v>1</v>
      </c>
      <c r="AB598" s="18" t="s">
        <v>398</v>
      </c>
      <c r="AC598">
        <v>1</v>
      </c>
      <c r="AD598" s="18">
        <f>VLOOKUP(AB598,Support_persons!$A$3:$C$17,3,FALSE)</f>
        <v>13</v>
      </c>
    </row>
    <row r="599" spans="1:30" ht="30.75" thickBot="1" x14ac:dyDescent="0.3">
      <c r="A599">
        <v>598</v>
      </c>
      <c r="B599" s="16">
        <v>44075</v>
      </c>
      <c r="C599" s="18" t="s">
        <v>0</v>
      </c>
      <c r="D599" s="18">
        <f>VLOOKUP(C599,Areas!$B$4:$C$25,2,FALSE)</f>
        <v>1</v>
      </c>
      <c r="E599" s="18">
        <v>1</v>
      </c>
      <c r="F599" s="18" t="s">
        <v>51</v>
      </c>
      <c r="G599" s="18">
        <f>VLOOKUP(F599,Instructors!$A$4:$B$60,2,FALSE)</f>
        <v>10</v>
      </c>
      <c r="H599" s="25">
        <v>10</v>
      </c>
      <c r="I599" t="s">
        <v>342</v>
      </c>
      <c r="J599" s="18">
        <f>VLOOKUP(I599,Programs!$A$4:$B$58,2,FALSE)</f>
        <v>34</v>
      </c>
      <c r="K599" s="18">
        <v>34</v>
      </c>
      <c r="L599" s="19">
        <v>0.35416666666666669</v>
      </c>
      <c r="M599" s="19">
        <v>0.48958333333333331</v>
      </c>
      <c r="N599" s="18" t="str">
        <f t="shared" ca="1" si="9"/>
        <v>UIO2</v>
      </c>
      <c r="O599" s="18">
        <f ca="1">VLOOKUP(N599,physical_rooms!$A$1:$B$10,2,FALSE)</f>
        <v>6</v>
      </c>
      <c r="P599" s="18">
        <v>7</v>
      </c>
      <c r="Q599" s="18" t="s">
        <v>233</v>
      </c>
      <c r="R599" s="18">
        <f>VLOOKUP(Q599,virtual_rooms!$A$1:$B$10,2,FALSE)</f>
        <v>1</v>
      </c>
      <c r="S599" s="18">
        <v>1</v>
      </c>
      <c r="T599" s="21" t="s">
        <v>301</v>
      </c>
      <c r="U599" s="18" t="s">
        <v>302</v>
      </c>
      <c r="V599" s="18" t="s">
        <v>399</v>
      </c>
      <c r="W599" s="18">
        <f>VLOOKUP(V599,Support_persons!$A$3:$C$17,3,FALSE)</f>
        <v>11</v>
      </c>
      <c r="X599">
        <v>1</v>
      </c>
      <c r="Y599" s="18"/>
      <c r="Z599" s="18" t="e">
        <f>VLOOKUP(Y599,Support_persons!$A$3:$C$17,3,FALSE)</f>
        <v>#N/A</v>
      </c>
      <c r="AA599" t="s">
        <v>392</v>
      </c>
      <c r="AB599" s="20" t="s">
        <v>400</v>
      </c>
      <c r="AC599">
        <v>1</v>
      </c>
      <c r="AD599" s="18">
        <f>VLOOKUP(AB599,Support_persons!$A$3:$C$17,3,FALSE)</f>
        <v>15</v>
      </c>
    </row>
    <row r="600" spans="1:30" ht="30.75" thickBot="1" x14ac:dyDescent="0.3">
      <c r="A600">
        <v>599</v>
      </c>
      <c r="B600" s="16">
        <v>44077</v>
      </c>
      <c r="C600" s="18" t="s">
        <v>0</v>
      </c>
      <c r="D600" s="18">
        <f>VLOOKUP(C600,Areas!$B$4:$C$25,2,FALSE)</f>
        <v>1</v>
      </c>
      <c r="E600" s="18">
        <v>1</v>
      </c>
      <c r="F600" s="18" t="s">
        <v>56</v>
      </c>
      <c r="G600" s="18">
        <f>VLOOKUP(F600,Instructors!$A$4:$B$60,2,FALSE)</f>
        <v>16</v>
      </c>
      <c r="H600" s="25">
        <v>16</v>
      </c>
      <c r="I600" t="s">
        <v>342</v>
      </c>
      <c r="J600" s="18">
        <f>VLOOKUP(I600,Programs!$A$4:$B$58,2,FALSE)</f>
        <v>34</v>
      </c>
      <c r="K600" s="18">
        <v>34</v>
      </c>
      <c r="L600" s="19">
        <v>0.35416666666666669</v>
      </c>
      <c r="M600" s="19">
        <v>0.48958333333333331</v>
      </c>
      <c r="N600" s="18" t="str">
        <f t="shared" ca="1" si="9"/>
        <v>UIO3</v>
      </c>
      <c r="O600" s="18">
        <f ca="1">VLOOKUP(N600,physical_rooms!$A$1:$B$10,2,FALSE)</f>
        <v>7</v>
      </c>
      <c r="P600" s="18">
        <v>2</v>
      </c>
      <c r="Q600" s="18" t="s">
        <v>233</v>
      </c>
      <c r="R600" s="18">
        <f>VLOOKUP(Q600,virtual_rooms!$A$1:$B$10,2,FALSE)</f>
        <v>1</v>
      </c>
      <c r="S600" s="18">
        <v>1</v>
      </c>
      <c r="T600" s="21" t="s">
        <v>301</v>
      </c>
      <c r="U600" s="18" t="s">
        <v>302</v>
      </c>
      <c r="V600" s="18" t="s">
        <v>399</v>
      </c>
      <c r="W600" s="18">
        <f>VLOOKUP(V600,Support_persons!$A$3:$C$17,3,FALSE)</f>
        <v>11</v>
      </c>
      <c r="X600">
        <v>0</v>
      </c>
      <c r="Y600" s="18"/>
      <c r="Z600" s="18" t="e">
        <f>VLOOKUP(Y600,Support_persons!$A$3:$C$17,3,FALSE)</f>
        <v>#N/A</v>
      </c>
      <c r="AA600" t="s">
        <v>392</v>
      </c>
      <c r="AB600" s="20" t="s">
        <v>400</v>
      </c>
      <c r="AC600">
        <v>0</v>
      </c>
      <c r="AD600" s="18">
        <f>VLOOKUP(AB600,Support_persons!$A$3:$C$17,3,FALSE)</f>
        <v>15</v>
      </c>
    </row>
    <row r="601" spans="1:30" ht="30.75" thickBot="1" x14ac:dyDescent="0.3">
      <c r="A601">
        <v>600</v>
      </c>
      <c r="B601" s="16">
        <v>44078</v>
      </c>
      <c r="C601" s="18" t="s">
        <v>6</v>
      </c>
      <c r="D601" s="18">
        <f>VLOOKUP(C601,Areas!$B$4:$C$25,2,FALSE)</f>
        <v>12</v>
      </c>
      <c r="E601" s="18">
        <v>12</v>
      </c>
      <c r="F601" s="18" t="s">
        <v>44</v>
      </c>
      <c r="G601" s="18">
        <f>VLOOKUP(F601,Instructors!$A$4:$B$60,2,FALSE)</f>
        <v>1</v>
      </c>
      <c r="H601" s="25">
        <v>1</v>
      </c>
      <c r="I601" t="s">
        <v>142</v>
      </c>
      <c r="J601" s="18">
        <f>VLOOKUP(I601,Programs!$A$4:$B$58,2,FALSE)</f>
        <v>1</v>
      </c>
      <c r="K601" s="18">
        <v>1</v>
      </c>
      <c r="L601" s="19">
        <v>0.39583333333333331</v>
      </c>
      <c r="M601" s="19">
        <v>0.52083333333333337</v>
      </c>
      <c r="N601" s="18" t="str">
        <f t="shared" ca="1" si="9"/>
        <v>GYE1</v>
      </c>
      <c r="O601" s="18">
        <f ca="1">VLOOKUP(N601,physical_rooms!$A$1:$B$10,2,FALSE)</f>
        <v>1</v>
      </c>
      <c r="P601" s="18">
        <v>8</v>
      </c>
      <c r="Q601" s="18" t="s">
        <v>255</v>
      </c>
      <c r="R601" s="18">
        <f>VLOOKUP(Q601,virtual_rooms!$A$1:$B$10,2,FALSE)</f>
        <v>2</v>
      </c>
      <c r="S601" s="18">
        <v>2</v>
      </c>
      <c r="T601" s="21" t="s">
        <v>294</v>
      </c>
      <c r="U601" s="18" t="s">
        <v>152</v>
      </c>
      <c r="V601" s="18" t="s">
        <v>393</v>
      </c>
      <c r="W601" s="18">
        <f>VLOOKUP(V601,Support_persons!$A$3:$C$17,3,FALSE)</f>
        <v>3</v>
      </c>
      <c r="X601">
        <v>0</v>
      </c>
      <c r="Y601" s="18" t="s">
        <v>413</v>
      </c>
      <c r="Z601" s="18">
        <f>VLOOKUP(Y601,Support_persons!$A$3:$C$17,3,FALSE)</f>
        <v>12</v>
      </c>
      <c r="AA601">
        <v>1</v>
      </c>
      <c r="AB601" s="18" t="s">
        <v>398</v>
      </c>
      <c r="AC601">
        <v>1</v>
      </c>
      <c r="AD601" s="18">
        <f>VLOOKUP(AB601,Support_persons!$A$3:$C$17,3,FALSE)</f>
        <v>13</v>
      </c>
    </row>
    <row r="602" spans="1:30" ht="30.75" thickBot="1" x14ac:dyDescent="0.3">
      <c r="A602">
        <v>601</v>
      </c>
      <c r="B602" s="16">
        <v>44078</v>
      </c>
      <c r="C602" s="18" t="s">
        <v>1</v>
      </c>
      <c r="D602" s="18">
        <f>VLOOKUP(C602,Areas!$B$4:$C$25,2,FALSE)</f>
        <v>5</v>
      </c>
      <c r="E602" s="18">
        <v>5</v>
      </c>
      <c r="F602" s="18" t="s">
        <v>88</v>
      </c>
      <c r="G602" s="18">
        <f>VLOOKUP(F602,Instructors!$A$4:$B$60,2,FALSE)</f>
        <v>48</v>
      </c>
      <c r="H602" s="25">
        <v>48</v>
      </c>
      <c r="I602" t="s">
        <v>142</v>
      </c>
      <c r="J602" s="18">
        <f>VLOOKUP(I602,Programs!$A$4:$B$58,2,FALSE)</f>
        <v>1</v>
      </c>
      <c r="K602" s="18">
        <v>1</v>
      </c>
      <c r="L602" s="19">
        <v>0.60416666666666663</v>
      </c>
      <c r="M602" s="19">
        <v>0.72916666666666663</v>
      </c>
      <c r="N602" s="18" t="str">
        <f t="shared" ca="1" si="9"/>
        <v>UIO3</v>
      </c>
      <c r="O602" s="18">
        <f ca="1">VLOOKUP(N602,physical_rooms!$A$1:$B$10,2,FALSE)</f>
        <v>7</v>
      </c>
      <c r="P602" s="18">
        <v>4</v>
      </c>
      <c r="Q602" s="18" t="s">
        <v>255</v>
      </c>
      <c r="R602" s="18">
        <f>VLOOKUP(Q602,virtual_rooms!$A$1:$B$10,2,FALSE)</f>
        <v>2</v>
      </c>
      <c r="S602" s="18">
        <v>2</v>
      </c>
      <c r="T602" s="21" t="s">
        <v>294</v>
      </c>
      <c r="U602" s="18" t="s">
        <v>152</v>
      </c>
      <c r="V602" s="18" t="s">
        <v>393</v>
      </c>
      <c r="W602" s="18">
        <f>VLOOKUP(V602,Support_persons!$A$3:$C$17,3,FALSE)</f>
        <v>3</v>
      </c>
      <c r="X602">
        <v>0</v>
      </c>
      <c r="Y602" s="18" t="s">
        <v>399</v>
      </c>
      <c r="Z602" s="18">
        <f>VLOOKUP(Y602,Support_persons!$A$3:$C$17,3,FALSE)</f>
        <v>11</v>
      </c>
      <c r="AA602">
        <v>1</v>
      </c>
      <c r="AB602" s="18" t="s">
        <v>400</v>
      </c>
      <c r="AC602">
        <v>1</v>
      </c>
      <c r="AD602" s="18">
        <f>VLOOKUP(AB602,Support_persons!$A$3:$C$17,3,FALSE)</f>
        <v>15</v>
      </c>
    </row>
    <row r="603" spans="1:30" ht="30.75" thickBot="1" x14ac:dyDescent="0.3">
      <c r="A603">
        <v>602</v>
      </c>
      <c r="B603" s="16">
        <v>44079</v>
      </c>
      <c r="C603" s="18" t="s">
        <v>6</v>
      </c>
      <c r="D603" s="18">
        <f>VLOOKUP(C603,Areas!$B$4:$C$25,2,FALSE)</f>
        <v>12</v>
      </c>
      <c r="E603" s="18">
        <v>12</v>
      </c>
      <c r="F603" s="18" t="s">
        <v>44</v>
      </c>
      <c r="G603" s="18">
        <f>VLOOKUP(F603,Instructors!$A$4:$B$60,2,FALSE)</f>
        <v>1</v>
      </c>
      <c r="H603" s="25">
        <v>1</v>
      </c>
      <c r="I603" t="s">
        <v>144</v>
      </c>
      <c r="J603" s="18">
        <f>VLOOKUP(I603,Programs!$A$4:$B$58,2,FALSE)</f>
        <v>2</v>
      </c>
      <c r="K603" s="18">
        <v>2</v>
      </c>
      <c r="L603" s="19">
        <v>0.39583333333333331</v>
      </c>
      <c r="M603" s="19">
        <v>0.52083333333333337</v>
      </c>
      <c r="N603" s="18" t="str">
        <f t="shared" ca="1" si="9"/>
        <v>GYE1</v>
      </c>
      <c r="O603" s="18">
        <f ca="1">VLOOKUP(N603,physical_rooms!$A$1:$B$10,2,FALSE)</f>
        <v>1</v>
      </c>
      <c r="P603" s="18">
        <v>1</v>
      </c>
      <c r="Q603" s="18" t="s">
        <v>255</v>
      </c>
      <c r="R603" s="18">
        <f>VLOOKUP(Q603,virtual_rooms!$A$1:$B$10,2,FALSE)</f>
        <v>2</v>
      </c>
      <c r="S603" s="18">
        <v>2</v>
      </c>
      <c r="T603" s="21" t="s">
        <v>293</v>
      </c>
      <c r="U603" s="18" t="s">
        <v>153</v>
      </c>
      <c r="V603" s="18" t="s">
        <v>412</v>
      </c>
      <c r="W603" s="18">
        <f>VLOOKUP(V603,Support_persons!$A$3:$C$17,3,FALSE)</f>
        <v>6</v>
      </c>
      <c r="X603">
        <v>1</v>
      </c>
      <c r="Y603" s="18" t="s">
        <v>399</v>
      </c>
      <c r="Z603" s="18">
        <f>VLOOKUP(Y603,Support_persons!$A$3:$C$17,3,FALSE)</f>
        <v>11</v>
      </c>
      <c r="AA603">
        <v>0</v>
      </c>
      <c r="AB603" s="18" t="s">
        <v>398</v>
      </c>
      <c r="AC603">
        <v>1</v>
      </c>
      <c r="AD603" s="18">
        <f>VLOOKUP(AB603,Support_persons!$A$3:$C$17,3,FALSE)</f>
        <v>13</v>
      </c>
    </row>
    <row r="604" spans="1:30" ht="30.75" thickBot="1" x14ac:dyDescent="0.3">
      <c r="A604">
        <v>603</v>
      </c>
      <c r="B604" s="16">
        <v>44079</v>
      </c>
      <c r="C604" s="18" t="s">
        <v>1</v>
      </c>
      <c r="D604" s="18">
        <f>VLOOKUP(C604,Areas!$B$4:$C$25,2,FALSE)</f>
        <v>5</v>
      </c>
      <c r="E604" s="18">
        <v>5</v>
      </c>
      <c r="F604" s="18" t="s">
        <v>88</v>
      </c>
      <c r="G604" s="18">
        <f>VLOOKUP(F604,Instructors!$A$4:$B$60,2,FALSE)</f>
        <v>48</v>
      </c>
      <c r="H604" s="25">
        <v>48</v>
      </c>
      <c r="I604" t="s">
        <v>144</v>
      </c>
      <c r="J604" s="18">
        <f>VLOOKUP(I604,Programs!$A$4:$B$58,2,FALSE)</f>
        <v>2</v>
      </c>
      <c r="K604" s="18">
        <v>2</v>
      </c>
      <c r="L604" s="19">
        <v>0.60416666666666663</v>
      </c>
      <c r="M604" s="19">
        <v>0.72916666666666663</v>
      </c>
      <c r="N604" s="18" t="str">
        <f t="shared" ca="1" si="9"/>
        <v>domicilio</v>
      </c>
      <c r="O604" s="18">
        <f ca="1">VLOOKUP(N604,physical_rooms!$A$1:$B$10,2,FALSE)</f>
        <v>8</v>
      </c>
      <c r="P604" s="18">
        <v>1</v>
      </c>
      <c r="Q604" s="18" t="s">
        <v>255</v>
      </c>
      <c r="R604" s="18">
        <f>VLOOKUP(Q604,virtual_rooms!$A$1:$B$10,2,FALSE)</f>
        <v>2</v>
      </c>
      <c r="S604" s="18">
        <v>2</v>
      </c>
      <c r="T604" s="21" t="s">
        <v>293</v>
      </c>
      <c r="U604" s="18" t="s">
        <v>153</v>
      </c>
      <c r="V604" s="18" t="s">
        <v>412</v>
      </c>
      <c r="W604" s="18">
        <f>VLOOKUP(V604,Support_persons!$A$3:$C$17,3,FALSE)</f>
        <v>6</v>
      </c>
      <c r="X604">
        <v>0</v>
      </c>
      <c r="Y604" s="18" t="s">
        <v>395</v>
      </c>
      <c r="Z604" s="18">
        <f>VLOOKUP(Y604,Support_persons!$A$3:$C$17,3,FALSE)</f>
        <v>5</v>
      </c>
      <c r="AA604">
        <v>1</v>
      </c>
      <c r="AB604" s="18" t="s">
        <v>400</v>
      </c>
      <c r="AC604">
        <v>1</v>
      </c>
      <c r="AD604" s="18">
        <f>VLOOKUP(AB604,Support_persons!$A$3:$C$17,3,FALSE)</f>
        <v>15</v>
      </c>
    </row>
    <row r="605" spans="1:30" ht="30.75" thickBot="1" x14ac:dyDescent="0.3">
      <c r="A605">
        <v>604</v>
      </c>
      <c r="B605" s="16">
        <v>44082</v>
      </c>
      <c r="C605" s="18" t="s">
        <v>0</v>
      </c>
      <c r="D605" s="18">
        <f>VLOOKUP(C605,Areas!$B$4:$C$25,2,FALSE)</f>
        <v>1</v>
      </c>
      <c r="E605" s="18">
        <v>1</v>
      </c>
      <c r="F605" s="18" t="s">
        <v>56</v>
      </c>
      <c r="G605" s="18">
        <f>VLOOKUP(F605,Instructors!$A$4:$B$60,2,FALSE)</f>
        <v>16</v>
      </c>
      <c r="H605" s="25">
        <v>16</v>
      </c>
      <c r="I605" t="s">
        <v>342</v>
      </c>
      <c r="J605" s="18">
        <f>VLOOKUP(I605,Programs!$A$4:$B$58,2,FALSE)</f>
        <v>34</v>
      </c>
      <c r="K605" s="18">
        <v>34</v>
      </c>
      <c r="L605" s="19">
        <v>0.35416666666666669</v>
      </c>
      <c r="M605" s="19">
        <v>0.48958333333333331</v>
      </c>
      <c r="N605" s="18" t="str">
        <f t="shared" ca="1" si="9"/>
        <v>domicilio</v>
      </c>
      <c r="O605" s="18">
        <f ca="1">VLOOKUP(N605,physical_rooms!$A$1:$B$10,2,FALSE)</f>
        <v>8</v>
      </c>
      <c r="P605" s="18">
        <v>1</v>
      </c>
      <c r="Q605" s="18" t="s">
        <v>233</v>
      </c>
      <c r="R605" s="18">
        <f>VLOOKUP(Q605,virtual_rooms!$A$1:$B$10,2,FALSE)</f>
        <v>1</v>
      </c>
      <c r="S605" s="18">
        <v>1</v>
      </c>
      <c r="T605" s="21" t="s">
        <v>301</v>
      </c>
      <c r="U605" s="18" t="s">
        <v>302</v>
      </c>
      <c r="V605" s="18" t="s">
        <v>399</v>
      </c>
      <c r="W605" s="18">
        <f>VLOOKUP(V605,Support_persons!$A$3:$C$17,3,FALSE)</f>
        <v>11</v>
      </c>
      <c r="X605">
        <v>0</v>
      </c>
      <c r="Y605" s="18"/>
      <c r="Z605" s="18" t="e">
        <f>VLOOKUP(Y605,Support_persons!$A$3:$C$17,3,FALSE)</f>
        <v>#N/A</v>
      </c>
      <c r="AA605" t="s">
        <v>392</v>
      </c>
      <c r="AB605" s="20" t="s">
        <v>400</v>
      </c>
      <c r="AC605">
        <v>0</v>
      </c>
      <c r="AD605" s="18">
        <f>VLOOKUP(AB605,Support_persons!$A$3:$C$17,3,FALSE)</f>
        <v>15</v>
      </c>
    </row>
    <row r="606" spans="1:30" ht="30.75" thickBot="1" x14ac:dyDescent="0.3">
      <c r="A606">
        <v>605</v>
      </c>
      <c r="B606" s="16">
        <v>44084</v>
      </c>
      <c r="C606" s="18" t="s">
        <v>0</v>
      </c>
      <c r="D606" s="18">
        <f>VLOOKUP(C606,Areas!$B$4:$C$25,2,FALSE)</f>
        <v>1</v>
      </c>
      <c r="E606" s="18">
        <v>1</v>
      </c>
      <c r="F606" s="18" t="s">
        <v>56</v>
      </c>
      <c r="G606" s="18">
        <f>VLOOKUP(F606,Instructors!$A$4:$B$60,2,FALSE)</f>
        <v>16</v>
      </c>
      <c r="H606" s="25">
        <v>16</v>
      </c>
      <c r="I606" t="s">
        <v>342</v>
      </c>
      <c r="J606" s="18">
        <f>VLOOKUP(I606,Programs!$A$4:$B$58,2,FALSE)</f>
        <v>34</v>
      </c>
      <c r="K606" s="18">
        <v>34</v>
      </c>
      <c r="L606" s="19">
        <v>0.35416666666666669</v>
      </c>
      <c r="M606" s="19">
        <v>0.48958333333333331</v>
      </c>
      <c r="N606" s="18" t="str">
        <f t="shared" ca="1" si="9"/>
        <v>GYE4</v>
      </c>
      <c r="O606" s="18">
        <f ca="1">VLOOKUP(N606,physical_rooms!$A$1:$B$10,2,FALSE)</f>
        <v>4</v>
      </c>
      <c r="P606" s="18">
        <v>3</v>
      </c>
      <c r="Q606" s="18" t="s">
        <v>233</v>
      </c>
      <c r="R606" s="18">
        <f>VLOOKUP(Q606,virtual_rooms!$A$1:$B$10,2,FALSE)</f>
        <v>1</v>
      </c>
      <c r="S606" s="18">
        <v>1</v>
      </c>
      <c r="T606" s="21" t="s">
        <v>301</v>
      </c>
      <c r="U606" s="18" t="s">
        <v>302</v>
      </c>
      <c r="V606" s="18" t="s">
        <v>399</v>
      </c>
      <c r="W606" s="18">
        <f>VLOOKUP(V606,Support_persons!$A$3:$C$17,3,FALSE)</f>
        <v>11</v>
      </c>
      <c r="X606">
        <v>0</v>
      </c>
      <c r="Y606" s="18"/>
      <c r="Z606" s="18" t="e">
        <f>VLOOKUP(Y606,Support_persons!$A$3:$C$17,3,FALSE)</f>
        <v>#N/A</v>
      </c>
      <c r="AA606" t="s">
        <v>392</v>
      </c>
      <c r="AB606" s="20" t="s">
        <v>400</v>
      </c>
      <c r="AC606">
        <v>0</v>
      </c>
      <c r="AD606" s="18">
        <f>VLOOKUP(AB606,Support_persons!$A$3:$C$17,3,FALSE)</f>
        <v>15</v>
      </c>
    </row>
    <row r="607" spans="1:30" ht="30.75" thickBot="1" x14ac:dyDescent="0.3">
      <c r="A607">
        <v>606</v>
      </c>
      <c r="B607" s="16">
        <v>44085</v>
      </c>
      <c r="C607" s="18" t="s">
        <v>1</v>
      </c>
      <c r="D607" s="18">
        <f>VLOOKUP(C607,Areas!$B$4:$C$25,2,FALSE)</f>
        <v>5</v>
      </c>
      <c r="E607" s="18">
        <v>5</v>
      </c>
      <c r="F607" s="18" t="s">
        <v>88</v>
      </c>
      <c r="G607" s="18">
        <f>VLOOKUP(F607,Instructors!$A$4:$B$60,2,FALSE)</f>
        <v>48</v>
      </c>
      <c r="H607" s="25">
        <v>48</v>
      </c>
      <c r="I607" t="s">
        <v>144</v>
      </c>
      <c r="J607" s="18">
        <f>VLOOKUP(I607,Programs!$A$4:$B$58,2,FALSE)</f>
        <v>2</v>
      </c>
      <c r="K607" s="18">
        <v>2</v>
      </c>
      <c r="L607" s="19">
        <v>0.39583333333333331</v>
      </c>
      <c r="M607" s="19">
        <v>0.52083333333333337</v>
      </c>
      <c r="N607" s="18" t="str">
        <f t="shared" ca="1" si="9"/>
        <v>domicilio</v>
      </c>
      <c r="O607" s="18">
        <f ca="1">VLOOKUP(N607,physical_rooms!$A$1:$B$10,2,FALSE)</f>
        <v>8</v>
      </c>
      <c r="P607" s="18">
        <v>7</v>
      </c>
      <c r="Q607" s="18" t="s">
        <v>255</v>
      </c>
      <c r="R607" s="18">
        <f>VLOOKUP(Q607,virtual_rooms!$A$1:$B$10,2,FALSE)</f>
        <v>2</v>
      </c>
      <c r="S607" s="18">
        <v>2</v>
      </c>
      <c r="T607" s="21" t="s">
        <v>293</v>
      </c>
      <c r="U607" s="18" t="s">
        <v>153</v>
      </c>
      <c r="V607" s="18" t="s">
        <v>412</v>
      </c>
      <c r="W607" s="18">
        <f>VLOOKUP(V607,Support_persons!$A$3:$C$17,3,FALSE)</f>
        <v>6</v>
      </c>
      <c r="X607">
        <v>0</v>
      </c>
      <c r="Y607" s="18" t="s">
        <v>395</v>
      </c>
      <c r="Z607" s="18">
        <f>VLOOKUP(Y607,Support_persons!$A$3:$C$17,3,FALSE)</f>
        <v>5</v>
      </c>
      <c r="AA607">
        <v>1</v>
      </c>
      <c r="AB607" s="18" t="s">
        <v>400</v>
      </c>
      <c r="AC607">
        <v>1</v>
      </c>
      <c r="AD607" s="18">
        <f>VLOOKUP(AB607,Support_persons!$A$3:$C$17,3,FALSE)</f>
        <v>15</v>
      </c>
    </row>
    <row r="608" spans="1:30" ht="30.75" thickBot="1" x14ac:dyDescent="0.3">
      <c r="A608">
        <v>607</v>
      </c>
      <c r="B608" s="16">
        <v>44085</v>
      </c>
      <c r="C608" s="18" t="s">
        <v>5</v>
      </c>
      <c r="D608" s="18">
        <f>VLOOKUP(C608,Areas!$B$4:$C$25,2,FALSE)</f>
        <v>10</v>
      </c>
      <c r="E608" s="18">
        <v>10</v>
      </c>
      <c r="F608" s="18" t="s">
        <v>63</v>
      </c>
      <c r="G608" s="18">
        <f>VLOOKUP(F608,Instructors!$A$4:$B$60,2,FALSE)</f>
        <v>19</v>
      </c>
      <c r="H608" s="25">
        <v>19</v>
      </c>
      <c r="I608" t="s">
        <v>144</v>
      </c>
      <c r="J608" s="18">
        <f>VLOOKUP(I608,Programs!$A$4:$B$58,2,FALSE)</f>
        <v>2</v>
      </c>
      <c r="K608" s="18">
        <v>2</v>
      </c>
      <c r="L608" s="19">
        <v>0.60416666666666663</v>
      </c>
      <c r="M608" s="19">
        <v>0.72916666666666663</v>
      </c>
      <c r="N608" s="18" t="str">
        <f t="shared" ca="1" si="9"/>
        <v>UIO3</v>
      </c>
      <c r="O608" s="18">
        <f ca="1">VLOOKUP(N608,physical_rooms!$A$1:$B$10,2,FALSE)</f>
        <v>7</v>
      </c>
      <c r="P608" s="18">
        <v>6</v>
      </c>
      <c r="Q608" s="18" t="s">
        <v>255</v>
      </c>
      <c r="R608" s="18">
        <f>VLOOKUP(Q608,virtual_rooms!$A$1:$B$10,2,FALSE)</f>
        <v>2</v>
      </c>
      <c r="S608" s="18">
        <v>2</v>
      </c>
      <c r="T608" s="21" t="s">
        <v>293</v>
      </c>
      <c r="U608" s="18" t="s">
        <v>153</v>
      </c>
      <c r="V608" s="18" t="s">
        <v>412</v>
      </c>
      <c r="W608" s="18">
        <f>VLOOKUP(V608,Support_persons!$A$3:$C$17,3,FALSE)</f>
        <v>6</v>
      </c>
      <c r="X608">
        <v>1</v>
      </c>
      <c r="Y608" s="18" t="s">
        <v>399</v>
      </c>
      <c r="Z608" s="18">
        <f>VLOOKUP(Y608,Support_persons!$A$3:$C$17,3,FALSE)</f>
        <v>11</v>
      </c>
      <c r="AA608">
        <v>0</v>
      </c>
      <c r="AB608" s="18" t="s">
        <v>400</v>
      </c>
      <c r="AC608">
        <v>0</v>
      </c>
      <c r="AD608" s="18">
        <f>VLOOKUP(AB608,Support_persons!$A$3:$C$17,3,FALSE)</f>
        <v>15</v>
      </c>
    </row>
    <row r="609" spans="1:30" ht="30.75" thickBot="1" x14ac:dyDescent="0.3">
      <c r="A609">
        <v>608</v>
      </c>
      <c r="B609" s="16">
        <v>44086</v>
      </c>
      <c r="C609" s="18" t="s">
        <v>1</v>
      </c>
      <c r="D609" s="18">
        <f>VLOOKUP(C609,Areas!$B$4:$C$25,2,FALSE)</f>
        <v>5</v>
      </c>
      <c r="E609" s="18">
        <v>5</v>
      </c>
      <c r="F609" s="18" t="s">
        <v>88</v>
      </c>
      <c r="G609" s="18">
        <f>VLOOKUP(F609,Instructors!$A$4:$B$60,2,FALSE)</f>
        <v>48</v>
      </c>
      <c r="H609" s="25">
        <v>48</v>
      </c>
      <c r="I609" t="s">
        <v>142</v>
      </c>
      <c r="J609" s="18">
        <f>VLOOKUP(I609,Programs!$A$4:$B$58,2,FALSE)</f>
        <v>1</v>
      </c>
      <c r="K609" s="18">
        <v>1</v>
      </c>
      <c r="L609" s="19">
        <v>0.39583333333333331</v>
      </c>
      <c r="M609" s="19">
        <v>0.52083333333333337</v>
      </c>
      <c r="N609" s="18" t="str">
        <f t="shared" ca="1" si="9"/>
        <v>UIO2</v>
      </c>
      <c r="O609" s="18">
        <f ca="1">VLOOKUP(N609,physical_rooms!$A$1:$B$10,2,FALSE)</f>
        <v>6</v>
      </c>
      <c r="P609" s="18">
        <v>2</v>
      </c>
      <c r="Q609" s="18" t="s">
        <v>255</v>
      </c>
      <c r="R609" s="18">
        <f>VLOOKUP(Q609,virtual_rooms!$A$1:$B$10,2,FALSE)</f>
        <v>2</v>
      </c>
      <c r="S609" s="18">
        <v>2</v>
      </c>
      <c r="T609" s="21" t="s">
        <v>294</v>
      </c>
      <c r="U609" s="18" t="s">
        <v>152</v>
      </c>
      <c r="V609" s="18" t="s">
        <v>393</v>
      </c>
      <c r="W609" s="18">
        <f>VLOOKUP(V609,Support_persons!$A$3:$C$17,3,FALSE)</f>
        <v>3</v>
      </c>
      <c r="X609">
        <v>0</v>
      </c>
      <c r="Y609" s="18" t="s">
        <v>399</v>
      </c>
      <c r="Z609" s="18">
        <f>VLOOKUP(Y609,Support_persons!$A$3:$C$17,3,FALSE)</f>
        <v>11</v>
      </c>
      <c r="AA609">
        <v>1</v>
      </c>
      <c r="AB609" s="18" t="s">
        <v>400</v>
      </c>
      <c r="AC609">
        <v>1</v>
      </c>
      <c r="AD609" s="18">
        <f>VLOOKUP(AB609,Support_persons!$A$3:$C$17,3,FALSE)</f>
        <v>15</v>
      </c>
    </row>
    <row r="610" spans="1:30" ht="30.75" thickBot="1" x14ac:dyDescent="0.3">
      <c r="A610">
        <v>609</v>
      </c>
      <c r="B610" s="16">
        <v>44086</v>
      </c>
      <c r="C610" s="18" t="s">
        <v>5</v>
      </c>
      <c r="D610" s="18">
        <f>VLOOKUP(C610,Areas!$B$4:$C$25,2,FALSE)</f>
        <v>10</v>
      </c>
      <c r="E610" s="18">
        <v>10</v>
      </c>
      <c r="F610" s="18" t="s">
        <v>63</v>
      </c>
      <c r="G610" s="18">
        <f>VLOOKUP(F610,Instructors!$A$4:$B$60,2,FALSE)</f>
        <v>19</v>
      </c>
      <c r="H610" s="25">
        <v>19</v>
      </c>
      <c r="I610" t="s">
        <v>142</v>
      </c>
      <c r="J610" s="18">
        <f>VLOOKUP(I610,Programs!$A$4:$B$58,2,FALSE)</f>
        <v>1</v>
      </c>
      <c r="K610" s="18">
        <v>1</v>
      </c>
      <c r="L610" s="19">
        <v>0.60416666666666663</v>
      </c>
      <c r="M610" s="19">
        <v>0.72916666666666663</v>
      </c>
      <c r="N610" s="18" t="str">
        <f t="shared" ca="1" si="9"/>
        <v>UIO2</v>
      </c>
      <c r="O610" s="18">
        <f ca="1">VLOOKUP(N610,physical_rooms!$A$1:$B$10,2,FALSE)</f>
        <v>6</v>
      </c>
      <c r="P610" s="18">
        <v>3</v>
      </c>
      <c r="Q610" s="18" t="s">
        <v>255</v>
      </c>
      <c r="R610" s="18">
        <f>VLOOKUP(Q610,virtual_rooms!$A$1:$B$10,2,FALSE)</f>
        <v>2</v>
      </c>
      <c r="S610" s="18">
        <v>2</v>
      </c>
      <c r="T610" s="21" t="s">
        <v>294</v>
      </c>
      <c r="U610" s="18" t="s">
        <v>152</v>
      </c>
      <c r="V610" s="18" t="s">
        <v>393</v>
      </c>
      <c r="W610" s="18">
        <f>VLOOKUP(V610,Support_persons!$A$3:$C$17,3,FALSE)</f>
        <v>3</v>
      </c>
      <c r="X610">
        <v>0</v>
      </c>
      <c r="Y610" s="18" t="s">
        <v>413</v>
      </c>
      <c r="Z610" s="18">
        <f>VLOOKUP(Y610,Support_persons!$A$3:$C$17,3,FALSE)</f>
        <v>12</v>
      </c>
      <c r="AA610">
        <v>1</v>
      </c>
      <c r="AB610" s="18" t="s">
        <v>400</v>
      </c>
      <c r="AC610">
        <v>0</v>
      </c>
      <c r="AD610" s="18">
        <f>VLOOKUP(AB610,Support_persons!$A$3:$C$17,3,FALSE)</f>
        <v>15</v>
      </c>
    </row>
    <row r="611" spans="1:30" ht="30.75" thickBot="1" x14ac:dyDescent="0.3">
      <c r="A611">
        <v>610</v>
      </c>
      <c r="B611" s="16">
        <v>44092</v>
      </c>
      <c r="C611" s="18" t="s">
        <v>9</v>
      </c>
      <c r="D611" s="18">
        <f>VLOOKUP(C611,Areas!$B$4:$C$25,2,FALSE)</f>
        <v>17</v>
      </c>
      <c r="E611" s="18">
        <v>17</v>
      </c>
      <c r="F611" s="18" t="s">
        <v>51</v>
      </c>
      <c r="G611" s="18">
        <f>VLOOKUP(F611,Instructors!$A$4:$B$60,2,FALSE)</f>
        <v>10</v>
      </c>
      <c r="H611" s="25">
        <v>10</v>
      </c>
      <c r="I611" t="s">
        <v>142</v>
      </c>
      <c r="J611" s="18">
        <f>VLOOKUP(I611,Programs!$A$4:$B$58,2,FALSE)</f>
        <v>1</v>
      </c>
      <c r="K611" s="18">
        <v>1</v>
      </c>
      <c r="L611" s="19">
        <v>0.39583333333333331</v>
      </c>
      <c r="M611" s="19">
        <v>0.52083333333333337</v>
      </c>
      <c r="N611" s="18" t="str">
        <f t="shared" ca="1" si="9"/>
        <v>GYE2</v>
      </c>
      <c r="O611" s="18">
        <f ca="1">VLOOKUP(N611,physical_rooms!$A$1:$B$10,2,FALSE)</f>
        <v>2</v>
      </c>
      <c r="P611" s="18">
        <v>5</v>
      </c>
      <c r="Q611" s="18" t="s">
        <v>255</v>
      </c>
      <c r="R611" s="18">
        <f>VLOOKUP(Q611,virtual_rooms!$A$1:$B$10,2,FALSE)</f>
        <v>2</v>
      </c>
      <c r="S611" s="18">
        <v>2</v>
      </c>
      <c r="T611" s="21" t="s">
        <v>294</v>
      </c>
      <c r="U611" s="18" t="s">
        <v>152</v>
      </c>
      <c r="V611" s="18" t="s">
        <v>393</v>
      </c>
      <c r="W611" s="18">
        <f>VLOOKUP(V611,Support_persons!$A$3:$C$17,3,FALSE)</f>
        <v>3</v>
      </c>
      <c r="X611">
        <v>0</v>
      </c>
      <c r="Y611" s="18" t="s">
        <v>76</v>
      </c>
      <c r="Z611" s="18">
        <f>VLOOKUP(Y611,Support_persons!$A$3:$C$17,3,FALSE)</f>
        <v>8</v>
      </c>
      <c r="AA611">
        <v>1</v>
      </c>
      <c r="AB611" s="18" t="s">
        <v>400</v>
      </c>
      <c r="AC611">
        <v>1</v>
      </c>
      <c r="AD611" s="18">
        <f>VLOOKUP(AB611,Support_persons!$A$3:$C$17,3,FALSE)</f>
        <v>15</v>
      </c>
    </row>
    <row r="612" spans="1:30" ht="30.75" thickBot="1" x14ac:dyDescent="0.3">
      <c r="A612">
        <v>611</v>
      </c>
      <c r="B612" s="16">
        <v>44092</v>
      </c>
      <c r="C612" s="18" t="s">
        <v>11</v>
      </c>
      <c r="D612" s="18">
        <f>VLOOKUP(C612,Areas!$B$4:$C$25,2,FALSE)</f>
        <v>22</v>
      </c>
      <c r="E612" s="18">
        <v>22</v>
      </c>
      <c r="F612" s="18" t="s">
        <v>82</v>
      </c>
      <c r="G612" s="18">
        <f>VLOOKUP(F612,Instructors!$A$4:$B$60,2,FALSE)</f>
        <v>41</v>
      </c>
      <c r="H612" s="25">
        <v>41</v>
      </c>
      <c r="I612" t="s">
        <v>142</v>
      </c>
      <c r="J612" s="18">
        <f>VLOOKUP(I612,Programs!$A$4:$B$58,2,FALSE)</f>
        <v>1</v>
      </c>
      <c r="K612" s="18">
        <v>1</v>
      </c>
      <c r="L612" s="19">
        <v>0.60416666666666663</v>
      </c>
      <c r="M612" s="19">
        <v>0.72916666666666663</v>
      </c>
      <c r="N612" s="18" t="str">
        <f t="shared" ca="1" si="9"/>
        <v>GYE2</v>
      </c>
      <c r="O612" s="18">
        <f ca="1">VLOOKUP(N612,physical_rooms!$A$1:$B$10,2,FALSE)</f>
        <v>2</v>
      </c>
      <c r="P612" s="18">
        <v>7</v>
      </c>
      <c r="Q612" s="18" t="s">
        <v>255</v>
      </c>
      <c r="R612" s="18">
        <f>VLOOKUP(Q612,virtual_rooms!$A$1:$B$10,2,FALSE)</f>
        <v>2</v>
      </c>
      <c r="S612" s="18">
        <v>2</v>
      </c>
      <c r="T612" s="21" t="s">
        <v>294</v>
      </c>
      <c r="U612" s="18" t="s">
        <v>152</v>
      </c>
      <c r="V612" s="18" t="s">
        <v>393</v>
      </c>
      <c r="W612" s="18">
        <f>VLOOKUP(V612,Support_persons!$A$3:$C$17,3,FALSE)</f>
        <v>3</v>
      </c>
      <c r="X612">
        <v>0</v>
      </c>
      <c r="Y612" s="18" t="s">
        <v>413</v>
      </c>
      <c r="Z612" s="18">
        <f>VLOOKUP(Y612,Support_persons!$A$3:$C$17,3,FALSE)</f>
        <v>12</v>
      </c>
      <c r="AA612">
        <v>1</v>
      </c>
      <c r="AB612" s="18" t="s">
        <v>398</v>
      </c>
      <c r="AC612">
        <v>1</v>
      </c>
      <c r="AD612" s="18">
        <f>VLOOKUP(AB612,Support_persons!$A$3:$C$17,3,FALSE)</f>
        <v>13</v>
      </c>
    </row>
    <row r="613" spans="1:30" ht="30.75" thickBot="1" x14ac:dyDescent="0.3">
      <c r="A613">
        <v>612</v>
      </c>
      <c r="B613" s="16">
        <v>44093</v>
      </c>
      <c r="C613" s="18" t="s">
        <v>9</v>
      </c>
      <c r="D613" s="18">
        <f>VLOOKUP(C613,Areas!$B$4:$C$25,2,FALSE)</f>
        <v>17</v>
      </c>
      <c r="E613" s="18">
        <v>17</v>
      </c>
      <c r="F613" s="18" t="s">
        <v>51</v>
      </c>
      <c r="G613" s="18">
        <f>VLOOKUP(F613,Instructors!$A$4:$B$60,2,FALSE)</f>
        <v>10</v>
      </c>
      <c r="H613" s="25">
        <v>10</v>
      </c>
      <c r="I613" t="s">
        <v>144</v>
      </c>
      <c r="J613" s="18">
        <f>VLOOKUP(I613,Programs!$A$4:$B$58,2,FALSE)</f>
        <v>2</v>
      </c>
      <c r="K613" s="18">
        <v>2</v>
      </c>
      <c r="L613" s="19">
        <v>0.39583333333333331</v>
      </c>
      <c r="M613" s="19">
        <v>0.52083333333333337</v>
      </c>
      <c r="N613" s="18" t="str">
        <f t="shared" ca="1" si="9"/>
        <v>UIO2</v>
      </c>
      <c r="O613" s="18">
        <f ca="1">VLOOKUP(N613,physical_rooms!$A$1:$B$10,2,FALSE)</f>
        <v>6</v>
      </c>
      <c r="P613" s="18">
        <v>8</v>
      </c>
      <c r="Q613" s="18" t="s">
        <v>255</v>
      </c>
      <c r="R613" s="18">
        <f>VLOOKUP(Q613,virtual_rooms!$A$1:$B$10,2,FALSE)</f>
        <v>2</v>
      </c>
      <c r="S613" s="18">
        <v>2</v>
      </c>
      <c r="T613" s="21" t="s">
        <v>293</v>
      </c>
      <c r="U613" s="18" t="s">
        <v>153</v>
      </c>
      <c r="V613" s="18" t="s">
        <v>399</v>
      </c>
      <c r="W613" s="18">
        <f>VLOOKUP(V613,Support_persons!$A$3:$C$17,3,FALSE)</f>
        <v>11</v>
      </c>
      <c r="X613">
        <v>1</v>
      </c>
      <c r="Y613" s="18"/>
      <c r="Z613" s="18" t="e">
        <f>VLOOKUP(Y613,Support_persons!$A$3:$C$17,3,FALSE)</f>
        <v>#N/A</v>
      </c>
      <c r="AA613" t="s">
        <v>392</v>
      </c>
      <c r="AB613" s="20" t="s">
        <v>400</v>
      </c>
      <c r="AC613">
        <v>1</v>
      </c>
      <c r="AD613" s="18">
        <f>VLOOKUP(AB613,Support_persons!$A$3:$C$17,3,FALSE)</f>
        <v>15</v>
      </c>
    </row>
    <row r="614" spans="1:30" ht="30.75" thickBot="1" x14ac:dyDescent="0.3">
      <c r="A614">
        <v>613</v>
      </c>
      <c r="B614" s="16">
        <v>44093</v>
      </c>
      <c r="C614" s="18" t="s">
        <v>11</v>
      </c>
      <c r="D614" s="18">
        <f>VLOOKUP(C614,Areas!$B$4:$C$25,2,FALSE)</f>
        <v>22</v>
      </c>
      <c r="E614" s="18">
        <v>22</v>
      </c>
      <c r="F614" s="18" t="s">
        <v>82</v>
      </c>
      <c r="G614" s="18">
        <f>VLOOKUP(F614,Instructors!$A$4:$B$60,2,FALSE)</f>
        <v>41</v>
      </c>
      <c r="H614" s="25">
        <v>41</v>
      </c>
      <c r="I614" t="s">
        <v>144</v>
      </c>
      <c r="J614" s="18">
        <f>VLOOKUP(I614,Programs!$A$4:$B$58,2,FALSE)</f>
        <v>2</v>
      </c>
      <c r="K614" s="18">
        <v>2</v>
      </c>
      <c r="L614" s="19">
        <v>0.60416666666666663</v>
      </c>
      <c r="M614" s="19">
        <v>0.72916666666666663</v>
      </c>
      <c r="N614" s="18" t="str">
        <f t="shared" ca="1" si="9"/>
        <v>GYE3</v>
      </c>
      <c r="O614" s="18">
        <f ca="1">VLOOKUP(N614,physical_rooms!$A$1:$B$10,2,FALSE)</f>
        <v>3</v>
      </c>
      <c r="P614" s="18">
        <v>6</v>
      </c>
      <c r="Q614" s="18" t="s">
        <v>255</v>
      </c>
      <c r="R614" s="18">
        <f>VLOOKUP(Q614,virtual_rooms!$A$1:$B$10,2,FALSE)</f>
        <v>2</v>
      </c>
      <c r="S614" s="18">
        <v>2</v>
      </c>
      <c r="T614" s="21" t="s">
        <v>293</v>
      </c>
      <c r="U614" s="18" t="s">
        <v>153</v>
      </c>
      <c r="V614" s="18" t="s">
        <v>412</v>
      </c>
      <c r="W614" s="18">
        <f>VLOOKUP(V614,Support_persons!$A$3:$C$17,3,FALSE)</f>
        <v>6</v>
      </c>
      <c r="X614">
        <v>1</v>
      </c>
      <c r="Y614" s="18" t="s">
        <v>399</v>
      </c>
      <c r="Z614" s="18">
        <f>VLOOKUP(Y614,Support_persons!$A$3:$C$17,3,FALSE)</f>
        <v>11</v>
      </c>
      <c r="AA614">
        <v>0</v>
      </c>
      <c r="AB614" s="18" t="s">
        <v>398</v>
      </c>
      <c r="AC614">
        <v>1</v>
      </c>
      <c r="AD614" s="18">
        <f>VLOOKUP(AB614,Support_persons!$A$3:$C$17,3,FALSE)</f>
        <v>13</v>
      </c>
    </row>
    <row r="615" spans="1:30" ht="30.75" thickBot="1" x14ac:dyDescent="0.3">
      <c r="A615">
        <v>614</v>
      </c>
      <c r="B615" s="16">
        <v>44099</v>
      </c>
      <c r="C615" s="18" t="s">
        <v>6</v>
      </c>
      <c r="D615" s="18">
        <f>VLOOKUP(C615,Areas!$B$4:$C$25,2,FALSE)</f>
        <v>12</v>
      </c>
      <c r="E615" s="18">
        <v>12</v>
      </c>
      <c r="F615" s="18" t="s">
        <v>44</v>
      </c>
      <c r="G615" s="18">
        <f>VLOOKUP(F615,Instructors!$A$4:$B$60,2,FALSE)</f>
        <v>1</v>
      </c>
      <c r="H615" s="25">
        <v>1</v>
      </c>
      <c r="I615" t="s">
        <v>144</v>
      </c>
      <c r="J615" s="18">
        <f>VLOOKUP(I615,Programs!$A$4:$B$58,2,FALSE)</f>
        <v>2</v>
      </c>
      <c r="K615" s="18">
        <v>2</v>
      </c>
      <c r="L615" s="19">
        <v>0.39583333333333331</v>
      </c>
      <c r="M615" s="19">
        <v>0.52083333333333337</v>
      </c>
      <c r="N615" s="18" t="str">
        <f t="shared" ca="1" si="9"/>
        <v>GYE3</v>
      </c>
      <c r="O615" s="18">
        <f ca="1">VLOOKUP(N615,physical_rooms!$A$1:$B$10,2,FALSE)</f>
        <v>3</v>
      </c>
      <c r="P615" s="18">
        <v>1</v>
      </c>
      <c r="Q615" s="18" t="s">
        <v>255</v>
      </c>
      <c r="R615" s="18">
        <f>VLOOKUP(Q615,virtual_rooms!$A$1:$B$10,2,FALSE)</f>
        <v>2</v>
      </c>
      <c r="S615" s="18">
        <v>2</v>
      </c>
      <c r="T615" s="21" t="s">
        <v>293</v>
      </c>
      <c r="U615" s="18" t="s">
        <v>153</v>
      </c>
      <c r="V615" s="18" t="s">
        <v>399</v>
      </c>
      <c r="W615" s="18">
        <f>VLOOKUP(V615,Support_persons!$A$3:$C$17,3,FALSE)</f>
        <v>11</v>
      </c>
      <c r="X615">
        <v>0</v>
      </c>
      <c r="Y615" s="18" t="s">
        <v>413</v>
      </c>
      <c r="Z615" s="18">
        <f>VLOOKUP(Y615,Support_persons!$A$3:$C$17,3,FALSE)</f>
        <v>12</v>
      </c>
      <c r="AA615">
        <v>1</v>
      </c>
      <c r="AB615" s="18" t="s">
        <v>398</v>
      </c>
      <c r="AC615">
        <v>1</v>
      </c>
      <c r="AD615" s="18">
        <f>VLOOKUP(AB615,Support_persons!$A$3:$C$17,3,FALSE)</f>
        <v>13</v>
      </c>
    </row>
    <row r="616" spans="1:30" ht="30.75" thickBot="1" x14ac:dyDescent="0.3">
      <c r="A616">
        <v>615</v>
      </c>
      <c r="B616" s="16">
        <v>44099</v>
      </c>
      <c r="C616" s="18" t="s">
        <v>1</v>
      </c>
      <c r="D616" s="18">
        <f>VLOOKUP(C616,Areas!$B$4:$C$25,2,FALSE)</f>
        <v>5</v>
      </c>
      <c r="E616" s="18">
        <v>5</v>
      </c>
      <c r="F616" s="18" t="s">
        <v>88</v>
      </c>
      <c r="G616" s="18">
        <f>VLOOKUP(F616,Instructors!$A$4:$B$60,2,FALSE)</f>
        <v>48</v>
      </c>
      <c r="H616" s="25">
        <v>48</v>
      </c>
      <c r="I616" t="s">
        <v>144</v>
      </c>
      <c r="J616" s="18">
        <f>VLOOKUP(I616,Programs!$A$4:$B$58,2,FALSE)</f>
        <v>2</v>
      </c>
      <c r="K616" s="18">
        <v>2</v>
      </c>
      <c r="L616" s="19">
        <v>0.60416666666666663</v>
      </c>
      <c r="M616" s="19">
        <v>0.72916666666666663</v>
      </c>
      <c r="N616" s="18" t="str">
        <f t="shared" ca="1" si="9"/>
        <v>GYE2</v>
      </c>
      <c r="O616" s="18">
        <f ca="1">VLOOKUP(N616,physical_rooms!$A$1:$B$10,2,FALSE)</f>
        <v>2</v>
      </c>
      <c r="P616" s="18">
        <v>4</v>
      </c>
      <c r="Q616" s="18" t="s">
        <v>255</v>
      </c>
      <c r="R616" s="18">
        <f>VLOOKUP(Q616,virtual_rooms!$A$1:$B$10,2,FALSE)</f>
        <v>2</v>
      </c>
      <c r="S616" s="18">
        <v>2</v>
      </c>
      <c r="T616" s="21" t="s">
        <v>293</v>
      </c>
      <c r="U616" s="18" t="s">
        <v>153</v>
      </c>
      <c r="V616" s="18" t="s">
        <v>399</v>
      </c>
      <c r="W616" s="18">
        <f>VLOOKUP(V616,Support_persons!$A$3:$C$17,3,FALSE)</f>
        <v>11</v>
      </c>
      <c r="X616">
        <v>1</v>
      </c>
      <c r="Y616" s="18"/>
      <c r="Z616" s="18" t="e">
        <f>VLOOKUP(Y616,Support_persons!$A$3:$C$17,3,FALSE)</f>
        <v>#N/A</v>
      </c>
      <c r="AA616" t="s">
        <v>392</v>
      </c>
      <c r="AB616" s="20" t="s">
        <v>400</v>
      </c>
      <c r="AC616">
        <v>1</v>
      </c>
      <c r="AD616" s="18">
        <f>VLOOKUP(AB616,Support_persons!$A$3:$C$17,3,FALSE)</f>
        <v>15</v>
      </c>
    </row>
    <row r="617" spans="1:30" ht="30.75" thickBot="1" x14ac:dyDescent="0.3">
      <c r="A617">
        <v>616</v>
      </c>
      <c r="B617" s="16">
        <v>44100</v>
      </c>
      <c r="C617" s="18" t="s">
        <v>6</v>
      </c>
      <c r="D617" s="18">
        <f>VLOOKUP(C617,Areas!$B$4:$C$25,2,FALSE)</f>
        <v>12</v>
      </c>
      <c r="E617" s="18">
        <v>12</v>
      </c>
      <c r="F617" s="18" t="s">
        <v>44</v>
      </c>
      <c r="G617" s="18">
        <f>VLOOKUP(F617,Instructors!$A$4:$B$60,2,FALSE)</f>
        <v>1</v>
      </c>
      <c r="H617" s="25">
        <v>1</v>
      </c>
      <c r="I617" t="s">
        <v>142</v>
      </c>
      <c r="J617" s="18">
        <f>VLOOKUP(I617,Programs!$A$4:$B$58,2,FALSE)</f>
        <v>1</v>
      </c>
      <c r="K617" s="18">
        <v>1</v>
      </c>
      <c r="L617" s="19">
        <v>0.39583333333333331</v>
      </c>
      <c r="M617" s="19">
        <v>0.52083333333333337</v>
      </c>
      <c r="N617" s="18" t="str">
        <f t="shared" ca="1" si="9"/>
        <v>GYE2</v>
      </c>
      <c r="O617" s="18">
        <f ca="1">VLOOKUP(N617,physical_rooms!$A$1:$B$10,2,FALSE)</f>
        <v>2</v>
      </c>
      <c r="P617" s="18">
        <v>6</v>
      </c>
      <c r="Q617" s="18" t="s">
        <v>255</v>
      </c>
      <c r="R617" s="18">
        <f>VLOOKUP(Q617,virtual_rooms!$A$1:$B$10,2,FALSE)</f>
        <v>2</v>
      </c>
      <c r="S617" s="18">
        <v>2</v>
      </c>
      <c r="T617" s="21" t="s">
        <v>294</v>
      </c>
      <c r="U617" s="18" t="s">
        <v>152</v>
      </c>
      <c r="V617" s="18" t="s">
        <v>393</v>
      </c>
      <c r="W617" s="18">
        <f>VLOOKUP(V617,Support_persons!$A$3:$C$17,3,FALSE)</f>
        <v>3</v>
      </c>
      <c r="X617">
        <v>0</v>
      </c>
      <c r="Y617" s="18" t="s">
        <v>413</v>
      </c>
      <c r="Z617" s="18">
        <f>VLOOKUP(Y617,Support_persons!$A$3:$C$17,3,FALSE)</f>
        <v>12</v>
      </c>
      <c r="AA617">
        <v>1</v>
      </c>
      <c r="AB617" s="18" t="s">
        <v>398</v>
      </c>
      <c r="AC617">
        <v>1</v>
      </c>
      <c r="AD617" s="18">
        <f>VLOOKUP(AB617,Support_persons!$A$3:$C$17,3,FALSE)</f>
        <v>13</v>
      </c>
    </row>
    <row r="618" spans="1:30" ht="30.75" thickBot="1" x14ac:dyDescent="0.3">
      <c r="A618">
        <v>617</v>
      </c>
      <c r="B618" s="16">
        <v>44100</v>
      </c>
      <c r="C618" s="18" t="s">
        <v>1</v>
      </c>
      <c r="D618" s="18">
        <f>VLOOKUP(C618,Areas!$B$4:$C$25,2,FALSE)</f>
        <v>5</v>
      </c>
      <c r="E618" s="18">
        <v>5</v>
      </c>
      <c r="F618" s="18" t="s">
        <v>88</v>
      </c>
      <c r="G618" s="18">
        <f>VLOOKUP(F618,Instructors!$A$4:$B$60,2,FALSE)</f>
        <v>48</v>
      </c>
      <c r="H618" s="25">
        <v>48</v>
      </c>
      <c r="I618" t="s">
        <v>142</v>
      </c>
      <c r="J618" s="18">
        <f>VLOOKUP(I618,Programs!$A$4:$B$58,2,FALSE)</f>
        <v>1</v>
      </c>
      <c r="K618" s="18">
        <v>1</v>
      </c>
      <c r="L618" s="19">
        <v>0.60416666666666663</v>
      </c>
      <c r="M618" s="19">
        <v>0.72916666666666663</v>
      </c>
      <c r="N618" s="18" t="str">
        <f t="shared" ca="1" si="9"/>
        <v>UIO2</v>
      </c>
      <c r="O618" s="18">
        <f ca="1">VLOOKUP(N618,physical_rooms!$A$1:$B$10,2,FALSE)</f>
        <v>6</v>
      </c>
      <c r="P618" s="18">
        <v>3</v>
      </c>
      <c r="Q618" s="18" t="s">
        <v>255</v>
      </c>
      <c r="R618" s="18">
        <f>VLOOKUP(Q618,virtual_rooms!$A$1:$B$10,2,FALSE)</f>
        <v>2</v>
      </c>
      <c r="S618" s="18">
        <v>2</v>
      </c>
      <c r="T618" s="21" t="s">
        <v>294</v>
      </c>
      <c r="U618" s="18" t="s">
        <v>152</v>
      </c>
      <c r="V618" s="18" t="s">
        <v>393</v>
      </c>
      <c r="W618" s="18">
        <f>VLOOKUP(V618,Support_persons!$A$3:$C$17,3,FALSE)</f>
        <v>3</v>
      </c>
      <c r="X618">
        <v>0</v>
      </c>
      <c r="Y618" s="18" t="s">
        <v>399</v>
      </c>
      <c r="Z618" s="18">
        <f>VLOOKUP(Y618,Support_persons!$A$3:$C$17,3,FALSE)</f>
        <v>11</v>
      </c>
      <c r="AA618">
        <v>1</v>
      </c>
      <c r="AB618" s="18" t="s">
        <v>400</v>
      </c>
      <c r="AC618">
        <v>1</v>
      </c>
      <c r="AD618" s="18">
        <f>VLOOKUP(AB618,Support_persons!$A$3:$C$17,3,FALSE)</f>
        <v>15</v>
      </c>
    </row>
    <row r="619" spans="1:30" ht="30.75" thickBot="1" x14ac:dyDescent="0.3">
      <c r="A619">
        <v>618</v>
      </c>
      <c r="B619" s="16">
        <v>44106</v>
      </c>
      <c r="C619" s="18" t="s">
        <v>10</v>
      </c>
      <c r="D619" s="18">
        <f>VLOOKUP(C619,Areas!$B$4:$C$25,2,FALSE)</f>
        <v>19</v>
      </c>
      <c r="E619" s="18">
        <v>19</v>
      </c>
      <c r="F619" s="18" t="s">
        <v>70</v>
      </c>
      <c r="G619" s="18">
        <f>VLOOKUP(F619,Instructors!$A$4:$B$60,2,FALSE)</f>
        <v>25</v>
      </c>
      <c r="H619" s="25">
        <v>25</v>
      </c>
      <c r="I619" t="s">
        <v>142</v>
      </c>
      <c r="J619" s="18">
        <f>VLOOKUP(I619,Programs!$A$4:$B$58,2,FALSE)</f>
        <v>1</v>
      </c>
      <c r="K619" s="18">
        <v>1</v>
      </c>
      <c r="L619" s="19">
        <v>0.39583333333333331</v>
      </c>
      <c r="M619" s="19">
        <v>0.52083333333333337</v>
      </c>
      <c r="N619" s="18" t="str">
        <f t="shared" ca="1" si="9"/>
        <v>UIO3</v>
      </c>
      <c r="O619" s="18">
        <f ca="1">VLOOKUP(N619,physical_rooms!$A$1:$B$10,2,FALSE)</f>
        <v>7</v>
      </c>
      <c r="P619" s="18">
        <v>6</v>
      </c>
      <c r="Q619" s="18" t="s">
        <v>255</v>
      </c>
      <c r="R619" s="18">
        <f>VLOOKUP(Q619,virtual_rooms!$A$1:$B$10,2,FALSE)</f>
        <v>2</v>
      </c>
      <c r="S619" s="18">
        <v>2</v>
      </c>
      <c r="T619" s="21" t="s">
        <v>294</v>
      </c>
      <c r="U619" s="18" t="s">
        <v>152</v>
      </c>
      <c r="V619" s="18" t="s">
        <v>393</v>
      </c>
      <c r="W619" s="18">
        <f>VLOOKUP(V619,Support_persons!$A$3:$C$17,3,FALSE)</f>
        <v>3</v>
      </c>
      <c r="X619">
        <v>0</v>
      </c>
      <c r="Y619" s="18" t="s">
        <v>399</v>
      </c>
      <c r="Z619" s="18">
        <f>VLOOKUP(Y619,Support_persons!$A$3:$C$17,3,FALSE)</f>
        <v>11</v>
      </c>
      <c r="AA619">
        <v>1</v>
      </c>
      <c r="AB619" s="18" t="s">
        <v>400</v>
      </c>
      <c r="AC619">
        <v>1</v>
      </c>
      <c r="AD619" s="18">
        <f>VLOOKUP(AB619,Support_persons!$A$3:$C$17,3,FALSE)</f>
        <v>15</v>
      </c>
    </row>
    <row r="620" spans="1:30" ht="30.75" thickBot="1" x14ac:dyDescent="0.3">
      <c r="A620">
        <v>619</v>
      </c>
      <c r="B620" s="16">
        <v>44106</v>
      </c>
      <c r="C620" s="18" t="s">
        <v>11</v>
      </c>
      <c r="D620" s="18">
        <f>VLOOKUP(C620,Areas!$B$4:$C$25,2,FALSE)</f>
        <v>22</v>
      </c>
      <c r="E620" s="18">
        <v>22</v>
      </c>
      <c r="F620" s="18" t="s">
        <v>82</v>
      </c>
      <c r="G620" s="18">
        <f>VLOOKUP(F620,Instructors!$A$4:$B$60,2,FALSE)</f>
        <v>41</v>
      </c>
      <c r="H620" s="25">
        <v>41</v>
      </c>
      <c r="I620" t="s">
        <v>142</v>
      </c>
      <c r="J620" s="18">
        <f>VLOOKUP(I620,Programs!$A$4:$B$58,2,FALSE)</f>
        <v>1</v>
      </c>
      <c r="K620" s="18">
        <v>1</v>
      </c>
      <c r="L620" s="19">
        <v>0.60416666666666663</v>
      </c>
      <c r="M620" s="19">
        <v>0.72916666666666663</v>
      </c>
      <c r="N620" s="18" t="str">
        <f t="shared" ca="1" si="9"/>
        <v>UIO2</v>
      </c>
      <c r="O620" s="18">
        <f ca="1">VLOOKUP(N620,physical_rooms!$A$1:$B$10,2,FALSE)</f>
        <v>6</v>
      </c>
      <c r="P620" s="18">
        <v>2</v>
      </c>
      <c r="Q620" s="18" t="s">
        <v>255</v>
      </c>
      <c r="R620" s="18">
        <f>VLOOKUP(Q620,virtual_rooms!$A$1:$B$10,2,FALSE)</f>
        <v>2</v>
      </c>
      <c r="S620" s="18">
        <v>2</v>
      </c>
      <c r="T620" s="21" t="s">
        <v>294</v>
      </c>
      <c r="U620" s="18" t="s">
        <v>152</v>
      </c>
      <c r="V620" s="18" t="s">
        <v>393</v>
      </c>
      <c r="W620" s="18">
        <f>VLOOKUP(V620,Support_persons!$A$3:$C$17,3,FALSE)</f>
        <v>3</v>
      </c>
      <c r="X620">
        <v>0</v>
      </c>
      <c r="Y620" s="18" t="s">
        <v>413</v>
      </c>
      <c r="Z620" s="18">
        <f>VLOOKUP(Y620,Support_persons!$A$3:$C$17,3,FALSE)</f>
        <v>12</v>
      </c>
      <c r="AA620">
        <v>1</v>
      </c>
      <c r="AB620" s="18" t="s">
        <v>398</v>
      </c>
      <c r="AC620">
        <v>1</v>
      </c>
      <c r="AD620" s="18">
        <f>VLOOKUP(AB620,Support_persons!$A$3:$C$17,3,FALSE)</f>
        <v>13</v>
      </c>
    </row>
    <row r="621" spans="1:30" ht="30.75" thickBot="1" x14ac:dyDescent="0.3">
      <c r="A621">
        <v>620</v>
      </c>
      <c r="B621" s="16">
        <v>44107</v>
      </c>
      <c r="C621" s="18" t="s">
        <v>10</v>
      </c>
      <c r="D621" s="18">
        <f>VLOOKUP(C621,Areas!$B$4:$C$25,2,FALSE)</f>
        <v>19</v>
      </c>
      <c r="E621" s="18">
        <v>19</v>
      </c>
      <c r="F621" s="18" t="s">
        <v>70</v>
      </c>
      <c r="G621" s="18">
        <f>VLOOKUP(F621,Instructors!$A$4:$B$60,2,FALSE)</f>
        <v>25</v>
      </c>
      <c r="H621" s="25">
        <v>25</v>
      </c>
      <c r="I621" t="s">
        <v>144</v>
      </c>
      <c r="J621" s="18">
        <f>VLOOKUP(I621,Programs!$A$4:$B$58,2,FALSE)</f>
        <v>2</v>
      </c>
      <c r="K621" s="18">
        <v>2</v>
      </c>
      <c r="L621" s="19">
        <v>0.39583333333333331</v>
      </c>
      <c r="M621" s="19">
        <v>0.52083333333333337</v>
      </c>
      <c r="N621" s="18" t="str">
        <f t="shared" ca="1" si="9"/>
        <v>GYE3</v>
      </c>
      <c r="O621" s="18">
        <f ca="1">VLOOKUP(N621,physical_rooms!$A$1:$B$10,2,FALSE)</f>
        <v>3</v>
      </c>
      <c r="P621" s="18">
        <v>7</v>
      </c>
      <c r="Q621" s="18" t="s">
        <v>255</v>
      </c>
      <c r="R621" s="18">
        <f>VLOOKUP(Q621,virtual_rooms!$A$1:$B$10,2,FALSE)</f>
        <v>2</v>
      </c>
      <c r="S621" s="18">
        <v>2</v>
      </c>
      <c r="T621" s="21" t="s">
        <v>293</v>
      </c>
      <c r="U621" s="18" t="s">
        <v>153</v>
      </c>
      <c r="V621" s="18" t="s">
        <v>412</v>
      </c>
      <c r="W621" s="18">
        <f>VLOOKUP(V621,Support_persons!$A$3:$C$17,3,FALSE)</f>
        <v>6</v>
      </c>
      <c r="X621">
        <v>0</v>
      </c>
      <c r="Y621" s="18" t="s">
        <v>399</v>
      </c>
      <c r="Z621" s="18">
        <f>VLOOKUP(Y621,Support_persons!$A$3:$C$17,3,FALSE)</f>
        <v>11</v>
      </c>
      <c r="AA621">
        <v>1</v>
      </c>
      <c r="AB621" s="18" t="s">
        <v>400</v>
      </c>
      <c r="AC621">
        <v>1</v>
      </c>
      <c r="AD621" s="18">
        <f>VLOOKUP(AB621,Support_persons!$A$3:$C$17,3,FALSE)</f>
        <v>15</v>
      </c>
    </row>
    <row r="622" spans="1:30" ht="30.75" thickBot="1" x14ac:dyDescent="0.3">
      <c r="A622">
        <v>621</v>
      </c>
      <c r="B622" s="16">
        <v>44107</v>
      </c>
      <c r="C622" s="18" t="s">
        <v>11</v>
      </c>
      <c r="D622" s="18">
        <f>VLOOKUP(C622,Areas!$B$4:$C$25,2,FALSE)</f>
        <v>22</v>
      </c>
      <c r="E622" s="18">
        <v>22</v>
      </c>
      <c r="F622" s="18" t="s">
        <v>82</v>
      </c>
      <c r="G622" s="18">
        <f>VLOOKUP(F622,Instructors!$A$4:$B$60,2,FALSE)</f>
        <v>41</v>
      </c>
      <c r="H622" s="25">
        <v>41</v>
      </c>
      <c r="I622" t="s">
        <v>144</v>
      </c>
      <c r="J622" s="18">
        <f>VLOOKUP(I622,Programs!$A$4:$B$58,2,FALSE)</f>
        <v>2</v>
      </c>
      <c r="K622" s="18">
        <v>2</v>
      </c>
      <c r="L622" s="19">
        <v>0.60416666666666663</v>
      </c>
      <c r="M622" s="19">
        <v>0.72916666666666663</v>
      </c>
      <c r="N622" s="18" t="str">
        <f t="shared" ca="1" si="9"/>
        <v>UIO2</v>
      </c>
      <c r="O622" s="18">
        <f ca="1">VLOOKUP(N622,physical_rooms!$A$1:$B$10,2,FALSE)</f>
        <v>6</v>
      </c>
      <c r="P622" s="18">
        <v>4</v>
      </c>
      <c r="Q622" s="18" t="s">
        <v>255</v>
      </c>
      <c r="R622" s="18">
        <f>VLOOKUP(Q622,virtual_rooms!$A$1:$B$10,2,FALSE)</f>
        <v>2</v>
      </c>
      <c r="S622" s="18">
        <v>2</v>
      </c>
      <c r="T622" s="21" t="s">
        <v>293</v>
      </c>
      <c r="U622" s="18" t="s">
        <v>153</v>
      </c>
      <c r="V622" s="18" t="s">
        <v>412</v>
      </c>
      <c r="W622" s="18">
        <f>VLOOKUP(V622,Support_persons!$A$3:$C$17,3,FALSE)</f>
        <v>6</v>
      </c>
      <c r="X622">
        <v>1</v>
      </c>
      <c r="Y622" s="18" t="s">
        <v>399</v>
      </c>
      <c r="Z622" s="18">
        <f>VLOOKUP(Y622,Support_persons!$A$3:$C$17,3,FALSE)</f>
        <v>11</v>
      </c>
      <c r="AA622">
        <v>0</v>
      </c>
      <c r="AB622" s="18" t="s">
        <v>398</v>
      </c>
      <c r="AC622">
        <v>1</v>
      </c>
      <c r="AD622" s="18">
        <f>VLOOKUP(AB622,Support_persons!$A$3:$C$17,3,FALSE)</f>
        <v>13</v>
      </c>
    </row>
    <row r="623" spans="1:30" ht="30.75" thickBot="1" x14ac:dyDescent="0.3">
      <c r="A623">
        <v>622</v>
      </c>
      <c r="B623" s="16">
        <v>44116</v>
      </c>
      <c r="C623" s="18" t="s">
        <v>11</v>
      </c>
      <c r="D623" s="18">
        <f>VLOOKUP(C623,Areas!$B$4:$C$25,2,FALSE)</f>
        <v>22</v>
      </c>
      <c r="E623" s="18">
        <v>22</v>
      </c>
      <c r="F623" s="18" t="s">
        <v>46</v>
      </c>
      <c r="G623" s="18">
        <f>VLOOKUP(F623,Instructors!$A$4:$B$60,2,FALSE)</f>
        <v>4</v>
      </c>
      <c r="H623" s="25">
        <v>4</v>
      </c>
      <c r="I623" t="s">
        <v>391</v>
      </c>
      <c r="J623" s="18" t="e">
        <f>VLOOKUP(I623,Programs!$A$4:$B$58,2,FALSE)</f>
        <v>#N/A</v>
      </c>
      <c r="K623" s="18">
        <v>11</v>
      </c>
      <c r="L623" s="19">
        <v>0.66666666666666663</v>
      </c>
      <c r="M623" s="19">
        <v>0.71875</v>
      </c>
      <c r="N623" s="18" t="str">
        <f t="shared" ca="1" si="9"/>
        <v>GYE2</v>
      </c>
      <c r="O623" s="18">
        <f ca="1">VLOOKUP(N623,physical_rooms!$A$1:$B$10,2,FALSE)</f>
        <v>2</v>
      </c>
      <c r="P623" s="18">
        <v>1</v>
      </c>
      <c r="Q623" s="18" t="s">
        <v>250</v>
      </c>
      <c r="R623" s="18">
        <f>VLOOKUP(Q623,virtual_rooms!$A$1:$B$10,2,FALSE)</f>
        <v>4</v>
      </c>
      <c r="S623" s="18">
        <v>4</v>
      </c>
      <c r="T623" s="21" t="s">
        <v>303</v>
      </c>
      <c r="U623" s="18" t="s">
        <v>172</v>
      </c>
      <c r="V623" s="18" t="s">
        <v>393</v>
      </c>
      <c r="W623" s="18">
        <f>VLOOKUP(V623,Support_persons!$A$3:$C$17,3,FALSE)</f>
        <v>3</v>
      </c>
      <c r="X623">
        <v>1</v>
      </c>
      <c r="Y623" s="18" t="s">
        <v>399</v>
      </c>
      <c r="Z623" s="18">
        <f>VLOOKUP(Y623,Support_persons!$A$3:$C$17,3,FALSE)</f>
        <v>11</v>
      </c>
      <c r="AA623">
        <v>1</v>
      </c>
      <c r="AB623" s="18" t="s">
        <v>400</v>
      </c>
      <c r="AC623">
        <v>1</v>
      </c>
      <c r="AD623" s="18">
        <f>VLOOKUP(AB623,Support_persons!$A$3:$C$17,3,FALSE)</f>
        <v>15</v>
      </c>
    </row>
    <row r="624" spans="1:30" ht="30.75" thickBot="1" x14ac:dyDescent="0.3">
      <c r="A624">
        <v>623</v>
      </c>
      <c r="B624" s="16">
        <v>44116</v>
      </c>
      <c r="C624" s="18" t="s">
        <v>0</v>
      </c>
      <c r="D624" s="18">
        <f>VLOOKUP(C624,Areas!$B$4:$C$25,2,FALSE)</f>
        <v>1</v>
      </c>
      <c r="E624" s="18">
        <v>1</v>
      </c>
      <c r="F624" s="18" t="s">
        <v>51</v>
      </c>
      <c r="G624" s="18">
        <f>VLOOKUP(F624,Instructors!$A$4:$B$60,2,FALSE)</f>
        <v>10</v>
      </c>
      <c r="H624" s="25">
        <v>10</v>
      </c>
      <c r="I624" t="s">
        <v>391</v>
      </c>
      <c r="J624" s="18" t="e">
        <f>VLOOKUP(I624,Programs!$A$4:$B$58,2,FALSE)</f>
        <v>#N/A</v>
      </c>
      <c r="K624" s="18">
        <v>11</v>
      </c>
      <c r="L624" s="19">
        <v>0.72916666666666663</v>
      </c>
      <c r="M624" s="19">
        <v>0.84375</v>
      </c>
      <c r="N624" s="18" t="str">
        <f t="shared" ca="1" si="9"/>
        <v>GYE3</v>
      </c>
      <c r="O624" s="18">
        <f ca="1">VLOOKUP(N624,physical_rooms!$A$1:$B$10,2,FALSE)</f>
        <v>3</v>
      </c>
      <c r="P624" s="18">
        <v>7</v>
      </c>
      <c r="Q624" s="18" t="s">
        <v>250</v>
      </c>
      <c r="R624" s="18">
        <f>VLOOKUP(Q624,virtual_rooms!$A$1:$B$10,2,FALSE)</f>
        <v>4</v>
      </c>
      <c r="S624" s="18">
        <v>4</v>
      </c>
      <c r="T624" s="21" t="s">
        <v>303</v>
      </c>
      <c r="U624" s="18" t="s">
        <v>172</v>
      </c>
      <c r="V624" s="18" t="s">
        <v>393</v>
      </c>
      <c r="W624" s="18">
        <f>VLOOKUP(V624,Support_persons!$A$3:$C$17,3,FALSE)</f>
        <v>3</v>
      </c>
      <c r="X624">
        <v>1</v>
      </c>
      <c r="Y624" s="18"/>
      <c r="Z624" s="18" t="e">
        <f>VLOOKUP(Y624,Support_persons!$A$3:$C$17,3,FALSE)</f>
        <v>#N/A</v>
      </c>
      <c r="AA624" t="s">
        <v>392</v>
      </c>
      <c r="AB624" s="20" t="s">
        <v>400</v>
      </c>
      <c r="AC624">
        <v>1</v>
      </c>
      <c r="AD624" s="18">
        <f>VLOOKUP(AB624,Support_persons!$A$3:$C$17,3,FALSE)</f>
        <v>15</v>
      </c>
    </row>
    <row r="625" spans="1:30" ht="30.75" thickBot="1" x14ac:dyDescent="0.3">
      <c r="A625">
        <v>624</v>
      </c>
      <c r="B625" s="16">
        <v>44120</v>
      </c>
      <c r="C625" s="18" t="s">
        <v>9</v>
      </c>
      <c r="D625" s="18">
        <f>VLOOKUP(C625,Areas!$B$4:$C$25,2,FALSE)</f>
        <v>17</v>
      </c>
      <c r="E625" s="18">
        <v>17</v>
      </c>
      <c r="F625" s="18" t="s">
        <v>74</v>
      </c>
      <c r="G625" s="18">
        <f>VLOOKUP(F625,Instructors!$A$4:$B$60,2,FALSE)</f>
        <v>32</v>
      </c>
      <c r="H625" s="25">
        <v>32</v>
      </c>
      <c r="I625" t="s">
        <v>144</v>
      </c>
      <c r="J625" s="18">
        <f>VLOOKUP(I625,Programs!$A$4:$B$58,2,FALSE)</f>
        <v>2</v>
      </c>
      <c r="K625" s="18">
        <v>2</v>
      </c>
      <c r="L625" s="19">
        <v>0.39583333333333331</v>
      </c>
      <c r="M625" s="19">
        <v>0.52083333333333337</v>
      </c>
      <c r="N625" s="18" t="str">
        <f t="shared" ca="1" si="9"/>
        <v>UIO2</v>
      </c>
      <c r="O625" s="18">
        <f ca="1">VLOOKUP(N625,physical_rooms!$A$1:$B$10,2,FALSE)</f>
        <v>6</v>
      </c>
      <c r="P625" s="18">
        <v>5</v>
      </c>
      <c r="Q625" s="18" t="s">
        <v>255</v>
      </c>
      <c r="R625" s="18">
        <f>VLOOKUP(Q625,virtual_rooms!$A$1:$B$10,2,FALSE)</f>
        <v>2</v>
      </c>
      <c r="S625" s="18">
        <v>2</v>
      </c>
      <c r="T625" s="21" t="s">
        <v>293</v>
      </c>
      <c r="U625" s="18" t="s">
        <v>153</v>
      </c>
      <c r="V625" s="18" t="s">
        <v>399</v>
      </c>
      <c r="W625" s="18">
        <f>VLOOKUP(V625,Support_persons!$A$3:$C$17,3,FALSE)</f>
        <v>11</v>
      </c>
      <c r="X625">
        <v>0</v>
      </c>
      <c r="Y625" s="18"/>
      <c r="Z625" s="18" t="e">
        <f>VLOOKUP(Y625,Support_persons!$A$3:$C$17,3,FALSE)</f>
        <v>#N/A</v>
      </c>
      <c r="AA625" t="s">
        <v>392</v>
      </c>
      <c r="AB625" s="20" t="s">
        <v>75</v>
      </c>
      <c r="AC625">
        <v>0</v>
      </c>
      <c r="AD625" s="18">
        <f>VLOOKUP(AB625,Support_persons!$A$3:$C$17,3,FALSE)</f>
        <v>7</v>
      </c>
    </row>
    <row r="626" spans="1:30" ht="30.75" thickBot="1" x14ac:dyDescent="0.3">
      <c r="A626">
        <v>625</v>
      </c>
      <c r="B626" s="16">
        <v>44120</v>
      </c>
      <c r="C626" s="18" t="s">
        <v>5</v>
      </c>
      <c r="D626" s="18">
        <f>VLOOKUP(C626,Areas!$B$4:$C$25,2,FALSE)</f>
        <v>10</v>
      </c>
      <c r="E626" s="18">
        <v>10</v>
      </c>
      <c r="F626" s="18" t="s">
        <v>63</v>
      </c>
      <c r="G626" s="18">
        <f>VLOOKUP(F626,Instructors!$A$4:$B$60,2,FALSE)</f>
        <v>19</v>
      </c>
      <c r="H626" s="25">
        <v>19</v>
      </c>
      <c r="I626" t="s">
        <v>144</v>
      </c>
      <c r="J626" s="18">
        <f>VLOOKUP(I626,Programs!$A$4:$B$58,2,FALSE)</f>
        <v>2</v>
      </c>
      <c r="K626" s="18">
        <v>2</v>
      </c>
      <c r="L626" s="19">
        <v>0.60416666666666663</v>
      </c>
      <c r="M626" s="19">
        <v>0.72916666666666663</v>
      </c>
      <c r="N626" s="18" t="str">
        <f t="shared" ca="1" si="9"/>
        <v>GYE3</v>
      </c>
      <c r="O626" s="18">
        <f ca="1">VLOOKUP(N626,physical_rooms!$A$1:$B$10,2,FALSE)</f>
        <v>3</v>
      </c>
      <c r="P626" s="18">
        <v>2</v>
      </c>
      <c r="Q626" s="18" t="s">
        <v>255</v>
      </c>
      <c r="R626" s="18">
        <f>VLOOKUP(Q626,virtual_rooms!$A$1:$B$10,2,FALSE)</f>
        <v>2</v>
      </c>
      <c r="S626" s="18">
        <v>2</v>
      </c>
      <c r="T626" s="21" t="s">
        <v>293</v>
      </c>
      <c r="U626" s="18" t="s">
        <v>153</v>
      </c>
      <c r="V626" s="18" t="s">
        <v>399</v>
      </c>
      <c r="W626" s="18">
        <f>VLOOKUP(V626,Support_persons!$A$3:$C$17,3,FALSE)</f>
        <v>11</v>
      </c>
      <c r="X626">
        <v>0</v>
      </c>
      <c r="Y626" s="18" t="s">
        <v>413</v>
      </c>
      <c r="Z626" s="18">
        <f>VLOOKUP(Y626,Support_persons!$A$3:$C$17,3,FALSE)</f>
        <v>12</v>
      </c>
      <c r="AA626">
        <v>1</v>
      </c>
      <c r="AB626" s="18" t="s">
        <v>398</v>
      </c>
      <c r="AC626">
        <v>1</v>
      </c>
      <c r="AD626" s="18">
        <f>VLOOKUP(AB626,Support_persons!$A$3:$C$17,3,FALSE)</f>
        <v>13</v>
      </c>
    </row>
    <row r="627" spans="1:30" ht="30.75" thickBot="1" x14ac:dyDescent="0.3">
      <c r="A627">
        <v>626</v>
      </c>
      <c r="B627" s="16">
        <v>44121</v>
      </c>
      <c r="C627" s="18" t="s">
        <v>9</v>
      </c>
      <c r="D627" s="18">
        <f>VLOOKUP(C627,Areas!$B$4:$C$25,2,FALSE)</f>
        <v>17</v>
      </c>
      <c r="E627" s="18">
        <v>17</v>
      </c>
      <c r="F627" s="18" t="s">
        <v>51</v>
      </c>
      <c r="G627" s="18">
        <f>VLOOKUP(F627,Instructors!$A$4:$B$60,2,FALSE)</f>
        <v>10</v>
      </c>
      <c r="H627" s="25">
        <v>10</v>
      </c>
      <c r="I627" t="s">
        <v>142</v>
      </c>
      <c r="J627" s="18">
        <f>VLOOKUP(I627,Programs!$A$4:$B$58,2,FALSE)</f>
        <v>1</v>
      </c>
      <c r="K627" s="18">
        <v>1</v>
      </c>
      <c r="L627" s="19">
        <v>0.39583333333333331</v>
      </c>
      <c r="M627" s="19">
        <v>0.52083333333333337</v>
      </c>
      <c r="N627" s="18" t="str">
        <f t="shared" ca="1" si="9"/>
        <v>GYE1</v>
      </c>
      <c r="O627" s="18">
        <f ca="1">VLOOKUP(N627,physical_rooms!$A$1:$B$10,2,FALSE)</f>
        <v>1</v>
      </c>
      <c r="P627" s="18">
        <v>4</v>
      </c>
      <c r="Q627" s="18" t="s">
        <v>255</v>
      </c>
      <c r="R627" s="18">
        <f>VLOOKUP(Q627,virtual_rooms!$A$1:$B$10,2,FALSE)</f>
        <v>2</v>
      </c>
      <c r="S627" s="18">
        <v>2</v>
      </c>
      <c r="T627" s="21" t="s">
        <v>294</v>
      </c>
      <c r="U627" s="18" t="s">
        <v>152</v>
      </c>
      <c r="V627" s="18" t="s">
        <v>399</v>
      </c>
      <c r="W627" s="18">
        <f>VLOOKUP(V627,Support_persons!$A$3:$C$17,3,FALSE)</f>
        <v>11</v>
      </c>
      <c r="X627">
        <v>1</v>
      </c>
      <c r="Y627" s="18"/>
      <c r="Z627" s="18" t="e">
        <f>VLOOKUP(Y627,Support_persons!$A$3:$C$17,3,FALSE)</f>
        <v>#N/A</v>
      </c>
      <c r="AA627" t="s">
        <v>392</v>
      </c>
      <c r="AB627" s="20" t="s">
        <v>400</v>
      </c>
      <c r="AC627">
        <v>1</v>
      </c>
      <c r="AD627" s="18">
        <f>VLOOKUP(AB627,Support_persons!$A$3:$C$17,3,FALSE)</f>
        <v>15</v>
      </c>
    </row>
    <row r="628" spans="1:30" ht="30.75" thickBot="1" x14ac:dyDescent="0.3">
      <c r="A628">
        <v>627</v>
      </c>
      <c r="B628" s="16">
        <v>44121</v>
      </c>
      <c r="C628" s="18" t="s">
        <v>5</v>
      </c>
      <c r="D628" s="18">
        <f>VLOOKUP(C628,Areas!$B$4:$C$25,2,FALSE)</f>
        <v>10</v>
      </c>
      <c r="E628" s="18">
        <v>10</v>
      </c>
      <c r="F628" s="18" t="s">
        <v>63</v>
      </c>
      <c r="G628" s="18">
        <f>VLOOKUP(F628,Instructors!$A$4:$B$60,2,FALSE)</f>
        <v>19</v>
      </c>
      <c r="H628" s="25">
        <v>19</v>
      </c>
      <c r="I628" t="s">
        <v>142</v>
      </c>
      <c r="J628" s="18">
        <f>VLOOKUP(I628,Programs!$A$4:$B$58,2,FALSE)</f>
        <v>1</v>
      </c>
      <c r="K628" s="18">
        <v>1</v>
      </c>
      <c r="L628" s="19">
        <v>0.60416666666666663</v>
      </c>
      <c r="M628" s="19">
        <v>0.72916666666666663</v>
      </c>
      <c r="N628" s="18" t="str">
        <f t="shared" ca="1" si="9"/>
        <v>GYE2</v>
      </c>
      <c r="O628" s="18">
        <f ca="1">VLOOKUP(N628,physical_rooms!$A$1:$B$10,2,FALSE)</f>
        <v>2</v>
      </c>
      <c r="P628" s="18">
        <v>4</v>
      </c>
      <c r="Q628" s="18" t="s">
        <v>255</v>
      </c>
      <c r="R628" s="18">
        <f>VLOOKUP(Q628,virtual_rooms!$A$1:$B$10,2,FALSE)</f>
        <v>2</v>
      </c>
      <c r="S628" s="18">
        <v>2</v>
      </c>
      <c r="T628" s="21" t="s">
        <v>294</v>
      </c>
      <c r="U628" s="18" t="s">
        <v>152</v>
      </c>
      <c r="V628" s="18" t="s">
        <v>399</v>
      </c>
      <c r="W628" s="18">
        <f>VLOOKUP(V628,Support_persons!$A$3:$C$17,3,FALSE)</f>
        <v>11</v>
      </c>
      <c r="X628">
        <v>0</v>
      </c>
      <c r="Y628" s="18" t="s">
        <v>413</v>
      </c>
      <c r="Z628" s="18">
        <f>VLOOKUP(Y628,Support_persons!$A$3:$C$17,3,FALSE)</f>
        <v>12</v>
      </c>
      <c r="AA628">
        <v>1</v>
      </c>
      <c r="AB628" s="18" t="s">
        <v>398</v>
      </c>
      <c r="AC628">
        <v>1</v>
      </c>
      <c r="AD628" s="18">
        <f>VLOOKUP(AB628,Support_persons!$A$3:$C$17,3,FALSE)</f>
        <v>13</v>
      </c>
    </row>
    <row r="629" spans="1:30" ht="30.75" thickBot="1" x14ac:dyDescent="0.3">
      <c r="A629">
        <v>628</v>
      </c>
      <c r="B629" s="16">
        <v>44127</v>
      </c>
      <c r="C629" s="18" t="s">
        <v>9</v>
      </c>
      <c r="D629" s="18">
        <f>VLOOKUP(C629,Areas!$B$4:$C$25,2,FALSE)</f>
        <v>17</v>
      </c>
      <c r="E629" s="18">
        <v>17</v>
      </c>
      <c r="F629" s="18" t="s">
        <v>51</v>
      </c>
      <c r="G629" s="18">
        <f>VLOOKUP(F629,Instructors!$A$4:$B$60,2,FALSE)</f>
        <v>10</v>
      </c>
      <c r="H629" s="25">
        <v>10</v>
      </c>
      <c r="I629" t="s">
        <v>142</v>
      </c>
      <c r="J629" s="18">
        <f>VLOOKUP(I629,Programs!$A$4:$B$58,2,FALSE)</f>
        <v>1</v>
      </c>
      <c r="K629" s="18">
        <v>1</v>
      </c>
      <c r="L629" s="19">
        <v>0.39583333333333331</v>
      </c>
      <c r="M629" s="19">
        <v>0.52083333333333337</v>
      </c>
      <c r="N629" s="18" t="str">
        <f t="shared" ca="1" si="9"/>
        <v>UIO3</v>
      </c>
      <c r="O629" s="18">
        <f ca="1">VLOOKUP(N629,physical_rooms!$A$1:$B$10,2,FALSE)</f>
        <v>7</v>
      </c>
      <c r="P629" s="18">
        <v>4</v>
      </c>
      <c r="Q629" s="18" t="s">
        <v>255</v>
      </c>
      <c r="R629" s="18">
        <f>VLOOKUP(Q629,virtual_rooms!$A$1:$B$10,2,FALSE)</f>
        <v>2</v>
      </c>
      <c r="S629" s="18">
        <v>2</v>
      </c>
      <c r="T629" s="21" t="s">
        <v>294</v>
      </c>
      <c r="U629" s="18" t="s">
        <v>152</v>
      </c>
      <c r="V629" s="18" t="s">
        <v>399</v>
      </c>
      <c r="W629" s="18">
        <f>VLOOKUP(V629,Support_persons!$A$3:$C$17,3,FALSE)</f>
        <v>11</v>
      </c>
      <c r="X629">
        <v>1</v>
      </c>
      <c r="Y629" s="18"/>
      <c r="Z629" s="18" t="e">
        <f>VLOOKUP(Y629,Support_persons!$A$3:$C$17,3,FALSE)</f>
        <v>#N/A</v>
      </c>
      <c r="AA629" t="s">
        <v>392</v>
      </c>
      <c r="AB629" s="20" t="s">
        <v>396</v>
      </c>
      <c r="AC629">
        <v>1</v>
      </c>
      <c r="AD629" s="18">
        <f>VLOOKUP(AB629,Support_persons!$A$3:$C$17,3,FALSE)</f>
        <v>9</v>
      </c>
    </row>
    <row r="630" spans="1:30" ht="30.75" thickBot="1" x14ac:dyDescent="0.3">
      <c r="A630">
        <v>629</v>
      </c>
      <c r="B630" s="16">
        <v>44127</v>
      </c>
      <c r="C630" s="18" t="s">
        <v>1</v>
      </c>
      <c r="D630" s="18">
        <f>VLOOKUP(C630,Areas!$B$4:$C$25,2,FALSE)</f>
        <v>5</v>
      </c>
      <c r="E630" s="18">
        <v>5</v>
      </c>
      <c r="F630" s="18" t="s">
        <v>88</v>
      </c>
      <c r="G630" s="18">
        <f>VLOOKUP(F630,Instructors!$A$4:$B$60,2,FALSE)</f>
        <v>48</v>
      </c>
      <c r="H630" s="25">
        <v>48</v>
      </c>
      <c r="I630" t="s">
        <v>142</v>
      </c>
      <c r="J630" s="18">
        <f>VLOOKUP(I630,Programs!$A$4:$B$58,2,FALSE)</f>
        <v>1</v>
      </c>
      <c r="K630" s="18">
        <v>1</v>
      </c>
      <c r="L630" s="19">
        <v>0.60416666666666663</v>
      </c>
      <c r="M630" s="19">
        <v>0.72916666666666663</v>
      </c>
      <c r="N630" s="18" t="str">
        <f t="shared" ca="1" si="9"/>
        <v>UIO3</v>
      </c>
      <c r="O630" s="18">
        <f ca="1">VLOOKUP(N630,physical_rooms!$A$1:$B$10,2,FALSE)</f>
        <v>7</v>
      </c>
      <c r="P630" s="18">
        <v>1</v>
      </c>
      <c r="Q630" s="18" t="s">
        <v>255</v>
      </c>
      <c r="R630" s="18">
        <f>VLOOKUP(Q630,virtual_rooms!$A$1:$B$10,2,FALSE)</f>
        <v>2</v>
      </c>
      <c r="S630" s="18">
        <v>2</v>
      </c>
      <c r="T630" s="21" t="s">
        <v>294</v>
      </c>
      <c r="U630" s="18" t="s">
        <v>152</v>
      </c>
      <c r="V630" s="18" t="s">
        <v>399</v>
      </c>
      <c r="W630" s="18">
        <f>VLOOKUP(V630,Support_persons!$A$3:$C$17,3,FALSE)</f>
        <v>11</v>
      </c>
      <c r="X630">
        <v>1</v>
      </c>
      <c r="Y630" s="18"/>
      <c r="Z630" s="18" t="e">
        <f>VLOOKUP(Y630,Support_persons!$A$3:$C$17,3,FALSE)</f>
        <v>#N/A</v>
      </c>
      <c r="AA630" t="s">
        <v>392</v>
      </c>
      <c r="AB630" s="20" t="s">
        <v>396</v>
      </c>
      <c r="AC630">
        <v>1</v>
      </c>
      <c r="AD630" s="18">
        <f>VLOOKUP(AB630,Support_persons!$A$3:$C$17,3,FALSE)</f>
        <v>9</v>
      </c>
    </row>
    <row r="631" spans="1:30" ht="30.75" thickBot="1" x14ac:dyDescent="0.3">
      <c r="A631">
        <v>630</v>
      </c>
      <c r="B631" s="16">
        <v>44128</v>
      </c>
      <c r="C631" s="18" t="s">
        <v>1</v>
      </c>
      <c r="D631" s="18">
        <f>VLOOKUP(C631,Areas!$B$4:$C$25,2,FALSE)</f>
        <v>5</v>
      </c>
      <c r="E631" s="18">
        <v>5</v>
      </c>
      <c r="F631" s="18" t="s">
        <v>88</v>
      </c>
      <c r="G631" s="18">
        <f>VLOOKUP(F631,Instructors!$A$4:$B$60,2,FALSE)</f>
        <v>48</v>
      </c>
      <c r="H631" s="25">
        <v>48</v>
      </c>
      <c r="I631" t="s">
        <v>144</v>
      </c>
      <c r="J631" s="18">
        <f>VLOOKUP(I631,Programs!$A$4:$B$58,2,FALSE)</f>
        <v>2</v>
      </c>
      <c r="K631" s="18">
        <v>2</v>
      </c>
      <c r="L631" s="19">
        <v>0.39583333333333331</v>
      </c>
      <c r="M631" s="19">
        <v>0.52083333333333337</v>
      </c>
      <c r="N631" s="18" t="str">
        <f t="shared" ca="1" si="9"/>
        <v>GYE3</v>
      </c>
      <c r="O631" s="18">
        <f ca="1">VLOOKUP(N631,physical_rooms!$A$1:$B$10,2,FALSE)</f>
        <v>3</v>
      </c>
      <c r="P631" s="18">
        <v>7</v>
      </c>
      <c r="Q631" s="18" t="s">
        <v>255</v>
      </c>
      <c r="R631" s="18">
        <f>VLOOKUP(Q631,virtual_rooms!$A$1:$B$10,2,FALSE)</f>
        <v>2</v>
      </c>
      <c r="S631" s="18">
        <v>2</v>
      </c>
      <c r="T631" s="21" t="s">
        <v>293</v>
      </c>
      <c r="U631" s="18" t="s">
        <v>153</v>
      </c>
      <c r="V631" s="18" t="s">
        <v>413</v>
      </c>
      <c r="W631" s="18">
        <f>VLOOKUP(V631,Support_persons!$A$3:$C$17,3,FALSE)</f>
        <v>12</v>
      </c>
      <c r="X631">
        <v>0</v>
      </c>
      <c r="Y631" s="18" t="s">
        <v>74</v>
      </c>
      <c r="Z631" s="18">
        <f>VLOOKUP(Y631,Support_persons!$A$3:$C$17,3,FALSE)</f>
        <v>4</v>
      </c>
      <c r="AA631">
        <v>1</v>
      </c>
      <c r="AB631" s="18" t="s">
        <v>396</v>
      </c>
      <c r="AC631">
        <v>1</v>
      </c>
      <c r="AD631" s="18">
        <f>VLOOKUP(AB631,Support_persons!$A$3:$C$17,3,FALSE)</f>
        <v>9</v>
      </c>
    </row>
    <row r="632" spans="1:30" ht="30.75" thickBot="1" x14ac:dyDescent="0.3">
      <c r="A632">
        <v>631</v>
      </c>
      <c r="B632" s="16">
        <v>44128</v>
      </c>
      <c r="C632" s="18" t="s">
        <v>9</v>
      </c>
      <c r="D632" s="18">
        <f>VLOOKUP(C632,Areas!$B$4:$C$25,2,FALSE)</f>
        <v>17</v>
      </c>
      <c r="E632" s="18">
        <v>17</v>
      </c>
      <c r="F632" s="18" t="s">
        <v>74</v>
      </c>
      <c r="G632" s="18">
        <f>VLOOKUP(F632,Instructors!$A$4:$B$60,2,FALSE)</f>
        <v>32</v>
      </c>
      <c r="H632" s="25">
        <v>32</v>
      </c>
      <c r="I632" t="s">
        <v>144</v>
      </c>
      <c r="J632" s="18">
        <f>VLOOKUP(I632,Programs!$A$4:$B$58,2,FALSE)</f>
        <v>2</v>
      </c>
      <c r="K632" s="18">
        <v>2</v>
      </c>
      <c r="L632" s="19">
        <v>0.60416666666666663</v>
      </c>
      <c r="M632" s="19">
        <v>0.72916666666666663</v>
      </c>
      <c r="N632" s="18" t="str">
        <f t="shared" ca="1" si="9"/>
        <v>UIO1</v>
      </c>
      <c r="O632" s="18">
        <f ca="1">VLOOKUP(N632,physical_rooms!$A$1:$B$10,2,FALSE)</f>
        <v>5</v>
      </c>
      <c r="P632" s="18">
        <v>2</v>
      </c>
      <c r="Q632" s="18" t="s">
        <v>255</v>
      </c>
      <c r="R632" s="18">
        <f>VLOOKUP(Q632,virtual_rooms!$A$1:$B$10,2,FALSE)</f>
        <v>2</v>
      </c>
      <c r="S632" s="18">
        <v>2</v>
      </c>
      <c r="T632" s="21" t="s">
        <v>293</v>
      </c>
      <c r="U632" s="18" t="s">
        <v>153</v>
      </c>
      <c r="V632" s="18" t="s">
        <v>413</v>
      </c>
      <c r="W632" s="18">
        <f>VLOOKUP(V632,Support_persons!$A$3:$C$17,3,FALSE)</f>
        <v>12</v>
      </c>
      <c r="X632">
        <v>0</v>
      </c>
      <c r="Y632" s="18"/>
      <c r="Z632" s="18" t="e">
        <f>VLOOKUP(Y632,Support_persons!$A$3:$C$17,3,FALSE)</f>
        <v>#N/A</v>
      </c>
      <c r="AA632" t="s">
        <v>392</v>
      </c>
      <c r="AB632" s="20" t="s">
        <v>398</v>
      </c>
      <c r="AC632">
        <v>0</v>
      </c>
      <c r="AD632" s="18">
        <f>VLOOKUP(AB632,Support_persons!$A$3:$C$17,3,FALSE)</f>
        <v>13</v>
      </c>
    </row>
    <row r="633" spans="1:30" ht="30.75" thickBot="1" x14ac:dyDescent="0.3">
      <c r="A633">
        <v>632</v>
      </c>
      <c r="B633" s="16">
        <v>44130</v>
      </c>
      <c r="C633" s="18" t="s">
        <v>11</v>
      </c>
      <c r="D633" s="18">
        <f>VLOOKUP(C633,Areas!$B$4:$C$25,2,FALSE)</f>
        <v>22</v>
      </c>
      <c r="E633" s="18">
        <v>22</v>
      </c>
      <c r="F633" s="18" t="s">
        <v>46</v>
      </c>
      <c r="G633" s="18">
        <f>VLOOKUP(F633,Instructors!$A$4:$B$60,2,FALSE)</f>
        <v>4</v>
      </c>
      <c r="H633" s="25">
        <v>4</v>
      </c>
      <c r="I633" t="s">
        <v>391</v>
      </c>
      <c r="J633" s="18" t="e">
        <f>VLOOKUP(I633,Programs!$A$4:$B$58,2,FALSE)</f>
        <v>#N/A</v>
      </c>
      <c r="K633" s="18">
        <v>11</v>
      </c>
      <c r="L633" s="19">
        <v>0.66666666666666663</v>
      </c>
      <c r="M633" s="19">
        <v>0.71875</v>
      </c>
      <c r="N633" s="18" t="str">
        <f t="shared" ca="1" si="9"/>
        <v>domicilio</v>
      </c>
      <c r="O633" s="18">
        <f ca="1">VLOOKUP(N633,physical_rooms!$A$1:$B$10,2,FALSE)</f>
        <v>8</v>
      </c>
      <c r="P633" s="18">
        <v>1</v>
      </c>
      <c r="Q633" s="18" t="s">
        <v>250</v>
      </c>
      <c r="R633" s="18">
        <f>VLOOKUP(Q633,virtual_rooms!$A$1:$B$10,2,FALSE)</f>
        <v>4</v>
      </c>
      <c r="S633" s="18">
        <v>4</v>
      </c>
      <c r="T633" s="21" t="s">
        <v>303</v>
      </c>
      <c r="U633" s="18" t="s">
        <v>172</v>
      </c>
      <c r="V633" s="18" t="s">
        <v>74</v>
      </c>
      <c r="W633" s="18">
        <f>VLOOKUP(V633,Support_persons!$A$3:$C$17,3,FALSE)</f>
        <v>4</v>
      </c>
      <c r="X633">
        <v>1</v>
      </c>
      <c r="Y633" s="18"/>
      <c r="Z633" s="18" t="e">
        <f>VLOOKUP(Y633,Support_persons!$A$3:$C$17,3,FALSE)</f>
        <v>#N/A</v>
      </c>
      <c r="AA633" t="s">
        <v>392</v>
      </c>
      <c r="AB633" s="20" t="s">
        <v>399</v>
      </c>
      <c r="AC633">
        <v>1</v>
      </c>
      <c r="AD633" s="18">
        <f>VLOOKUP(AB633,Support_persons!$A$3:$C$17,3,FALSE)</f>
        <v>11</v>
      </c>
    </row>
    <row r="634" spans="1:30" ht="30.75" thickBot="1" x14ac:dyDescent="0.3">
      <c r="A634">
        <v>633</v>
      </c>
      <c r="B634" s="16">
        <v>44130</v>
      </c>
      <c r="C634" s="18" t="s">
        <v>6</v>
      </c>
      <c r="D634" s="18">
        <f>VLOOKUP(C634,Areas!$B$4:$C$25,2,FALSE)</f>
        <v>12</v>
      </c>
      <c r="E634" s="18">
        <v>12</v>
      </c>
      <c r="F634" s="18" t="s">
        <v>58</v>
      </c>
      <c r="G634" s="18">
        <f>VLOOKUP(F634,Instructors!$A$4:$B$60,2,FALSE)</f>
        <v>29</v>
      </c>
      <c r="H634" s="25">
        <v>29</v>
      </c>
      <c r="I634" t="s">
        <v>391</v>
      </c>
      <c r="J634" s="18" t="e">
        <f>VLOOKUP(I634,Programs!$A$4:$B$58,2,FALSE)</f>
        <v>#N/A</v>
      </c>
      <c r="K634" s="18">
        <v>11</v>
      </c>
      <c r="L634" s="19">
        <v>0.72916666666666663</v>
      </c>
      <c r="M634" s="19">
        <v>0.84375</v>
      </c>
      <c r="N634" s="18" t="str">
        <f t="shared" ca="1" si="9"/>
        <v>GYE2</v>
      </c>
      <c r="O634" s="18">
        <f ca="1">VLOOKUP(N634,physical_rooms!$A$1:$B$10,2,FALSE)</f>
        <v>2</v>
      </c>
      <c r="P634" s="18">
        <v>8</v>
      </c>
      <c r="Q634" s="18" t="s">
        <v>250</v>
      </c>
      <c r="R634" s="18">
        <f>VLOOKUP(Q634,virtual_rooms!$A$1:$B$10,2,FALSE)</f>
        <v>4</v>
      </c>
      <c r="S634" s="18">
        <v>4</v>
      </c>
      <c r="T634" s="21" t="s">
        <v>303</v>
      </c>
      <c r="U634" s="18" t="s">
        <v>172</v>
      </c>
      <c r="V634" s="18" t="s">
        <v>74</v>
      </c>
      <c r="W634" s="18">
        <f>VLOOKUP(V634,Support_persons!$A$3:$C$17,3,FALSE)</f>
        <v>4</v>
      </c>
      <c r="X634">
        <v>1</v>
      </c>
      <c r="Y634" s="18"/>
      <c r="Z634" s="18" t="e">
        <f>VLOOKUP(Y634,Support_persons!$A$3:$C$17,3,FALSE)</f>
        <v>#N/A</v>
      </c>
      <c r="AA634" t="s">
        <v>392</v>
      </c>
      <c r="AB634" s="20" t="s">
        <v>399</v>
      </c>
      <c r="AC634">
        <v>1</v>
      </c>
      <c r="AD634" s="18">
        <f>VLOOKUP(AB634,Support_persons!$A$3:$C$17,3,FALSE)</f>
        <v>11</v>
      </c>
    </row>
    <row r="635" spans="1:30" ht="30.75" thickBot="1" x14ac:dyDescent="0.3">
      <c r="A635">
        <v>634</v>
      </c>
      <c r="B635" s="16">
        <v>44131</v>
      </c>
      <c r="C635" s="18" t="s">
        <v>0</v>
      </c>
      <c r="D635" s="18">
        <f>VLOOKUP(C635,Areas!$B$4:$C$25,2,FALSE)</f>
        <v>1</v>
      </c>
      <c r="E635" s="18">
        <v>1</v>
      </c>
      <c r="F635" s="18" t="s">
        <v>57</v>
      </c>
      <c r="G635" s="18">
        <f>VLOOKUP(F635,Instructors!$A$4:$B$60,2,FALSE)</f>
        <v>17</v>
      </c>
      <c r="H635" s="25">
        <v>17</v>
      </c>
      <c r="I635" t="s">
        <v>346</v>
      </c>
      <c r="J635" s="18">
        <f>VLOOKUP(I635,Programs!$A$4:$B$58,2,FALSE)</f>
        <v>36</v>
      </c>
      <c r="K635" s="18">
        <v>36</v>
      </c>
      <c r="L635" s="19">
        <v>0.71875</v>
      </c>
      <c r="M635" s="19">
        <v>0.76041666666666663</v>
      </c>
      <c r="N635" s="18" t="str">
        <f t="shared" ca="1" si="9"/>
        <v>UIO2</v>
      </c>
      <c r="O635" s="18">
        <f ca="1">VLOOKUP(N635,physical_rooms!$A$1:$B$10,2,FALSE)</f>
        <v>6</v>
      </c>
      <c r="P635" s="18">
        <v>5</v>
      </c>
      <c r="Q635" s="18" t="s">
        <v>250</v>
      </c>
      <c r="R635" s="18">
        <f>VLOOKUP(Q635,virtual_rooms!$A$1:$B$10,2,FALSE)</f>
        <v>4</v>
      </c>
      <c r="S635" s="18">
        <v>4</v>
      </c>
      <c r="T635" s="21" t="s">
        <v>304</v>
      </c>
      <c r="U635" s="18" t="s">
        <v>175</v>
      </c>
      <c r="V635" s="18" t="s">
        <v>412</v>
      </c>
      <c r="W635" s="18">
        <f>VLOOKUP(V635,Support_persons!$A$3:$C$17,3,FALSE)</f>
        <v>6</v>
      </c>
      <c r="X635">
        <v>1</v>
      </c>
      <c r="Y635" s="18"/>
      <c r="Z635" s="18" t="e">
        <f>VLOOKUP(Y635,Support_persons!$A$3:$C$17,3,FALSE)</f>
        <v>#N/A</v>
      </c>
      <c r="AA635" t="s">
        <v>392</v>
      </c>
      <c r="AB635" s="20" t="s">
        <v>398</v>
      </c>
      <c r="AC635">
        <v>1</v>
      </c>
      <c r="AD635" s="18">
        <f>VLOOKUP(AB635,Support_persons!$A$3:$C$17,3,FALSE)</f>
        <v>13</v>
      </c>
    </row>
    <row r="636" spans="1:30" ht="30.75" thickBot="1" x14ac:dyDescent="0.3">
      <c r="A636">
        <v>635</v>
      </c>
      <c r="B636" s="16">
        <v>44133</v>
      </c>
      <c r="C636" s="18" t="s">
        <v>0</v>
      </c>
      <c r="D636" s="18">
        <f>VLOOKUP(C636,Areas!$B$4:$C$25,2,FALSE)</f>
        <v>1</v>
      </c>
      <c r="E636" s="18">
        <v>1</v>
      </c>
      <c r="F636" s="18" t="s">
        <v>51</v>
      </c>
      <c r="G636" s="18">
        <f>VLOOKUP(F636,Instructors!$A$4:$B$60,2,FALSE)</f>
        <v>10</v>
      </c>
      <c r="H636" s="25">
        <v>10</v>
      </c>
      <c r="I636" t="s">
        <v>345</v>
      </c>
      <c r="J636" s="18">
        <f>VLOOKUP(I636,Programs!$A$4:$B$58,2,FALSE)</f>
        <v>35</v>
      </c>
      <c r="K636" s="18">
        <v>35</v>
      </c>
      <c r="L636" s="19">
        <v>0.70833333333333337</v>
      </c>
      <c r="M636" s="19">
        <v>0.84375</v>
      </c>
      <c r="N636" s="18" t="str">
        <f t="shared" ca="1" si="9"/>
        <v>GYE1</v>
      </c>
      <c r="O636" s="18">
        <f ca="1">VLOOKUP(N636,physical_rooms!$A$1:$B$10,2,FALSE)</f>
        <v>1</v>
      </c>
      <c r="P636" s="18">
        <v>7</v>
      </c>
      <c r="Q636" s="18" t="s">
        <v>250</v>
      </c>
      <c r="R636" s="18">
        <f>VLOOKUP(Q636,virtual_rooms!$A$1:$B$10,2,FALSE)</f>
        <v>4</v>
      </c>
      <c r="S636" s="18">
        <v>4</v>
      </c>
      <c r="T636" s="21" t="s">
        <v>304</v>
      </c>
      <c r="U636" s="18" t="s">
        <v>175</v>
      </c>
      <c r="V636" s="18" t="s">
        <v>412</v>
      </c>
      <c r="W636" s="18">
        <f>VLOOKUP(V636,Support_persons!$A$3:$C$17,3,FALSE)</f>
        <v>6</v>
      </c>
      <c r="X636">
        <v>0</v>
      </c>
      <c r="Y636" s="18"/>
      <c r="Z636" s="18" t="e">
        <f>VLOOKUP(Y636,Support_persons!$A$3:$C$17,3,FALSE)</f>
        <v>#N/A</v>
      </c>
      <c r="AA636" t="s">
        <v>392</v>
      </c>
      <c r="AB636" s="20" t="s">
        <v>396</v>
      </c>
      <c r="AC636">
        <v>1</v>
      </c>
      <c r="AD636" s="18">
        <f>VLOOKUP(AB636,Support_persons!$A$3:$C$17,3,FALSE)</f>
        <v>9</v>
      </c>
    </row>
    <row r="637" spans="1:30" ht="30.75" thickBot="1" x14ac:dyDescent="0.3">
      <c r="A637">
        <v>636</v>
      </c>
      <c r="B637" s="16">
        <v>44134</v>
      </c>
      <c r="C637" s="18" t="s">
        <v>9</v>
      </c>
      <c r="D637" s="18">
        <f>VLOOKUP(C637,Areas!$B$4:$C$25,2,FALSE)</f>
        <v>17</v>
      </c>
      <c r="E637" s="18">
        <v>17</v>
      </c>
      <c r="F637" s="18" t="s">
        <v>74</v>
      </c>
      <c r="G637" s="18">
        <f>VLOOKUP(F637,Instructors!$A$4:$B$60,2,FALSE)</f>
        <v>32</v>
      </c>
      <c r="H637" s="25">
        <v>32</v>
      </c>
      <c r="I637" t="s">
        <v>144</v>
      </c>
      <c r="J637" s="18">
        <f>VLOOKUP(I637,Programs!$A$4:$B$58,2,FALSE)</f>
        <v>2</v>
      </c>
      <c r="K637" s="18">
        <v>2</v>
      </c>
      <c r="L637" s="19">
        <v>0.38541666666666669</v>
      </c>
      <c r="M637" s="19">
        <v>0.58333333333333337</v>
      </c>
      <c r="N637" s="18" t="str">
        <f t="shared" ca="1" si="9"/>
        <v>UIO2</v>
      </c>
      <c r="O637" s="18">
        <f ca="1">VLOOKUP(N637,physical_rooms!$A$1:$B$10,2,FALSE)</f>
        <v>6</v>
      </c>
      <c r="P637" s="18">
        <v>6</v>
      </c>
      <c r="Q637" s="18" t="s">
        <v>255</v>
      </c>
      <c r="R637" s="18">
        <f>VLOOKUP(Q637,virtual_rooms!$A$1:$B$10,2,FALSE)</f>
        <v>2</v>
      </c>
      <c r="S637" s="18">
        <v>2</v>
      </c>
      <c r="T637" s="21" t="s">
        <v>293</v>
      </c>
      <c r="U637" s="18" t="s">
        <v>153</v>
      </c>
      <c r="V637" s="18" t="s">
        <v>412</v>
      </c>
      <c r="W637" s="18">
        <f>VLOOKUP(V637,Support_persons!$A$3:$C$17,3,FALSE)</f>
        <v>6</v>
      </c>
      <c r="X637">
        <v>0</v>
      </c>
      <c r="Y637" s="18"/>
      <c r="Z637" s="18" t="e">
        <f>VLOOKUP(Y637,Support_persons!$A$3:$C$17,3,FALSE)</f>
        <v>#N/A</v>
      </c>
      <c r="AA637" t="s">
        <v>392</v>
      </c>
      <c r="AB637" s="20" t="s">
        <v>398</v>
      </c>
      <c r="AC637">
        <v>0</v>
      </c>
      <c r="AD637" s="18">
        <f>VLOOKUP(AB637,Support_persons!$A$3:$C$17,3,FALSE)</f>
        <v>13</v>
      </c>
    </row>
    <row r="638" spans="1:30" ht="30.75" thickBot="1" x14ac:dyDescent="0.3">
      <c r="A638">
        <v>637</v>
      </c>
      <c r="B638" s="16">
        <v>44135</v>
      </c>
      <c r="C638" s="18" t="s">
        <v>9</v>
      </c>
      <c r="D638" s="18">
        <f>VLOOKUP(C638,Areas!$B$4:$C$25,2,FALSE)</f>
        <v>17</v>
      </c>
      <c r="E638" s="18">
        <v>17</v>
      </c>
      <c r="F638" s="18" t="s">
        <v>51</v>
      </c>
      <c r="G638" s="18">
        <f>VLOOKUP(F638,Instructors!$A$4:$B$60,2,FALSE)</f>
        <v>10</v>
      </c>
      <c r="H638" s="25">
        <v>10</v>
      </c>
      <c r="I638" t="s">
        <v>142</v>
      </c>
      <c r="J638" s="18">
        <f>VLOOKUP(I638,Programs!$A$4:$B$58,2,FALSE)</f>
        <v>1</v>
      </c>
      <c r="K638" s="18">
        <v>1</v>
      </c>
      <c r="L638" s="19">
        <v>0.38541666666666669</v>
      </c>
      <c r="M638" s="19">
        <v>0.58333333333333337</v>
      </c>
      <c r="N638" s="18" t="str">
        <f t="shared" ca="1" si="9"/>
        <v>domicilio</v>
      </c>
      <c r="O638" s="18">
        <f ca="1">VLOOKUP(N638,physical_rooms!$A$1:$B$10,2,FALSE)</f>
        <v>8</v>
      </c>
      <c r="P638" s="18">
        <v>4</v>
      </c>
      <c r="Q638" s="18" t="s">
        <v>255</v>
      </c>
      <c r="R638" s="18">
        <f>VLOOKUP(Q638,virtual_rooms!$A$1:$B$10,2,FALSE)</f>
        <v>2</v>
      </c>
      <c r="S638" s="18">
        <v>2</v>
      </c>
      <c r="T638" s="21" t="s">
        <v>294</v>
      </c>
      <c r="U638" s="18" t="s">
        <v>152</v>
      </c>
      <c r="V638" s="18" t="s">
        <v>393</v>
      </c>
      <c r="W638" s="18">
        <f>VLOOKUP(V638,Support_persons!$A$3:$C$17,3,FALSE)</f>
        <v>3</v>
      </c>
      <c r="X638">
        <v>0</v>
      </c>
      <c r="Y638" s="18" t="s">
        <v>74</v>
      </c>
      <c r="Z638" s="18">
        <f>VLOOKUP(Y638,Support_persons!$A$3:$C$17,3,FALSE)</f>
        <v>4</v>
      </c>
      <c r="AA638">
        <v>1</v>
      </c>
      <c r="AB638" s="18" t="s">
        <v>396</v>
      </c>
      <c r="AC638">
        <v>1</v>
      </c>
      <c r="AD638" s="18">
        <f>VLOOKUP(AB638,Support_persons!$A$3:$C$17,3,FALSE)</f>
        <v>9</v>
      </c>
    </row>
    <row r="639" spans="1:30" ht="30.75" thickBot="1" x14ac:dyDescent="0.3">
      <c r="A639">
        <v>638</v>
      </c>
      <c r="B639" s="16">
        <v>44141</v>
      </c>
      <c r="C639" s="18" t="s">
        <v>10</v>
      </c>
      <c r="D639" s="18">
        <f>VLOOKUP(C639,Areas!$B$4:$C$25,2,FALSE)</f>
        <v>19</v>
      </c>
      <c r="E639" s="18">
        <v>19</v>
      </c>
      <c r="F639" s="18" t="s">
        <v>70</v>
      </c>
      <c r="G639" s="18">
        <f>VLOOKUP(F639,Instructors!$A$4:$B$60,2,FALSE)</f>
        <v>25</v>
      </c>
      <c r="H639" s="25">
        <v>25</v>
      </c>
      <c r="I639" t="s">
        <v>142</v>
      </c>
      <c r="J639" s="18">
        <f>VLOOKUP(I639,Programs!$A$4:$B$58,2,FALSE)</f>
        <v>1</v>
      </c>
      <c r="K639" s="18">
        <v>1</v>
      </c>
      <c r="L639" s="19">
        <v>0.39583333333333331</v>
      </c>
      <c r="M639" s="19">
        <v>0.53125</v>
      </c>
      <c r="N639" s="18" t="str">
        <f t="shared" ca="1" si="9"/>
        <v>UIO3</v>
      </c>
      <c r="O639" s="18">
        <f ca="1">VLOOKUP(N639,physical_rooms!$A$1:$B$10,2,FALSE)</f>
        <v>7</v>
      </c>
      <c r="P639" s="18">
        <v>4</v>
      </c>
      <c r="Q639" s="18" t="s">
        <v>255</v>
      </c>
      <c r="R639" s="18">
        <f>VLOOKUP(Q639,virtual_rooms!$A$1:$B$10,2,FALSE)</f>
        <v>2</v>
      </c>
      <c r="S639" s="18">
        <v>2</v>
      </c>
      <c r="T639" s="21" t="s">
        <v>294</v>
      </c>
      <c r="U639" s="18" t="s">
        <v>152</v>
      </c>
      <c r="V639" s="18" t="s">
        <v>393</v>
      </c>
      <c r="W639" s="18">
        <f>VLOOKUP(V639,Support_persons!$A$3:$C$17,3,FALSE)</f>
        <v>3</v>
      </c>
      <c r="X639">
        <v>0</v>
      </c>
      <c r="Y639" s="18" t="s">
        <v>399</v>
      </c>
      <c r="Z639" s="18">
        <f>VLOOKUP(Y639,Support_persons!$A$3:$C$17,3,FALSE)</f>
        <v>11</v>
      </c>
      <c r="AA639">
        <v>1</v>
      </c>
      <c r="AB639" s="18" t="s">
        <v>76</v>
      </c>
      <c r="AC639">
        <v>1</v>
      </c>
      <c r="AD639" s="18">
        <f>VLOOKUP(AB639,Support_persons!$A$3:$C$17,3,FALSE)</f>
        <v>8</v>
      </c>
    </row>
    <row r="640" spans="1:30" ht="30.75" thickBot="1" x14ac:dyDescent="0.3">
      <c r="A640">
        <v>639</v>
      </c>
      <c r="B640" s="16">
        <v>44141</v>
      </c>
      <c r="C640" s="18" t="s">
        <v>5</v>
      </c>
      <c r="D640" s="18">
        <f>VLOOKUP(C640,Areas!$B$4:$C$25,2,FALSE)</f>
        <v>10</v>
      </c>
      <c r="E640" s="18">
        <v>10</v>
      </c>
      <c r="F640" s="18" t="s">
        <v>63</v>
      </c>
      <c r="G640" s="18">
        <f>VLOOKUP(F640,Instructors!$A$4:$B$60,2,FALSE)</f>
        <v>19</v>
      </c>
      <c r="H640" s="25">
        <v>19</v>
      </c>
      <c r="I640" t="s">
        <v>142</v>
      </c>
      <c r="J640" s="18">
        <f>VLOOKUP(I640,Programs!$A$4:$B$58,2,FALSE)</f>
        <v>1</v>
      </c>
      <c r="K640" s="18">
        <v>1</v>
      </c>
      <c r="L640" s="19">
        <v>0.60416666666666663</v>
      </c>
      <c r="M640" s="19">
        <v>0.72916666666666663</v>
      </c>
      <c r="N640" s="18" t="str">
        <f t="shared" ca="1" si="9"/>
        <v>GYE2</v>
      </c>
      <c r="O640" s="18">
        <f ca="1">VLOOKUP(N640,physical_rooms!$A$1:$B$10,2,FALSE)</f>
        <v>2</v>
      </c>
      <c r="P640" s="18">
        <v>6</v>
      </c>
      <c r="Q640" s="18" t="s">
        <v>255</v>
      </c>
      <c r="R640" s="18">
        <f>VLOOKUP(Q640,virtual_rooms!$A$1:$B$10,2,FALSE)</f>
        <v>2</v>
      </c>
      <c r="S640" s="18">
        <v>2</v>
      </c>
      <c r="T640" s="21" t="s">
        <v>294</v>
      </c>
      <c r="U640" s="18" t="s">
        <v>152</v>
      </c>
      <c r="V640" s="18" t="s">
        <v>393</v>
      </c>
      <c r="W640" s="18">
        <f>VLOOKUP(V640,Support_persons!$A$3:$C$17,3,FALSE)</f>
        <v>3</v>
      </c>
      <c r="X640">
        <v>0</v>
      </c>
      <c r="Y640" s="18"/>
      <c r="Z640" s="18" t="e">
        <f>VLOOKUP(Y640,Support_persons!$A$3:$C$17,3,FALSE)</f>
        <v>#N/A</v>
      </c>
      <c r="AA640" t="s">
        <v>392</v>
      </c>
      <c r="AB640" s="20" t="s">
        <v>413</v>
      </c>
      <c r="AC640">
        <v>1</v>
      </c>
      <c r="AD640" s="18">
        <f>VLOOKUP(AB640,Support_persons!$A$3:$C$17,3,FALSE)</f>
        <v>12</v>
      </c>
    </row>
    <row r="641" spans="1:30" ht="30.75" thickBot="1" x14ac:dyDescent="0.3">
      <c r="A641">
        <v>640</v>
      </c>
      <c r="B641" s="16">
        <v>44142</v>
      </c>
      <c r="C641" s="18" t="s">
        <v>10</v>
      </c>
      <c r="D641" s="18">
        <f>VLOOKUP(C641,Areas!$B$4:$C$25,2,FALSE)</f>
        <v>19</v>
      </c>
      <c r="E641" s="18">
        <v>19</v>
      </c>
      <c r="F641" s="18" t="s">
        <v>70</v>
      </c>
      <c r="G641" s="18">
        <f>VLOOKUP(F641,Instructors!$A$4:$B$60,2,FALSE)</f>
        <v>25</v>
      </c>
      <c r="H641" s="25">
        <v>25</v>
      </c>
      <c r="I641" t="s">
        <v>144</v>
      </c>
      <c r="J641" s="18">
        <f>VLOOKUP(I641,Programs!$A$4:$B$58,2,FALSE)</f>
        <v>2</v>
      </c>
      <c r="K641" s="18">
        <v>2</v>
      </c>
      <c r="L641" s="19">
        <v>0.39583333333333331</v>
      </c>
      <c r="M641" s="19">
        <v>0.53125</v>
      </c>
      <c r="N641" s="18" t="str">
        <f t="shared" ca="1" si="9"/>
        <v>GYE2</v>
      </c>
      <c r="O641" s="18">
        <f ca="1">VLOOKUP(N641,physical_rooms!$A$1:$B$10,2,FALSE)</f>
        <v>2</v>
      </c>
      <c r="P641" s="18">
        <v>2</v>
      </c>
      <c r="Q641" s="18" t="s">
        <v>255</v>
      </c>
      <c r="R641" s="18">
        <f>VLOOKUP(Q641,virtual_rooms!$A$1:$B$10,2,FALSE)</f>
        <v>2</v>
      </c>
      <c r="S641" s="18">
        <v>2</v>
      </c>
      <c r="T641" s="21" t="s">
        <v>293</v>
      </c>
      <c r="U641" s="18" t="s">
        <v>153</v>
      </c>
      <c r="V641" s="18" t="s">
        <v>412</v>
      </c>
      <c r="W641" s="18">
        <f>VLOOKUP(V641,Support_persons!$A$3:$C$17,3,FALSE)</f>
        <v>6</v>
      </c>
      <c r="X641">
        <v>1</v>
      </c>
      <c r="Y641" s="18"/>
      <c r="Z641" s="18" t="e">
        <f>VLOOKUP(Y641,Support_persons!$A$3:$C$17,3,FALSE)</f>
        <v>#N/A</v>
      </c>
      <c r="AA641" t="s">
        <v>392</v>
      </c>
      <c r="AB641" s="20" t="s">
        <v>398</v>
      </c>
      <c r="AC641">
        <v>1</v>
      </c>
      <c r="AD641" s="18">
        <f>VLOOKUP(AB641,Support_persons!$A$3:$C$17,3,FALSE)</f>
        <v>13</v>
      </c>
    </row>
    <row r="642" spans="1:30" ht="30.75" thickBot="1" x14ac:dyDescent="0.3">
      <c r="A642">
        <v>641</v>
      </c>
      <c r="B642" s="16">
        <v>44142</v>
      </c>
      <c r="C642" s="18" t="s">
        <v>5</v>
      </c>
      <c r="D642" s="18">
        <f>VLOOKUP(C642,Areas!$B$4:$C$25,2,FALSE)</f>
        <v>10</v>
      </c>
      <c r="E642" s="18">
        <v>10</v>
      </c>
      <c r="F642" s="18" t="s">
        <v>63</v>
      </c>
      <c r="G642" s="18">
        <f>VLOOKUP(F642,Instructors!$A$4:$B$60,2,FALSE)</f>
        <v>19</v>
      </c>
      <c r="H642" s="25">
        <v>19</v>
      </c>
      <c r="I642" t="s">
        <v>144</v>
      </c>
      <c r="J642" s="18">
        <f>VLOOKUP(I642,Programs!$A$4:$B$58,2,FALSE)</f>
        <v>2</v>
      </c>
      <c r="K642" s="18">
        <v>2</v>
      </c>
      <c r="L642" s="19">
        <v>0.60416666666666663</v>
      </c>
      <c r="M642" s="19">
        <v>0.72916666666666663</v>
      </c>
      <c r="N642" s="18" t="str">
        <f t="shared" ca="1" si="9"/>
        <v>GYE2</v>
      </c>
      <c r="O642" s="18">
        <f ca="1">VLOOKUP(N642,physical_rooms!$A$1:$B$10,2,FALSE)</f>
        <v>2</v>
      </c>
      <c r="P642" s="18">
        <v>7</v>
      </c>
      <c r="Q642" s="18" t="s">
        <v>255</v>
      </c>
      <c r="R642" s="18">
        <f>VLOOKUP(Q642,virtual_rooms!$A$1:$B$10,2,FALSE)</f>
        <v>2</v>
      </c>
      <c r="S642" s="18">
        <v>2</v>
      </c>
      <c r="T642" s="21" t="s">
        <v>293</v>
      </c>
      <c r="U642" s="18" t="s">
        <v>153</v>
      </c>
      <c r="V642" s="18" t="s">
        <v>412</v>
      </c>
      <c r="W642" s="18">
        <f>VLOOKUP(V642,Support_persons!$A$3:$C$17,3,FALSE)</f>
        <v>6</v>
      </c>
      <c r="X642">
        <v>1</v>
      </c>
      <c r="Y642" s="18" t="s">
        <v>413</v>
      </c>
      <c r="Z642" s="18">
        <f>VLOOKUP(Y642,Support_persons!$A$3:$C$17,3,FALSE)</f>
        <v>12</v>
      </c>
      <c r="AA642">
        <v>1</v>
      </c>
      <c r="AB642" s="18" t="s">
        <v>398</v>
      </c>
      <c r="AC642">
        <v>1</v>
      </c>
      <c r="AD642" s="18">
        <f>VLOOKUP(AB642,Support_persons!$A$3:$C$17,3,FALSE)</f>
        <v>13</v>
      </c>
    </row>
    <row r="643" spans="1:30" ht="30.75" thickBot="1" x14ac:dyDescent="0.3">
      <c r="A643">
        <v>642</v>
      </c>
      <c r="B643" s="16">
        <v>44144</v>
      </c>
      <c r="C643" s="18" t="s">
        <v>11</v>
      </c>
      <c r="D643" s="18">
        <f>VLOOKUP(C643,Areas!$B$4:$C$25,2,FALSE)</f>
        <v>22</v>
      </c>
      <c r="E643" s="18">
        <v>22</v>
      </c>
      <c r="F643" s="18" t="s">
        <v>46</v>
      </c>
      <c r="G643" s="18">
        <f>VLOOKUP(F643,Instructors!$A$4:$B$60,2,FALSE)</f>
        <v>4</v>
      </c>
      <c r="H643" s="25">
        <v>4</v>
      </c>
      <c r="I643" t="s">
        <v>391</v>
      </c>
      <c r="J643" s="18" t="e">
        <f>VLOOKUP(I643,Programs!$A$4:$B$58,2,FALSE)</f>
        <v>#N/A</v>
      </c>
      <c r="K643" s="18">
        <v>11</v>
      </c>
      <c r="L643" s="19">
        <v>0.66666666666666663</v>
      </c>
      <c r="M643" s="19">
        <v>0.71875</v>
      </c>
      <c r="N643" s="18" t="str">
        <f t="shared" ref="N643:N706" ca="1" si="10">CHOOSE(RANDBETWEEN(1,8),"GYE1","GYE2","GYE3","GYE4","UIO1","UIO2","UIO3","domicilio")</f>
        <v>GYE1</v>
      </c>
      <c r="O643" s="18">
        <f ca="1">VLOOKUP(N643,physical_rooms!$A$1:$B$10,2,FALSE)</f>
        <v>1</v>
      </c>
      <c r="P643" s="18">
        <v>7</v>
      </c>
      <c r="Q643" s="18" t="s">
        <v>250</v>
      </c>
      <c r="R643" s="18">
        <f>VLOOKUP(Q643,virtual_rooms!$A$1:$B$10,2,FALSE)</f>
        <v>4</v>
      </c>
      <c r="S643" s="18">
        <v>4</v>
      </c>
      <c r="T643" s="21" t="s">
        <v>303</v>
      </c>
      <c r="U643" s="18" t="s">
        <v>172</v>
      </c>
      <c r="V643" s="18" t="s">
        <v>399</v>
      </c>
      <c r="W643" s="18">
        <f>VLOOKUP(V643,Support_persons!$A$3:$C$17,3,FALSE)</f>
        <v>11</v>
      </c>
      <c r="X643">
        <v>1</v>
      </c>
      <c r="Y643" s="18"/>
      <c r="Z643" s="18" t="e">
        <f>VLOOKUP(Y643,Support_persons!$A$3:$C$17,3,FALSE)</f>
        <v>#N/A</v>
      </c>
      <c r="AA643" t="s">
        <v>392</v>
      </c>
      <c r="AB643" s="20" t="s">
        <v>394</v>
      </c>
      <c r="AC643">
        <v>1</v>
      </c>
      <c r="AD643" s="18">
        <f>VLOOKUP(AB643,Support_persons!$A$3:$C$17,3,FALSE)</f>
        <v>1</v>
      </c>
    </row>
    <row r="644" spans="1:30" ht="30.75" thickBot="1" x14ac:dyDescent="0.3">
      <c r="A644">
        <v>643</v>
      </c>
      <c r="B644" s="16">
        <v>44144</v>
      </c>
      <c r="C644" s="18" t="s">
        <v>6</v>
      </c>
      <c r="D644" s="18">
        <f>VLOOKUP(C644,Areas!$B$4:$C$25,2,FALSE)</f>
        <v>12</v>
      </c>
      <c r="E644" s="18">
        <v>12</v>
      </c>
      <c r="F644" s="18" t="s">
        <v>58</v>
      </c>
      <c r="G644" s="18">
        <f>VLOOKUP(F644,Instructors!$A$4:$B$60,2,FALSE)</f>
        <v>29</v>
      </c>
      <c r="H644" s="25">
        <v>29</v>
      </c>
      <c r="I644" t="s">
        <v>391</v>
      </c>
      <c r="J644" s="18" t="e">
        <f>VLOOKUP(I644,Programs!$A$4:$B$58,2,FALSE)</f>
        <v>#N/A</v>
      </c>
      <c r="K644" s="18">
        <v>11</v>
      </c>
      <c r="L644" s="19">
        <v>0.72916666666666663</v>
      </c>
      <c r="M644" s="19">
        <v>0.84375</v>
      </c>
      <c r="N644" s="18" t="str">
        <f t="shared" ca="1" si="10"/>
        <v>GYE2</v>
      </c>
      <c r="O644" s="18">
        <f ca="1">VLOOKUP(N644,physical_rooms!$A$1:$B$10,2,FALSE)</f>
        <v>2</v>
      </c>
      <c r="P644" s="18">
        <v>3</v>
      </c>
      <c r="Q644" s="18" t="s">
        <v>250</v>
      </c>
      <c r="R644" s="18">
        <f>VLOOKUP(Q644,virtual_rooms!$A$1:$B$10,2,FALSE)</f>
        <v>4</v>
      </c>
      <c r="S644" s="18">
        <v>4</v>
      </c>
      <c r="T644" s="21" t="s">
        <v>303</v>
      </c>
      <c r="U644" s="18" t="s">
        <v>172</v>
      </c>
      <c r="V644" s="18" t="s">
        <v>399</v>
      </c>
      <c r="W644" s="18">
        <f>VLOOKUP(V644,Support_persons!$A$3:$C$17,3,FALSE)</f>
        <v>11</v>
      </c>
      <c r="X644">
        <v>1</v>
      </c>
      <c r="Y644" s="18"/>
      <c r="Z644" s="18" t="e">
        <f>VLOOKUP(Y644,Support_persons!$A$3:$C$17,3,FALSE)</f>
        <v>#N/A</v>
      </c>
      <c r="AA644" t="s">
        <v>392</v>
      </c>
      <c r="AB644" s="20" t="s">
        <v>394</v>
      </c>
      <c r="AC644">
        <v>1</v>
      </c>
      <c r="AD644" s="18">
        <f>VLOOKUP(AB644,Support_persons!$A$3:$C$17,3,FALSE)</f>
        <v>1</v>
      </c>
    </row>
    <row r="645" spans="1:30" ht="30.75" thickBot="1" x14ac:dyDescent="0.3">
      <c r="A645">
        <v>644</v>
      </c>
      <c r="B645" s="16">
        <v>44145</v>
      </c>
      <c r="C645" s="18" t="s">
        <v>5</v>
      </c>
      <c r="D645" s="18">
        <f>VLOOKUP(C645,Areas!$B$4:$C$25,2,FALSE)</f>
        <v>10</v>
      </c>
      <c r="E645" s="18">
        <v>10</v>
      </c>
      <c r="F645" s="18" t="s">
        <v>71</v>
      </c>
      <c r="G645" s="18">
        <f>VLOOKUP(F645,Instructors!$A$4:$B$60,2,FALSE)</f>
        <v>26</v>
      </c>
      <c r="H645" s="25">
        <v>26</v>
      </c>
      <c r="I645" t="s">
        <v>346</v>
      </c>
      <c r="J645" s="18">
        <f>VLOOKUP(I645,Programs!$A$4:$B$58,2,FALSE)</f>
        <v>36</v>
      </c>
      <c r="K645" s="18">
        <v>36</v>
      </c>
      <c r="L645" s="19">
        <v>0.70833333333333337</v>
      </c>
      <c r="M645" s="19">
        <v>0.84375</v>
      </c>
      <c r="N645" s="18" t="str">
        <f t="shared" ca="1" si="10"/>
        <v>domicilio</v>
      </c>
      <c r="O645" s="18">
        <f ca="1">VLOOKUP(N645,physical_rooms!$A$1:$B$10,2,FALSE)</f>
        <v>8</v>
      </c>
      <c r="P645" s="18">
        <v>4</v>
      </c>
      <c r="Q645" s="18" t="s">
        <v>250</v>
      </c>
      <c r="R645" s="18">
        <f>VLOOKUP(Q645,virtual_rooms!$A$1:$B$10,2,FALSE)</f>
        <v>4</v>
      </c>
      <c r="S645" s="18">
        <v>4</v>
      </c>
      <c r="T645" s="21" t="s">
        <v>304</v>
      </c>
      <c r="U645" s="18" t="s">
        <v>175</v>
      </c>
      <c r="V645" s="18" t="s">
        <v>419</v>
      </c>
      <c r="W645" s="18">
        <f>VLOOKUP(V645,Support_persons!$A$3:$C$17,3,FALSE)</f>
        <v>14</v>
      </c>
      <c r="X645">
        <v>0</v>
      </c>
      <c r="Y645" s="18"/>
      <c r="Z645" s="18" t="e">
        <f>VLOOKUP(Y645,Support_persons!$A$3:$C$17,3,FALSE)</f>
        <v>#N/A</v>
      </c>
      <c r="AA645" t="s">
        <v>392</v>
      </c>
      <c r="AB645" s="20" t="s">
        <v>399</v>
      </c>
      <c r="AC645">
        <v>0</v>
      </c>
      <c r="AD645" s="18">
        <f>VLOOKUP(AB645,Support_persons!$A$3:$C$17,3,FALSE)</f>
        <v>11</v>
      </c>
    </row>
    <row r="646" spans="1:30" ht="30.75" thickBot="1" x14ac:dyDescent="0.3">
      <c r="A646">
        <v>645</v>
      </c>
      <c r="B646" s="16">
        <v>44147</v>
      </c>
      <c r="C646" s="18" t="s">
        <v>11</v>
      </c>
      <c r="D646" s="18">
        <f>VLOOKUP(C646,Areas!$B$4:$C$25,2,FALSE)</f>
        <v>22</v>
      </c>
      <c r="E646" s="18">
        <v>22</v>
      </c>
      <c r="F646" s="18" t="s">
        <v>46</v>
      </c>
      <c r="G646" s="18">
        <f>VLOOKUP(F646,Instructors!$A$4:$B$60,2,FALSE)</f>
        <v>4</v>
      </c>
      <c r="H646" s="25">
        <v>4</v>
      </c>
      <c r="I646" t="s">
        <v>345</v>
      </c>
      <c r="J646" s="18">
        <f>VLOOKUP(I646,Programs!$A$4:$B$58,2,FALSE)</f>
        <v>35</v>
      </c>
      <c r="K646" s="18">
        <v>35</v>
      </c>
      <c r="L646" s="19">
        <v>0.70833333333333337</v>
      </c>
      <c r="M646" s="19">
        <v>0.84375</v>
      </c>
      <c r="N646" s="18" t="str">
        <f t="shared" ca="1" si="10"/>
        <v>UIO3</v>
      </c>
      <c r="O646" s="18">
        <f ca="1">VLOOKUP(N646,physical_rooms!$A$1:$B$10,2,FALSE)</f>
        <v>7</v>
      </c>
      <c r="P646" s="18">
        <v>7</v>
      </c>
      <c r="Q646" s="18" t="s">
        <v>250</v>
      </c>
      <c r="R646" s="18">
        <f>VLOOKUP(Q646,virtual_rooms!$A$1:$B$10,2,FALSE)</f>
        <v>4</v>
      </c>
      <c r="S646" s="18">
        <v>4</v>
      </c>
      <c r="T646" s="21" t="s">
        <v>304</v>
      </c>
      <c r="U646" s="18" t="s">
        <v>175</v>
      </c>
      <c r="V646" s="18" t="s">
        <v>419</v>
      </c>
      <c r="W646" s="18">
        <f>VLOOKUP(V646,Support_persons!$A$3:$C$17,3,FALSE)</f>
        <v>14</v>
      </c>
      <c r="X646">
        <v>0</v>
      </c>
      <c r="Y646" s="18"/>
      <c r="Z646" s="18" t="e">
        <f>VLOOKUP(Y646,Support_persons!$A$3:$C$17,3,FALSE)</f>
        <v>#N/A</v>
      </c>
      <c r="AA646" t="s">
        <v>392</v>
      </c>
      <c r="AB646" s="20" t="s">
        <v>399</v>
      </c>
      <c r="AC646">
        <v>1</v>
      </c>
      <c r="AD646" s="18">
        <f>VLOOKUP(AB646,Support_persons!$A$3:$C$17,3,FALSE)</f>
        <v>11</v>
      </c>
    </row>
    <row r="647" spans="1:30" ht="30.75" thickBot="1" x14ac:dyDescent="0.3">
      <c r="A647">
        <v>646</v>
      </c>
      <c r="B647" s="16">
        <v>44152</v>
      </c>
      <c r="C647" s="18" t="s">
        <v>1</v>
      </c>
      <c r="D647" s="18">
        <f>VLOOKUP(C647,Areas!$B$4:$C$25,2,FALSE)</f>
        <v>5</v>
      </c>
      <c r="E647" s="18">
        <v>5</v>
      </c>
      <c r="F647" s="18" t="s">
        <v>64</v>
      </c>
      <c r="G647" s="18">
        <f>VLOOKUP(F647,Instructors!$A$4:$B$60,2,FALSE)</f>
        <v>20</v>
      </c>
      <c r="H647" s="25">
        <v>20</v>
      </c>
      <c r="I647" t="s">
        <v>346</v>
      </c>
      <c r="J647" s="18">
        <f>VLOOKUP(I647,Programs!$A$4:$B$58,2,FALSE)</f>
        <v>36</v>
      </c>
      <c r="K647" s="18">
        <v>36</v>
      </c>
      <c r="L647" s="19">
        <v>0.75</v>
      </c>
      <c r="M647" s="19">
        <v>0.86458333333333337</v>
      </c>
      <c r="N647" s="18" t="str">
        <f t="shared" ca="1" si="10"/>
        <v>UIO1</v>
      </c>
      <c r="O647" s="18">
        <f ca="1">VLOOKUP(N647,physical_rooms!$A$1:$B$10,2,FALSE)</f>
        <v>5</v>
      </c>
      <c r="P647" s="18">
        <v>6</v>
      </c>
      <c r="Q647" s="18" t="s">
        <v>250</v>
      </c>
      <c r="R647" s="18">
        <f>VLOOKUP(Q647,virtual_rooms!$A$1:$B$10,2,FALSE)</f>
        <v>4</v>
      </c>
      <c r="S647" s="18">
        <v>4</v>
      </c>
      <c r="T647" s="21" t="s">
        <v>304</v>
      </c>
      <c r="U647" s="18" t="s">
        <v>175</v>
      </c>
      <c r="V647" s="18" t="s">
        <v>416</v>
      </c>
      <c r="W647" s="18">
        <f>VLOOKUP(V647,Support_persons!$A$3:$C$17,3,FALSE)</f>
        <v>2</v>
      </c>
      <c r="X647">
        <v>0</v>
      </c>
      <c r="Y647" s="18"/>
      <c r="Z647" s="18" t="e">
        <f>VLOOKUP(Y647,Support_persons!$A$3:$C$17,3,FALSE)</f>
        <v>#N/A</v>
      </c>
      <c r="AA647" t="s">
        <v>392</v>
      </c>
      <c r="AB647" s="20" t="s">
        <v>399</v>
      </c>
      <c r="AC647">
        <v>0</v>
      </c>
      <c r="AD647" s="18">
        <f>VLOOKUP(AB647,Support_persons!$A$3:$C$17,3,FALSE)</f>
        <v>11</v>
      </c>
    </row>
    <row r="648" spans="1:30" ht="30.75" thickBot="1" x14ac:dyDescent="0.3">
      <c r="A648">
        <v>647</v>
      </c>
      <c r="B648" s="16">
        <v>44154</v>
      </c>
      <c r="C648" s="18" t="s">
        <v>0</v>
      </c>
      <c r="D648" s="18">
        <f>VLOOKUP(C648,Areas!$B$4:$C$25,2,FALSE)</f>
        <v>1</v>
      </c>
      <c r="E648" s="18">
        <v>1</v>
      </c>
      <c r="F648" s="18" t="s">
        <v>51</v>
      </c>
      <c r="G648" s="18">
        <f>VLOOKUP(F648,Instructors!$A$4:$B$60,2,FALSE)</f>
        <v>10</v>
      </c>
      <c r="H648" s="25">
        <v>10</v>
      </c>
      <c r="I648" t="s">
        <v>345</v>
      </c>
      <c r="J648" s="18">
        <f>VLOOKUP(I648,Programs!$A$4:$B$58,2,FALSE)</f>
        <v>35</v>
      </c>
      <c r="K648" s="18">
        <v>35</v>
      </c>
      <c r="L648" s="19">
        <v>0.70833333333333337</v>
      </c>
      <c r="M648" s="19">
        <v>0.83333333333333337</v>
      </c>
      <c r="N648" s="18" t="str">
        <f t="shared" ca="1" si="10"/>
        <v>GYE4</v>
      </c>
      <c r="O648" s="18">
        <f ca="1">VLOOKUP(N648,physical_rooms!$A$1:$B$10,2,FALSE)</f>
        <v>4</v>
      </c>
      <c r="P648" s="18">
        <v>7</v>
      </c>
      <c r="Q648" s="18" t="s">
        <v>250</v>
      </c>
      <c r="R648" s="18">
        <f>VLOOKUP(Q648,virtual_rooms!$A$1:$B$10,2,FALSE)</f>
        <v>4</v>
      </c>
      <c r="S648" s="18">
        <v>4</v>
      </c>
      <c r="T648" s="21" t="s">
        <v>304</v>
      </c>
      <c r="U648" s="18" t="s">
        <v>175</v>
      </c>
      <c r="V648" s="18" t="s">
        <v>416</v>
      </c>
      <c r="W648" s="18">
        <f>VLOOKUP(V648,Support_persons!$A$3:$C$17,3,FALSE)</f>
        <v>2</v>
      </c>
      <c r="X648">
        <v>0</v>
      </c>
      <c r="Y648" s="18"/>
      <c r="Z648" s="18" t="e">
        <f>VLOOKUP(Y648,Support_persons!$A$3:$C$17,3,FALSE)</f>
        <v>#N/A</v>
      </c>
      <c r="AA648" t="s">
        <v>392</v>
      </c>
      <c r="AB648" s="20" t="s">
        <v>399</v>
      </c>
      <c r="AC648">
        <v>1</v>
      </c>
      <c r="AD648" s="18">
        <f>VLOOKUP(AB648,Support_persons!$A$3:$C$17,3,FALSE)</f>
        <v>11</v>
      </c>
    </row>
    <row r="649" spans="1:30" ht="30.75" thickBot="1" x14ac:dyDescent="0.3">
      <c r="A649">
        <v>648</v>
      </c>
      <c r="B649" s="16">
        <v>44158</v>
      </c>
      <c r="C649" s="18" t="s">
        <v>11</v>
      </c>
      <c r="D649" s="18">
        <f>VLOOKUP(C649,Areas!$B$4:$C$25,2,FALSE)</f>
        <v>22</v>
      </c>
      <c r="E649" s="18">
        <v>22</v>
      </c>
      <c r="F649" s="18" t="s">
        <v>46</v>
      </c>
      <c r="G649" s="18">
        <f>VLOOKUP(F649,Instructors!$A$4:$B$60,2,FALSE)</f>
        <v>4</v>
      </c>
      <c r="H649" s="25">
        <v>4</v>
      </c>
      <c r="I649" t="s">
        <v>391</v>
      </c>
      <c r="J649" s="18" t="e">
        <f>VLOOKUP(I649,Programs!$A$4:$B$58,2,FALSE)</f>
        <v>#N/A</v>
      </c>
      <c r="K649" s="18">
        <v>11</v>
      </c>
      <c r="L649" s="19">
        <v>0.66666666666666663</v>
      </c>
      <c r="M649" s="19">
        <v>0.71875</v>
      </c>
      <c r="N649" s="18" t="str">
        <f t="shared" ca="1" si="10"/>
        <v>GYE4</v>
      </c>
      <c r="O649" s="18">
        <f ca="1">VLOOKUP(N649,physical_rooms!$A$1:$B$10,2,FALSE)</f>
        <v>4</v>
      </c>
      <c r="P649" s="18">
        <v>7</v>
      </c>
      <c r="Q649" s="18" t="s">
        <v>250</v>
      </c>
      <c r="R649" s="18">
        <f>VLOOKUP(Q649,virtual_rooms!$A$1:$B$10,2,FALSE)</f>
        <v>4</v>
      </c>
      <c r="S649" s="18">
        <v>4</v>
      </c>
      <c r="T649" s="21" t="s">
        <v>303</v>
      </c>
      <c r="U649" s="18" t="s">
        <v>172</v>
      </c>
      <c r="V649" s="18" t="s">
        <v>399</v>
      </c>
      <c r="W649" s="18">
        <f>VLOOKUP(V649,Support_persons!$A$3:$C$17,3,FALSE)</f>
        <v>11</v>
      </c>
      <c r="X649">
        <v>1</v>
      </c>
      <c r="Y649" s="18"/>
      <c r="Z649" s="18" t="e">
        <f>VLOOKUP(Y649,Support_persons!$A$3:$C$17,3,FALSE)</f>
        <v>#N/A</v>
      </c>
      <c r="AA649" t="s">
        <v>392</v>
      </c>
      <c r="AB649" s="20" t="s">
        <v>394</v>
      </c>
      <c r="AC649">
        <v>1</v>
      </c>
      <c r="AD649" s="18">
        <f>VLOOKUP(AB649,Support_persons!$A$3:$C$17,3,FALSE)</f>
        <v>1</v>
      </c>
    </row>
    <row r="650" spans="1:30" ht="30.75" thickBot="1" x14ac:dyDescent="0.3">
      <c r="A650">
        <v>649</v>
      </c>
      <c r="B650" s="16">
        <v>44158</v>
      </c>
      <c r="C650" s="18" t="s">
        <v>6</v>
      </c>
      <c r="D650" s="18">
        <f>VLOOKUP(C650,Areas!$B$4:$C$25,2,FALSE)</f>
        <v>12</v>
      </c>
      <c r="E650" s="18">
        <v>12</v>
      </c>
      <c r="F650" s="18" t="s">
        <v>58</v>
      </c>
      <c r="G650" s="18">
        <f>VLOOKUP(F650,Instructors!$A$4:$B$60,2,FALSE)</f>
        <v>29</v>
      </c>
      <c r="H650" s="25">
        <v>29</v>
      </c>
      <c r="I650" t="s">
        <v>391</v>
      </c>
      <c r="J650" s="18" t="e">
        <f>VLOOKUP(I650,Programs!$A$4:$B$58,2,FALSE)</f>
        <v>#N/A</v>
      </c>
      <c r="K650" s="18">
        <v>11</v>
      </c>
      <c r="L650" s="19">
        <v>0.72916666666666663</v>
      </c>
      <c r="M650" s="19">
        <v>0.84375</v>
      </c>
      <c r="N650" s="18" t="str">
        <f t="shared" ca="1" si="10"/>
        <v>domicilio</v>
      </c>
      <c r="O650" s="18">
        <f ca="1">VLOOKUP(N650,physical_rooms!$A$1:$B$10,2,FALSE)</f>
        <v>8</v>
      </c>
      <c r="P650" s="18">
        <v>3</v>
      </c>
      <c r="Q650" s="18" t="s">
        <v>250</v>
      </c>
      <c r="R650" s="18">
        <f>VLOOKUP(Q650,virtual_rooms!$A$1:$B$10,2,FALSE)</f>
        <v>4</v>
      </c>
      <c r="S650" s="18">
        <v>4</v>
      </c>
      <c r="T650" s="21" t="s">
        <v>303</v>
      </c>
      <c r="U650" s="18" t="s">
        <v>172</v>
      </c>
      <c r="V650" s="18" t="s">
        <v>399</v>
      </c>
      <c r="W650" s="18">
        <f>VLOOKUP(V650,Support_persons!$A$3:$C$17,3,FALSE)</f>
        <v>11</v>
      </c>
      <c r="X650">
        <v>1</v>
      </c>
      <c r="Y650" s="18"/>
      <c r="Z650" s="18" t="e">
        <f>VLOOKUP(Y650,Support_persons!$A$3:$C$17,3,FALSE)</f>
        <v>#N/A</v>
      </c>
      <c r="AA650" t="s">
        <v>392</v>
      </c>
      <c r="AB650" s="20" t="s">
        <v>394</v>
      </c>
      <c r="AC650">
        <v>1</v>
      </c>
      <c r="AD650" s="18">
        <f>VLOOKUP(AB650,Support_persons!$A$3:$C$17,3,FALSE)</f>
        <v>1</v>
      </c>
    </row>
    <row r="651" spans="1:30" ht="30.75" thickBot="1" x14ac:dyDescent="0.3">
      <c r="A651">
        <v>650</v>
      </c>
      <c r="B651" s="16">
        <v>44159</v>
      </c>
      <c r="C651" s="18" t="s">
        <v>1</v>
      </c>
      <c r="D651" s="18">
        <f>VLOOKUP(C651,Areas!$B$4:$C$25,2,FALSE)</f>
        <v>5</v>
      </c>
      <c r="E651" s="18">
        <v>5</v>
      </c>
      <c r="F651" s="18" t="s">
        <v>57</v>
      </c>
      <c r="G651" s="18">
        <f>VLOOKUP(F651,Instructors!$A$4:$B$60,2,FALSE)</f>
        <v>17</v>
      </c>
      <c r="H651" s="25">
        <v>17</v>
      </c>
      <c r="I651" t="s">
        <v>346</v>
      </c>
      <c r="J651" s="18">
        <f>VLOOKUP(I651,Programs!$A$4:$B$58,2,FALSE)</f>
        <v>36</v>
      </c>
      <c r="K651" s="18">
        <v>36</v>
      </c>
      <c r="L651" s="19">
        <v>0.70833333333333337</v>
      </c>
      <c r="M651" s="19">
        <v>0.84375</v>
      </c>
      <c r="N651" s="18" t="str">
        <f t="shared" ca="1" si="10"/>
        <v>domicilio</v>
      </c>
      <c r="O651" s="18">
        <f ca="1">VLOOKUP(N651,physical_rooms!$A$1:$B$10,2,FALSE)</f>
        <v>8</v>
      </c>
      <c r="P651" s="18">
        <v>8</v>
      </c>
      <c r="Q651" s="18" t="s">
        <v>250</v>
      </c>
      <c r="R651" s="18">
        <f>VLOOKUP(Q651,virtual_rooms!$A$1:$B$10,2,FALSE)</f>
        <v>4</v>
      </c>
      <c r="S651" s="18">
        <v>4</v>
      </c>
      <c r="T651" s="21" t="s">
        <v>304</v>
      </c>
      <c r="U651" s="18" t="s">
        <v>175</v>
      </c>
      <c r="V651" s="18" t="s">
        <v>419</v>
      </c>
      <c r="W651" s="18">
        <f>VLOOKUP(V651,Support_persons!$A$3:$C$17,3,FALSE)</f>
        <v>14</v>
      </c>
      <c r="X651">
        <v>0</v>
      </c>
      <c r="Y651" s="18"/>
      <c r="Z651" s="18" t="e">
        <f>VLOOKUP(Y651,Support_persons!$A$3:$C$17,3,FALSE)</f>
        <v>#N/A</v>
      </c>
      <c r="AA651" t="s">
        <v>392</v>
      </c>
      <c r="AB651" s="20" t="s">
        <v>398</v>
      </c>
      <c r="AC651">
        <v>1</v>
      </c>
      <c r="AD651" s="18">
        <f>VLOOKUP(AB651,Support_persons!$A$3:$C$17,3,FALSE)</f>
        <v>13</v>
      </c>
    </row>
    <row r="652" spans="1:30" ht="30.75" thickBot="1" x14ac:dyDescent="0.3">
      <c r="A652">
        <v>651</v>
      </c>
      <c r="B652" s="16">
        <v>44161</v>
      </c>
      <c r="C652" s="18" t="s">
        <v>11</v>
      </c>
      <c r="D652" s="18">
        <f>VLOOKUP(C652,Areas!$B$4:$C$25,2,FALSE)</f>
        <v>22</v>
      </c>
      <c r="E652" s="18">
        <v>22</v>
      </c>
      <c r="F652" s="18" t="s">
        <v>46</v>
      </c>
      <c r="G652" s="18">
        <f>VLOOKUP(F652,Instructors!$A$4:$B$60,2,FALSE)</f>
        <v>4</v>
      </c>
      <c r="H652" s="25">
        <v>4</v>
      </c>
      <c r="I652" t="s">
        <v>345</v>
      </c>
      <c r="J652" s="18">
        <f>VLOOKUP(I652,Programs!$A$4:$B$58,2,FALSE)</f>
        <v>35</v>
      </c>
      <c r="K652" s="18">
        <v>35</v>
      </c>
      <c r="L652" s="19">
        <v>0.70833333333333337</v>
      </c>
      <c r="M652" s="19">
        <v>0.82291666666666663</v>
      </c>
      <c r="N652" s="18" t="str">
        <f t="shared" ca="1" si="10"/>
        <v>UIO3</v>
      </c>
      <c r="O652" s="18">
        <f ca="1">VLOOKUP(N652,physical_rooms!$A$1:$B$10,2,FALSE)</f>
        <v>7</v>
      </c>
      <c r="P652" s="18">
        <v>7</v>
      </c>
      <c r="Q652" s="18" t="s">
        <v>250</v>
      </c>
      <c r="R652" s="18">
        <f>VLOOKUP(Q652,virtual_rooms!$A$1:$B$10,2,FALSE)</f>
        <v>4</v>
      </c>
      <c r="S652" s="18">
        <v>4</v>
      </c>
      <c r="T652" s="21" t="s">
        <v>304</v>
      </c>
      <c r="U652" s="18" t="s">
        <v>175</v>
      </c>
      <c r="V652" s="18" t="s">
        <v>419</v>
      </c>
      <c r="W652" s="18">
        <f>VLOOKUP(V652,Support_persons!$A$3:$C$17,3,FALSE)</f>
        <v>14</v>
      </c>
      <c r="X652">
        <v>1</v>
      </c>
      <c r="Y652" s="18"/>
      <c r="Z652" s="18" t="e">
        <f>VLOOKUP(Y652,Support_persons!$A$3:$C$17,3,FALSE)</f>
        <v>#N/A</v>
      </c>
      <c r="AA652" t="s">
        <v>392</v>
      </c>
      <c r="AB652" s="20" t="s">
        <v>399</v>
      </c>
      <c r="AC652">
        <v>1</v>
      </c>
      <c r="AD652" s="18">
        <f>VLOOKUP(AB652,Support_persons!$A$3:$C$17,3,FALSE)</f>
        <v>11</v>
      </c>
    </row>
    <row r="653" spans="1:30" ht="30.75" thickBot="1" x14ac:dyDescent="0.3">
      <c r="A653">
        <v>652</v>
      </c>
      <c r="B653" s="16">
        <v>44162</v>
      </c>
      <c r="C653" s="18" t="s">
        <v>10</v>
      </c>
      <c r="D653" s="18">
        <f>VLOOKUP(C653,Areas!$B$4:$C$25,2,FALSE)</f>
        <v>19</v>
      </c>
      <c r="E653" s="18">
        <v>19</v>
      </c>
      <c r="F653" s="18" t="s">
        <v>50</v>
      </c>
      <c r="G653" s="18">
        <f>VLOOKUP(F653,Instructors!$A$4:$B$60,2,FALSE)</f>
        <v>9</v>
      </c>
      <c r="H653" s="25">
        <v>9</v>
      </c>
      <c r="I653" t="s">
        <v>144</v>
      </c>
      <c r="J653" s="18">
        <f>VLOOKUP(I653,Programs!$A$4:$B$58,2,FALSE)</f>
        <v>2</v>
      </c>
      <c r="K653" s="18">
        <v>2</v>
      </c>
      <c r="L653" s="19">
        <v>0.39583333333333331</v>
      </c>
      <c r="M653" s="19">
        <v>0.52083333333333337</v>
      </c>
      <c r="N653" s="18" t="str">
        <f t="shared" ca="1" si="10"/>
        <v>UIO2</v>
      </c>
      <c r="O653" s="18">
        <f ca="1">VLOOKUP(N653,physical_rooms!$A$1:$B$10,2,FALSE)</f>
        <v>6</v>
      </c>
      <c r="P653" s="18">
        <v>1</v>
      </c>
      <c r="Q653" s="18" t="s">
        <v>255</v>
      </c>
      <c r="R653" s="18">
        <f>VLOOKUP(Q653,virtual_rooms!$A$1:$B$10,2,FALSE)</f>
        <v>2</v>
      </c>
      <c r="S653" s="18">
        <v>2</v>
      </c>
      <c r="T653" s="21" t="s">
        <v>293</v>
      </c>
      <c r="U653" s="18" t="s">
        <v>153</v>
      </c>
      <c r="V653" s="18" t="s">
        <v>399</v>
      </c>
      <c r="W653" s="18">
        <f>VLOOKUP(V653,Support_persons!$A$3:$C$17,3,FALSE)</f>
        <v>11</v>
      </c>
      <c r="X653">
        <v>0</v>
      </c>
      <c r="Y653" s="18"/>
      <c r="Z653" s="18" t="e">
        <f>VLOOKUP(Y653,Support_persons!$A$3:$C$17,3,FALSE)</f>
        <v>#N/A</v>
      </c>
      <c r="AA653" t="s">
        <v>392</v>
      </c>
      <c r="AB653" s="20" t="s">
        <v>398</v>
      </c>
      <c r="AC653">
        <v>0</v>
      </c>
      <c r="AD653" s="18">
        <f>VLOOKUP(AB653,Support_persons!$A$3:$C$17,3,FALSE)</f>
        <v>13</v>
      </c>
    </row>
    <row r="654" spans="1:30" ht="30.75" thickBot="1" x14ac:dyDescent="0.3">
      <c r="A654">
        <v>653</v>
      </c>
      <c r="B654" s="16">
        <v>44162</v>
      </c>
      <c r="C654" s="18" t="s">
        <v>11</v>
      </c>
      <c r="D654" s="18">
        <f>VLOOKUP(C654,Areas!$B$4:$C$25,2,FALSE)</f>
        <v>22</v>
      </c>
      <c r="E654" s="18">
        <v>22</v>
      </c>
      <c r="F654" s="18" t="s">
        <v>82</v>
      </c>
      <c r="G654" s="18">
        <f>VLOOKUP(F654,Instructors!$A$4:$B$60,2,FALSE)</f>
        <v>41</v>
      </c>
      <c r="H654" s="25">
        <v>41</v>
      </c>
      <c r="I654" t="s">
        <v>144</v>
      </c>
      <c r="J654" s="18">
        <f>VLOOKUP(I654,Programs!$A$4:$B$58,2,FALSE)</f>
        <v>2</v>
      </c>
      <c r="K654" s="18">
        <v>2</v>
      </c>
      <c r="L654" s="19">
        <v>0.60416666666666663</v>
      </c>
      <c r="M654" s="19">
        <v>0.72916666666666663</v>
      </c>
      <c r="N654" s="18" t="str">
        <f t="shared" ca="1" si="10"/>
        <v>GYE3</v>
      </c>
      <c r="O654" s="18">
        <f ca="1">VLOOKUP(N654,physical_rooms!$A$1:$B$10,2,FALSE)</f>
        <v>3</v>
      </c>
      <c r="P654" s="18">
        <v>5</v>
      </c>
      <c r="Q654" s="18" t="s">
        <v>255</v>
      </c>
      <c r="R654" s="18">
        <f>VLOOKUP(Q654,virtual_rooms!$A$1:$B$10,2,FALSE)</f>
        <v>2</v>
      </c>
      <c r="S654" s="18">
        <v>2</v>
      </c>
      <c r="T654" s="21" t="s">
        <v>293</v>
      </c>
      <c r="U654" s="18" t="s">
        <v>153</v>
      </c>
      <c r="V654" s="18" t="s">
        <v>412</v>
      </c>
      <c r="W654" s="18">
        <f>VLOOKUP(V654,Support_persons!$A$3:$C$17,3,FALSE)</f>
        <v>6</v>
      </c>
      <c r="X654">
        <v>1</v>
      </c>
      <c r="Y654" s="18"/>
      <c r="Z654" s="18" t="e">
        <f>VLOOKUP(Y654,Support_persons!$A$3:$C$17,3,FALSE)</f>
        <v>#N/A</v>
      </c>
      <c r="AA654" t="s">
        <v>392</v>
      </c>
      <c r="AB654" s="20" t="s">
        <v>398</v>
      </c>
      <c r="AC654">
        <v>1</v>
      </c>
      <c r="AD654" s="18">
        <f>VLOOKUP(AB654,Support_persons!$A$3:$C$17,3,FALSE)</f>
        <v>13</v>
      </c>
    </row>
    <row r="655" spans="1:30" ht="30.75" thickBot="1" x14ac:dyDescent="0.3">
      <c r="A655">
        <v>654</v>
      </c>
      <c r="B655" s="16">
        <v>44163</v>
      </c>
      <c r="C655" s="18" t="s">
        <v>11</v>
      </c>
      <c r="D655" s="18">
        <f>VLOOKUP(C655,Areas!$B$4:$C$25,2,FALSE)</f>
        <v>22</v>
      </c>
      <c r="E655" s="18">
        <v>22</v>
      </c>
      <c r="F655" s="18" t="s">
        <v>214</v>
      </c>
      <c r="G655" s="18">
        <f>VLOOKUP(F655,Instructors!$A$4:$B$60,2,FALSE)</f>
        <v>54</v>
      </c>
      <c r="H655" s="25">
        <v>54</v>
      </c>
      <c r="I655" t="s">
        <v>142</v>
      </c>
      <c r="J655" s="18">
        <f>VLOOKUP(I655,Programs!$A$4:$B$58,2,FALSE)</f>
        <v>1</v>
      </c>
      <c r="K655" s="18">
        <v>1</v>
      </c>
      <c r="L655" s="19">
        <v>0.39583333333333331</v>
      </c>
      <c r="M655" s="19">
        <v>0.52083333333333337</v>
      </c>
      <c r="N655" s="18" t="str">
        <f t="shared" ca="1" si="10"/>
        <v>GYE3</v>
      </c>
      <c r="O655" s="18">
        <f ca="1">VLOOKUP(N655,physical_rooms!$A$1:$B$10,2,FALSE)</f>
        <v>3</v>
      </c>
      <c r="P655" s="18">
        <v>4</v>
      </c>
      <c r="Q655" s="18" t="s">
        <v>255</v>
      </c>
      <c r="R655" s="18">
        <f>VLOOKUP(Q655,virtual_rooms!$A$1:$B$10,2,FALSE)</f>
        <v>2</v>
      </c>
      <c r="S655" s="18">
        <v>2</v>
      </c>
      <c r="T655" s="21" t="s">
        <v>294</v>
      </c>
      <c r="U655" s="18" t="s">
        <v>152</v>
      </c>
      <c r="V655" s="18" t="s">
        <v>399</v>
      </c>
      <c r="W655" s="18">
        <f>VLOOKUP(V655,Support_persons!$A$3:$C$17,3,FALSE)</f>
        <v>11</v>
      </c>
      <c r="X655">
        <v>1</v>
      </c>
      <c r="Y655" s="18"/>
      <c r="Z655" s="18" t="e">
        <f>VLOOKUP(Y655,Support_persons!$A$3:$C$17,3,FALSE)</f>
        <v>#N/A</v>
      </c>
      <c r="AA655" t="s">
        <v>392</v>
      </c>
      <c r="AB655" s="20" t="s">
        <v>400</v>
      </c>
      <c r="AC655">
        <v>1</v>
      </c>
      <c r="AD655" s="18">
        <f>VLOOKUP(AB655,Support_persons!$A$3:$C$17,3,FALSE)</f>
        <v>15</v>
      </c>
    </row>
    <row r="656" spans="1:30" ht="30.75" thickBot="1" x14ac:dyDescent="0.3">
      <c r="A656">
        <v>655</v>
      </c>
      <c r="B656" s="16">
        <v>44163</v>
      </c>
      <c r="C656" s="18" t="s">
        <v>10</v>
      </c>
      <c r="D656" s="18">
        <f>VLOOKUP(C656,Areas!$B$4:$C$25,2,FALSE)</f>
        <v>19</v>
      </c>
      <c r="E656" s="18">
        <v>19</v>
      </c>
      <c r="F656" s="18" t="s">
        <v>83</v>
      </c>
      <c r="G656" s="18">
        <f>VLOOKUP(F656,Instructors!$A$4:$B$60,2,FALSE)</f>
        <v>42</v>
      </c>
      <c r="H656" s="25">
        <v>42</v>
      </c>
      <c r="I656" t="s">
        <v>142</v>
      </c>
      <c r="J656" s="18">
        <f>VLOOKUP(I656,Programs!$A$4:$B$58,2,FALSE)</f>
        <v>1</v>
      </c>
      <c r="K656" s="18">
        <v>1</v>
      </c>
      <c r="L656" s="19">
        <v>0.60416666666666663</v>
      </c>
      <c r="M656" s="19">
        <v>0.72916666666666663</v>
      </c>
      <c r="N656" s="18" t="str">
        <f t="shared" ca="1" si="10"/>
        <v>UIO1</v>
      </c>
      <c r="O656" s="18">
        <f ca="1">VLOOKUP(N656,physical_rooms!$A$1:$B$10,2,FALSE)</f>
        <v>5</v>
      </c>
      <c r="P656" s="18">
        <v>6</v>
      </c>
      <c r="Q656" s="18" t="s">
        <v>255</v>
      </c>
      <c r="R656" s="18">
        <f>VLOOKUP(Q656,virtual_rooms!$A$1:$B$10,2,FALSE)</f>
        <v>2</v>
      </c>
      <c r="S656" s="18">
        <v>2</v>
      </c>
      <c r="T656" s="21" t="s">
        <v>294</v>
      </c>
      <c r="U656" s="18" t="s">
        <v>152</v>
      </c>
      <c r="V656" s="18" t="s">
        <v>399</v>
      </c>
      <c r="W656" s="18">
        <f>VLOOKUP(V656,Support_persons!$A$3:$C$17,3,FALSE)</f>
        <v>11</v>
      </c>
      <c r="X656">
        <v>1</v>
      </c>
      <c r="Y656" s="18"/>
      <c r="Z656" s="18" t="e">
        <f>VLOOKUP(Y656,Support_persons!$A$3:$C$17,3,FALSE)</f>
        <v>#N/A</v>
      </c>
      <c r="AA656" t="s">
        <v>392</v>
      </c>
      <c r="AB656" s="20" t="s">
        <v>400</v>
      </c>
      <c r="AC656">
        <v>1</v>
      </c>
      <c r="AD656" s="18">
        <f>VLOOKUP(AB656,Support_persons!$A$3:$C$17,3,FALSE)</f>
        <v>15</v>
      </c>
    </row>
    <row r="657" spans="1:30" ht="30.75" thickBot="1" x14ac:dyDescent="0.3">
      <c r="A657">
        <v>656</v>
      </c>
      <c r="B657" s="16">
        <v>44166</v>
      </c>
      <c r="C657" s="18" t="s">
        <v>5</v>
      </c>
      <c r="D657" s="18">
        <f>VLOOKUP(C657,Areas!$B$4:$C$25,2,FALSE)</f>
        <v>10</v>
      </c>
      <c r="E657" s="18">
        <v>10</v>
      </c>
      <c r="F657" s="18" t="s">
        <v>71</v>
      </c>
      <c r="G657" s="18">
        <f>VLOOKUP(F657,Instructors!$A$4:$B$60,2,FALSE)</f>
        <v>26</v>
      </c>
      <c r="H657" s="25">
        <v>26</v>
      </c>
      <c r="I657" t="s">
        <v>346</v>
      </c>
      <c r="J657" s="18">
        <f>VLOOKUP(I657,Programs!$A$4:$B$58,2,FALSE)</f>
        <v>36</v>
      </c>
      <c r="K657" s="18">
        <v>36</v>
      </c>
      <c r="L657" s="19">
        <v>0.70833333333333337</v>
      </c>
      <c r="M657" s="19">
        <v>0.84375</v>
      </c>
      <c r="N657" s="18" t="str">
        <f t="shared" ca="1" si="10"/>
        <v>GYE2</v>
      </c>
      <c r="O657" s="18">
        <f ca="1">VLOOKUP(N657,physical_rooms!$A$1:$B$10,2,FALSE)</f>
        <v>2</v>
      </c>
      <c r="P657" s="18">
        <v>8</v>
      </c>
      <c r="Q657" s="18" t="s">
        <v>250</v>
      </c>
      <c r="R657" s="18">
        <f>VLOOKUP(Q657,virtual_rooms!$A$1:$B$10,2,FALSE)</f>
        <v>4</v>
      </c>
      <c r="S657" s="18">
        <v>4</v>
      </c>
      <c r="T657" s="21" t="s">
        <v>304</v>
      </c>
      <c r="U657" s="18" t="s">
        <v>175</v>
      </c>
      <c r="V657" s="18" t="s">
        <v>412</v>
      </c>
      <c r="W657" s="18">
        <f>VLOOKUP(V657,Support_persons!$A$3:$C$17,3,FALSE)</f>
        <v>6</v>
      </c>
      <c r="X657">
        <v>1</v>
      </c>
      <c r="Y657" s="18"/>
      <c r="Z657" s="18" t="e">
        <f>VLOOKUP(Y657,Support_persons!$A$3:$C$17,3,FALSE)</f>
        <v>#N/A</v>
      </c>
      <c r="AA657" t="s">
        <v>392</v>
      </c>
      <c r="AB657" s="20" t="s">
        <v>399</v>
      </c>
      <c r="AC657">
        <v>0</v>
      </c>
      <c r="AD657" s="18">
        <f>VLOOKUP(AB657,Support_persons!$A$3:$C$17,3,FALSE)</f>
        <v>11</v>
      </c>
    </row>
    <row r="658" spans="1:30" ht="30.75" thickBot="1" x14ac:dyDescent="0.3">
      <c r="A658">
        <v>657</v>
      </c>
      <c r="B658" s="16">
        <v>44168</v>
      </c>
      <c r="C658" s="18" t="s">
        <v>0</v>
      </c>
      <c r="D658" s="18">
        <f>VLOOKUP(C658,Areas!$B$4:$C$25,2,FALSE)</f>
        <v>1</v>
      </c>
      <c r="E658" s="18">
        <v>1</v>
      </c>
      <c r="F658" s="18" t="s">
        <v>51</v>
      </c>
      <c r="G658" s="18">
        <f>VLOOKUP(F658,Instructors!$A$4:$B$60,2,FALSE)</f>
        <v>10</v>
      </c>
      <c r="H658" s="25">
        <v>10</v>
      </c>
      <c r="I658" t="s">
        <v>345</v>
      </c>
      <c r="J658" s="18">
        <f>VLOOKUP(I658,Programs!$A$4:$B$58,2,FALSE)</f>
        <v>35</v>
      </c>
      <c r="K658" s="18">
        <v>35</v>
      </c>
      <c r="L658" s="19">
        <v>0.70833333333333337</v>
      </c>
      <c r="M658" s="19">
        <v>0.84375</v>
      </c>
      <c r="N658" s="18" t="str">
        <f t="shared" ca="1" si="10"/>
        <v>GYE2</v>
      </c>
      <c r="O658" s="18">
        <f ca="1">VLOOKUP(N658,physical_rooms!$A$1:$B$10,2,FALSE)</f>
        <v>2</v>
      </c>
      <c r="P658" s="18">
        <v>2</v>
      </c>
      <c r="Q658" s="18" t="s">
        <v>250</v>
      </c>
      <c r="R658" s="18">
        <f>VLOOKUP(Q658,virtual_rooms!$A$1:$B$10,2,FALSE)</f>
        <v>4</v>
      </c>
      <c r="S658" s="18">
        <v>4</v>
      </c>
      <c r="T658" s="21" t="s">
        <v>304</v>
      </c>
      <c r="U658" s="18" t="s">
        <v>175</v>
      </c>
      <c r="V658" s="18" t="s">
        <v>416</v>
      </c>
      <c r="W658" s="18">
        <f>VLOOKUP(V658,Support_persons!$A$3:$C$17,3,FALSE)</f>
        <v>2</v>
      </c>
      <c r="X658">
        <v>0</v>
      </c>
      <c r="Y658" s="18"/>
      <c r="Z658" s="18" t="e">
        <f>VLOOKUP(Y658,Support_persons!$A$3:$C$17,3,FALSE)</f>
        <v>#N/A</v>
      </c>
      <c r="AA658" t="s">
        <v>392</v>
      </c>
      <c r="AB658" s="20" t="s">
        <v>396</v>
      </c>
      <c r="AC658">
        <v>1</v>
      </c>
      <c r="AD658" s="18">
        <f>VLOOKUP(AB658,Support_persons!$A$3:$C$17,3,FALSE)</f>
        <v>9</v>
      </c>
    </row>
    <row r="659" spans="1:30" ht="30.75" thickBot="1" x14ac:dyDescent="0.3">
      <c r="A659">
        <v>658</v>
      </c>
      <c r="B659" s="16">
        <v>44172</v>
      </c>
      <c r="C659" s="18" t="s">
        <v>11</v>
      </c>
      <c r="D659" s="18">
        <f>VLOOKUP(C659,Areas!$B$4:$C$25,2,FALSE)</f>
        <v>22</v>
      </c>
      <c r="E659" s="18">
        <v>22</v>
      </c>
      <c r="F659" s="18" t="s">
        <v>46</v>
      </c>
      <c r="G659" s="18">
        <f>VLOOKUP(F659,Instructors!$A$4:$B$60,2,FALSE)</f>
        <v>4</v>
      </c>
      <c r="H659" s="25">
        <v>4</v>
      </c>
      <c r="I659" t="s">
        <v>391</v>
      </c>
      <c r="J659" s="18" t="e">
        <f>VLOOKUP(I659,Programs!$A$4:$B$58,2,FALSE)</f>
        <v>#N/A</v>
      </c>
      <c r="K659" s="18">
        <v>11</v>
      </c>
      <c r="L659" s="19">
        <v>0.66666666666666663</v>
      </c>
      <c r="M659" s="19">
        <v>0.71875</v>
      </c>
      <c r="N659" s="18" t="str">
        <f t="shared" ca="1" si="10"/>
        <v>GYE1</v>
      </c>
      <c r="O659" s="18">
        <f ca="1">VLOOKUP(N659,physical_rooms!$A$1:$B$10,2,FALSE)</f>
        <v>1</v>
      </c>
      <c r="P659" s="18">
        <v>3</v>
      </c>
      <c r="Q659" s="18" t="s">
        <v>250</v>
      </c>
      <c r="R659" s="18">
        <f>VLOOKUP(Q659,virtual_rooms!$A$1:$B$10,2,FALSE)</f>
        <v>4</v>
      </c>
      <c r="S659" s="18">
        <v>4</v>
      </c>
      <c r="T659" s="21" t="s">
        <v>303</v>
      </c>
      <c r="U659" s="18" t="s">
        <v>172</v>
      </c>
      <c r="V659" s="18" t="s">
        <v>393</v>
      </c>
      <c r="W659" s="18">
        <f>VLOOKUP(V659,Support_persons!$A$3:$C$17,3,FALSE)</f>
        <v>3</v>
      </c>
      <c r="X659">
        <v>1</v>
      </c>
      <c r="Y659" s="18"/>
      <c r="Z659" s="18" t="e">
        <f>VLOOKUP(Y659,Support_persons!$A$3:$C$17,3,FALSE)</f>
        <v>#N/A</v>
      </c>
      <c r="AA659" t="s">
        <v>392</v>
      </c>
      <c r="AB659" s="20" t="s">
        <v>400</v>
      </c>
      <c r="AC659">
        <v>1</v>
      </c>
      <c r="AD659" s="18">
        <f>VLOOKUP(AB659,Support_persons!$A$3:$C$17,3,FALSE)</f>
        <v>15</v>
      </c>
    </row>
    <row r="660" spans="1:30" ht="30.75" thickBot="1" x14ac:dyDescent="0.3">
      <c r="A660">
        <v>659</v>
      </c>
      <c r="B660" s="16">
        <v>44172</v>
      </c>
      <c r="C660" s="18" t="s">
        <v>6</v>
      </c>
      <c r="D660" s="18">
        <f>VLOOKUP(C660,Areas!$B$4:$C$25,2,FALSE)</f>
        <v>12</v>
      </c>
      <c r="E660" s="18">
        <v>12</v>
      </c>
      <c r="F660" s="18" t="s">
        <v>58</v>
      </c>
      <c r="G660" s="18">
        <f>VLOOKUP(F660,Instructors!$A$4:$B$60,2,FALSE)</f>
        <v>29</v>
      </c>
      <c r="H660" s="25">
        <v>29</v>
      </c>
      <c r="I660" t="s">
        <v>391</v>
      </c>
      <c r="J660" s="18" t="e">
        <f>VLOOKUP(I660,Programs!$A$4:$B$58,2,FALSE)</f>
        <v>#N/A</v>
      </c>
      <c r="K660" s="18">
        <v>11</v>
      </c>
      <c r="L660" s="19">
        <v>0.72916666666666663</v>
      </c>
      <c r="M660" s="19">
        <v>0.84375</v>
      </c>
      <c r="N660" s="18" t="str">
        <f t="shared" ca="1" si="10"/>
        <v>GYE1</v>
      </c>
      <c r="O660" s="18">
        <f ca="1">VLOOKUP(N660,physical_rooms!$A$1:$B$10,2,FALSE)</f>
        <v>1</v>
      </c>
      <c r="P660" s="18">
        <v>2</v>
      </c>
      <c r="Q660" s="18" t="s">
        <v>250</v>
      </c>
      <c r="R660" s="18">
        <f>VLOOKUP(Q660,virtual_rooms!$A$1:$B$10,2,FALSE)</f>
        <v>4</v>
      </c>
      <c r="S660" s="18">
        <v>4</v>
      </c>
      <c r="T660" s="21" t="s">
        <v>303</v>
      </c>
      <c r="U660" s="18" t="s">
        <v>172</v>
      </c>
      <c r="V660" s="18" t="s">
        <v>393</v>
      </c>
      <c r="W660" s="18">
        <f>VLOOKUP(V660,Support_persons!$A$3:$C$17,3,FALSE)</f>
        <v>3</v>
      </c>
      <c r="X660">
        <v>1</v>
      </c>
      <c r="Y660" s="18"/>
      <c r="Z660" s="18" t="e">
        <f>VLOOKUP(Y660,Support_persons!$A$3:$C$17,3,FALSE)</f>
        <v>#N/A</v>
      </c>
      <c r="AA660" t="s">
        <v>392</v>
      </c>
      <c r="AB660" s="20" t="s">
        <v>400</v>
      </c>
      <c r="AC660">
        <v>1</v>
      </c>
      <c r="AD660" s="18">
        <f>VLOOKUP(AB660,Support_persons!$A$3:$C$17,3,FALSE)</f>
        <v>15</v>
      </c>
    </row>
    <row r="661" spans="1:30" ht="30.75" thickBot="1" x14ac:dyDescent="0.3">
      <c r="A661">
        <v>660</v>
      </c>
      <c r="B661" s="16">
        <v>44173</v>
      </c>
      <c r="C661" s="18" t="s">
        <v>13</v>
      </c>
      <c r="D661" s="18">
        <f>VLOOKUP(C661,Areas!$B$4:$C$25,2,FALSE)</f>
        <v>4</v>
      </c>
      <c r="E661" s="18">
        <v>4</v>
      </c>
      <c r="F661" s="18" t="s">
        <v>211</v>
      </c>
      <c r="G661" s="18">
        <f>VLOOKUP(F661,Instructors!$A$4:$B$60,2,FALSE)</f>
        <v>53</v>
      </c>
      <c r="H661" s="25">
        <v>53</v>
      </c>
      <c r="I661" t="s">
        <v>346</v>
      </c>
      <c r="J661" s="18">
        <f>VLOOKUP(I661,Programs!$A$4:$B$58,2,FALSE)</f>
        <v>36</v>
      </c>
      <c r="K661" s="18">
        <v>36</v>
      </c>
      <c r="L661" s="19">
        <v>0.70833333333333337</v>
      </c>
      <c r="M661" s="19">
        <v>0.84375</v>
      </c>
      <c r="N661" s="18" t="str">
        <f t="shared" ca="1" si="10"/>
        <v>GYE1</v>
      </c>
      <c r="O661" s="18">
        <f ca="1">VLOOKUP(N661,physical_rooms!$A$1:$B$10,2,FALSE)</f>
        <v>1</v>
      </c>
      <c r="P661" s="18">
        <v>7</v>
      </c>
      <c r="Q661" s="18" t="s">
        <v>250</v>
      </c>
      <c r="R661" s="18">
        <f>VLOOKUP(Q661,virtual_rooms!$A$1:$B$10,2,FALSE)</f>
        <v>4</v>
      </c>
      <c r="S661" s="18">
        <v>4</v>
      </c>
      <c r="T661" s="21" t="s">
        <v>304</v>
      </c>
      <c r="U661" s="18" t="s">
        <v>175</v>
      </c>
      <c r="V661" s="18" t="s">
        <v>412</v>
      </c>
      <c r="W661" s="18">
        <f>VLOOKUP(V661,Support_persons!$A$3:$C$17,3,FALSE)</f>
        <v>6</v>
      </c>
      <c r="X661">
        <v>1</v>
      </c>
      <c r="Y661" s="18"/>
      <c r="Z661" s="18" t="e">
        <f>VLOOKUP(Y661,Support_persons!$A$3:$C$17,3,FALSE)</f>
        <v>#N/A</v>
      </c>
      <c r="AA661" t="s">
        <v>392</v>
      </c>
      <c r="AB661" s="20" t="s">
        <v>399</v>
      </c>
      <c r="AC661">
        <v>0</v>
      </c>
      <c r="AD661" s="18">
        <f>VLOOKUP(AB661,Support_persons!$A$3:$C$17,3,FALSE)</f>
        <v>11</v>
      </c>
    </row>
    <row r="662" spans="1:30" ht="30.75" thickBot="1" x14ac:dyDescent="0.3">
      <c r="A662">
        <v>661</v>
      </c>
      <c r="B662" s="16">
        <v>44175</v>
      </c>
      <c r="C662" s="18" t="s">
        <v>2</v>
      </c>
      <c r="D662" s="18">
        <f>VLOOKUP(C662,Areas!$B$4:$C$25,2,FALSE)</f>
        <v>7</v>
      </c>
      <c r="E662" s="18">
        <v>7</v>
      </c>
      <c r="F662" s="18" t="s">
        <v>93</v>
      </c>
      <c r="G662" s="18">
        <f>VLOOKUP(F662,Instructors!$A$4:$B$60,2,FALSE)</f>
        <v>5</v>
      </c>
      <c r="H662" s="25">
        <v>5</v>
      </c>
      <c r="I662" t="s">
        <v>345</v>
      </c>
      <c r="J662" s="18">
        <f>VLOOKUP(I662,Programs!$A$4:$B$58,2,FALSE)</f>
        <v>35</v>
      </c>
      <c r="K662" s="18">
        <v>35</v>
      </c>
      <c r="L662" s="19">
        <v>0.70833333333333337</v>
      </c>
      <c r="M662" s="19">
        <v>0.84375</v>
      </c>
      <c r="N662" s="18" t="str">
        <f t="shared" ca="1" si="10"/>
        <v>UIO1</v>
      </c>
      <c r="O662" s="18">
        <f ca="1">VLOOKUP(N662,physical_rooms!$A$1:$B$10,2,FALSE)</f>
        <v>5</v>
      </c>
      <c r="P662" s="18">
        <v>1</v>
      </c>
      <c r="Q662" s="18" t="s">
        <v>250</v>
      </c>
      <c r="R662" s="18">
        <f>VLOOKUP(Q662,virtual_rooms!$A$1:$B$10,2,FALSE)</f>
        <v>4</v>
      </c>
      <c r="S662" s="18">
        <v>4</v>
      </c>
      <c r="T662" s="21" t="s">
        <v>304</v>
      </c>
      <c r="U662" s="18" t="s">
        <v>175</v>
      </c>
      <c r="V662" s="18" t="s">
        <v>399</v>
      </c>
      <c r="W662" s="18">
        <f>VLOOKUP(V662,Support_persons!$A$3:$C$17,3,FALSE)</f>
        <v>11</v>
      </c>
      <c r="X662">
        <v>0</v>
      </c>
      <c r="Y662" s="18"/>
      <c r="Z662" s="18" t="e">
        <f>VLOOKUP(Y662,Support_persons!$A$3:$C$17,3,FALSE)</f>
        <v>#N/A</v>
      </c>
      <c r="AA662" t="s">
        <v>392</v>
      </c>
      <c r="AB662" s="20" t="s">
        <v>400</v>
      </c>
      <c r="AC662">
        <v>1</v>
      </c>
      <c r="AD662" s="18">
        <f>VLOOKUP(AB662,Support_persons!$A$3:$C$17,3,FALSE)</f>
        <v>15</v>
      </c>
    </row>
    <row r="663" spans="1:30" ht="30.75" thickBot="1" x14ac:dyDescent="0.3">
      <c r="A663">
        <v>662</v>
      </c>
      <c r="B663" s="16">
        <v>44176</v>
      </c>
      <c r="C663" s="18" t="s">
        <v>7</v>
      </c>
      <c r="D663" s="18">
        <f>VLOOKUP(C663,Areas!$B$4:$C$25,2,FALSE)</f>
        <v>14</v>
      </c>
      <c r="E663" s="18">
        <v>14</v>
      </c>
      <c r="F663" s="18" t="s">
        <v>68</v>
      </c>
      <c r="G663" s="18">
        <f>VLOOKUP(F663,Instructors!$A$4:$B$60,2,FALSE)</f>
        <v>23</v>
      </c>
      <c r="H663" s="25">
        <v>23</v>
      </c>
      <c r="I663" t="s">
        <v>142</v>
      </c>
      <c r="J663" s="18">
        <f>VLOOKUP(I663,Programs!$A$4:$B$58,2,FALSE)</f>
        <v>1</v>
      </c>
      <c r="K663" s="18">
        <v>1</v>
      </c>
      <c r="L663" s="19">
        <v>0.39583333333333331</v>
      </c>
      <c r="M663" s="19">
        <v>0.51041666666666663</v>
      </c>
      <c r="N663" s="18" t="str">
        <f t="shared" ca="1" si="10"/>
        <v>GYE3</v>
      </c>
      <c r="O663" s="18">
        <f ca="1">VLOOKUP(N663,physical_rooms!$A$1:$B$10,2,FALSE)</f>
        <v>3</v>
      </c>
      <c r="P663" s="18">
        <v>1</v>
      </c>
      <c r="Q663" s="18" t="s">
        <v>255</v>
      </c>
      <c r="R663" s="18">
        <f>VLOOKUP(Q663,virtual_rooms!$A$1:$B$10,2,FALSE)</f>
        <v>2</v>
      </c>
      <c r="S663" s="18">
        <v>2</v>
      </c>
      <c r="T663" s="21" t="s">
        <v>294</v>
      </c>
      <c r="U663" s="18" t="s">
        <v>152</v>
      </c>
      <c r="V663" s="18" t="s">
        <v>399</v>
      </c>
      <c r="W663" s="18">
        <f>VLOOKUP(V663,Support_persons!$A$3:$C$17,3,FALSE)</f>
        <v>11</v>
      </c>
      <c r="X663">
        <v>0</v>
      </c>
      <c r="Y663" s="18"/>
      <c r="Z663" s="18" t="e">
        <f>VLOOKUP(Y663,Support_persons!$A$3:$C$17,3,FALSE)</f>
        <v>#N/A</v>
      </c>
      <c r="AA663" t="s">
        <v>392</v>
      </c>
      <c r="AB663" s="20" t="s">
        <v>394</v>
      </c>
      <c r="AC663">
        <v>0</v>
      </c>
      <c r="AD663" s="18">
        <f>VLOOKUP(AB663,Support_persons!$A$3:$C$17,3,FALSE)</f>
        <v>1</v>
      </c>
    </row>
    <row r="664" spans="1:30" ht="30.75" thickBot="1" x14ac:dyDescent="0.3">
      <c r="A664">
        <v>663</v>
      </c>
      <c r="B664" s="16">
        <v>44176</v>
      </c>
      <c r="C664" s="18" t="s">
        <v>9</v>
      </c>
      <c r="D664" s="18">
        <f>VLOOKUP(C664,Areas!$B$4:$C$25,2,FALSE)</f>
        <v>17</v>
      </c>
      <c r="E664" s="18">
        <v>17</v>
      </c>
      <c r="F664" s="18" t="s">
        <v>94</v>
      </c>
      <c r="G664" s="18">
        <f>VLOOKUP(F664,Instructors!$A$4:$B$60,2,FALSE)</f>
        <v>21</v>
      </c>
      <c r="H664" s="25">
        <v>21</v>
      </c>
      <c r="I664" t="s">
        <v>142</v>
      </c>
      <c r="J664" s="18">
        <f>VLOOKUP(I664,Programs!$A$4:$B$58,2,FALSE)</f>
        <v>1</v>
      </c>
      <c r="K664" s="18">
        <v>1</v>
      </c>
      <c r="L664" s="19">
        <v>0.60416666666666663</v>
      </c>
      <c r="M664" s="19">
        <v>0.72916666666666663</v>
      </c>
      <c r="N664" s="18" t="str">
        <f t="shared" ca="1" si="10"/>
        <v>GYE4</v>
      </c>
      <c r="O664" s="18">
        <f ca="1">VLOOKUP(N664,physical_rooms!$A$1:$B$10,2,FALSE)</f>
        <v>4</v>
      </c>
      <c r="P664" s="18">
        <v>6</v>
      </c>
      <c r="Q664" s="18" t="s">
        <v>255</v>
      </c>
      <c r="R664" s="18">
        <f>VLOOKUP(Q664,virtual_rooms!$A$1:$B$10,2,FALSE)</f>
        <v>2</v>
      </c>
      <c r="S664" s="18">
        <v>2</v>
      </c>
      <c r="T664" s="21" t="s">
        <v>294</v>
      </c>
      <c r="U664" s="18" t="s">
        <v>152</v>
      </c>
      <c r="V664" s="18" t="s">
        <v>399</v>
      </c>
      <c r="W664" s="18">
        <f>VLOOKUP(V664,Support_persons!$A$3:$C$17,3,FALSE)</f>
        <v>11</v>
      </c>
      <c r="X664">
        <v>0</v>
      </c>
      <c r="Y664" s="18"/>
      <c r="Z664" s="18" t="e">
        <f>VLOOKUP(Y664,Support_persons!$A$3:$C$17,3,FALSE)</f>
        <v>#N/A</v>
      </c>
      <c r="AA664" t="s">
        <v>392</v>
      </c>
      <c r="AB664" s="20" t="s">
        <v>394</v>
      </c>
      <c r="AC664">
        <v>0</v>
      </c>
      <c r="AD664" s="18">
        <f>VLOOKUP(AB664,Support_persons!$A$3:$C$17,3,FALSE)</f>
        <v>1</v>
      </c>
    </row>
    <row r="665" spans="1:30" ht="30.75" thickBot="1" x14ac:dyDescent="0.3">
      <c r="A665">
        <v>664</v>
      </c>
      <c r="B665" s="16">
        <v>44177</v>
      </c>
      <c r="C665" s="18" t="s">
        <v>9</v>
      </c>
      <c r="D665" s="18">
        <f>VLOOKUP(C665,Areas!$B$4:$C$25,2,FALSE)</f>
        <v>17</v>
      </c>
      <c r="E665" s="18">
        <v>17</v>
      </c>
      <c r="F665" s="18" t="s">
        <v>94</v>
      </c>
      <c r="G665" s="18">
        <f>VLOOKUP(F665,Instructors!$A$4:$B$60,2,FALSE)</f>
        <v>21</v>
      </c>
      <c r="H665" s="25">
        <v>21</v>
      </c>
      <c r="I665" t="s">
        <v>144</v>
      </c>
      <c r="J665" s="18">
        <f>VLOOKUP(I665,Programs!$A$4:$B$58,2,FALSE)</f>
        <v>2</v>
      </c>
      <c r="K665" s="18">
        <v>2</v>
      </c>
      <c r="L665" s="19">
        <v>0.39583333333333331</v>
      </c>
      <c r="M665" s="19">
        <v>0.52083333333333337</v>
      </c>
      <c r="N665" s="18" t="str">
        <f t="shared" ca="1" si="10"/>
        <v>UIO3</v>
      </c>
      <c r="O665" s="18">
        <f ca="1">VLOOKUP(N665,physical_rooms!$A$1:$B$10,2,FALSE)</f>
        <v>7</v>
      </c>
      <c r="P665" s="18">
        <v>4</v>
      </c>
      <c r="Q665" s="18" t="s">
        <v>255</v>
      </c>
      <c r="R665" s="18">
        <f>VLOOKUP(Q665,virtual_rooms!$A$1:$B$10,2,FALSE)</f>
        <v>2</v>
      </c>
      <c r="S665" s="18">
        <v>2</v>
      </c>
      <c r="T665" s="21" t="s">
        <v>294</v>
      </c>
      <c r="U665" s="18" t="s">
        <v>153</v>
      </c>
      <c r="V665" s="18" t="s">
        <v>412</v>
      </c>
      <c r="W665" s="18">
        <f>VLOOKUP(V665,Support_persons!$A$3:$C$17,3,FALSE)</f>
        <v>6</v>
      </c>
      <c r="X665">
        <v>0</v>
      </c>
      <c r="Y665" s="18"/>
      <c r="Z665" s="18" t="e">
        <f>VLOOKUP(Y665,Support_persons!$A$3:$C$17,3,FALSE)</f>
        <v>#N/A</v>
      </c>
      <c r="AA665" t="s">
        <v>392</v>
      </c>
      <c r="AB665" s="20" t="s">
        <v>399</v>
      </c>
      <c r="AC665">
        <v>0</v>
      </c>
      <c r="AD665" s="18">
        <f>VLOOKUP(AB665,Support_persons!$A$3:$C$17,3,FALSE)</f>
        <v>11</v>
      </c>
    </row>
    <row r="666" spans="1:30" ht="30.75" thickBot="1" x14ac:dyDescent="0.3">
      <c r="A666">
        <v>665</v>
      </c>
      <c r="B666" s="16">
        <v>44177</v>
      </c>
      <c r="C666" s="18" t="s">
        <v>7</v>
      </c>
      <c r="D666" s="18">
        <f>VLOOKUP(C666,Areas!$B$4:$C$25,2,FALSE)</f>
        <v>14</v>
      </c>
      <c r="E666" s="18">
        <v>14</v>
      </c>
      <c r="F666" s="18" t="s">
        <v>68</v>
      </c>
      <c r="G666" s="18">
        <f>VLOOKUP(F666,Instructors!$A$4:$B$60,2,FALSE)</f>
        <v>23</v>
      </c>
      <c r="H666" s="25">
        <v>23</v>
      </c>
      <c r="I666" t="s">
        <v>144</v>
      </c>
      <c r="J666" s="18">
        <f>VLOOKUP(I666,Programs!$A$4:$B$58,2,FALSE)</f>
        <v>2</v>
      </c>
      <c r="K666" s="18">
        <v>2</v>
      </c>
      <c r="L666" s="19">
        <v>0.60416666666666663</v>
      </c>
      <c r="M666" s="19">
        <v>0.72916666666666663</v>
      </c>
      <c r="N666" s="18" t="str">
        <f t="shared" ca="1" si="10"/>
        <v>GYE1</v>
      </c>
      <c r="O666" s="18">
        <f ca="1">VLOOKUP(N666,physical_rooms!$A$1:$B$10,2,FALSE)</f>
        <v>1</v>
      </c>
      <c r="P666" s="18">
        <v>6</v>
      </c>
      <c r="Q666" s="18" t="s">
        <v>255</v>
      </c>
      <c r="R666" s="18">
        <f>VLOOKUP(Q666,virtual_rooms!$A$1:$B$10,2,FALSE)</f>
        <v>2</v>
      </c>
      <c r="S666" s="18">
        <v>2</v>
      </c>
      <c r="T666" s="21" t="s">
        <v>294</v>
      </c>
      <c r="U666" s="18" t="s">
        <v>153</v>
      </c>
      <c r="V666" s="18" t="s">
        <v>412</v>
      </c>
      <c r="W666" s="18">
        <f>VLOOKUP(V666,Support_persons!$A$3:$C$17,3,FALSE)</f>
        <v>6</v>
      </c>
      <c r="X666">
        <v>0</v>
      </c>
      <c r="Y666" s="18"/>
      <c r="Z666" s="18" t="e">
        <f>VLOOKUP(Y666,Support_persons!$A$3:$C$17,3,FALSE)</f>
        <v>#N/A</v>
      </c>
      <c r="AA666" t="s">
        <v>392</v>
      </c>
      <c r="AB666" s="20" t="s">
        <v>399</v>
      </c>
      <c r="AC666">
        <v>0</v>
      </c>
      <c r="AD666" s="18">
        <f>VLOOKUP(AB666,Support_persons!$A$3:$C$17,3,FALSE)</f>
        <v>11</v>
      </c>
    </row>
    <row r="667" spans="1:30" ht="30.75" thickBot="1" x14ac:dyDescent="0.3">
      <c r="A667">
        <v>666</v>
      </c>
      <c r="B667" s="16">
        <v>44180</v>
      </c>
      <c r="C667" s="18" t="s">
        <v>1</v>
      </c>
      <c r="D667" s="18">
        <f>VLOOKUP(C667,Areas!$B$4:$C$25,2,FALSE)</f>
        <v>5</v>
      </c>
      <c r="E667" s="18">
        <v>5</v>
      </c>
      <c r="F667" s="18" t="s">
        <v>57</v>
      </c>
      <c r="G667" s="18">
        <f>VLOOKUP(F667,Instructors!$A$4:$B$60,2,FALSE)</f>
        <v>17</v>
      </c>
      <c r="H667" s="25">
        <v>17</v>
      </c>
      <c r="I667" t="s">
        <v>346</v>
      </c>
      <c r="J667" s="18">
        <f>VLOOKUP(I667,Programs!$A$4:$B$58,2,FALSE)</f>
        <v>36</v>
      </c>
      <c r="K667" s="18">
        <v>36</v>
      </c>
      <c r="L667" s="19">
        <v>0.70833333333333337</v>
      </c>
      <c r="M667" s="19">
        <v>0.82291666666666663</v>
      </c>
      <c r="N667" s="18" t="str">
        <f t="shared" ca="1" si="10"/>
        <v>domicilio</v>
      </c>
      <c r="O667" s="18">
        <f ca="1">VLOOKUP(N667,physical_rooms!$A$1:$B$10,2,FALSE)</f>
        <v>8</v>
      </c>
      <c r="P667" s="18">
        <v>6</v>
      </c>
      <c r="Q667" s="18" t="s">
        <v>250</v>
      </c>
      <c r="R667" s="18">
        <f>VLOOKUP(Q667,virtual_rooms!$A$1:$B$10,2,FALSE)</f>
        <v>4</v>
      </c>
      <c r="S667" s="18">
        <v>4</v>
      </c>
      <c r="T667" s="21" t="s">
        <v>304</v>
      </c>
      <c r="U667" s="18" t="s">
        <v>175</v>
      </c>
      <c r="V667" s="18" t="s">
        <v>399</v>
      </c>
      <c r="W667" s="18">
        <f>VLOOKUP(V667,Support_persons!$A$3:$C$17,3,FALSE)</f>
        <v>11</v>
      </c>
      <c r="X667">
        <v>0</v>
      </c>
      <c r="Y667" s="18"/>
      <c r="Z667" s="18" t="e">
        <f>VLOOKUP(Y667,Support_persons!$A$3:$C$17,3,FALSE)</f>
        <v>#N/A</v>
      </c>
      <c r="AA667" t="s">
        <v>392</v>
      </c>
      <c r="AB667" s="20" t="s">
        <v>397</v>
      </c>
      <c r="AC667">
        <v>1</v>
      </c>
      <c r="AD667" s="18">
        <f>VLOOKUP(AB667,Support_persons!$A$3:$C$17,3,FALSE)</f>
        <v>10</v>
      </c>
    </row>
    <row r="668" spans="1:30" ht="30.75" thickBot="1" x14ac:dyDescent="0.3">
      <c r="A668">
        <v>667</v>
      </c>
      <c r="B668" s="16">
        <v>44182</v>
      </c>
      <c r="C668" s="18" t="s">
        <v>11</v>
      </c>
      <c r="D668" s="18">
        <f>VLOOKUP(C668,Areas!$B$4:$C$25,2,FALSE)</f>
        <v>22</v>
      </c>
      <c r="E668" s="18">
        <v>22</v>
      </c>
      <c r="F668" s="18" t="s">
        <v>46</v>
      </c>
      <c r="G668" s="18">
        <f>VLOOKUP(F668,Instructors!$A$4:$B$60,2,FALSE)</f>
        <v>4</v>
      </c>
      <c r="H668" s="25">
        <v>4</v>
      </c>
      <c r="I668" t="s">
        <v>345</v>
      </c>
      <c r="J668" s="18">
        <f>VLOOKUP(I668,Programs!$A$4:$B$58,2,FALSE)</f>
        <v>35</v>
      </c>
      <c r="K668" s="18">
        <v>35</v>
      </c>
      <c r="L668" s="19">
        <v>0.70833333333333337</v>
      </c>
      <c r="M668" s="19">
        <v>0.82291666666666663</v>
      </c>
      <c r="N668" s="18" t="str">
        <f t="shared" ca="1" si="10"/>
        <v>GYE3</v>
      </c>
      <c r="O668" s="18">
        <f ca="1">VLOOKUP(N668,physical_rooms!$A$1:$B$10,2,FALSE)</f>
        <v>3</v>
      </c>
      <c r="P668" s="18">
        <v>4</v>
      </c>
      <c r="Q668" s="18" t="s">
        <v>250</v>
      </c>
      <c r="R668" s="18">
        <f>VLOOKUP(Q668,virtual_rooms!$A$1:$B$10,2,FALSE)</f>
        <v>4</v>
      </c>
      <c r="S668" s="18">
        <v>4</v>
      </c>
      <c r="T668" s="21" t="s">
        <v>304</v>
      </c>
      <c r="U668" s="18" t="s">
        <v>175</v>
      </c>
      <c r="V668" s="18" t="s">
        <v>416</v>
      </c>
      <c r="W668" s="18">
        <f>VLOOKUP(V668,Support_persons!$A$3:$C$17,3,FALSE)</f>
        <v>2</v>
      </c>
      <c r="X668" t="s">
        <v>392</v>
      </c>
      <c r="Y668" s="18"/>
      <c r="Z668" s="18" t="e">
        <f>VLOOKUP(Y668,Support_persons!$A$3:$C$17,3,FALSE)</f>
        <v>#N/A</v>
      </c>
      <c r="AA668" t="s">
        <v>392</v>
      </c>
      <c r="AB668" s="20" t="s">
        <v>394</v>
      </c>
      <c r="AC668">
        <v>1</v>
      </c>
      <c r="AD668" s="18">
        <f>VLOOKUP(AB668,Support_persons!$A$3:$C$17,3,FALSE)</f>
        <v>1</v>
      </c>
    </row>
    <row r="669" spans="1:30" ht="30.75" thickBot="1" x14ac:dyDescent="0.3">
      <c r="A669">
        <v>668</v>
      </c>
      <c r="B669" s="16">
        <v>44183</v>
      </c>
      <c r="C669" s="18" t="s">
        <v>10</v>
      </c>
      <c r="D669" s="18">
        <f>VLOOKUP(C669,Areas!$B$4:$C$25,2,FALSE)</f>
        <v>19</v>
      </c>
      <c r="E669" s="18">
        <v>19</v>
      </c>
      <c r="F669" s="18" t="s">
        <v>50</v>
      </c>
      <c r="G669" s="18">
        <f>VLOOKUP(F669,Instructors!$A$4:$B$60,2,FALSE)</f>
        <v>9</v>
      </c>
      <c r="H669" s="25">
        <v>9</v>
      </c>
      <c r="I669" t="s">
        <v>144</v>
      </c>
      <c r="J669" s="18">
        <f>VLOOKUP(I669,Programs!$A$4:$B$58,2,FALSE)</f>
        <v>2</v>
      </c>
      <c r="K669" s="18">
        <v>2</v>
      </c>
      <c r="L669" s="19">
        <v>0.60416666666666663</v>
      </c>
      <c r="M669" s="19">
        <v>0.72916666666666663</v>
      </c>
      <c r="N669" s="18" t="str">
        <f t="shared" ca="1" si="10"/>
        <v>UIO3</v>
      </c>
      <c r="O669" s="18">
        <f ca="1">VLOOKUP(N669,physical_rooms!$A$1:$B$10,2,FALSE)</f>
        <v>7</v>
      </c>
      <c r="P669" s="18">
        <v>7</v>
      </c>
      <c r="Q669" s="18" t="s">
        <v>255</v>
      </c>
      <c r="R669" s="18">
        <f>VLOOKUP(Q669,virtual_rooms!$A$1:$B$10,2,FALSE)</f>
        <v>2</v>
      </c>
      <c r="S669" s="18">
        <v>2</v>
      </c>
      <c r="T669" s="21" t="s">
        <v>294</v>
      </c>
      <c r="U669" s="18" t="s">
        <v>153</v>
      </c>
      <c r="V669" s="18" t="s">
        <v>399</v>
      </c>
      <c r="W669" s="18">
        <f>VLOOKUP(V669,Support_persons!$A$3:$C$17,3,FALSE)</f>
        <v>11</v>
      </c>
      <c r="X669">
        <v>0</v>
      </c>
      <c r="Y669" s="18"/>
      <c r="Z669" s="18" t="e">
        <f>VLOOKUP(Y669,Support_persons!$A$3:$C$17,3,FALSE)</f>
        <v>#N/A</v>
      </c>
      <c r="AA669" t="s">
        <v>392</v>
      </c>
      <c r="AB669" s="20" t="s">
        <v>397</v>
      </c>
      <c r="AC669">
        <v>0</v>
      </c>
      <c r="AD669" s="18">
        <f>VLOOKUP(AB669,Support_persons!$A$3:$C$17,3,FALSE)</f>
        <v>10</v>
      </c>
    </row>
    <row r="670" spans="1:30" ht="30.75" thickBot="1" x14ac:dyDescent="0.3">
      <c r="A670">
        <v>669</v>
      </c>
      <c r="B670" s="16">
        <v>44184</v>
      </c>
      <c r="C670" s="18" t="s">
        <v>11</v>
      </c>
      <c r="D670" s="18">
        <f>VLOOKUP(C670,Areas!$B$4:$C$25,2,FALSE)</f>
        <v>22</v>
      </c>
      <c r="E670" s="18">
        <v>22</v>
      </c>
      <c r="F670" s="18" t="s">
        <v>214</v>
      </c>
      <c r="G670" s="18">
        <f>VLOOKUP(F670,Instructors!$A$4:$B$60,2,FALSE)</f>
        <v>54</v>
      </c>
      <c r="H670" s="25">
        <v>54</v>
      </c>
      <c r="I670" t="s">
        <v>142</v>
      </c>
      <c r="J670" s="18">
        <f>VLOOKUP(I670,Programs!$A$4:$B$58,2,FALSE)</f>
        <v>1</v>
      </c>
      <c r="K670" s="18">
        <v>1</v>
      </c>
      <c r="L670" s="19">
        <v>0.39583333333333331</v>
      </c>
      <c r="M670" s="19">
        <v>0.53125</v>
      </c>
      <c r="N670" s="18" t="str">
        <f t="shared" ca="1" si="10"/>
        <v>UIO3</v>
      </c>
      <c r="O670" s="18">
        <f ca="1">VLOOKUP(N670,physical_rooms!$A$1:$B$10,2,FALSE)</f>
        <v>7</v>
      </c>
      <c r="P670" s="18">
        <v>2</v>
      </c>
      <c r="Q670" s="18" t="s">
        <v>255</v>
      </c>
      <c r="R670" s="18">
        <f>VLOOKUP(Q670,virtual_rooms!$A$1:$B$10,2,FALSE)</f>
        <v>2</v>
      </c>
      <c r="S670" s="18">
        <v>2</v>
      </c>
      <c r="T670" s="21" t="s">
        <v>294</v>
      </c>
      <c r="U670" s="18" t="s">
        <v>152</v>
      </c>
      <c r="V670" s="18" t="s">
        <v>393</v>
      </c>
      <c r="W670" s="18">
        <f>VLOOKUP(V670,Support_persons!$A$3:$C$17,3,FALSE)</f>
        <v>3</v>
      </c>
      <c r="X670">
        <v>0</v>
      </c>
      <c r="Y670" s="18" t="s">
        <v>395</v>
      </c>
      <c r="Z670" s="18">
        <f>VLOOKUP(Y670,Support_persons!$A$3:$C$17,3,FALSE)</f>
        <v>5</v>
      </c>
      <c r="AA670">
        <v>1</v>
      </c>
      <c r="AB670" s="18" t="s">
        <v>75</v>
      </c>
      <c r="AC670">
        <v>1</v>
      </c>
      <c r="AD670" s="18">
        <f>VLOOKUP(AB670,Support_persons!$A$3:$C$17,3,FALSE)</f>
        <v>7</v>
      </c>
    </row>
    <row r="671" spans="1:30" ht="30.75" thickBot="1" x14ac:dyDescent="0.3">
      <c r="A671">
        <v>670</v>
      </c>
      <c r="B671" s="16">
        <v>44184</v>
      </c>
      <c r="C671" s="18" t="s">
        <v>10</v>
      </c>
      <c r="D671" s="18">
        <f>VLOOKUP(C671,Areas!$B$4:$C$25,2,FALSE)</f>
        <v>19</v>
      </c>
      <c r="E671" s="18">
        <v>19</v>
      </c>
      <c r="F671" s="18" t="s">
        <v>83</v>
      </c>
      <c r="G671" s="18">
        <f>VLOOKUP(F671,Instructors!$A$4:$B$60,2,FALSE)</f>
        <v>42</v>
      </c>
      <c r="H671" s="25">
        <v>42</v>
      </c>
      <c r="I671" t="s">
        <v>142</v>
      </c>
      <c r="J671" s="18">
        <f>VLOOKUP(I671,Programs!$A$4:$B$58,2,FALSE)</f>
        <v>1</v>
      </c>
      <c r="K671" s="18">
        <v>1</v>
      </c>
      <c r="L671" s="19">
        <v>0.60416666666666663</v>
      </c>
      <c r="M671" s="19">
        <v>0.72916666666666663</v>
      </c>
      <c r="N671" s="18" t="str">
        <f t="shared" ca="1" si="10"/>
        <v>GYE2</v>
      </c>
      <c r="O671" s="18">
        <f ca="1">VLOOKUP(N671,physical_rooms!$A$1:$B$10,2,FALSE)</f>
        <v>2</v>
      </c>
      <c r="P671" s="18">
        <v>3</v>
      </c>
      <c r="Q671" s="18" t="s">
        <v>255</v>
      </c>
      <c r="R671" s="18">
        <f>VLOOKUP(Q671,virtual_rooms!$A$1:$B$10,2,FALSE)</f>
        <v>2</v>
      </c>
      <c r="S671" s="18">
        <v>2</v>
      </c>
      <c r="T671" s="21" t="s">
        <v>294</v>
      </c>
      <c r="U671" s="18" t="s">
        <v>152</v>
      </c>
      <c r="V671" s="18" t="s">
        <v>393</v>
      </c>
      <c r="W671" s="18">
        <f>VLOOKUP(V671,Support_persons!$A$3:$C$17,3,FALSE)</f>
        <v>3</v>
      </c>
      <c r="X671">
        <v>0</v>
      </c>
      <c r="Y671" s="18"/>
      <c r="Z671" s="18" t="e">
        <f>VLOOKUP(Y671,Support_persons!$A$3:$C$17,3,FALSE)</f>
        <v>#N/A</v>
      </c>
      <c r="AA671" t="s">
        <v>392</v>
      </c>
      <c r="AB671" s="20" t="s">
        <v>75</v>
      </c>
      <c r="AC671">
        <v>1</v>
      </c>
      <c r="AD671" s="18">
        <f>VLOOKUP(AB671,Support_persons!$A$3:$C$17,3,FALSE)</f>
        <v>7</v>
      </c>
    </row>
    <row r="672" spans="1:30" ht="30.75" thickBot="1" x14ac:dyDescent="0.3">
      <c r="A672">
        <v>671</v>
      </c>
      <c r="B672" s="16">
        <v>44204</v>
      </c>
      <c r="C672" s="18" t="s">
        <v>6</v>
      </c>
      <c r="D672" s="18">
        <f>VLOOKUP(C672,Areas!$B$4:$C$25,2,FALSE)</f>
        <v>12</v>
      </c>
      <c r="E672" s="18">
        <v>12</v>
      </c>
      <c r="F672" s="18" t="s">
        <v>211</v>
      </c>
      <c r="G672" s="18">
        <f>VLOOKUP(F672,Instructors!$A$4:$B$60,2,FALSE)</f>
        <v>53</v>
      </c>
      <c r="H672" s="25">
        <v>53</v>
      </c>
      <c r="I672" t="s">
        <v>144</v>
      </c>
      <c r="J672" s="18">
        <f>VLOOKUP(I672,Programs!$A$4:$B$58,2,FALSE)</f>
        <v>2</v>
      </c>
      <c r="K672" s="18">
        <v>2</v>
      </c>
      <c r="L672" s="19">
        <v>0.39583333333333331</v>
      </c>
      <c r="M672" s="19">
        <v>0.52083333333333337</v>
      </c>
      <c r="N672" s="18" t="str">
        <f t="shared" ca="1" si="10"/>
        <v>domicilio</v>
      </c>
      <c r="O672" s="18">
        <f ca="1">VLOOKUP(N672,physical_rooms!$A$1:$B$10,2,FALSE)</f>
        <v>8</v>
      </c>
      <c r="P672" s="18">
        <v>7</v>
      </c>
      <c r="Q672" s="18" t="s">
        <v>255</v>
      </c>
      <c r="R672" s="18">
        <f>VLOOKUP(Q672,virtual_rooms!$A$1:$B$10,2,FALSE)</f>
        <v>2</v>
      </c>
      <c r="S672" s="18">
        <v>2</v>
      </c>
      <c r="T672" s="21" t="s">
        <v>294</v>
      </c>
      <c r="U672" s="18" t="s">
        <v>153</v>
      </c>
      <c r="V672" s="18" t="s">
        <v>412</v>
      </c>
      <c r="W672" s="18">
        <f>VLOOKUP(V672,Support_persons!$A$3:$C$17,3,FALSE)</f>
        <v>6</v>
      </c>
      <c r="X672">
        <v>1</v>
      </c>
      <c r="Y672" s="18"/>
      <c r="Z672" s="18" t="e">
        <f>VLOOKUP(Y672,Support_persons!$A$3:$C$17,3,FALSE)</f>
        <v>#N/A</v>
      </c>
      <c r="AA672" t="s">
        <v>392</v>
      </c>
      <c r="AB672" s="20" t="s">
        <v>397</v>
      </c>
      <c r="AC672">
        <v>1</v>
      </c>
      <c r="AD672" s="18">
        <f>VLOOKUP(AB672,Support_persons!$A$3:$C$17,3,FALSE)</f>
        <v>10</v>
      </c>
    </row>
    <row r="673" spans="1:30" ht="30.75" thickBot="1" x14ac:dyDescent="0.3">
      <c r="A673">
        <v>672</v>
      </c>
      <c r="B673" s="16">
        <v>44204</v>
      </c>
      <c r="C673" s="18" t="s">
        <v>11</v>
      </c>
      <c r="D673" s="18">
        <f>VLOOKUP(C673,Areas!$B$4:$C$25,2,FALSE)</f>
        <v>22</v>
      </c>
      <c r="E673" s="18">
        <v>22</v>
      </c>
      <c r="F673" s="18" t="s">
        <v>82</v>
      </c>
      <c r="G673" s="18">
        <f>VLOOKUP(F673,Instructors!$A$4:$B$60,2,FALSE)</f>
        <v>41</v>
      </c>
      <c r="H673" s="25">
        <v>41</v>
      </c>
      <c r="I673" t="s">
        <v>144</v>
      </c>
      <c r="J673" s="18">
        <f>VLOOKUP(I673,Programs!$A$4:$B$58,2,FALSE)</f>
        <v>2</v>
      </c>
      <c r="K673" s="18">
        <v>2</v>
      </c>
      <c r="L673" s="19">
        <v>0.60416666666666663</v>
      </c>
      <c r="M673" s="19">
        <v>0.72916666666666663</v>
      </c>
      <c r="N673" s="18" t="str">
        <f t="shared" ca="1" si="10"/>
        <v>UIO1</v>
      </c>
      <c r="O673" s="18">
        <f ca="1">VLOOKUP(N673,physical_rooms!$A$1:$B$10,2,FALSE)</f>
        <v>5</v>
      </c>
      <c r="P673" s="18">
        <v>4</v>
      </c>
      <c r="Q673" s="18" t="s">
        <v>255</v>
      </c>
      <c r="R673" s="18">
        <f>VLOOKUP(Q673,virtual_rooms!$A$1:$B$10,2,FALSE)</f>
        <v>2</v>
      </c>
      <c r="S673" s="18">
        <v>2</v>
      </c>
      <c r="T673" s="21" t="s">
        <v>294</v>
      </c>
      <c r="U673" s="18" t="s">
        <v>153</v>
      </c>
      <c r="V673" s="18" t="s">
        <v>412</v>
      </c>
      <c r="W673" s="18">
        <f>VLOOKUP(V673,Support_persons!$A$3:$C$17,3,FALSE)</f>
        <v>6</v>
      </c>
      <c r="X673">
        <v>1</v>
      </c>
      <c r="Y673" s="18"/>
      <c r="Z673" s="18" t="e">
        <f>VLOOKUP(Y673,Support_persons!$A$3:$C$17,3,FALSE)</f>
        <v>#N/A</v>
      </c>
      <c r="AA673" t="s">
        <v>392</v>
      </c>
      <c r="AB673" s="20" t="s">
        <v>398</v>
      </c>
      <c r="AC673">
        <v>1</v>
      </c>
      <c r="AD673" s="18">
        <f>VLOOKUP(AB673,Support_persons!$A$3:$C$17,3,FALSE)</f>
        <v>13</v>
      </c>
    </row>
    <row r="674" spans="1:30" ht="30.75" thickBot="1" x14ac:dyDescent="0.3">
      <c r="A674">
        <v>673</v>
      </c>
      <c r="B674" s="16">
        <v>44205</v>
      </c>
      <c r="C674" s="18" t="s">
        <v>11</v>
      </c>
      <c r="D674" s="18">
        <f>VLOOKUP(C674,Areas!$B$4:$C$25,2,FALSE)</f>
        <v>22</v>
      </c>
      <c r="E674" s="18">
        <v>22</v>
      </c>
      <c r="F674" s="18" t="s">
        <v>82</v>
      </c>
      <c r="G674" s="18">
        <f>VLOOKUP(F674,Instructors!$A$4:$B$60,2,FALSE)</f>
        <v>41</v>
      </c>
      <c r="H674" s="25">
        <v>41</v>
      </c>
      <c r="I674" t="s">
        <v>144</v>
      </c>
      <c r="J674" s="18">
        <f>VLOOKUP(I674,Programs!$A$4:$B$58,2,FALSE)</f>
        <v>2</v>
      </c>
      <c r="K674" s="18">
        <v>2</v>
      </c>
      <c r="L674" s="19">
        <v>0.60416666666666663</v>
      </c>
      <c r="M674" s="19">
        <v>0.73958333333333337</v>
      </c>
      <c r="N674" s="18" t="str">
        <f t="shared" ca="1" si="10"/>
        <v>GYE2</v>
      </c>
      <c r="O674" s="18">
        <f ca="1">VLOOKUP(N674,physical_rooms!$A$1:$B$10,2,FALSE)</f>
        <v>2</v>
      </c>
      <c r="P674" s="18">
        <v>4</v>
      </c>
      <c r="Q674" s="18" t="s">
        <v>207</v>
      </c>
      <c r="R674" s="18">
        <f>VLOOKUP(Q674,virtual_rooms!$A$1:$B$10,2,FALSE)</f>
        <v>3</v>
      </c>
      <c r="S674" s="18">
        <v>3</v>
      </c>
      <c r="T674" s="21" t="s">
        <v>155</v>
      </c>
      <c r="U674" s="18">
        <v>2021</v>
      </c>
      <c r="V674" s="18" t="s">
        <v>412</v>
      </c>
      <c r="W674" s="18">
        <f>VLOOKUP(V674,Support_persons!$A$3:$C$17,3,FALSE)</f>
        <v>6</v>
      </c>
      <c r="X674">
        <v>1</v>
      </c>
      <c r="Y674" s="18"/>
      <c r="Z674" s="18" t="e">
        <f>VLOOKUP(Y674,Support_persons!$A$3:$C$17,3,FALSE)</f>
        <v>#N/A</v>
      </c>
      <c r="AA674" t="s">
        <v>392</v>
      </c>
      <c r="AB674" s="20" t="s">
        <v>398</v>
      </c>
      <c r="AC674">
        <v>1</v>
      </c>
      <c r="AD674" s="18">
        <f>VLOOKUP(AB674,Support_persons!$A$3:$C$17,3,FALSE)</f>
        <v>13</v>
      </c>
    </row>
    <row r="675" spans="1:30" ht="30.75" thickBot="1" x14ac:dyDescent="0.3">
      <c r="A675">
        <v>674</v>
      </c>
      <c r="B675" s="16">
        <v>44205</v>
      </c>
      <c r="C675" s="18" t="s">
        <v>6</v>
      </c>
      <c r="D675" s="18">
        <f>VLOOKUP(C675,Areas!$B$4:$C$25,2,FALSE)</f>
        <v>12</v>
      </c>
      <c r="E675" s="18">
        <v>12</v>
      </c>
      <c r="F675" s="18" t="s">
        <v>211</v>
      </c>
      <c r="G675" s="18">
        <f>VLOOKUP(F675,Instructors!$A$4:$B$60,2,FALSE)</f>
        <v>53</v>
      </c>
      <c r="H675" s="25">
        <v>53</v>
      </c>
      <c r="I675" t="s">
        <v>142</v>
      </c>
      <c r="J675" s="18">
        <f>VLOOKUP(I675,Programs!$A$4:$B$58,2,FALSE)</f>
        <v>1</v>
      </c>
      <c r="K675" s="18">
        <v>1</v>
      </c>
      <c r="L675" s="19">
        <v>0.39583333333333331</v>
      </c>
      <c r="M675" s="19">
        <v>0.52083333333333337</v>
      </c>
      <c r="N675" s="18" t="str">
        <f t="shared" ca="1" si="10"/>
        <v>GYE4</v>
      </c>
      <c r="O675" s="18">
        <f ca="1">VLOOKUP(N675,physical_rooms!$A$1:$B$10,2,FALSE)</f>
        <v>4</v>
      </c>
      <c r="P675" s="18">
        <v>7</v>
      </c>
      <c r="Q675" s="18" t="s">
        <v>255</v>
      </c>
      <c r="R675" s="18">
        <f>VLOOKUP(Q675,virtual_rooms!$A$1:$B$10,2,FALSE)</f>
        <v>2</v>
      </c>
      <c r="S675" s="18">
        <v>2</v>
      </c>
      <c r="T675" s="21" t="s">
        <v>294</v>
      </c>
      <c r="U675" s="18" t="s">
        <v>152</v>
      </c>
      <c r="V675" s="18" t="s">
        <v>393</v>
      </c>
      <c r="W675" s="18">
        <f>VLOOKUP(V675,Support_persons!$A$3:$C$17,3,FALSE)</f>
        <v>3</v>
      </c>
      <c r="X675">
        <v>1</v>
      </c>
      <c r="Y675" s="18"/>
      <c r="Z675" s="18" t="e">
        <f>VLOOKUP(Y675,Support_persons!$A$3:$C$17,3,FALSE)</f>
        <v>#N/A</v>
      </c>
      <c r="AA675" t="s">
        <v>392</v>
      </c>
      <c r="AB675" s="20" t="s">
        <v>400</v>
      </c>
      <c r="AC675">
        <v>1</v>
      </c>
      <c r="AD675" s="18">
        <f>VLOOKUP(AB675,Support_persons!$A$3:$C$17,3,FALSE)</f>
        <v>15</v>
      </c>
    </row>
    <row r="676" spans="1:30" ht="30.75" thickBot="1" x14ac:dyDescent="0.3">
      <c r="A676">
        <v>675</v>
      </c>
      <c r="B676" s="16">
        <v>44205</v>
      </c>
      <c r="C676" s="18" t="s">
        <v>11</v>
      </c>
      <c r="D676" s="18">
        <f>VLOOKUP(C676,Areas!$B$4:$C$25,2,FALSE)</f>
        <v>22</v>
      </c>
      <c r="E676" s="18">
        <v>22</v>
      </c>
      <c r="F676" s="18" t="s">
        <v>214</v>
      </c>
      <c r="G676" s="18">
        <f>VLOOKUP(F676,Instructors!$A$4:$B$60,2,FALSE)</f>
        <v>54</v>
      </c>
      <c r="H676" s="25">
        <v>54</v>
      </c>
      <c r="I676" t="s">
        <v>142</v>
      </c>
      <c r="J676" s="18">
        <f>VLOOKUP(I676,Programs!$A$4:$B$58,2,FALSE)</f>
        <v>1</v>
      </c>
      <c r="K676" s="18">
        <v>1</v>
      </c>
      <c r="L676" s="19">
        <v>0.60416666666666663</v>
      </c>
      <c r="M676" s="19">
        <v>0.72916666666666663</v>
      </c>
      <c r="N676" s="18" t="str">
        <f t="shared" ca="1" si="10"/>
        <v>GYE2</v>
      </c>
      <c r="O676" s="18">
        <f ca="1">VLOOKUP(N676,physical_rooms!$A$1:$B$10,2,FALSE)</f>
        <v>2</v>
      </c>
      <c r="P676" s="18">
        <v>2</v>
      </c>
      <c r="Q676" s="18" t="s">
        <v>255</v>
      </c>
      <c r="R676" s="18">
        <f>VLOOKUP(Q676,virtual_rooms!$A$1:$B$10,2,FALSE)</f>
        <v>2</v>
      </c>
      <c r="S676" s="18">
        <v>2</v>
      </c>
      <c r="T676" s="21" t="s">
        <v>294</v>
      </c>
      <c r="U676" s="18" t="s">
        <v>152</v>
      </c>
      <c r="V676" s="18" t="s">
        <v>393</v>
      </c>
      <c r="W676" s="18">
        <f>VLOOKUP(V676,Support_persons!$A$3:$C$17,3,FALSE)</f>
        <v>3</v>
      </c>
      <c r="X676">
        <v>1</v>
      </c>
      <c r="Y676" s="18"/>
      <c r="Z676" s="18" t="e">
        <f>VLOOKUP(Y676,Support_persons!$A$3:$C$17,3,FALSE)</f>
        <v>#N/A</v>
      </c>
      <c r="AA676" t="s">
        <v>392</v>
      </c>
      <c r="AB676" s="20" t="s">
        <v>400</v>
      </c>
      <c r="AC676">
        <v>1</v>
      </c>
      <c r="AD676" s="18">
        <f>VLOOKUP(AB676,Support_persons!$A$3:$C$17,3,FALSE)</f>
        <v>15</v>
      </c>
    </row>
    <row r="677" spans="1:30" ht="30.75" thickBot="1" x14ac:dyDescent="0.3">
      <c r="A677">
        <v>676</v>
      </c>
      <c r="B677" s="16">
        <v>44207</v>
      </c>
      <c r="C677" s="18" t="s">
        <v>6</v>
      </c>
      <c r="D677" s="18">
        <f>VLOOKUP(C677,Areas!$B$4:$C$25,2,FALSE)</f>
        <v>12</v>
      </c>
      <c r="E677" s="18">
        <v>12</v>
      </c>
      <c r="F677" s="18" t="s">
        <v>58</v>
      </c>
      <c r="G677" s="18">
        <f>VLOOKUP(F677,Instructors!$A$4:$B$60,2,FALSE)</f>
        <v>29</v>
      </c>
      <c r="H677" s="25">
        <v>29</v>
      </c>
      <c r="I677" t="s">
        <v>391</v>
      </c>
      <c r="J677" s="18" t="e">
        <f>VLOOKUP(I677,Programs!$A$4:$B$58,2,FALSE)</f>
        <v>#N/A</v>
      </c>
      <c r="K677" s="18">
        <v>11</v>
      </c>
      <c r="L677" s="19">
        <v>0.66666666666666663</v>
      </c>
      <c r="M677" s="19">
        <v>0.78125</v>
      </c>
      <c r="N677" s="18" t="str">
        <f t="shared" ca="1" si="10"/>
        <v>UIO3</v>
      </c>
      <c r="O677" s="18">
        <f ca="1">VLOOKUP(N677,physical_rooms!$A$1:$B$10,2,FALSE)</f>
        <v>7</v>
      </c>
      <c r="P677" s="18">
        <v>7</v>
      </c>
      <c r="Q677" s="18" t="s">
        <v>250</v>
      </c>
      <c r="R677" s="18">
        <f>VLOOKUP(Q677,virtual_rooms!$A$1:$B$10,2,FALSE)</f>
        <v>4</v>
      </c>
      <c r="S677" s="18">
        <v>4</v>
      </c>
      <c r="T677" s="21" t="s">
        <v>303</v>
      </c>
      <c r="U677" s="18" t="s">
        <v>172</v>
      </c>
      <c r="V677" s="18" t="s">
        <v>76</v>
      </c>
      <c r="W677" s="18">
        <f>VLOOKUP(V677,Support_persons!$A$3:$C$17,3,FALSE)</f>
        <v>8</v>
      </c>
      <c r="X677">
        <v>1</v>
      </c>
      <c r="Y677" s="18"/>
      <c r="Z677" s="18" t="e">
        <f>VLOOKUP(Y677,Support_persons!$A$3:$C$17,3,FALSE)</f>
        <v>#N/A</v>
      </c>
      <c r="AA677" t="s">
        <v>392</v>
      </c>
      <c r="AB677" s="20" t="s">
        <v>75</v>
      </c>
      <c r="AC677">
        <v>1</v>
      </c>
      <c r="AD677" s="18">
        <f>VLOOKUP(AB677,Support_persons!$A$3:$C$17,3,FALSE)</f>
        <v>7</v>
      </c>
    </row>
    <row r="678" spans="1:30" ht="30.75" thickBot="1" x14ac:dyDescent="0.3">
      <c r="A678">
        <v>677</v>
      </c>
      <c r="B678" s="16">
        <v>44207</v>
      </c>
      <c r="C678" s="18" t="s">
        <v>11</v>
      </c>
      <c r="D678" s="18">
        <f>VLOOKUP(C678,Areas!$B$4:$C$25,2,FALSE)</f>
        <v>22</v>
      </c>
      <c r="E678" s="18">
        <v>22</v>
      </c>
      <c r="F678" s="18" t="s">
        <v>214</v>
      </c>
      <c r="G678" s="18">
        <f>VLOOKUP(F678,Instructors!$A$4:$B$60,2,FALSE)</f>
        <v>54</v>
      </c>
      <c r="H678" s="25">
        <v>54</v>
      </c>
      <c r="I678" t="s">
        <v>391</v>
      </c>
      <c r="J678" s="18" t="e">
        <f>VLOOKUP(I678,Programs!$A$4:$B$58,2,FALSE)</f>
        <v>#N/A</v>
      </c>
      <c r="K678" s="18">
        <v>11</v>
      </c>
      <c r="L678" s="19">
        <v>0.79166666666666663</v>
      </c>
      <c r="M678" s="19">
        <v>0.84375</v>
      </c>
      <c r="N678" s="18" t="str">
        <f t="shared" ca="1" si="10"/>
        <v>UIO3</v>
      </c>
      <c r="O678" s="18">
        <f ca="1">VLOOKUP(N678,physical_rooms!$A$1:$B$10,2,FALSE)</f>
        <v>7</v>
      </c>
      <c r="P678" s="18">
        <v>5</v>
      </c>
      <c r="Q678" s="18" t="s">
        <v>250</v>
      </c>
      <c r="R678" s="18">
        <f>VLOOKUP(Q678,virtual_rooms!$A$1:$B$10,2,FALSE)</f>
        <v>4</v>
      </c>
      <c r="S678" s="18">
        <v>4</v>
      </c>
      <c r="T678" s="21" t="s">
        <v>303</v>
      </c>
      <c r="U678" s="18" t="s">
        <v>172</v>
      </c>
      <c r="V678" s="18" t="s">
        <v>76</v>
      </c>
      <c r="W678" s="18">
        <f>VLOOKUP(V678,Support_persons!$A$3:$C$17,3,FALSE)</f>
        <v>8</v>
      </c>
      <c r="X678">
        <v>1</v>
      </c>
      <c r="Y678" s="18"/>
      <c r="Z678" s="18" t="e">
        <f>VLOOKUP(Y678,Support_persons!$A$3:$C$17,3,FALSE)</f>
        <v>#N/A</v>
      </c>
      <c r="AA678" t="s">
        <v>392</v>
      </c>
      <c r="AB678" s="20" t="s">
        <v>75</v>
      </c>
      <c r="AC678">
        <v>1</v>
      </c>
      <c r="AD678" s="18">
        <f>VLOOKUP(AB678,Support_persons!$A$3:$C$17,3,FALSE)</f>
        <v>7</v>
      </c>
    </row>
    <row r="679" spans="1:30" ht="30.75" thickBot="1" x14ac:dyDescent="0.3">
      <c r="A679">
        <v>678</v>
      </c>
      <c r="B679" s="16">
        <v>44208</v>
      </c>
      <c r="C679" s="18" t="s">
        <v>6</v>
      </c>
      <c r="D679" s="18">
        <f>VLOOKUP(C679,Areas!$B$4:$C$25,2,FALSE)</f>
        <v>12</v>
      </c>
      <c r="E679" s="18">
        <v>12</v>
      </c>
      <c r="F679" s="18" t="s">
        <v>58</v>
      </c>
      <c r="G679" s="18">
        <f>VLOOKUP(F679,Instructors!$A$4:$B$60,2,FALSE)</f>
        <v>29</v>
      </c>
      <c r="H679" s="25">
        <v>29</v>
      </c>
      <c r="I679" t="s">
        <v>346</v>
      </c>
      <c r="J679" s="18">
        <f>VLOOKUP(I679,Programs!$A$4:$B$58,2,FALSE)</f>
        <v>36</v>
      </c>
      <c r="K679" s="18">
        <v>36</v>
      </c>
      <c r="L679" s="19">
        <v>0.70833333333333337</v>
      </c>
      <c r="M679" s="19">
        <v>0.84375</v>
      </c>
      <c r="N679" s="18" t="str">
        <f t="shared" ca="1" si="10"/>
        <v>GYE1</v>
      </c>
      <c r="O679" s="18">
        <f ca="1">VLOOKUP(N679,physical_rooms!$A$1:$B$10,2,FALSE)</f>
        <v>1</v>
      </c>
      <c r="P679" s="18">
        <v>5</v>
      </c>
      <c r="Q679" s="18" t="s">
        <v>250</v>
      </c>
      <c r="R679" s="18">
        <f>VLOOKUP(Q679,virtual_rooms!$A$1:$B$10,2,FALSE)</f>
        <v>4</v>
      </c>
      <c r="S679" s="18">
        <v>4</v>
      </c>
      <c r="T679" s="21" t="s">
        <v>304</v>
      </c>
      <c r="U679" s="18" t="s">
        <v>175</v>
      </c>
      <c r="V679" s="18" t="s">
        <v>76</v>
      </c>
      <c r="W679" s="18">
        <f>VLOOKUP(V679,Support_persons!$A$3:$C$17,3,FALSE)</f>
        <v>8</v>
      </c>
      <c r="X679">
        <v>1</v>
      </c>
      <c r="Y679" s="18"/>
      <c r="Z679" s="18" t="e">
        <f>VLOOKUP(Y679,Support_persons!$A$3:$C$17,3,FALSE)</f>
        <v>#N/A</v>
      </c>
      <c r="AA679" t="s">
        <v>392</v>
      </c>
      <c r="AB679" s="20" t="s">
        <v>75</v>
      </c>
      <c r="AC679">
        <v>1</v>
      </c>
      <c r="AD679" s="18">
        <f>VLOOKUP(AB679,Support_persons!$A$3:$C$17,3,FALSE)</f>
        <v>7</v>
      </c>
    </row>
    <row r="680" spans="1:30" ht="30.75" thickBot="1" x14ac:dyDescent="0.3">
      <c r="A680">
        <v>679</v>
      </c>
      <c r="B680" s="16">
        <v>44210</v>
      </c>
      <c r="C680" s="18" t="s">
        <v>4</v>
      </c>
      <c r="D680" s="18">
        <f>VLOOKUP(C680,Areas!$B$4:$C$25,2,FALSE)</f>
        <v>9</v>
      </c>
      <c r="E680" s="18">
        <v>9</v>
      </c>
      <c r="F680" s="18" t="s">
        <v>70</v>
      </c>
      <c r="G680" s="18">
        <f>VLOOKUP(F680,Instructors!$A$4:$B$60,2,FALSE)</f>
        <v>25</v>
      </c>
      <c r="H680" s="25">
        <v>25</v>
      </c>
      <c r="I680" t="s">
        <v>345</v>
      </c>
      <c r="J680" s="18">
        <f>VLOOKUP(I680,Programs!$A$4:$B$58,2,FALSE)</f>
        <v>35</v>
      </c>
      <c r="K680" s="18">
        <v>35</v>
      </c>
      <c r="L680" s="19">
        <v>0.70833333333333337</v>
      </c>
      <c r="M680" s="19">
        <v>0.84375</v>
      </c>
      <c r="N680" s="18" t="str">
        <f t="shared" ca="1" si="10"/>
        <v>GYE1</v>
      </c>
      <c r="O680" s="18">
        <f ca="1">VLOOKUP(N680,physical_rooms!$A$1:$B$10,2,FALSE)</f>
        <v>1</v>
      </c>
      <c r="P680" s="18">
        <v>7</v>
      </c>
      <c r="Q680" s="18" t="s">
        <v>250</v>
      </c>
      <c r="R680" s="18">
        <f>VLOOKUP(Q680,virtual_rooms!$A$1:$B$10,2,FALSE)</f>
        <v>4</v>
      </c>
      <c r="S680" s="18">
        <v>4</v>
      </c>
      <c r="T680" s="21" t="s">
        <v>304</v>
      </c>
      <c r="U680" s="18" t="s">
        <v>175</v>
      </c>
      <c r="V680" s="18" t="s">
        <v>419</v>
      </c>
      <c r="W680" s="18">
        <f>VLOOKUP(V680,Support_persons!$A$3:$C$17,3,FALSE)</f>
        <v>14</v>
      </c>
      <c r="X680">
        <v>1</v>
      </c>
      <c r="Y680" s="18"/>
      <c r="Z680" s="18" t="e">
        <f>VLOOKUP(Y680,Support_persons!$A$3:$C$17,3,FALSE)</f>
        <v>#N/A</v>
      </c>
      <c r="AA680" t="s">
        <v>392</v>
      </c>
      <c r="AB680" s="20" t="s">
        <v>75</v>
      </c>
      <c r="AC680">
        <v>1</v>
      </c>
      <c r="AD680" s="18">
        <f>VLOOKUP(AB680,Support_persons!$A$3:$C$17,3,FALSE)</f>
        <v>7</v>
      </c>
    </row>
    <row r="681" spans="1:30" ht="15.75" thickBot="1" x14ac:dyDescent="0.3">
      <c r="A681">
        <v>680</v>
      </c>
      <c r="B681" s="16">
        <v>44211</v>
      </c>
      <c r="C681" s="18" t="s">
        <v>11</v>
      </c>
      <c r="D681" s="18">
        <f>VLOOKUP(C681,Areas!$B$4:$C$25,2,FALSE)</f>
        <v>22</v>
      </c>
      <c r="E681" s="18">
        <v>22</v>
      </c>
      <c r="F681" s="18" t="s">
        <v>214</v>
      </c>
      <c r="G681" s="18">
        <f>VLOOKUP(F681,Instructors!$A$4:$B$60,2,FALSE)</f>
        <v>54</v>
      </c>
      <c r="H681" s="25">
        <v>54</v>
      </c>
      <c r="I681" t="s">
        <v>142</v>
      </c>
      <c r="J681" s="18">
        <f>VLOOKUP(I681,Programs!$A$4:$B$58,2,FALSE)</f>
        <v>1</v>
      </c>
      <c r="K681" s="18">
        <v>1</v>
      </c>
      <c r="L681" s="19">
        <v>0.39583333333333331</v>
      </c>
      <c r="M681" s="19">
        <v>0.52083333333333337</v>
      </c>
      <c r="N681" s="18" t="str">
        <f t="shared" ca="1" si="10"/>
        <v>domicilio</v>
      </c>
      <c r="O681" s="18">
        <f ca="1">VLOOKUP(N681,physical_rooms!$A$1:$B$10,2,FALSE)</f>
        <v>8</v>
      </c>
      <c r="P681" s="18">
        <v>1</v>
      </c>
      <c r="Q681" s="18"/>
      <c r="R681" s="18"/>
      <c r="S681" s="18"/>
      <c r="T681" s="18"/>
      <c r="U681" s="18"/>
      <c r="V681" s="18" t="s">
        <v>393</v>
      </c>
      <c r="W681" s="18">
        <f>VLOOKUP(V681,Support_persons!$A$3:$C$17,3,FALSE)</f>
        <v>3</v>
      </c>
      <c r="X681">
        <v>1</v>
      </c>
      <c r="Y681" s="18"/>
      <c r="Z681" s="18" t="e">
        <f>VLOOKUP(Y681,Support_persons!$A$3:$C$17,3,FALSE)</f>
        <v>#N/A</v>
      </c>
      <c r="AA681" t="s">
        <v>392</v>
      </c>
      <c r="AB681" s="20" t="s">
        <v>400</v>
      </c>
      <c r="AC681">
        <v>1</v>
      </c>
      <c r="AD681" s="18">
        <f>VLOOKUP(AB681,Support_persons!$A$3:$C$17,3,FALSE)</f>
        <v>15</v>
      </c>
    </row>
    <row r="682" spans="1:30" ht="15.75" thickBot="1" x14ac:dyDescent="0.3">
      <c r="A682">
        <v>681</v>
      </c>
      <c r="B682" s="16">
        <v>44211</v>
      </c>
      <c r="C682" s="18" t="s">
        <v>9</v>
      </c>
      <c r="D682" s="18">
        <f>VLOOKUP(C682,Areas!$B$4:$C$25,2,FALSE)</f>
        <v>17</v>
      </c>
      <c r="E682" s="18">
        <v>17</v>
      </c>
      <c r="F682" s="18" t="s">
        <v>94</v>
      </c>
      <c r="G682" s="18">
        <f>VLOOKUP(F682,Instructors!$A$4:$B$60,2,FALSE)</f>
        <v>21</v>
      </c>
      <c r="H682" s="25">
        <v>21</v>
      </c>
      <c r="I682" t="s">
        <v>142</v>
      </c>
      <c r="J682" s="18">
        <f>VLOOKUP(I682,Programs!$A$4:$B$58,2,FALSE)</f>
        <v>1</v>
      </c>
      <c r="K682" s="18">
        <v>1</v>
      </c>
      <c r="L682" s="19">
        <v>0.60416666666666663</v>
      </c>
      <c r="M682" s="19">
        <v>0.72916666666666663</v>
      </c>
      <c r="N682" s="18" t="str">
        <f t="shared" ca="1" si="10"/>
        <v>UIO3</v>
      </c>
      <c r="O682" s="18">
        <f ca="1">VLOOKUP(N682,physical_rooms!$A$1:$B$10,2,FALSE)</f>
        <v>7</v>
      </c>
      <c r="P682" s="18">
        <v>2</v>
      </c>
      <c r="Q682" s="18"/>
      <c r="R682" s="18"/>
      <c r="S682" s="18"/>
      <c r="T682" s="18"/>
      <c r="U682" s="18"/>
      <c r="V682" s="18" t="s">
        <v>393</v>
      </c>
      <c r="W682" s="18">
        <f>VLOOKUP(V682,Support_persons!$A$3:$C$17,3,FALSE)</f>
        <v>3</v>
      </c>
      <c r="X682">
        <v>0</v>
      </c>
      <c r="Y682" s="18"/>
      <c r="Z682" s="18" t="e">
        <f>VLOOKUP(Y682,Support_persons!$A$3:$C$17,3,FALSE)</f>
        <v>#N/A</v>
      </c>
      <c r="AA682" t="s">
        <v>392</v>
      </c>
      <c r="AB682" s="20" t="s">
        <v>399</v>
      </c>
      <c r="AC682">
        <v>0</v>
      </c>
      <c r="AD682" s="18">
        <f>VLOOKUP(AB682,Support_persons!$A$3:$C$17,3,FALSE)</f>
        <v>11</v>
      </c>
    </row>
    <row r="683" spans="1:30" ht="15.75" thickBot="1" x14ac:dyDescent="0.3">
      <c r="A683">
        <v>682</v>
      </c>
      <c r="B683" s="16">
        <v>44212</v>
      </c>
      <c r="C683" s="18" t="s">
        <v>11</v>
      </c>
      <c r="D683" s="18">
        <f>VLOOKUP(C683,Areas!$B$4:$C$25,2,FALSE)</f>
        <v>22</v>
      </c>
      <c r="E683" s="18">
        <v>22</v>
      </c>
      <c r="F683" s="18" t="s">
        <v>82</v>
      </c>
      <c r="G683" s="18">
        <f>VLOOKUP(F683,Instructors!$A$4:$B$60,2,FALSE)</f>
        <v>41</v>
      </c>
      <c r="H683" s="25">
        <v>41</v>
      </c>
      <c r="I683" t="s">
        <v>144</v>
      </c>
      <c r="J683" s="18">
        <f>VLOOKUP(I683,Programs!$A$4:$B$58,2,FALSE)</f>
        <v>2</v>
      </c>
      <c r="K683" s="18">
        <v>2</v>
      </c>
      <c r="L683" s="19">
        <v>0.39583333333333331</v>
      </c>
      <c r="M683" s="19">
        <v>0.52083333333333337</v>
      </c>
      <c r="N683" s="18" t="str">
        <f t="shared" ca="1" si="10"/>
        <v>GYE3</v>
      </c>
      <c r="O683" s="18">
        <f ca="1">VLOOKUP(N683,physical_rooms!$A$1:$B$10,2,FALSE)</f>
        <v>3</v>
      </c>
      <c r="P683" s="18">
        <v>1</v>
      </c>
      <c r="Q683" s="18"/>
      <c r="R683" s="18"/>
      <c r="S683" s="18"/>
      <c r="T683" s="18"/>
      <c r="U683" s="18"/>
      <c r="V683" s="18" t="s">
        <v>412</v>
      </c>
      <c r="W683" s="18">
        <f>VLOOKUP(V683,Support_persons!$A$3:$C$17,3,FALSE)</f>
        <v>6</v>
      </c>
      <c r="X683">
        <v>1</v>
      </c>
      <c r="Y683" s="18"/>
      <c r="Z683" s="18" t="e">
        <f>VLOOKUP(Y683,Support_persons!$A$3:$C$17,3,FALSE)</f>
        <v>#N/A</v>
      </c>
      <c r="AA683" t="s">
        <v>392</v>
      </c>
      <c r="AB683" s="20" t="s">
        <v>398</v>
      </c>
      <c r="AC683">
        <v>1</v>
      </c>
      <c r="AD683" s="18">
        <f>VLOOKUP(AB683,Support_persons!$A$3:$C$17,3,FALSE)</f>
        <v>13</v>
      </c>
    </row>
    <row r="684" spans="1:30" ht="15.75" thickBot="1" x14ac:dyDescent="0.3">
      <c r="A684">
        <v>683</v>
      </c>
      <c r="B684" s="16">
        <v>44212</v>
      </c>
      <c r="C684" s="18" t="s">
        <v>9</v>
      </c>
      <c r="D684" s="18">
        <f>VLOOKUP(C684,Areas!$B$4:$C$25,2,FALSE)</f>
        <v>17</v>
      </c>
      <c r="E684" s="18">
        <v>17</v>
      </c>
      <c r="F684" s="18" t="s">
        <v>94</v>
      </c>
      <c r="G684" s="18">
        <f>VLOOKUP(F684,Instructors!$A$4:$B$60,2,FALSE)</f>
        <v>21</v>
      </c>
      <c r="H684" s="25">
        <v>21</v>
      </c>
      <c r="I684" t="s">
        <v>144</v>
      </c>
      <c r="J684" s="18">
        <f>VLOOKUP(I684,Programs!$A$4:$B$58,2,FALSE)</f>
        <v>2</v>
      </c>
      <c r="K684" s="18">
        <v>2</v>
      </c>
      <c r="L684" s="19">
        <v>0.60416666666666663</v>
      </c>
      <c r="M684" s="19">
        <v>0.72916666666666663</v>
      </c>
      <c r="N684" s="18" t="str">
        <f t="shared" ca="1" si="10"/>
        <v>GYE3</v>
      </c>
      <c r="O684" s="18">
        <f ca="1">VLOOKUP(N684,physical_rooms!$A$1:$B$10,2,FALSE)</f>
        <v>3</v>
      </c>
      <c r="P684" s="18">
        <v>3</v>
      </c>
      <c r="Q684" s="18"/>
      <c r="R684" s="18"/>
      <c r="S684" s="18"/>
      <c r="T684" s="18"/>
      <c r="U684" s="18"/>
      <c r="V684" s="18" t="s">
        <v>413</v>
      </c>
      <c r="W684" s="18">
        <f>VLOOKUP(V684,Support_persons!$A$3:$C$17,3,FALSE)</f>
        <v>12</v>
      </c>
      <c r="X684">
        <v>0</v>
      </c>
      <c r="Y684" s="18"/>
      <c r="Z684" s="18" t="e">
        <f>VLOOKUP(Y684,Support_persons!$A$3:$C$17,3,FALSE)</f>
        <v>#N/A</v>
      </c>
      <c r="AA684" t="s">
        <v>392</v>
      </c>
      <c r="AB684" s="20" t="s">
        <v>397</v>
      </c>
      <c r="AC684">
        <v>0</v>
      </c>
      <c r="AD684" s="18">
        <f>VLOOKUP(AB684,Support_persons!$A$3:$C$17,3,FALSE)</f>
        <v>10</v>
      </c>
    </row>
    <row r="685" spans="1:30" ht="30.75" thickBot="1" x14ac:dyDescent="0.3">
      <c r="A685">
        <v>684</v>
      </c>
      <c r="B685" s="16">
        <v>44215</v>
      </c>
      <c r="C685" s="18" t="s">
        <v>11</v>
      </c>
      <c r="D685" s="18">
        <f>VLOOKUP(C685,Areas!$B$4:$C$25,2,FALSE)</f>
        <v>22</v>
      </c>
      <c r="E685" s="18">
        <v>22</v>
      </c>
      <c r="F685" s="18" t="s">
        <v>82</v>
      </c>
      <c r="G685" s="18">
        <f>VLOOKUP(F685,Instructors!$A$4:$B$60,2,FALSE)</f>
        <v>41</v>
      </c>
      <c r="H685" s="25">
        <v>41</v>
      </c>
      <c r="I685" t="s">
        <v>346</v>
      </c>
      <c r="J685" s="18">
        <f>VLOOKUP(I685,Programs!$A$4:$B$58,2,FALSE)</f>
        <v>36</v>
      </c>
      <c r="K685" s="18">
        <v>36</v>
      </c>
      <c r="L685" s="19">
        <v>0.70833333333333337</v>
      </c>
      <c r="M685" s="19">
        <v>0.84375</v>
      </c>
      <c r="N685" s="18" t="str">
        <f t="shared" ca="1" si="10"/>
        <v>UIO2</v>
      </c>
      <c r="O685" s="18">
        <f ca="1">VLOOKUP(N685,physical_rooms!$A$1:$B$10,2,FALSE)</f>
        <v>6</v>
      </c>
      <c r="P685" s="18">
        <v>1</v>
      </c>
      <c r="Q685" s="18" t="s">
        <v>250</v>
      </c>
      <c r="R685" s="18">
        <f>VLOOKUP(Q685,virtual_rooms!$A$1:$B$10,2,FALSE)</f>
        <v>4</v>
      </c>
      <c r="S685" s="18">
        <v>4</v>
      </c>
      <c r="T685" s="21" t="s">
        <v>304</v>
      </c>
      <c r="U685" s="18" t="s">
        <v>175</v>
      </c>
      <c r="V685" s="18"/>
      <c r="W685" s="18" t="e">
        <f>VLOOKUP(V685,Support_persons!$A$3:$C$17,3,FALSE)</f>
        <v>#N/A</v>
      </c>
      <c r="X685" t="s">
        <v>392</v>
      </c>
      <c r="Y685" s="18"/>
      <c r="Z685" s="18" t="e">
        <f>VLOOKUP(Y685,Support_persons!$A$3:$C$17,3,FALSE)</f>
        <v>#N/A</v>
      </c>
      <c r="AA685" t="s">
        <v>392</v>
      </c>
      <c r="AB685" s="18"/>
      <c r="AC685" t="s">
        <v>392</v>
      </c>
      <c r="AD685" s="18" t="e">
        <f>VLOOKUP(AB685,Support_persons!$A$3:$C$17,3,FALSE)</f>
        <v>#N/A</v>
      </c>
    </row>
    <row r="686" spans="1:30" ht="30.75" thickBot="1" x14ac:dyDescent="0.3">
      <c r="A686">
        <v>685</v>
      </c>
      <c r="B686" s="16">
        <v>44217</v>
      </c>
      <c r="C686" s="18" t="s">
        <v>2</v>
      </c>
      <c r="D686" s="18">
        <f>VLOOKUP(C686,Areas!$B$4:$C$25,2,FALSE)</f>
        <v>7</v>
      </c>
      <c r="E686" s="18">
        <v>7</v>
      </c>
      <c r="F686" s="18" t="s">
        <v>93</v>
      </c>
      <c r="G686" s="18">
        <f>VLOOKUP(F686,Instructors!$A$4:$B$60,2,FALSE)</f>
        <v>5</v>
      </c>
      <c r="H686" s="25">
        <v>5</v>
      </c>
      <c r="I686" t="s">
        <v>345</v>
      </c>
      <c r="J686" s="18">
        <f>VLOOKUP(I686,Programs!$A$4:$B$58,2,FALSE)</f>
        <v>35</v>
      </c>
      <c r="K686" s="18">
        <v>35</v>
      </c>
      <c r="L686" s="19">
        <v>0.70833333333333337</v>
      </c>
      <c r="M686" s="19">
        <v>0.84375</v>
      </c>
      <c r="N686" s="18" t="str">
        <f t="shared" ca="1" si="10"/>
        <v>UIO3</v>
      </c>
      <c r="O686" s="18">
        <f ca="1">VLOOKUP(N686,physical_rooms!$A$1:$B$10,2,FALSE)</f>
        <v>7</v>
      </c>
      <c r="P686" s="18">
        <v>2</v>
      </c>
      <c r="Q686" s="18" t="s">
        <v>250</v>
      </c>
      <c r="R686" s="18">
        <f>VLOOKUP(Q686,virtual_rooms!$A$1:$B$10,2,FALSE)</f>
        <v>4</v>
      </c>
      <c r="S686" s="18">
        <v>4</v>
      </c>
      <c r="T686" s="21" t="s">
        <v>304</v>
      </c>
      <c r="U686" s="18" t="s">
        <v>175</v>
      </c>
      <c r="V686" s="18"/>
      <c r="W686" s="18" t="e">
        <f>VLOOKUP(V686,Support_persons!$A$3:$C$17,3,FALSE)</f>
        <v>#N/A</v>
      </c>
      <c r="X686" t="s">
        <v>392</v>
      </c>
      <c r="Y686" s="18"/>
      <c r="Z686" s="18" t="e">
        <f>VLOOKUP(Y686,Support_persons!$A$3:$C$17,3,FALSE)</f>
        <v>#N/A</v>
      </c>
      <c r="AA686" t="s">
        <v>392</v>
      </c>
      <c r="AB686" s="18"/>
      <c r="AC686" t="s">
        <v>392</v>
      </c>
      <c r="AD686" s="18" t="e">
        <f>VLOOKUP(AB686,Support_persons!$A$3:$C$17,3,FALSE)</f>
        <v>#N/A</v>
      </c>
    </row>
    <row r="687" spans="1:30" ht="15.75" thickBot="1" x14ac:dyDescent="0.3">
      <c r="A687">
        <v>686</v>
      </c>
      <c r="B687" s="16">
        <v>44218</v>
      </c>
      <c r="C687" s="18" t="s">
        <v>6</v>
      </c>
      <c r="D687" s="18">
        <f>VLOOKUP(C687,Areas!$B$4:$C$25,2,FALSE)</f>
        <v>12</v>
      </c>
      <c r="E687" s="18">
        <v>12</v>
      </c>
      <c r="F687" s="18" t="s">
        <v>211</v>
      </c>
      <c r="G687" s="18">
        <f>VLOOKUP(F687,Instructors!$A$4:$B$60,2,FALSE)</f>
        <v>53</v>
      </c>
      <c r="H687" s="25">
        <v>53</v>
      </c>
      <c r="I687" t="s">
        <v>144</v>
      </c>
      <c r="J687" s="18">
        <f>VLOOKUP(I687,Programs!$A$4:$B$58,2,FALSE)</f>
        <v>2</v>
      </c>
      <c r="K687" s="18">
        <v>2</v>
      </c>
      <c r="L687" s="19">
        <v>0.39583333333333331</v>
      </c>
      <c r="M687" s="19">
        <v>0.52083333333333337</v>
      </c>
      <c r="N687" s="18" t="str">
        <f t="shared" ca="1" si="10"/>
        <v>UIO1</v>
      </c>
      <c r="O687" s="18">
        <f ca="1">VLOOKUP(N687,physical_rooms!$A$1:$B$10,2,FALSE)</f>
        <v>5</v>
      </c>
      <c r="P687" s="18">
        <v>3</v>
      </c>
      <c r="Q687" s="18"/>
      <c r="R687" s="18"/>
      <c r="S687" s="18"/>
      <c r="T687" s="18"/>
      <c r="U687" s="18"/>
      <c r="V687" s="18"/>
      <c r="W687" s="18" t="e">
        <f>VLOOKUP(V687,Support_persons!$A$3:$C$17,3,FALSE)</f>
        <v>#N/A</v>
      </c>
      <c r="X687" t="s">
        <v>392</v>
      </c>
      <c r="Y687" s="18"/>
      <c r="Z687" s="18" t="e">
        <f>VLOOKUP(Y687,Support_persons!$A$3:$C$17,3,FALSE)</f>
        <v>#N/A</v>
      </c>
      <c r="AA687" t="s">
        <v>392</v>
      </c>
      <c r="AB687" s="18"/>
      <c r="AC687" t="s">
        <v>392</v>
      </c>
      <c r="AD687" s="18" t="e">
        <f>VLOOKUP(AB687,Support_persons!$A$3:$C$17,3,FALSE)</f>
        <v>#N/A</v>
      </c>
    </row>
    <row r="688" spans="1:30" ht="26.25" thickBot="1" x14ac:dyDescent="0.3">
      <c r="A688">
        <v>687</v>
      </c>
      <c r="B688" s="16">
        <v>44218</v>
      </c>
      <c r="C688" s="18" t="s">
        <v>7</v>
      </c>
      <c r="D688" s="18">
        <f>VLOOKUP(C688,Areas!$B$4:$C$25,2,FALSE)</f>
        <v>14</v>
      </c>
      <c r="E688" s="18">
        <v>14</v>
      </c>
      <c r="F688" s="18" t="s">
        <v>68</v>
      </c>
      <c r="G688" s="18">
        <f>VLOOKUP(F688,Instructors!$A$4:$B$60,2,FALSE)</f>
        <v>23</v>
      </c>
      <c r="H688" s="25">
        <v>23</v>
      </c>
      <c r="I688" t="s">
        <v>144</v>
      </c>
      <c r="J688" s="18">
        <f>VLOOKUP(I688,Programs!$A$4:$B$58,2,FALSE)</f>
        <v>2</v>
      </c>
      <c r="K688" s="18">
        <v>2</v>
      </c>
      <c r="L688" s="19">
        <v>0.60416666666666663</v>
      </c>
      <c r="M688" s="19">
        <v>0.72916666666666663</v>
      </c>
      <c r="N688" s="18" t="str">
        <f t="shared" ca="1" si="10"/>
        <v>UIO2</v>
      </c>
      <c r="O688" s="18">
        <f ca="1">VLOOKUP(N688,physical_rooms!$A$1:$B$10,2,FALSE)</f>
        <v>6</v>
      </c>
      <c r="P688" s="18">
        <v>3</v>
      </c>
      <c r="Q688" s="18"/>
      <c r="R688" s="18"/>
      <c r="S688" s="18"/>
      <c r="T688" s="18"/>
      <c r="U688" s="18"/>
      <c r="V688" s="18"/>
      <c r="W688" s="18" t="e">
        <f>VLOOKUP(V688,Support_persons!$A$3:$C$17,3,FALSE)</f>
        <v>#N/A</v>
      </c>
      <c r="X688" t="s">
        <v>392</v>
      </c>
      <c r="Y688" s="18"/>
      <c r="Z688" s="18" t="e">
        <f>VLOOKUP(Y688,Support_persons!$A$3:$C$17,3,FALSE)</f>
        <v>#N/A</v>
      </c>
      <c r="AA688" t="s">
        <v>392</v>
      </c>
      <c r="AB688" s="18"/>
      <c r="AC688" t="s">
        <v>392</v>
      </c>
      <c r="AD688" s="18" t="e">
        <f>VLOOKUP(AB688,Support_persons!$A$3:$C$17,3,FALSE)</f>
        <v>#N/A</v>
      </c>
    </row>
    <row r="689" spans="1:30" ht="15.75" thickBot="1" x14ac:dyDescent="0.3">
      <c r="A689">
        <v>688</v>
      </c>
      <c r="B689" s="16">
        <v>44219</v>
      </c>
      <c r="C689" s="18" t="s">
        <v>6</v>
      </c>
      <c r="D689" s="18">
        <f>VLOOKUP(C689,Areas!$B$4:$C$25,2,FALSE)</f>
        <v>12</v>
      </c>
      <c r="E689" s="18">
        <v>12</v>
      </c>
      <c r="F689" s="18" t="s">
        <v>211</v>
      </c>
      <c r="G689" s="18">
        <f>VLOOKUP(F689,Instructors!$A$4:$B$60,2,FALSE)</f>
        <v>53</v>
      </c>
      <c r="H689" s="25">
        <v>53</v>
      </c>
      <c r="I689" t="s">
        <v>142</v>
      </c>
      <c r="J689" s="18">
        <f>VLOOKUP(I689,Programs!$A$4:$B$58,2,FALSE)</f>
        <v>1</v>
      </c>
      <c r="K689" s="18">
        <v>1</v>
      </c>
      <c r="L689" s="19">
        <v>0.39583333333333331</v>
      </c>
      <c r="M689" s="19">
        <v>0.52083333333333337</v>
      </c>
      <c r="N689" s="18" t="str">
        <f t="shared" ca="1" si="10"/>
        <v>GYE2</v>
      </c>
      <c r="O689" s="18">
        <f ca="1">VLOOKUP(N689,physical_rooms!$A$1:$B$10,2,FALSE)</f>
        <v>2</v>
      </c>
      <c r="P689" s="18">
        <v>2</v>
      </c>
      <c r="Q689" s="18"/>
      <c r="R689" s="18"/>
      <c r="S689" s="18"/>
      <c r="T689" s="18"/>
      <c r="U689" s="18"/>
      <c r="V689" s="18"/>
      <c r="W689" s="18" t="e">
        <f>VLOOKUP(V689,Support_persons!$A$3:$C$17,3,FALSE)</f>
        <v>#N/A</v>
      </c>
      <c r="X689" t="s">
        <v>392</v>
      </c>
      <c r="Y689" s="18"/>
      <c r="Z689" s="18" t="e">
        <f>VLOOKUP(Y689,Support_persons!$A$3:$C$17,3,FALSE)</f>
        <v>#N/A</v>
      </c>
      <c r="AA689" t="s">
        <v>392</v>
      </c>
      <c r="AB689" s="18"/>
      <c r="AC689" t="s">
        <v>392</v>
      </c>
      <c r="AD689" s="18" t="e">
        <f>VLOOKUP(AB689,Support_persons!$A$3:$C$17,3,FALSE)</f>
        <v>#N/A</v>
      </c>
    </row>
    <row r="690" spans="1:30" ht="26.25" thickBot="1" x14ac:dyDescent="0.3">
      <c r="A690">
        <v>689</v>
      </c>
      <c r="B690" s="16">
        <v>44219</v>
      </c>
      <c r="C690" s="18" t="s">
        <v>7</v>
      </c>
      <c r="D690" s="18">
        <f>VLOOKUP(C690,Areas!$B$4:$C$25,2,FALSE)</f>
        <v>14</v>
      </c>
      <c r="E690" s="18">
        <v>14</v>
      </c>
      <c r="F690" s="18" t="s">
        <v>68</v>
      </c>
      <c r="G690" s="18">
        <f>VLOOKUP(F690,Instructors!$A$4:$B$60,2,FALSE)</f>
        <v>23</v>
      </c>
      <c r="H690" s="25">
        <v>23</v>
      </c>
      <c r="I690" t="s">
        <v>142</v>
      </c>
      <c r="J690" s="18">
        <f>VLOOKUP(I690,Programs!$A$4:$B$58,2,FALSE)</f>
        <v>1</v>
      </c>
      <c r="K690" s="18">
        <v>1</v>
      </c>
      <c r="L690" s="19">
        <v>0.60416666666666663</v>
      </c>
      <c r="M690" s="19">
        <v>0.72916666666666663</v>
      </c>
      <c r="N690" s="18" t="str">
        <f t="shared" ca="1" si="10"/>
        <v>GYE2</v>
      </c>
      <c r="O690" s="18">
        <f ca="1">VLOOKUP(N690,physical_rooms!$A$1:$B$10,2,FALSE)</f>
        <v>2</v>
      </c>
      <c r="P690" s="18">
        <v>2</v>
      </c>
      <c r="Q690" s="18"/>
      <c r="R690" s="18"/>
      <c r="S690" s="18"/>
      <c r="T690" s="18"/>
      <c r="U690" s="18"/>
      <c r="V690" s="18"/>
      <c r="W690" s="18" t="e">
        <f>VLOOKUP(V690,Support_persons!$A$3:$C$17,3,FALSE)</f>
        <v>#N/A</v>
      </c>
      <c r="X690" t="s">
        <v>392</v>
      </c>
      <c r="Y690" s="18"/>
      <c r="Z690" s="18" t="e">
        <f>VLOOKUP(Y690,Support_persons!$A$3:$C$17,3,FALSE)</f>
        <v>#N/A</v>
      </c>
      <c r="AA690" t="s">
        <v>392</v>
      </c>
      <c r="AB690" s="18"/>
      <c r="AC690" t="s">
        <v>392</v>
      </c>
      <c r="AD690" s="18" t="e">
        <f>VLOOKUP(AB690,Support_persons!$A$3:$C$17,3,FALSE)</f>
        <v>#N/A</v>
      </c>
    </row>
    <row r="691" spans="1:30" ht="15.75" thickBot="1" x14ac:dyDescent="0.3">
      <c r="A691">
        <v>690</v>
      </c>
      <c r="B691" s="16">
        <v>44222</v>
      </c>
      <c r="C691" s="18" t="s">
        <v>6</v>
      </c>
      <c r="D691" s="18">
        <f>VLOOKUP(C691,Areas!$B$4:$C$25,2,FALSE)</f>
        <v>12</v>
      </c>
      <c r="E691" s="18">
        <v>12</v>
      </c>
      <c r="F691" s="18" t="s">
        <v>211</v>
      </c>
      <c r="G691" s="18">
        <f>VLOOKUP(F691,Instructors!$A$4:$B$60,2,FALSE)</f>
        <v>53</v>
      </c>
      <c r="H691" s="25">
        <v>53</v>
      </c>
      <c r="I691" t="s">
        <v>346</v>
      </c>
      <c r="J691" s="18">
        <f>VLOOKUP(I691,Programs!$A$4:$B$58,2,FALSE)</f>
        <v>36</v>
      </c>
      <c r="K691" s="18">
        <v>36</v>
      </c>
      <c r="L691" s="19">
        <v>0.70833333333333337</v>
      </c>
      <c r="M691" s="19">
        <v>0.84375</v>
      </c>
      <c r="N691" s="18" t="str">
        <f t="shared" ca="1" si="10"/>
        <v>UIO2</v>
      </c>
      <c r="O691" s="18">
        <f ca="1">VLOOKUP(N691,physical_rooms!$A$1:$B$10,2,FALSE)</f>
        <v>6</v>
      </c>
      <c r="P691" s="18">
        <v>8</v>
      </c>
      <c r="Q691" s="18"/>
      <c r="R691" s="18"/>
      <c r="S691" s="18"/>
      <c r="T691" s="18"/>
      <c r="U691" s="18"/>
      <c r="V691" s="18"/>
      <c r="W691" s="18" t="e">
        <f>VLOOKUP(V691,Support_persons!$A$3:$C$17,3,FALSE)</f>
        <v>#N/A</v>
      </c>
      <c r="X691" t="s">
        <v>392</v>
      </c>
      <c r="Y691" s="18"/>
      <c r="Z691" s="18" t="e">
        <f>VLOOKUP(Y691,Support_persons!$A$3:$C$17,3,FALSE)</f>
        <v>#N/A</v>
      </c>
      <c r="AA691" t="s">
        <v>392</v>
      </c>
      <c r="AB691" s="18"/>
      <c r="AC691" t="s">
        <v>392</v>
      </c>
      <c r="AD691" s="18" t="e">
        <f>VLOOKUP(AB691,Support_persons!$A$3:$C$17,3,FALSE)</f>
        <v>#N/A</v>
      </c>
    </row>
    <row r="692" spans="1:30" ht="15.75" thickBot="1" x14ac:dyDescent="0.3">
      <c r="A692">
        <v>691</v>
      </c>
      <c r="B692" s="16">
        <v>44224</v>
      </c>
      <c r="C692" s="18" t="s">
        <v>9</v>
      </c>
      <c r="D692" s="18">
        <f>VLOOKUP(C692,Areas!$B$4:$C$25,2,FALSE)</f>
        <v>17</v>
      </c>
      <c r="E692" s="18">
        <v>17</v>
      </c>
      <c r="F692" s="18" t="s">
        <v>51</v>
      </c>
      <c r="G692" s="18">
        <f>VLOOKUP(F692,Instructors!$A$4:$B$60,2,FALSE)</f>
        <v>10</v>
      </c>
      <c r="H692" s="25">
        <v>10</v>
      </c>
      <c r="I692" t="s">
        <v>345</v>
      </c>
      <c r="J692" s="18">
        <f>VLOOKUP(I692,Programs!$A$4:$B$58,2,FALSE)</f>
        <v>35</v>
      </c>
      <c r="K692" s="18">
        <v>35</v>
      </c>
      <c r="L692" s="19">
        <v>0.70833333333333337</v>
      </c>
      <c r="M692" s="19">
        <v>0.84375</v>
      </c>
      <c r="N692" s="18" t="str">
        <f t="shared" ca="1" si="10"/>
        <v>UIO3</v>
      </c>
      <c r="O692" s="18">
        <f ca="1">VLOOKUP(N692,physical_rooms!$A$1:$B$10,2,FALSE)</f>
        <v>7</v>
      </c>
      <c r="P692" s="18">
        <v>2</v>
      </c>
      <c r="Q692" s="18"/>
      <c r="R692" s="18"/>
      <c r="S692" s="18"/>
      <c r="T692" s="18"/>
      <c r="U692" s="18"/>
      <c r="V692" s="18"/>
      <c r="W692" s="18" t="e">
        <f>VLOOKUP(V692,Support_persons!$A$3:$C$17,3,FALSE)</f>
        <v>#N/A</v>
      </c>
      <c r="X692" t="s">
        <v>392</v>
      </c>
      <c r="Y692" s="18"/>
      <c r="Z692" s="18" t="e">
        <f>VLOOKUP(Y692,Support_persons!$A$3:$C$17,3,FALSE)</f>
        <v>#N/A</v>
      </c>
      <c r="AA692" t="s">
        <v>392</v>
      </c>
      <c r="AB692" s="18"/>
      <c r="AC692" t="s">
        <v>392</v>
      </c>
      <c r="AD692" s="18" t="e">
        <f>VLOOKUP(AB692,Support_persons!$A$3:$C$17,3,FALSE)</f>
        <v>#N/A</v>
      </c>
    </row>
    <row r="693" spans="1:30" ht="15.75" thickBot="1" x14ac:dyDescent="0.3">
      <c r="A693">
        <v>692</v>
      </c>
      <c r="B693" s="16">
        <v>44225</v>
      </c>
      <c r="C693" s="18" t="s">
        <v>11</v>
      </c>
      <c r="D693" s="18">
        <f>VLOOKUP(C693,Areas!$B$4:$C$25,2,FALSE)</f>
        <v>22</v>
      </c>
      <c r="E693" s="18">
        <v>22</v>
      </c>
      <c r="F693" s="18" t="s">
        <v>214</v>
      </c>
      <c r="G693" s="18">
        <f>VLOOKUP(F693,Instructors!$A$4:$B$60,2,FALSE)</f>
        <v>54</v>
      </c>
      <c r="H693" s="25">
        <v>54</v>
      </c>
      <c r="I693" t="s">
        <v>142</v>
      </c>
      <c r="J693" s="18">
        <f>VLOOKUP(I693,Programs!$A$4:$B$58,2,FALSE)</f>
        <v>1</v>
      </c>
      <c r="K693" s="18">
        <v>1</v>
      </c>
      <c r="L693" s="19">
        <v>0.39583333333333331</v>
      </c>
      <c r="M693" s="19">
        <v>0.52083333333333337</v>
      </c>
      <c r="N693" s="18" t="str">
        <f t="shared" ca="1" si="10"/>
        <v>UIO2</v>
      </c>
      <c r="O693" s="18">
        <f ca="1">VLOOKUP(N693,physical_rooms!$A$1:$B$10,2,FALSE)</f>
        <v>6</v>
      </c>
      <c r="P693" s="18">
        <v>4</v>
      </c>
      <c r="Q693" s="18"/>
      <c r="R693" s="18"/>
      <c r="S693" s="18"/>
      <c r="T693" s="18"/>
      <c r="U693" s="18"/>
      <c r="V693" s="18"/>
      <c r="W693" s="18" t="e">
        <f>VLOOKUP(V693,Support_persons!$A$3:$C$17,3,FALSE)</f>
        <v>#N/A</v>
      </c>
      <c r="X693" t="s">
        <v>392</v>
      </c>
      <c r="Y693" s="18"/>
      <c r="Z693" s="18" t="e">
        <f>VLOOKUP(Y693,Support_persons!$A$3:$C$17,3,FALSE)</f>
        <v>#N/A</v>
      </c>
      <c r="AA693" t="s">
        <v>392</v>
      </c>
      <c r="AB693" s="18"/>
      <c r="AC693" t="s">
        <v>392</v>
      </c>
      <c r="AD693" s="18" t="e">
        <f>VLOOKUP(AB693,Support_persons!$A$3:$C$17,3,FALSE)</f>
        <v>#N/A</v>
      </c>
    </row>
    <row r="694" spans="1:30" ht="15.75" thickBot="1" x14ac:dyDescent="0.3">
      <c r="A694">
        <v>693</v>
      </c>
      <c r="B694" s="16">
        <v>44225</v>
      </c>
      <c r="C694" s="18" t="s">
        <v>10</v>
      </c>
      <c r="D694" s="18">
        <f>VLOOKUP(C694,Areas!$B$4:$C$25,2,FALSE)</f>
        <v>19</v>
      </c>
      <c r="E694" s="18">
        <v>19</v>
      </c>
      <c r="F694" s="18" t="s">
        <v>83</v>
      </c>
      <c r="G694" s="18">
        <f>VLOOKUP(F694,Instructors!$A$4:$B$60,2,FALSE)</f>
        <v>42</v>
      </c>
      <c r="H694" s="25">
        <v>42</v>
      </c>
      <c r="I694" t="s">
        <v>142</v>
      </c>
      <c r="J694" s="18">
        <f>VLOOKUP(I694,Programs!$A$4:$B$58,2,FALSE)</f>
        <v>1</v>
      </c>
      <c r="K694" s="18">
        <v>1</v>
      </c>
      <c r="L694" s="19">
        <v>0.60416666666666663</v>
      </c>
      <c r="M694" s="19">
        <v>0.72916666666666663</v>
      </c>
      <c r="N694" s="18" t="str">
        <f t="shared" ca="1" si="10"/>
        <v>UIO2</v>
      </c>
      <c r="O694" s="18">
        <f ca="1">VLOOKUP(N694,physical_rooms!$A$1:$B$10,2,FALSE)</f>
        <v>6</v>
      </c>
      <c r="P694" s="18">
        <v>6</v>
      </c>
      <c r="Q694" s="18"/>
      <c r="R694" s="18"/>
      <c r="S694" s="18"/>
      <c r="T694" s="18"/>
      <c r="U694" s="18"/>
      <c r="V694" s="18"/>
      <c r="W694" s="18" t="e">
        <f>VLOOKUP(V694,Support_persons!$A$3:$C$17,3,FALSE)</f>
        <v>#N/A</v>
      </c>
      <c r="X694" t="s">
        <v>392</v>
      </c>
      <c r="Y694" s="18"/>
      <c r="Z694" s="18" t="e">
        <f>VLOOKUP(Y694,Support_persons!$A$3:$C$17,3,FALSE)</f>
        <v>#N/A</v>
      </c>
      <c r="AA694" t="s">
        <v>392</v>
      </c>
      <c r="AB694" s="18"/>
      <c r="AC694" t="s">
        <v>392</v>
      </c>
      <c r="AD694" s="18" t="e">
        <f>VLOOKUP(AB694,Support_persons!$A$3:$C$17,3,FALSE)</f>
        <v>#N/A</v>
      </c>
    </row>
    <row r="695" spans="1:30" ht="15.75" thickBot="1" x14ac:dyDescent="0.3">
      <c r="A695">
        <v>694</v>
      </c>
      <c r="B695" s="16">
        <v>44226</v>
      </c>
      <c r="C695" s="18" t="s">
        <v>11</v>
      </c>
      <c r="D695" s="18">
        <f>VLOOKUP(C695,Areas!$B$4:$C$25,2,FALSE)</f>
        <v>22</v>
      </c>
      <c r="E695" s="18">
        <v>22</v>
      </c>
      <c r="F695" s="18" t="s">
        <v>82</v>
      </c>
      <c r="G695" s="18">
        <f>VLOOKUP(F695,Instructors!$A$4:$B$60,2,FALSE)</f>
        <v>41</v>
      </c>
      <c r="H695" s="25">
        <v>41</v>
      </c>
      <c r="I695" t="s">
        <v>144</v>
      </c>
      <c r="J695" s="18">
        <f>VLOOKUP(I695,Programs!$A$4:$B$58,2,FALSE)</f>
        <v>2</v>
      </c>
      <c r="K695" s="18">
        <v>2</v>
      </c>
      <c r="L695" s="19">
        <v>0.39583333333333331</v>
      </c>
      <c r="M695" s="19">
        <v>0.52083333333333337</v>
      </c>
      <c r="N695" s="18" t="str">
        <f t="shared" ca="1" si="10"/>
        <v>GYE2</v>
      </c>
      <c r="O695" s="18">
        <f ca="1">VLOOKUP(N695,physical_rooms!$A$1:$B$10,2,FALSE)</f>
        <v>2</v>
      </c>
      <c r="P695" s="18">
        <v>2</v>
      </c>
      <c r="Q695" s="18"/>
      <c r="R695" s="18"/>
      <c r="S695" s="18"/>
      <c r="T695" s="18"/>
      <c r="U695" s="18"/>
      <c r="V695" s="18"/>
      <c r="W695" s="18" t="e">
        <f>VLOOKUP(V695,Support_persons!$A$3:$C$17,3,FALSE)</f>
        <v>#N/A</v>
      </c>
      <c r="X695" t="s">
        <v>392</v>
      </c>
      <c r="Y695" s="18"/>
      <c r="Z695" s="18" t="e">
        <f>VLOOKUP(Y695,Support_persons!$A$3:$C$17,3,FALSE)</f>
        <v>#N/A</v>
      </c>
      <c r="AA695" t="s">
        <v>392</v>
      </c>
      <c r="AB695" s="18"/>
      <c r="AC695" t="s">
        <v>392</v>
      </c>
      <c r="AD695" s="18" t="e">
        <f>VLOOKUP(AB695,Support_persons!$A$3:$C$17,3,FALSE)</f>
        <v>#N/A</v>
      </c>
    </row>
    <row r="696" spans="1:30" ht="15.75" thickBot="1" x14ac:dyDescent="0.3">
      <c r="A696">
        <v>695</v>
      </c>
      <c r="B696" s="16">
        <v>44226</v>
      </c>
      <c r="C696" s="18" t="s">
        <v>10</v>
      </c>
      <c r="D696" s="18">
        <f>VLOOKUP(C696,Areas!$B$4:$C$25,2,FALSE)</f>
        <v>19</v>
      </c>
      <c r="E696" s="18">
        <v>19</v>
      </c>
      <c r="F696" s="18" t="s">
        <v>50</v>
      </c>
      <c r="G696" s="18">
        <f>VLOOKUP(F696,Instructors!$A$4:$B$60,2,FALSE)</f>
        <v>9</v>
      </c>
      <c r="H696" s="25">
        <v>9</v>
      </c>
      <c r="I696" t="s">
        <v>144</v>
      </c>
      <c r="J696" s="18">
        <f>VLOOKUP(I696,Programs!$A$4:$B$58,2,FALSE)</f>
        <v>2</v>
      </c>
      <c r="K696" s="18">
        <v>2</v>
      </c>
      <c r="L696" s="19">
        <v>0.60416666666666663</v>
      </c>
      <c r="M696" s="19">
        <v>0.72916666666666663</v>
      </c>
      <c r="N696" s="18" t="str">
        <f t="shared" ca="1" si="10"/>
        <v>UIO1</v>
      </c>
      <c r="O696" s="18">
        <f ca="1">VLOOKUP(N696,physical_rooms!$A$1:$B$10,2,FALSE)</f>
        <v>5</v>
      </c>
      <c r="P696" s="18">
        <v>2</v>
      </c>
      <c r="Q696" s="18"/>
      <c r="R696" s="18"/>
      <c r="S696" s="18"/>
      <c r="T696" s="18"/>
      <c r="U696" s="18"/>
      <c r="V696" s="18"/>
      <c r="W696" s="18" t="e">
        <f>VLOOKUP(V696,Support_persons!$A$3:$C$17,3,FALSE)</f>
        <v>#N/A</v>
      </c>
      <c r="X696" t="s">
        <v>392</v>
      </c>
      <c r="Y696" s="18"/>
      <c r="Z696" s="18" t="e">
        <f>VLOOKUP(Y696,Support_persons!$A$3:$C$17,3,FALSE)</f>
        <v>#N/A</v>
      </c>
      <c r="AA696" t="s">
        <v>392</v>
      </c>
      <c r="AB696" s="18"/>
      <c r="AC696" t="s">
        <v>392</v>
      </c>
      <c r="AD696" s="18" t="e">
        <f>VLOOKUP(AB696,Support_persons!$A$3:$C$17,3,FALSE)</f>
        <v>#N/A</v>
      </c>
    </row>
    <row r="697" spans="1:30" ht="15.75" thickBot="1" x14ac:dyDescent="0.3">
      <c r="A697">
        <v>696</v>
      </c>
      <c r="B697" s="16">
        <v>44229</v>
      </c>
      <c r="C697" s="18" t="s">
        <v>11</v>
      </c>
      <c r="D697" s="18">
        <f>VLOOKUP(C697,Areas!$B$4:$C$25,2,FALSE)</f>
        <v>22</v>
      </c>
      <c r="E697" s="18">
        <v>22</v>
      </c>
      <c r="F697" s="18" t="s">
        <v>82</v>
      </c>
      <c r="G697" s="18">
        <f>VLOOKUP(F697,Instructors!$A$4:$B$60,2,FALSE)</f>
        <v>41</v>
      </c>
      <c r="H697" s="25">
        <v>41</v>
      </c>
      <c r="I697" t="s">
        <v>346</v>
      </c>
      <c r="J697" s="18">
        <f>VLOOKUP(I697,Programs!$A$4:$B$58,2,FALSE)</f>
        <v>36</v>
      </c>
      <c r="K697" s="18">
        <v>36</v>
      </c>
      <c r="L697" s="19">
        <v>0.70833333333333337</v>
      </c>
      <c r="M697" s="19">
        <v>0.84375</v>
      </c>
      <c r="N697" s="18" t="str">
        <f t="shared" ca="1" si="10"/>
        <v>UIO2</v>
      </c>
      <c r="O697" s="18">
        <f ca="1">VLOOKUP(N697,physical_rooms!$A$1:$B$10,2,FALSE)</f>
        <v>6</v>
      </c>
      <c r="P697" s="18">
        <v>1</v>
      </c>
      <c r="Q697" s="18"/>
      <c r="R697" s="18"/>
      <c r="S697" s="18"/>
      <c r="T697" s="18"/>
      <c r="U697" s="18"/>
      <c r="V697" s="18"/>
      <c r="W697" s="18" t="e">
        <f>VLOOKUP(V697,Support_persons!$A$3:$C$17,3,FALSE)</f>
        <v>#N/A</v>
      </c>
      <c r="X697" t="s">
        <v>392</v>
      </c>
      <c r="Y697" s="18"/>
      <c r="Z697" s="18" t="e">
        <f>VLOOKUP(Y697,Support_persons!$A$3:$C$17,3,FALSE)</f>
        <v>#N/A</v>
      </c>
      <c r="AA697" t="s">
        <v>392</v>
      </c>
      <c r="AB697" s="18"/>
      <c r="AC697" t="s">
        <v>392</v>
      </c>
      <c r="AD697" s="18" t="e">
        <f>VLOOKUP(AB697,Support_persons!$A$3:$C$17,3,FALSE)</f>
        <v>#N/A</v>
      </c>
    </row>
    <row r="698" spans="1:30" ht="15.75" thickBot="1" x14ac:dyDescent="0.3">
      <c r="A698">
        <v>697</v>
      </c>
      <c r="B698" s="16">
        <v>44231</v>
      </c>
      <c r="C698" s="18" t="s">
        <v>4</v>
      </c>
      <c r="D698" s="18">
        <f>VLOOKUP(C698,Areas!$B$4:$C$25,2,FALSE)</f>
        <v>9</v>
      </c>
      <c r="E698" s="18">
        <v>9</v>
      </c>
      <c r="F698" s="18" t="s">
        <v>70</v>
      </c>
      <c r="G698" s="18">
        <f>VLOOKUP(F698,Instructors!$A$4:$B$60,2,FALSE)</f>
        <v>25</v>
      </c>
      <c r="H698" s="25">
        <v>25</v>
      </c>
      <c r="I698" t="s">
        <v>345</v>
      </c>
      <c r="J698" s="18">
        <f>VLOOKUP(I698,Programs!$A$4:$B$58,2,FALSE)</f>
        <v>35</v>
      </c>
      <c r="K698" s="18">
        <v>35</v>
      </c>
      <c r="L698" s="19">
        <v>0.70833333333333337</v>
      </c>
      <c r="M698" s="19">
        <v>0.84375</v>
      </c>
      <c r="N698" s="18" t="str">
        <f t="shared" ca="1" si="10"/>
        <v>UIO3</v>
      </c>
      <c r="O698" s="18">
        <f ca="1">VLOOKUP(N698,physical_rooms!$A$1:$B$10,2,FALSE)</f>
        <v>7</v>
      </c>
      <c r="P698" s="18">
        <v>3</v>
      </c>
      <c r="Q698" s="18"/>
      <c r="R698" s="18"/>
      <c r="S698" s="18"/>
      <c r="T698" s="18"/>
      <c r="U698" s="18"/>
      <c r="V698" s="18"/>
      <c r="W698" s="18" t="e">
        <f>VLOOKUP(V698,Support_persons!$A$3:$C$17,3,FALSE)</f>
        <v>#N/A</v>
      </c>
      <c r="X698" t="s">
        <v>392</v>
      </c>
      <c r="Y698" s="18"/>
      <c r="Z698" s="18" t="e">
        <f>VLOOKUP(Y698,Support_persons!$A$3:$C$17,3,FALSE)</f>
        <v>#N/A</v>
      </c>
      <c r="AA698" t="s">
        <v>392</v>
      </c>
      <c r="AB698" s="18"/>
      <c r="AC698" t="s">
        <v>392</v>
      </c>
      <c r="AD698" s="18" t="e">
        <f>VLOOKUP(AB698,Support_persons!$A$3:$C$17,3,FALSE)</f>
        <v>#N/A</v>
      </c>
    </row>
    <row r="699" spans="1:30" ht="15.75" thickBot="1" x14ac:dyDescent="0.3">
      <c r="A699">
        <v>698</v>
      </c>
      <c r="B699" s="16">
        <v>44232</v>
      </c>
      <c r="C699" s="18" t="s">
        <v>6</v>
      </c>
      <c r="D699" s="18">
        <f>VLOOKUP(C699,Areas!$B$4:$C$25,2,FALSE)</f>
        <v>12</v>
      </c>
      <c r="E699" s="18">
        <v>12</v>
      </c>
      <c r="F699" s="18" t="s">
        <v>211</v>
      </c>
      <c r="G699" s="18">
        <f>VLOOKUP(F699,Instructors!$A$4:$B$60,2,FALSE)</f>
        <v>53</v>
      </c>
      <c r="H699" s="25">
        <v>53</v>
      </c>
      <c r="I699" t="s">
        <v>144</v>
      </c>
      <c r="J699" s="18">
        <f>VLOOKUP(I699,Programs!$A$4:$B$58,2,FALSE)</f>
        <v>2</v>
      </c>
      <c r="K699" s="18">
        <v>2</v>
      </c>
      <c r="L699" s="19">
        <v>0.39583333333333331</v>
      </c>
      <c r="M699" s="19">
        <v>0.52083333333333337</v>
      </c>
      <c r="N699" s="18" t="str">
        <f t="shared" ca="1" si="10"/>
        <v>GYE3</v>
      </c>
      <c r="O699" s="18">
        <f ca="1">VLOOKUP(N699,physical_rooms!$A$1:$B$10,2,FALSE)</f>
        <v>3</v>
      </c>
      <c r="P699" s="18">
        <v>2</v>
      </c>
      <c r="Q699" s="18"/>
      <c r="R699" s="18"/>
      <c r="S699" s="18"/>
      <c r="T699" s="18"/>
      <c r="U699" s="18"/>
      <c r="V699" s="18"/>
      <c r="W699" s="18" t="e">
        <f>VLOOKUP(V699,Support_persons!$A$3:$C$17,3,FALSE)</f>
        <v>#N/A</v>
      </c>
      <c r="X699" t="s">
        <v>392</v>
      </c>
      <c r="Y699" s="18"/>
      <c r="Z699" s="18" t="e">
        <f>VLOOKUP(Y699,Support_persons!$A$3:$C$17,3,FALSE)</f>
        <v>#N/A</v>
      </c>
      <c r="AA699" t="s">
        <v>392</v>
      </c>
      <c r="AB699" s="18"/>
      <c r="AC699" t="s">
        <v>392</v>
      </c>
      <c r="AD699" s="18" t="e">
        <f>VLOOKUP(AB699,Support_persons!$A$3:$C$17,3,FALSE)</f>
        <v>#N/A</v>
      </c>
    </row>
    <row r="700" spans="1:30" ht="15.75" thickBot="1" x14ac:dyDescent="0.3">
      <c r="A700">
        <v>699</v>
      </c>
      <c r="B700" s="16">
        <v>44232</v>
      </c>
      <c r="C700" s="18" t="s">
        <v>9</v>
      </c>
      <c r="D700" s="18">
        <f>VLOOKUP(C700,Areas!$B$4:$C$25,2,FALSE)</f>
        <v>17</v>
      </c>
      <c r="E700" s="18">
        <v>17</v>
      </c>
      <c r="F700" s="18" t="s">
        <v>94</v>
      </c>
      <c r="G700" s="18">
        <f>VLOOKUP(F700,Instructors!$A$4:$B$60,2,FALSE)</f>
        <v>21</v>
      </c>
      <c r="H700" s="25">
        <v>21</v>
      </c>
      <c r="I700" t="s">
        <v>144</v>
      </c>
      <c r="J700" s="18">
        <f>VLOOKUP(I700,Programs!$A$4:$B$58,2,FALSE)</f>
        <v>2</v>
      </c>
      <c r="K700" s="18">
        <v>2</v>
      </c>
      <c r="L700" s="19">
        <v>0.60416666666666663</v>
      </c>
      <c r="M700" s="19">
        <v>0.72916666666666663</v>
      </c>
      <c r="N700" s="18" t="str">
        <f t="shared" ca="1" si="10"/>
        <v>UIO2</v>
      </c>
      <c r="O700" s="18">
        <f ca="1">VLOOKUP(N700,physical_rooms!$A$1:$B$10,2,FALSE)</f>
        <v>6</v>
      </c>
      <c r="P700" s="18">
        <v>3</v>
      </c>
      <c r="Q700" s="18"/>
      <c r="R700" s="18"/>
      <c r="S700" s="18"/>
      <c r="T700" s="18"/>
      <c r="U700" s="18"/>
      <c r="V700" s="18"/>
      <c r="W700" s="18" t="e">
        <f>VLOOKUP(V700,Support_persons!$A$3:$C$17,3,FALSE)</f>
        <v>#N/A</v>
      </c>
      <c r="X700" t="s">
        <v>392</v>
      </c>
      <c r="Y700" s="18"/>
      <c r="Z700" s="18" t="e">
        <f>VLOOKUP(Y700,Support_persons!$A$3:$C$17,3,FALSE)</f>
        <v>#N/A</v>
      </c>
      <c r="AA700" t="s">
        <v>392</v>
      </c>
      <c r="AB700" s="18"/>
      <c r="AC700" t="s">
        <v>392</v>
      </c>
      <c r="AD700" s="18" t="e">
        <f>VLOOKUP(AB700,Support_persons!$A$3:$C$17,3,FALSE)</f>
        <v>#N/A</v>
      </c>
    </row>
    <row r="701" spans="1:30" ht="15.75" thickBot="1" x14ac:dyDescent="0.3">
      <c r="A701">
        <v>700</v>
      </c>
      <c r="B701" s="16">
        <v>44233</v>
      </c>
      <c r="C701" s="18" t="s">
        <v>6</v>
      </c>
      <c r="D701" s="18">
        <f>VLOOKUP(C701,Areas!$B$4:$C$25,2,FALSE)</f>
        <v>12</v>
      </c>
      <c r="E701" s="18">
        <v>12</v>
      </c>
      <c r="F701" s="18" t="s">
        <v>211</v>
      </c>
      <c r="G701" s="18">
        <f>VLOOKUP(F701,Instructors!$A$4:$B$60,2,FALSE)</f>
        <v>53</v>
      </c>
      <c r="H701" s="25">
        <v>53</v>
      </c>
      <c r="I701" t="s">
        <v>142</v>
      </c>
      <c r="J701" s="18">
        <f>VLOOKUP(I701,Programs!$A$4:$B$58,2,FALSE)</f>
        <v>1</v>
      </c>
      <c r="K701" s="18">
        <v>1</v>
      </c>
      <c r="L701" s="19">
        <v>0.39583333333333331</v>
      </c>
      <c r="M701" s="19">
        <v>0.52083333333333337</v>
      </c>
      <c r="N701" s="18" t="str">
        <f t="shared" ca="1" si="10"/>
        <v>GYE4</v>
      </c>
      <c r="O701" s="18">
        <f ca="1">VLOOKUP(N701,physical_rooms!$A$1:$B$10,2,FALSE)</f>
        <v>4</v>
      </c>
      <c r="P701" s="18">
        <v>5</v>
      </c>
      <c r="Q701" s="18"/>
      <c r="R701" s="18"/>
      <c r="S701" s="18"/>
      <c r="T701" s="18"/>
      <c r="U701" s="18"/>
      <c r="V701" s="18"/>
      <c r="W701" s="18" t="e">
        <f>VLOOKUP(V701,Support_persons!$A$3:$C$17,3,FALSE)</f>
        <v>#N/A</v>
      </c>
      <c r="X701" t="s">
        <v>392</v>
      </c>
      <c r="Y701" s="18"/>
      <c r="Z701" s="18" t="e">
        <f>VLOOKUP(Y701,Support_persons!$A$3:$C$17,3,FALSE)</f>
        <v>#N/A</v>
      </c>
      <c r="AA701" t="s">
        <v>392</v>
      </c>
      <c r="AB701" s="18"/>
      <c r="AC701" t="s">
        <v>392</v>
      </c>
      <c r="AD701" s="18" t="e">
        <f>VLOOKUP(AB701,Support_persons!$A$3:$C$17,3,FALSE)</f>
        <v>#N/A</v>
      </c>
    </row>
    <row r="702" spans="1:30" ht="15.75" thickBot="1" x14ac:dyDescent="0.3">
      <c r="A702">
        <v>701</v>
      </c>
      <c r="B702" s="16">
        <v>44233</v>
      </c>
      <c r="C702" s="18" t="s">
        <v>9</v>
      </c>
      <c r="D702" s="18">
        <f>VLOOKUP(C702,Areas!$B$4:$C$25,2,FALSE)</f>
        <v>17</v>
      </c>
      <c r="E702" s="18">
        <v>17</v>
      </c>
      <c r="F702" s="18" t="s">
        <v>94</v>
      </c>
      <c r="G702" s="18">
        <f>VLOOKUP(F702,Instructors!$A$4:$B$60,2,FALSE)</f>
        <v>21</v>
      </c>
      <c r="H702" s="25">
        <v>21</v>
      </c>
      <c r="I702" t="s">
        <v>142</v>
      </c>
      <c r="J702" s="18">
        <f>VLOOKUP(I702,Programs!$A$4:$B$58,2,FALSE)</f>
        <v>1</v>
      </c>
      <c r="K702" s="18">
        <v>1</v>
      </c>
      <c r="L702" s="19">
        <v>0.60416666666666663</v>
      </c>
      <c r="M702" s="19">
        <v>0.72916666666666663</v>
      </c>
      <c r="N702" s="18" t="str">
        <f t="shared" ca="1" si="10"/>
        <v>GYE4</v>
      </c>
      <c r="O702" s="18">
        <f ca="1">VLOOKUP(N702,physical_rooms!$A$1:$B$10,2,FALSE)</f>
        <v>4</v>
      </c>
      <c r="P702" s="18">
        <v>1</v>
      </c>
      <c r="Q702" s="18"/>
      <c r="R702" s="18"/>
      <c r="S702" s="18"/>
      <c r="T702" s="18"/>
      <c r="U702" s="18"/>
      <c r="V702" s="18"/>
      <c r="W702" s="18" t="e">
        <f>VLOOKUP(V702,Support_persons!$A$3:$C$17,3,FALSE)</f>
        <v>#N/A</v>
      </c>
      <c r="X702" t="s">
        <v>392</v>
      </c>
      <c r="Y702" s="18"/>
      <c r="Z702" s="18" t="e">
        <f>VLOOKUP(Y702,Support_persons!$A$3:$C$17,3,FALSE)</f>
        <v>#N/A</v>
      </c>
      <c r="AA702" t="s">
        <v>392</v>
      </c>
      <c r="AB702" s="18"/>
      <c r="AC702" t="s">
        <v>392</v>
      </c>
      <c r="AD702" s="18" t="e">
        <f>VLOOKUP(AB702,Support_persons!$A$3:$C$17,3,FALSE)</f>
        <v>#N/A</v>
      </c>
    </row>
    <row r="703" spans="1:30" ht="15.75" thickBot="1" x14ac:dyDescent="0.3">
      <c r="A703">
        <v>702</v>
      </c>
      <c r="B703" s="16">
        <v>44235</v>
      </c>
      <c r="C703" s="18" t="s">
        <v>11</v>
      </c>
      <c r="D703" s="18">
        <f>VLOOKUP(C703,Areas!$B$4:$C$25,2,FALSE)</f>
        <v>22</v>
      </c>
      <c r="E703" s="18">
        <v>22</v>
      </c>
      <c r="F703" s="18" t="s">
        <v>214</v>
      </c>
      <c r="G703" s="18">
        <f>VLOOKUP(F703,Instructors!$A$4:$B$60,2,FALSE)</f>
        <v>54</v>
      </c>
      <c r="H703" s="25">
        <v>54</v>
      </c>
      <c r="I703" t="s">
        <v>391</v>
      </c>
      <c r="J703" s="18" t="e">
        <f>VLOOKUP(I703,Programs!$A$4:$B$58,2,FALSE)</f>
        <v>#N/A</v>
      </c>
      <c r="K703" s="18">
        <v>11</v>
      </c>
      <c r="L703" s="19">
        <v>0.66666666666666663</v>
      </c>
      <c r="M703" s="19">
        <v>0.78125</v>
      </c>
      <c r="N703" s="18" t="str">
        <f t="shared" ca="1" si="10"/>
        <v>UIO1</v>
      </c>
      <c r="O703" s="18">
        <f ca="1">VLOOKUP(N703,physical_rooms!$A$1:$B$10,2,FALSE)</f>
        <v>5</v>
      </c>
      <c r="P703" s="18">
        <v>8</v>
      </c>
      <c r="Q703" s="18"/>
      <c r="R703" s="18"/>
      <c r="S703" s="18"/>
      <c r="T703" s="18"/>
      <c r="U703" s="18"/>
      <c r="V703" s="18"/>
      <c r="W703" s="18" t="e">
        <f>VLOOKUP(V703,Support_persons!$A$3:$C$17,3,FALSE)</f>
        <v>#N/A</v>
      </c>
      <c r="X703" t="s">
        <v>392</v>
      </c>
      <c r="Y703" s="18"/>
      <c r="Z703" s="18" t="e">
        <f>VLOOKUP(Y703,Support_persons!$A$3:$C$17,3,FALSE)</f>
        <v>#N/A</v>
      </c>
      <c r="AA703" t="s">
        <v>392</v>
      </c>
      <c r="AB703" s="18"/>
      <c r="AC703" t="s">
        <v>392</v>
      </c>
      <c r="AD703" s="18" t="e">
        <f>VLOOKUP(AB703,Support_persons!$A$3:$C$17,3,FALSE)</f>
        <v>#N/A</v>
      </c>
    </row>
    <row r="704" spans="1:30" ht="15.75" thickBot="1" x14ac:dyDescent="0.3">
      <c r="A704">
        <v>703</v>
      </c>
      <c r="B704" s="16">
        <v>44236</v>
      </c>
      <c r="C704" s="18" t="s">
        <v>9</v>
      </c>
      <c r="D704" s="18">
        <f>VLOOKUP(C704,Areas!$B$4:$C$25,2,FALSE)</f>
        <v>17</v>
      </c>
      <c r="E704" s="18">
        <v>17</v>
      </c>
      <c r="F704" s="18" t="s">
        <v>74</v>
      </c>
      <c r="G704" s="18">
        <f>VLOOKUP(F704,Instructors!$A$4:$B$60,2,FALSE)</f>
        <v>32</v>
      </c>
      <c r="H704" s="25">
        <v>32</v>
      </c>
      <c r="I704" t="s">
        <v>346</v>
      </c>
      <c r="J704" s="18">
        <f>VLOOKUP(I704,Programs!$A$4:$B$58,2,FALSE)</f>
        <v>36</v>
      </c>
      <c r="K704" s="18">
        <v>36</v>
      </c>
      <c r="L704" s="19">
        <v>0.70833333333333337</v>
      </c>
      <c r="M704" s="19">
        <v>0.84375</v>
      </c>
      <c r="N704" s="18" t="str">
        <f t="shared" ca="1" si="10"/>
        <v>GYE4</v>
      </c>
      <c r="O704" s="18">
        <f ca="1">VLOOKUP(N704,physical_rooms!$A$1:$B$10,2,FALSE)</f>
        <v>4</v>
      </c>
      <c r="P704" s="18">
        <v>5</v>
      </c>
      <c r="Q704" s="18"/>
      <c r="R704" s="18"/>
      <c r="S704" s="18"/>
      <c r="T704" s="18"/>
      <c r="U704" s="18"/>
      <c r="V704" s="18"/>
      <c r="W704" s="18" t="e">
        <f>VLOOKUP(V704,Support_persons!$A$3:$C$17,3,FALSE)</f>
        <v>#N/A</v>
      </c>
      <c r="X704" t="s">
        <v>392</v>
      </c>
      <c r="Y704" s="18"/>
      <c r="Z704" s="18" t="e">
        <f>VLOOKUP(Y704,Support_persons!$A$3:$C$17,3,FALSE)</f>
        <v>#N/A</v>
      </c>
      <c r="AA704" t="s">
        <v>392</v>
      </c>
      <c r="AB704" s="18"/>
      <c r="AC704" t="s">
        <v>392</v>
      </c>
      <c r="AD704" s="18" t="e">
        <f>VLOOKUP(AB704,Support_persons!$A$3:$C$17,3,FALSE)</f>
        <v>#N/A</v>
      </c>
    </row>
    <row r="705" spans="1:30" ht="15.75" thickBot="1" x14ac:dyDescent="0.3">
      <c r="A705">
        <v>704</v>
      </c>
      <c r="B705" s="16">
        <v>44238</v>
      </c>
      <c r="C705" s="18" t="s">
        <v>1</v>
      </c>
      <c r="D705" s="18">
        <f>VLOOKUP(C705,Areas!$B$4:$C$25,2,FALSE)</f>
        <v>5</v>
      </c>
      <c r="E705" s="18">
        <v>5</v>
      </c>
      <c r="F705" s="18" t="s">
        <v>88</v>
      </c>
      <c r="G705" s="18">
        <f>VLOOKUP(F705,Instructors!$A$4:$B$60,2,FALSE)</f>
        <v>48</v>
      </c>
      <c r="H705" s="25">
        <v>48</v>
      </c>
      <c r="I705" t="s">
        <v>345</v>
      </c>
      <c r="J705" s="18">
        <f>VLOOKUP(I705,Programs!$A$4:$B$58,2,FALSE)</f>
        <v>35</v>
      </c>
      <c r="K705" s="18">
        <v>35</v>
      </c>
      <c r="L705" s="19">
        <v>0.70833333333333337</v>
      </c>
      <c r="M705" s="19">
        <v>0.84375</v>
      </c>
      <c r="N705" s="18" t="str">
        <f t="shared" ca="1" si="10"/>
        <v>UIO2</v>
      </c>
      <c r="O705" s="18">
        <f ca="1">VLOOKUP(N705,physical_rooms!$A$1:$B$10,2,FALSE)</f>
        <v>6</v>
      </c>
      <c r="P705" s="18">
        <v>5</v>
      </c>
      <c r="Q705" s="18"/>
      <c r="R705" s="18"/>
      <c r="S705" s="18"/>
      <c r="T705" s="18"/>
      <c r="U705" s="18"/>
      <c r="V705" s="18"/>
      <c r="W705" s="18" t="e">
        <f>VLOOKUP(V705,Support_persons!$A$3:$C$17,3,FALSE)</f>
        <v>#N/A</v>
      </c>
      <c r="X705" t="s">
        <v>392</v>
      </c>
      <c r="Y705" s="18"/>
      <c r="Z705" s="18" t="e">
        <f>VLOOKUP(Y705,Support_persons!$A$3:$C$17,3,FALSE)</f>
        <v>#N/A</v>
      </c>
      <c r="AA705" t="s">
        <v>392</v>
      </c>
      <c r="AB705" s="18"/>
      <c r="AC705" t="s">
        <v>392</v>
      </c>
      <c r="AD705" s="18" t="e">
        <f>VLOOKUP(AB705,Support_persons!$A$3:$C$17,3,FALSE)</f>
        <v>#N/A</v>
      </c>
    </row>
    <row r="706" spans="1:30" ht="15.75" thickBot="1" x14ac:dyDescent="0.3">
      <c r="A706">
        <v>705</v>
      </c>
      <c r="B706" s="16">
        <v>44238</v>
      </c>
      <c r="C706" s="18" t="s">
        <v>11</v>
      </c>
      <c r="D706" s="18">
        <f>VLOOKUP(C706,Areas!$B$4:$C$25,2,FALSE)</f>
        <v>22</v>
      </c>
      <c r="E706" s="18">
        <v>22</v>
      </c>
      <c r="F706" s="18" t="s">
        <v>82</v>
      </c>
      <c r="G706" s="18">
        <f>VLOOKUP(F706,Instructors!$A$4:$B$60,2,FALSE)</f>
        <v>41</v>
      </c>
      <c r="H706" s="25">
        <v>41</v>
      </c>
      <c r="I706" t="s">
        <v>144</v>
      </c>
      <c r="J706" s="18">
        <f>VLOOKUP(I706,Programs!$A$4:$B$58,2,FALSE)</f>
        <v>2</v>
      </c>
      <c r="K706" s="18">
        <v>2</v>
      </c>
      <c r="L706" s="19">
        <v>0.39583333333333331</v>
      </c>
      <c r="M706" s="19">
        <v>0.52083333333333337</v>
      </c>
      <c r="N706" s="18" t="str">
        <f t="shared" ca="1" si="10"/>
        <v>UIO2</v>
      </c>
      <c r="O706" s="18">
        <f ca="1">VLOOKUP(N706,physical_rooms!$A$1:$B$10,2,FALSE)</f>
        <v>6</v>
      </c>
      <c r="P706" s="18">
        <v>6</v>
      </c>
      <c r="Q706" s="18"/>
      <c r="R706" s="18"/>
      <c r="S706" s="18"/>
      <c r="T706" s="18"/>
      <c r="U706" s="18"/>
      <c r="V706" s="18"/>
      <c r="W706" s="18" t="e">
        <f>VLOOKUP(V706,Support_persons!$A$3:$C$17,3,FALSE)</f>
        <v>#N/A</v>
      </c>
      <c r="X706" t="s">
        <v>392</v>
      </c>
      <c r="Y706" s="18"/>
      <c r="Z706" s="18" t="e">
        <f>VLOOKUP(Y706,Support_persons!$A$3:$C$17,3,FALSE)</f>
        <v>#N/A</v>
      </c>
      <c r="AA706" t="s">
        <v>392</v>
      </c>
      <c r="AB706" s="18"/>
      <c r="AC706" t="s">
        <v>392</v>
      </c>
      <c r="AD706" s="18" t="e">
        <f>VLOOKUP(AB706,Support_persons!$A$3:$C$17,3,FALSE)</f>
        <v>#N/A</v>
      </c>
    </row>
    <row r="707" spans="1:30" ht="26.25" thickBot="1" x14ac:dyDescent="0.3">
      <c r="A707">
        <v>706</v>
      </c>
      <c r="B707" s="16">
        <v>44238</v>
      </c>
      <c r="C707" s="18" t="s">
        <v>7</v>
      </c>
      <c r="D707" s="18">
        <f>VLOOKUP(C707,Areas!$B$4:$C$25,2,FALSE)</f>
        <v>14</v>
      </c>
      <c r="E707" s="18">
        <v>14</v>
      </c>
      <c r="F707" s="18" t="s">
        <v>68</v>
      </c>
      <c r="G707" s="18">
        <f>VLOOKUP(F707,Instructors!$A$4:$B$60,2,FALSE)</f>
        <v>23</v>
      </c>
      <c r="H707" s="25">
        <v>23</v>
      </c>
      <c r="I707" t="s">
        <v>144</v>
      </c>
      <c r="J707" s="18">
        <f>VLOOKUP(I707,Programs!$A$4:$B$58,2,FALSE)</f>
        <v>2</v>
      </c>
      <c r="K707" s="18">
        <v>2</v>
      </c>
      <c r="L707" s="19">
        <v>0.60416666666666663</v>
      </c>
      <c r="M707" s="19">
        <v>0.72916666666666663</v>
      </c>
      <c r="N707" s="18" t="str">
        <f t="shared" ref="N707:N770" ca="1" si="11">CHOOSE(RANDBETWEEN(1,8),"GYE1","GYE2","GYE3","GYE4","UIO1","UIO2","UIO3","domicilio")</f>
        <v>UIO1</v>
      </c>
      <c r="O707" s="18">
        <f ca="1">VLOOKUP(N707,physical_rooms!$A$1:$B$10,2,FALSE)</f>
        <v>5</v>
      </c>
      <c r="P707" s="18">
        <v>3</v>
      </c>
      <c r="Q707" s="18"/>
      <c r="R707" s="18"/>
      <c r="S707" s="18"/>
      <c r="T707" s="18"/>
      <c r="U707" s="18"/>
      <c r="V707" s="18"/>
      <c r="W707" s="18" t="e">
        <f>VLOOKUP(V707,Support_persons!$A$3:$C$17,3,FALSE)</f>
        <v>#N/A</v>
      </c>
      <c r="X707" t="s">
        <v>392</v>
      </c>
      <c r="Y707" s="18"/>
      <c r="Z707" s="18" t="e">
        <f>VLOOKUP(Y707,Support_persons!$A$3:$C$17,3,FALSE)</f>
        <v>#N/A</v>
      </c>
      <c r="AA707" t="s">
        <v>392</v>
      </c>
      <c r="AB707" s="18"/>
      <c r="AC707" t="s">
        <v>392</v>
      </c>
      <c r="AD707" s="18" t="e">
        <f>VLOOKUP(AB707,Support_persons!$A$3:$C$17,3,FALSE)</f>
        <v>#N/A</v>
      </c>
    </row>
    <row r="708" spans="1:30" ht="15.75" thickBot="1" x14ac:dyDescent="0.3">
      <c r="A708">
        <v>707</v>
      </c>
      <c r="B708" s="16">
        <v>44239</v>
      </c>
      <c r="C708" s="18" t="s">
        <v>11</v>
      </c>
      <c r="D708" s="18">
        <f>VLOOKUP(C708,Areas!$B$4:$C$25,2,FALSE)</f>
        <v>22</v>
      </c>
      <c r="E708" s="18">
        <v>22</v>
      </c>
      <c r="F708" s="18" t="s">
        <v>214</v>
      </c>
      <c r="G708" s="18">
        <f>VLOOKUP(F708,Instructors!$A$4:$B$60,2,FALSE)</f>
        <v>54</v>
      </c>
      <c r="H708" s="25">
        <v>54</v>
      </c>
      <c r="I708" t="s">
        <v>142</v>
      </c>
      <c r="J708" s="18">
        <f>VLOOKUP(I708,Programs!$A$4:$B$58,2,FALSE)</f>
        <v>1</v>
      </c>
      <c r="K708" s="18">
        <v>1</v>
      </c>
      <c r="L708" s="19">
        <v>0.39583333333333331</v>
      </c>
      <c r="M708" s="19">
        <v>0.52083333333333337</v>
      </c>
      <c r="N708" s="18" t="str">
        <f t="shared" ca="1" si="11"/>
        <v>GYE2</v>
      </c>
      <c r="O708" s="18">
        <f ca="1">VLOOKUP(N708,physical_rooms!$A$1:$B$10,2,FALSE)</f>
        <v>2</v>
      </c>
      <c r="P708" s="18">
        <v>4</v>
      </c>
      <c r="Q708" s="18"/>
      <c r="R708" s="18"/>
      <c r="S708" s="18"/>
      <c r="T708" s="18"/>
      <c r="U708" s="18"/>
      <c r="V708" s="18"/>
      <c r="W708" s="18" t="e">
        <f>VLOOKUP(V708,Support_persons!$A$3:$C$17,3,FALSE)</f>
        <v>#N/A</v>
      </c>
      <c r="X708" t="s">
        <v>392</v>
      </c>
      <c r="Y708" s="18"/>
      <c r="Z708" s="18" t="e">
        <f>VLOOKUP(Y708,Support_persons!$A$3:$C$17,3,FALSE)</f>
        <v>#N/A</v>
      </c>
      <c r="AA708" t="s">
        <v>392</v>
      </c>
      <c r="AB708" s="18"/>
      <c r="AC708" t="s">
        <v>392</v>
      </c>
      <c r="AD708" s="18" t="e">
        <f>VLOOKUP(AB708,Support_persons!$A$3:$C$17,3,FALSE)</f>
        <v>#N/A</v>
      </c>
    </row>
    <row r="709" spans="1:30" ht="26.25" thickBot="1" x14ac:dyDescent="0.3">
      <c r="A709">
        <v>708</v>
      </c>
      <c r="B709" s="16">
        <v>44239</v>
      </c>
      <c r="C709" s="18" t="s">
        <v>7</v>
      </c>
      <c r="D709" s="18">
        <f>VLOOKUP(C709,Areas!$B$4:$C$25,2,FALSE)</f>
        <v>14</v>
      </c>
      <c r="E709" s="18">
        <v>14</v>
      </c>
      <c r="F709" s="18" t="s">
        <v>68</v>
      </c>
      <c r="G709" s="18">
        <f>VLOOKUP(F709,Instructors!$A$4:$B$60,2,FALSE)</f>
        <v>23</v>
      </c>
      <c r="H709" s="25">
        <v>23</v>
      </c>
      <c r="I709" t="s">
        <v>142</v>
      </c>
      <c r="J709" s="18">
        <f>VLOOKUP(I709,Programs!$A$4:$B$58,2,FALSE)</f>
        <v>1</v>
      </c>
      <c r="K709" s="18">
        <v>1</v>
      </c>
      <c r="L709" s="19">
        <v>0.60416666666666663</v>
      </c>
      <c r="M709" s="19">
        <v>0.72916666666666663</v>
      </c>
      <c r="N709" s="18" t="str">
        <f t="shared" ca="1" si="11"/>
        <v>UIO2</v>
      </c>
      <c r="O709" s="18">
        <f ca="1">VLOOKUP(N709,physical_rooms!$A$1:$B$10,2,FALSE)</f>
        <v>6</v>
      </c>
      <c r="P709" s="18">
        <v>6</v>
      </c>
      <c r="Q709" s="18"/>
      <c r="R709" s="18"/>
      <c r="S709" s="18"/>
      <c r="T709" s="18"/>
      <c r="U709" s="18"/>
      <c r="V709" s="18"/>
      <c r="W709" s="18" t="e">
        <f>VLOOKUP(V709,Support_persons!$A$3:$C$17,3,FALSE)</f>
        <v>#N/A</v>
      </c>
      <c r="X709" t="s">
        <v>392</v>
      </c>
      <c r="Y709" s="18"/>
      <c r="Z709" s="18" t="e">
        <f>VLOOKUP(Y709,Support_persons!$A$3:$C$17,3,FALSE)</f>
        <v>#N/A</v>
      </c>
      <c r="AA709" t="s">
        <v>392</v>
      </c>
      <c r="AB709" s="18"/>
      <c r="AC709" t="s">
        <v>392</v>
      </c>
      <c r="AD709" s="18" t="e">
        <f>VLOOKUP(AB709,Support_persons!$A$3:$C$17,3,FALSE)</f>
        <v>#N/A</v>
      </c>
    </row>
    <row r="710" spans="1:30" ht="15.75" thickBot="1" x14ac:dyDescent="0.3">
      <c r="A710">
        <v>709</v>
      </c>
      <c r="B710" s="16">
        <v>44246</v>
      </c>
      <c r="C710" s="18" t="s">
        <v>6</v>
      </c>
      <c r="D710" s="18">
        <f>VLOOKUP(C710,Areas!$B$4:$C$25,2,FALSE)</f>
        <v>12</v>
      </c>
      <c r="E710" s="18">
        <v>12</v>
      </c>
      <c r="F710" s="18" t="s">
        <v>211</v>
      </c>
      <c r="G710" s="18">
        <f>VLOOKUP(F710,Instructors!$A$4:$B$60,2,FALSE)</f>
        <v>53</v>
      </c>
      <c r="H710" s="25">
        <v>53</v>
      </c>
      <c r="I710" t="s">
        <v>144</v>
      </c>
      <c r="J710" s="18">
        <f>VLOOKUP(I710,Programs!$A$4:$B$58,2,FALSE)</f>
        <v>2</v>
      </c>
      <c r="K710" s="18">
        <v>2</v>
      </c>
      <c r="L710" s="19">
        <v>0.39583333333333331</v>
      </c>
      <c r="M710" s="19">
        <v>0.52083333333333337</v>
      </c>
      <c r="N710" s="18" t="str">
        <f t="shared" ca="1" si="11"/>
        <v>GYE3</v>
      </c>
      <c r="O710" s="18">
        <f ca="1">VLOOKUP(N710,physical_rooms!$A$1:$B$10,2,FALSE)</f>
        <v>3</v>
      </c>
      <c r="P710" s="18">
        <v>4</v>
      </c>
      <c r="Q710" s="18"/>
      <c r="R710" s="18"/>
      <c r="S710" s="18"/>
      <c r="T710" s="18"/>
      <c r="U710" s="18"/>
      <c r="V710" s="18"/>
      <c r="W710" s="18" t="e">
        <f>VLOOKUP(V710,Support_persons!$A$3:$C$17,3,FALSE)</f>
        <v>#N/A</v>
      </c>
      <c r="X710" t="s">
        <v>392</v>
      </c>
      <c r="Y710" s="18"/>
      <c r="Z710" s="18" t="e">
        <f>VLOOKUP(Y710,Support_persons!$A$3:$C$17,3,FALSE)</f>
        <v>#N/A</v>
      </c>
      <c r="AA710" t="s">
        <v>392</v>
      </c>
      <c r="AB710" s="18"/>
      <c r="AC710" t="s">
        <v>392</v>
      </c>
      <c r="AD710" s="18" t="e">
        <f>VLOOKUP(AB710,Support_persons!$A$3:$C$17,3,FALSE)</f>
        <v>#N/A</v>
      </c>
    </row>
    <row r="711" spans="1:30" ht="15.75" thickBot="1" x14ac:dyDescent="0.3">
      <c r="A711">
        <v>710</v>
      </c>
      <c r="B711" s="16">
        <v>44246</v>
      </c>
      <c r="C711" s="18" t="s">
        <v>17</v>
      </c>
      <c r="D711" s="18">
        <f>VLOOKUP(C711,Areas!$B$4:$C$25,2,FALSE)</f>
        <v>21</v>
      </c>
      <c r="E711" s="18">
        <v>21</v>
      </c>
      <c r="F711" s="18" t="s">
        <v>84</v>
      </c>
      <c r="G711" s="18">
        <f>VLOOKUP(F711,Instructors!$A$4:$B$60,2,FALSE)</f>
        <v>43</v>
      </c>
      <c r="H711" s="25">
        <v>43</v>
      </c>
      <c r="I711" t="s">
        <v>144</v>
      </c>
      <c r="J711" s="18">
        <f>VLOOKUP(I711,Programs!$A$4:$B$58,2,FALSE)</f>
        <v>2</v>
      </c>
      <c r="K711" s="18">
        <v>2</v>
      </c>
      <c r="L711" s="19">
        <v>0.60416666666666663</v>
      </c>
      <c r="M711" s="19">
        <v>0.72916666666666663</v>
      </c>
      <c r="N711" s="18" t="str">
        <f t="shared" ca="1" si="11"/>
        <v>UIO3</v>
      </c>
      <c r="O711" s="18">
        <f ca="1">VLOOKUP(N711,physical_rooms!$A$1:$B$10,2,FALSE)</f>
        <v>7</v>
      </c>
      <c r="P711" s="18">
        <v>3</v>
      </c>
      <c r="Q711" s="18"/>
      <c r="R711" s="18"/>
      <c r="S711" s="18"/>
      <c r="T711" s="18"/>
      <c r="U711" s="18"/>
      <c r="V711" s="18"/>
      <c r="W711" s="18" t="e">
        <f>VLOOKUP(V711,Support_persons!$A$3:$C$17,3,FALSE)</f>
        <v>#N/A</v>
      </c>
      <c r="X711" t="s">
        <v>392</v>
      </c>
      <c r="Y711" s="18"/>
      <c r="Z711" s="18" t="e">
        <f>VLOOKUP(Y711,Support_persons!$A$3:$C$17,3,FALSE)</f>
        <v>#N/A</v>
      </c>
      <c r="AA711" t="s">
        <v>392</v>
      </c>
      <c r="AB711" s="18"/>
      <c r="AC711" t="s">
        <v>392</v>
      </c>
      <c r="AD711" s="18" t="e">
        <f>VLOOKUP(AB711,Support_persons!$A$3:$C$17,3,FALSE)</f>
        <v>#N/A</v>
      </c>
    </row>
    <row r="712" spans="1:30" ht="15.75" thickBot="1" x14ac:dyDescent="0.3">
      <c r="A712">
        <v>711</v>
      </c>
      <c r="B712" s="16">
        <v>44247</v>
      </c>
      <c r="C712" s="18" t="s">
        <v>6</v>
      </c>
      <c r="D712" s="18">
        <f>VLOOKUP(C712,Areas!$B$4:$C$25,2,FALSE)</f>
        <v>12</v>
      </c>
      <c r="E712" s="18">
        <v>12</v>
      </c>
      <c r="F712" s="18" t="s">
        <v>211</v>
      </c>
      <c r="G712" s="18">
        <f>VLOOKUP(F712,Instructors!$A$4:$B$60,2,FALSE)</f>
        <v>53</v>
      </c>
      <c r="H712" s="25">
        <v>53</v>
      </c>
      <c r="I712" t="s">
        <v>142</v>
      </c>
      <c r="J712" s="18">
        <f>VLOOKUP(I712,Programs!$A$4:$B$58,2,FALSE)</f>
        <v>1</v>
      </c>
      <c r="K712" s="18">
        <v>1</v>
      </c>
      <c r="L712" s="19">
        <v>0.39583333333333331</v>
      </c>
      <c r="M712" s="19">
        <v>0.52083333333333337</v>
      </c>
      <c r="N712" s="18" t="str">
        <f t="shared" ca="1" si="11"/>
        <v>GYE2</v>
      </c>
      <c r="O712" s="18">
        <f ca="1">VLOOKUP(N712,physical_rooms!$A$1:$B$10,2,FALSE)</f>
        <v>2</v>
      </c>
      <c r="P712" s="18">
        <v>1</v>
      </c>
      <c r="Q712" s="18"/>
      <c r="R712" s="18"/>
      <c r="S712" s="18"/>
      <c r="T712" s="18"/>
      <c r="U712" s="18"/>
      <c r="V712" s="18"/>
      <c r="W712" s="18" t="e">
        <f>VLOOKUP(V712,Support_persons!$A$3:$C$17,3,FALSE)</f>
        <v>#N/A</v>
      </c>
      <c r="X712" t="s">
        <v>392</v>
      </c>
      <c r="Y712" s="18"/>
      <c r="Z712" s="18" t="e">
        <f>VLOOKUP(Y712,Support_persons!$A$3:$C$17,3,FALSE)</f>
        <v>#N/A</v>
      </c>
      <c r="AA712" t="s">
        <v>392</v>
      </c>
      <c r="AB712" s="18"/>
      <c r="AC712" t="s">
        <v>392</v>
      </c>
      <c r="AD712" s="18" t="e">
        <f>VLOOKUP(AB712,Support_persons!$A$3:$C$17,3,FALSE)</f>
        <v>#N/A</v>
      </c>
    </row>
    <row r="713" spans="1:30" ht="15.75" thickBot="1" x14ac:dyDescent="0.3">
      <c r="A713">
        <v>712</v>
      </c>
      <c r="B713" s="16">
        <v>44247</v>
      </c>
      <c r="C713" s="18" t="s">
        <v>17</v>
      </c>
      <c r="D713" s="18">
        <f>VLOOKUP(C713,Areas!$B$4:$C$25,2,FALSE)</f>
        <v>21</v>
      </c>
      <c r="E713" s="18">
        <v>21</v>
      </c>
      <c r="F713" s="18" t="s">
        <v>84</v>
      </c>
      <c r="G713" s="18">
        <f>VLOOKUP(F713,Instructors!$A$4:$B$60,2,FALSE)</f>
        <v>43</v>
      </c>
      <c r="H713" s="25">
        <v>43</v>
      </c>
      <c r="I713" t="s">
        <v>142</v>
      </c>
      <c r="J713" s="18">
        <f>VLOOKUP(I713,Programs!$A$4:$B$58,2,FALSE)</f>
        <v>1</v>
      </c>
      <c r="K713" s="18">
        <v>1</v>
      </c>
      <c r="L713" s="19">
        <v>0.60416666666666663</v>
      </c>
      <c r="M713" s="19">
        <v>0.72916666666666663</v>
      </c>
      <c r="N713" s="18" t="str">
        <f t="shared" ca="1" si="11"/>
        <v>GYE2</v>
      </c>
      <c r="O713" s="18">
        <f ca="1">VLOOKUP(N713,physical_rooms!$A$1:$B$10,2,FALSE)</f>
        <v>2</v>
      </c>
      <c r="P713" s="18">
        <v>4</v>
      </c>
      <c r="Q713" s="18"/>
      <c r="R713" s="18"/>
      <c r="S713" s="18"/>
      <c r="T713" s="18"/>
      <c r="U713" s="18"/>
      <c r="V713" s="18"/>
      <c r="W713" s="18" t="e">
        <f>VLOOKUP(V713,Support_persons!$A$3:$C$17,3,FALSE)</f>
        <v>#N/A</v>
      </c>
      <c r="X713" t="s">
        <v>392</v>
      </c>
      <c r="Y713" s="18"/>
      <c r="Z713" s="18" t="e">
        <f>VLOOKUP(Y713,Support_persons!$A$3:$C$17,3,FALSE)</f>
        <v>#N/A</v>
      </c>
      <c r="AA713" t="s">
        <v>392</v>
      </c>
      <c r="AB713" s="18"/>
      <c r="AC713" t="s">
        <v>392</v>
      </c>
      <c r="AD713" s="18" t="e">
        <f>VLOOKUP(AB713,Support_persons!$A$3:$C$17,3,FALSE)</f>
        <v>#N/A</v>
      </c>
    </row>
    <row r="714" spans="1:30" ht="15.75" thickBot="1" x14ac:dyDescent="0.3">
      <c r="A714">
        <v>713</v>
      </c>
      <c r="B714" s="16">
        <v>44249</v>
      </c>
      <c r="C714" s="18" t="s">
        <v>37</v>
      </c>
      <c r="D714" s="18">
        <f>VLOOKUP(C714,Areas!$B$4:$C$25,2,FALSE)</f>
        <v>20</v>
      </c>
      <c r="E714" s="18">
        <v>20</v>
      </c>
      <c r="F714" s="18" t="s">
        <v>76</v>
      </c>
      <c r="G714" s="18">
        <f>VLOOKUP(F714,Instructors!$A$4:$B$60,2,FALSE)</f>
        <v>34</v>
      </c>
      <c r="H714" s="25">
        <v>34</v>
      </c>
      <c r="I714" t="s">
        <v>391</v>
      </c>
      <c r="J714" s="18" t="e">
        <f>VLOOKUP(I714,Programs!$A$4:$B$58,2,FALSE)</f>
        <v>#N/A</v>
      </c>
      <c r="K714" s="18">
        <v>11</v>
      </c>
      <c r="L714" s="19">
        <v>0.66666666666666663</v>
      </c>
      <c r="M714" s="19">
        <v>0.71875</v>
      </c>
      <c r="N714" s="18" t="str">
        <f t="shared" ca="1" si="11"/>
        <v>UIO2</v>
      </c>
      <c r="O714" s="18">
        <f ca="1">VLOOKUP(N714,physical_rooms!$A$1:$B$10,2,FALSE)</f>
        <v>6</v>
      </c>
      <c r="P714" s="18">
        <v>1</v>
      </c>
      <c r="Q714" s="18"/>
      <c r="R714" s="18"/>
      <c r="S714" s="18"/>
      <c r="T714" s="18"/>
      <c r="U714" s="18"/>
      <c r="V714" s="18"/>
      <c r="W714" s="18" t="e">
        <f>VLOOKUP(V714,Support_persons!$A$3:$C$17,3,FALSE)</f>
        <v>#N/A</v>
      </c>
      <c r="X714" t="s">
        <v>392</v>
      </c>
      <c r="Y714" s="18"/>
      <c r="Z714" s="18" t="e">
        <f>VLOOKUP(Y714,Support_persons!$A$3:$C$17,3,FALSE)</f>
        <v>#N/A</v>
      </c>
      <c r="AA714" t="s">
        <v>392</v>
      </c>
      <c r="AB714" s="18"/>
      <c r="AC714" t="s">
        <v>392</v>
      </c>
      <c r="AD714" s="18" t="e">
        <f>VLOOKUP(AB714,Support_persons!$A$3:$C$17,3,FALSE)</f>
        <v>#N/A</v>
      </c>
    </row>
    <row r="715" spans="1:30" ht="26.25" thickBot="1" x14ac:dyDescent="0.3">
      <c r="A715">
        <v>714</v>
      </c>
      <c r="B715" s="16">
        <v>44250</v>
      </c>
      <c r="C715" s="18" t="s">
        <v>8</v>
      </c>
      <c r="D715" s="18">
        <f>VLOOKUP(C715,Areas!$B$4:$C$25,2,FALSE)</f>
        <v>16</v>
      </c>
      <c r="E715" s="18">
        <v>16</v>
      </c>
      <c r="F715" s="18" t="s">
        <v>47</v>
      </c>
      <c r="G715" s="18">
        <f>VLOOKUP(F715,Instructors!$A$4:$B$60,2,FALSE)</f>
        <v>6</v>
      </c>
      <c r="H715" s="25">
        <v>6</v>
      </c>
      <c r="I715" t="s">
        <v>346</v>
      </c>
      <c r="J715" s="18">
        <f>VLOOKUP(I715,Programs!$A$4:$B$58,2,FALSE)</f>
        <v>36</v>
      </c>
      <c r="K715" s="18">
        <v>36</v>
      </c>
      <c r="L715" s="19">
        <v>0.70833333333333337</v>
      </c>
      <c r="M715" s="19">
        <v>0.84375</v>
      </c>
      <c r="N715" s="18" t="str">
        <f t="shared" ca="1" si="11"/>
        <v>GYE3</v>
      </c>
      <c r="O715" s="18">
        <f ca="1">VLOOKUP(N715,physical_rooms!$A$1:$B$10,2,FALSE)</f>
        <v>3</v>
      </c>
      <c r="P715" s="18">
        <v>1</v>
      </c>
      <c r="Q715" s="18"/>
      <c r="R715" s="18"/>
      <c r="S715" s="18"/>
      <c r="T715" s="18"/>
      <c r="U715" s="18"/>
      <c r="V715" s="18"/>
      <c r="W715" s="18" t="e">
        <f>VLOOKUP(V715,Support_persons!$A$3:$C$17,3,FALSE)</f>
        <v>#N/A</v>
      </c>
      <c r="X715" t="s">
        <v>392</v>
      </c>
      <c r="Y715" s="18"/>
      <c r="Z715" s="18" t="e">
        <f>VLOOKUP(Y715,Support_persons!$A$3:$C$17,3,FALSE)</f>
        <v>#N/A</v>
      </c>
      <c r="AA715" t="s">
        <v>392</v>
      </c>
      <c r="AB715" s="18"/>
      <c r="AC715" t="s">
        <v>392</v>
      </c>
      <c r="AD715" s="18" t="e">
        <f>VLOOKUP(AB715,Support_persons!$A$3:$C$17,3,FALSE)</f>
        <v>#N/A</v>
      </c>
    </row>
    <row r="716" spans="1:30" ht="15.75" thickBot="1" x14ac:dyDescent="0.3">
      <c r="A716">
        <v>715</v>
      </c>
      <c r="B716" s="16">
        <v>44252</v>
      </c>
      <c r="C716" s="18" t="s">
        <v>2</v>
      </c>
      <c r="D716" s="18">
        <f>VLOOKUP(C716,Areas!$B$4:$C$25,2,FALSE)</f>
        <v>7</v>
      </c>
      <c r="E716" s="18">
        <v>7</v>
      </c>
      <c r="F716" s="18" t="s">
        <v>48</v>
      </c>
      <c r="G716" s="18">
        <f>VLOOKUP(F716,Instructors!$A$4:$B$60,2,FALSE)</f>
        <v>7</v>
      </c>
      <c r="H716" s="25">
        <v>7</v>
      </c>
      <c r="I716" t="s">
        <v>345</v>
      </c>
      <c r="J716" s="18">
        <f>VLOOKUP(I716,Programs!$A$4:$B$58,2,FALSE)</f>
        <v>35</v>
      </c>
      <c r="K716" s="18">
        <v>35</v>
      </c>
      <c r="L716" s="19">
        <v>0.70833333333333337</v>
      </c>
      <c r="M716" s="19">
        <v>0.84375</v>
      </c>
      <c r="N716" s="18" t="str">
        <f t="shared" ca="1" si="11"/>
        <v>UIO1</v>
      </c>
      <c r="O716" s="18">
        <f ca="1">VLOOKUP(N716,physical_rooms!$A$1:$B$10,2,FALSE)</f>
        <v>5</v>
      </c>
      <c r="P716" s="18">
        <v>6</v>
      </c>
      <c r="Q716" s="18"/>
      <c r="R716" s="18"/>
      <c r="S716" s="18"/>
      <c r="T716" s="18"/>
      <c r="U716" s="18"/>
      <c r="V716" s="18"/>
      <c r="W716" s="18" t="e">
        <f>VLOOKUP(V716,Support_persons!$A$3:$C$17,3,FALSE)</f>
        <v>#N/A</v>
      </c>
      <c r="X716" t="s">
        <v>392</v>
      </c>
      <c r="Y716" s="18"/>
      <c r="Z716" s="18" t="e">
        <f>VLOOKUP(Y716,Support_persons!$A$3:$C$17,3,FALSE)</f>
        <v>#N/A</v>
      </c>
      <c r="AA716" t="s">
        <v>392</v>
      </c>
      <c r="AB716" s="18"/>
      <c r="AC716" t="s">
        <v>392</v>
      </c>
      <c r="AD716" s="18" t="e">
        <f>VLOOKUP(AB716,Support_persons!$A$3:$C$17,3,FALSE)</f>
        <v>#N/A</v>
      </c>
    </row>
    <row r="717" spans="1:30" ht="15.75" thickBot="1" x14ac:dyDescent="0.3">
      <c r="A717">
        <v>716</v>
      </c>
      <c r="B717" s="16">
        <v>44253</v>
      </c>
      <c r="C717" s="18" t="s">
        <v>7</v>
      </c>
      <c r="D717" s="18">
        <f>VLOOKUP(C717,Areas!$B$4:$C$25,2,FALSE)</f>
        <v>14</v>
      </c>
      <c r="E717" s="18">
        <v>14</v>
      </c>
      <c r="F717" s="18" t="s">
        <v>50</v>
      </c>
      <c r="G717" s="18">
        <f>VLOOKUP(F717,Instructors!$A$4:$B$60,2,FALSE)</f>
        <v>9</v>
      </c>
      <c r="H717" s="25">
        <v>9</v>
      </c>
      <c r="I717" t="s">
        <v>142</v>
      </c>
      <c r="J717" s="18">
        <f>VLOOKUP(I717,Programs!$A$4:$B$58,2,FALSE)</f>
        <v>1</v>
      </c>
      <c r="K717" s="18">
        <v>1</v>
      </c>
      <c r="L717" s="19">
        <v>0.39583333333333331</v>
      </c>
      <c r="M717" s="19">
        <v>0.52083333333333337</v>
      </c>
      <c r="N717" s="18" t="str">
        <f t="shared" ca="1" si="11"/>
        <v>GYE4</v>
      </c>
      <c r="O717" s="18">
        <f ca="1">VLOOKUP(N717,physical_rooms!$A$1:$B$10,2,FALSE)</f>
        <v>4</v>
      </c>
      <c r="P717" s="18">
        <v>4</v>
      </c>
      <c r="Q717" s="18"/>
      <c r="R717" s="18"/>
      <c r="S717" s="18"/>
      <c r="T717" s="18"/>
      <c r="U717" s="18"/>
      <c r="V717" s="18"/>
      <c r="W717" s="18" t="e">
        <f>VLOOKUP(V717,Support_persons!$A$3:$C$17,3,FALSE)</f>
        <v>#N/A</v>
      </c>
      <c r="X717" t="s">
        <v>392</v>
      </c>
      <c r="Y717" s="18"/>
      <c r="Z717" s="18" t="e">
        <f>VLOOKUP(Y717,Support_persons!$A$3:$C$17,3,FALSE)</f>
        <v>#N/A</v>
      </c>
      <c r="AA717" t="s">
        <v>392</v>
      </c>
      <c r="AB717" s="18"/>
      <c r="AC717" t="s">
        <v>392</v>
      </c>
      <c r="AD717" s="18" t="e">
        <f>VLOOKUP(AB717,Support_persons!$A$3:$C$17,3,FALSE)</f>
        <v>#N/A</v>
      </c>
    </row>
    <row r="718" spans="1:30" ht="15.75" thickBot="1" x14ac:dyDescent="0.3">
      <c r="A718">
        <v>717</v>
      </c>
      <c r="B718" s="16">
        <v>44253</v>
      </c>
      <c r="C718" s="18" t="s">
        <v>9</v>
      </c>
      <c r="D718" s="18">
        <f>VLOOKUP(C718,Areas!$B$4:$C$25,2,FALSE)</f>
        <v>17</v>
      </c>
      <c r="E718" s="18">
        <v>17</v>
      </c>
      <c r="F718" s="18" t="s">
        <v>94</v>
      </c>
      <c r="G718" s="18">
        <f>VLOOKUP(F718,Instructors!$A$4:$B$60,2,FALSE)</f>
        <v>21</v>
      </c>
      <c r="H718" s="25">
        <v>21</v>
      </c>
      <c r="I718" t="s">
        <v>142</v>
      </c>
      <c r="J718" s="18">
        <f>VLOOKUP(I718,Programs!$A$4:$B$58,2,FALSE)</f>
        <v>1</v>
      </c>
      <c r="K718" s="18">
        <v>1</v>
      </c>
      <c r="L718" s="19">
        <v>0.60416666666666663</v>
      </c>
      <c r="M718" s="19">
        <v>0.72916666666666663</v>
      </c>
      <c r="N718" s="18" t="str">
        <f t="shared" ca="1" si="11"/>
        <v>UIO1</v>
      </c>
      <c r="O718" s="18">
        <f ca="1">VLOOKUP(N718,physical_rooms!$A$1:$B$10,2,FALSE)</f>
        <v>5</v>
      </c>
      <c r="P718" s="18">
        <v>1</v>
      </c>
      <c r="Q718" s="18"/>
      <c r="R718" s="18"/>
      <c r="S718" s="18"/>
      <c r="T718" s="18"/>
      <c r="U718" s="18"/>
      <c r="V718" s="18"/>
      <c r="W718" s="18" t="e">
        <f>VLOOKUP(V718,Support_persons!$A$3:$C$17,3,FALSE)</f>
        <v>#N/A</v>
      </c>
      <c r="X718" t="s">
        <v>392</v>
      </c>
      <c r="Y718" s="18"/>
      <c r="Z718" s="18" t="e">
        <f>VLOOKUP(Y718,Support_persons!$A$3:$C$17,3,FALSE)</f>
        <v>#N/A</v>
      </c>
      <c r="AA718" t="s">
        <v>392</v>
      </c>
      <c r="AB718" s="18"/>
      <c r="AC718" t="s">
        <v>392</v>
      </c>
      <c r="AD718" s="18" t="e">
        <f>VLOOKUP(AB718,Support_persons!$A$3:$C$17,3,FALSE)</f>
        <v>#N/A</v>
      </c>
    </row>
    <row r="719" spans="1:30" ht="15.75" thickBot="1" x14ac:dyDescent="0.3">
      <c r="A719">
        <v>718</v>
      </c>
      <c r="B719" s="16">
        <v>44254</v>
      </c>
      <c r="C719" s="18" t="s">
        <v>7</v>
      </c>
      <c r="D719" s="18">
        <f>VLOOKUP(C719,Areas!$B$4:$C$25,2,FALSE)</f>
        <v>14</v>
      </c>
      <c r="E719" s="18">
        <v>14</v>
      </c>
      <c r="F719" s="18" t="s">
        <v>50</v>
      </c>
      <c r="G719" s="18">
        <f>VLOOKUP(F719,Instructors!$A$4:$B$60,2,FALSE)</f>
        <v>9</v>
      </c>
      <c r="H719" s="25">
        <v>9</v>
      </c>
      <c r="I719" t="s">
        <v>144</v>
      </c>
      <c r="J719" s="18">
        <f>VLOOKUP(I719,Programs!$A$4:$B$58,2,FALSE)</f>
        <v>2</v>
      </c>
      <c r="K719" s="18">
        <v>2</v>
      </c>
      <c r="L719" s="19">
        <v>0.39583333333333331</v>
      </c>
      <c r="M719" s="19">
        <v>0.52083333333333337</v>
      </c>
      <c r="N719" s="18" t="str">
        <f t="shared" ca="1" si="11"/>
        <v>domicilio</v>
      </c>
      <c r="O719" s="18">
        <f ca="1">VLOOKUP(N719,physical_rooms!$A$1:$B$10,2,FALSE)</f>
        <v>8</v>
      </c>
      <c r="P719" s="18">
        <v>8</v>
      </c>
      <c r="Q719" s="18"/>
      <c r="R719" s="18"/>
      <c r="S719" s="18"/>
      <c r="T719" s="18"/>
      <c r="U719" s="18"/>
      <c r="V719" s="18"/>
      <c r="W719" s="18" t="e">
        <f>VLOOKUP(V719,Support_persons!$A$3:$C$17,3,FALSE)</f>
        <v>#N/A</v>
      </c>
      <c r="X719" t="s">
        <v>392</v>
      </c>
      <c r="Y719" s="18"/>
      <c r="Z719" s="18" t="e">
        <f>VLOOKUP(Y719,Support_persons!$A$3:$C$17,3,FALSE)</f>
        <v>#N/A</v>
      </c>
      <c r="AA719" t="s">
        <v>392</v>
      </c>
      <c r="AB719" s="18"/>
      <c r="AC719" t="s">
        <v>392</v>
      </c>
      <c r="AD719" s="18" t="e">
        <f>VLOOKUP(AB719,Support_persons!$A$3:$C$17,3,FALSE)</f>
        <v>#N/A</v>
      </c>
    </row>
    <row r="720" spans="1:30" ht="15.75" thickBot="1" x14ac:dyDescent="0.3">
      <c r="A720">
        <v>719</v>
      </c>
      <c r="B720" s="16">
        <v>44254</v>
      </c>
      <c r="C720" s="18" t="s">
        <v>9</v>
      </c>
      <c r="D720" s="18">
        <f>VLOOKUP(C720,Areas!$B$4:$C$25,2,FALSE)</f>
        <v>17</v>
      </c>
      <c r="E720" s="18">
        <v>17</v>
      </c>
      <c r="F720" s="18" t="s">
        <v>94</v>
      </c>
      <c r="G720" s="18">
        <f>VLOOKUP(F720,Instructors!$A$4:$B$60,2,FALSE)</f>
        <v>21</v>
      </c>
      <c r="H720" s="25">
        <v>21</v>
      </c>
      <c r="I720" t="s">
        <v>144</v>
      </c>
      <c r="J720" s="18">
        <f>VLOOKUP(I720,Programs!$A$4:$B$58,2,FALSE)</f>
        <v>2</v>
      </c>
      <c r="K720" s="18">
        <v>2</v>
      </c>
      <c r="L720" s="19">
        <v>0.60416666666666663</v>
      </c>
      <c r="M720" s="19">
        <v>0.72916666666666663</v>
      </c>
      <c r="N720" s="18" t="str">
        <f t="shared" ca="1" si="11"/>
        <v>UIO3</v>
      </c>
      <c r="O720" s="18">
        <f ca="1">VLOOKUP(N720,physical_rooms!$A$1:$B$10,2,FALSE)</f>
        <v>7</v>
      </c>
      <c r="P720" s="18">
        <v>4</v>
      </c>
      <c r="Q720" s="18"/>
      <c r="R720" s="18"/>
      <c r="S720" s="18"/>
      <c r="T720" s="18"/>
      <c r="U720" s="18"/>
      <c r="V720" s="18"/>
      <c r="W720" s="18" t="e">
        <f>VLOOKUP(V720,Support_persons!$A$3:$C$17,3,FALSE)</f>
        <v>#N/A</v>
      </c>
      <c r="X720" t="s">
        <v>392</v>
      </c>
      <c r="Y720" s="18"/>
      <c r="Z720" s="18" t="e">
        <f>VLOOKUP(Y720,Support_persons!$A$3:$C$17,3,FALSE)</f>
        <v>#N/A</v>
      </c>
      <c r="AA720" t="s">
        <v>392</v>
      </c>
      <c r="AB720" s="18"/>
      <c r="AC720" t="s">
        <v>392</v>
      </c>
      <c r="AD720" s="18" t="e">
        <f>VLOOKUP(AB720,Support_persons!$A$3:$C$17,3,FALSE)</f>
        <v>#N/A</v>
      </c>
    </row>
    <row r="721" spans="1:30" ht="15.75" thickBot="1" x14ac:dyDescent="0.3">
      <c r="A721">
        <v>720</v>
      </c>
      <c r="B721" s="16">
        <v>44257</v>
      </c>
      <c r="C721" s="18" t="s">
        <v>6</v>
      </c>
      <c r="D721" s="18">
        <f>VLOOKUP(C721,Areas!$B$4:$C$25,2,FALSE)</f>
        <v>12</v>
      </c>
      <c r="E721" s="18">
        <v>12</v>
      </c>
      <c r="F721" s="18" t="s">
        <v>211</v>
      </c>
      <c r="G721" s="18">
        <f>VLOOKUP(F721,Instructors!$A$4:$B$60,2,FALSE)</f>
        <v>53</v>
      </c>
      <c r="H721" s="25">
        <v>53</v>
      </c>
      <c r="I721" t="s">
        <v>346</v>
      </c>
      <c r="J721" s="18">
        <f>VLOOKUP(I721,Programs!$A$4:$B$58,2,FALSE)</f>
        <v>36</v>
      </c>
      <c r="K721" s="18">
        <v>36</v>
      </c>
      <c r="L721" s="19">
        <v>0.70833333333333337</v>
      </c>
      <c r="M721" s="19">
        <v>0.84375</v>
      </c>
      <c r="N721" s="18" t="str">
        <f t="shared" ca="1" si="11"/>
        <v>GYE3</v>
      </c>
      <c r="O721" s="18">
        <f ca="1">VLOOKUP(N721,physical_rooms!$A$1:$B$10,2,FALSE)</f>
        <v>3</v>
      </c>
      <c r="P721" s="18">
        <v>3</v>
      </c>
      <c r="Q721" s="18"/>
      <c r="R721" s="18"/>
      <c r="S721" s="18"/>
      <c r="T721" s="18"/>
      <c r="U721" s="18"/>
      <c r="V721" s="18"/>
      <c r="W721" s="18" t="e">
        <f>VLOOKUP(V721,Support_persons!$A$3:$C$17,3,FALSE)</f>
        <v>#N/A</v>
      </c>
      <c r="X721" t="s">
        <v>392</v>
      </c>
      <c r="Y721" s="18"/>
      <c r="Z721" s="18" t="e">
        <f>VLOOKUP(Y721,Support_persons!$A$3:$C$17,3,FALSE)</f>
        <v>#N/A</v>
      </c>
      <c r="AA721" t="s">
        <v>392</v>
      </c>
      <c r="AB721" s="18"/>
      <c r="AC721" t="s">
        <v>392</v>
      </c>
      <c r="AD721" s="18" t="e">
        <f>VLOOKUP(AB721,Support_persons!$A$3:$C$17,3,FALSE)</f>
        <v>#N/A</v>
      </c>
    </row>
    <row r="722" spans="1:30" ht="15.75" thickBot="1" x14ac:dyDescent="0.3">
      <c r="A722">
        <v>721</v>
      </c>
      <c r="B722" s="16">
        <v>44259</v>
      </c>
      <c r="C722" s="18" t="s">
        <v>4</v>
      </c>
      <c r="D722" s="18">
        <f>VLOOKUP(C722,Areas!$B$4:$C$25,2,FALSE)</f>
        <v>9</v>
      </c>
      <c r="E722" s="18">
        <v>9</v>
      </c>
      <c r="F722" s="18" t="s">
        <v>70</v>
      </c>
      <c r="G722" s="18">
        <f>VLOOKUP(F722,Instructors!$A$4:$B$60,2,FALSE)</f>
        <v>25</v>
      </c>
      <c r="H722" s="25">
        <v>25</v>
      </c>
      <c r="I722" t="s">
        <v>345</v>
      </c>
      <c r="J722" s="18">
        <f>VLOOKUP(I722,Programs!$A$4:$B$58,2,FALSE)</f>
        <v>35</v>
      </c>
      <c r="K722" s="18">
        <v>35</v>
      </c>
      <c r="L722" s="19">
        <v>0.70833333333333337</v>
      </c>
      <c r="M722" s="19">
        <v>0.84375</v>
      </c>
      <c r="N722" s="18" t="str">
        <f t="shared" ca="1" si="11"/>
        <v>GYE4</v>
      </c>
      <c r="O722" s="18">
        <f ca="1">VLOOKUP(N722,physical_rooms!$A$1:$B$10,2,FALSE)</f>
        <v>4</v>
      </c>
      <c r="P722" s="18">
        <v>2</v>
      </c>
      <c r="Q722" s="18"/>
      <c r="R722" s="18"/>
      <c r="S722" s="18"/>
      <c r="T722" s="18"/>
      <c r="U722" s="18"/>
      <c r="V722" s="18"/>
      <c r="W722" s="18" t="e">
        <f>VLOOKUP(V722,Support_persons!$A$3:$C$17,3,FALSE)</f>
        <v>#N/A</v>
      </c>
      <c r="X722" t="s">
        <v>392</v>
      </c>
      <c r="Y722" s="18"/>
      <c r="Z722" s="18" t="e">
        <f>VLOOKUP(Y722,Support_persons!$A$3:$C$17,3,FALSE)</f>
        <v>#N/A</v>
      </c>
      <c r="AA722" t="s">
        <v>392</v>
      </c>
      <c r="AB722" s="18"/>
      <c r="AC722" t="s">
        <v>392</v>
      </c>
      <c r="AD722" s="18" t="e">
        <f>VLOOKUP(AB722,Support_persons!$A$3:$C$17,3,FALSE)</f>
        <v>#N/A</v>
      </c>
    </row>
    <row r="723" spans="1:30" ht="15.75" thickBot="1" x14ac:dyDescent="0.3">
      <c r="A723">
        <v>722</v>
      </c>
      <c r="B723" s="16">
        <v>44260</v>
      </c>
      <c r="C723" s="18" t="s">
        <v>11</v>
      </c>
      <c r="D723" s="18">
        <f>VLOOKUP(C723,Areas!$B$4:$C$25,2,FALSE)</f>
        <v>22</v>
      </c>
      <c r="E723" s="18">
        <v>22</v>
      </c>
      <c r="F723" s="18" t="s">
        <v>82</v>
      </c>
      <c r="G723" s="18">
        <f>VLOOKUP(F723,Instructors!$A$4:$B$60,2,FALSE)</f>
        <v>41</v>
      </c>
      <c r="H723" s="25">
        <v>41</v>
      </c>
      <c r="I723" t="s">
        <v>144</v>
      </c>
      <c r="J723" s="18">
        <f>VLOOKUP(I723,Programs!$A$4:$B$58,2,FALSE)</f>
        <v>2</v>
      </c>
      <c r="K723" s="18">
        <v>2</v>
      </c>
      <c r="L723" s="19">
        <v>0.39583333333333331</v>
      </c>
      <c r="M723" s="19">
        <v>0.52083333333333337</v>
      </c>
      <c r="N723" s="18" t="str">
        <f t="shared" ca="1" si="11"/>
        <v>UIO2</v>
      </c>
      <c r="O723" s="18">
        <f ca="1">VLOOKUP(N723,physical_rooms!$A$1:$B$10,2,FALSE)</f>
        <v>6</v>
      </c>
      <c r="P723" s="18">
        <v>7</v>
      </c>
      <c r="Q723" s="18"/>
      <c r="R723" s="18"/>
      <c r="S723" s="18"/>
      <c r="T723" s="18"/>
      <c r="U723" s="18"/>
      <c r="V723" s="18"/>
      <c r="W723" s="18" t="e">
        <f>VLOOKUP(V723,Support_persons!$A$3:$C$17,3,FALSE)</f>
        <v>#N/A</v>
      </c>
      <c r="X723" t="s">
        <v>392</v>
      </c>
      <c r="Y723" s="18"/>
      <c r="Z723" s="18" t="e">
        <f>VLOOKUP(Y723,Support_persons!$A$3:$C$17,3,FALSE)</f>
        <v>#N/A</v>
      </c>
      <c r="AA723" t="s">
        <v>392</v>
      </c>
      <c r="AB723" s="18"/>
      <c r="AC723" t="s">
        <v>392</v>
      </c>
      <c r="AD723" s="18" t="e">
        <f>VLOOKUP(AB723,Support_persons!$A$3:$C$17,3,FALSE)</f>
        <v>#N/A</v>
      </c>
    </row>
    <row r="724" spans="1:30" ht="15.75" thickBot="1" x14ac:dyDescent="0.3">
      <c r="A724">
        <v>723</v>
      </c>
      <c r="B724" s="16">
        <v>44260</v>
      </c>
      <c r="C724" s="18" t="s">
        <v>10</v>
      </c>
      <c r="D724" s="18">
        <f>VLOOKUP(C724,Areas!$B$4:$C$25,2,FALSE)</f>
        <v>19</v>
      </c>
      <c r="E724" s="18">
        <v>19</v>
      </c>
      <c r="F724" s="18" t="s">
        <v>50</v>
      </c>
      <c r="G724" s="18">
        <f>VLOOKUP(F724,Instructors!$A$4:$B$60,2,FALSE)</f>
        <v>9</v>
      </c>
      <c r="H724" s="25">
        <v>9</v>
      </c>
      <c r="I724" t="s">
        <v>144</v>
      </c>
      <c r="J724" s="18">
        <f>VLOOKUP(I724,Programs!$A$4:$B$58,2,FALSE)</f>
        <v>2</v>
      </c>
      <c r="K724" s="18">
        <v>2</v>
      </c>
      <c r="L724" s="19">
        <v>0.60416666666666663</v>
      </c>
      <c r="M724" s="19">
        <v>0.72916666666666663</v>
      </c>
      <c r="N724" s="18" t="str">
        <f t="shared" ca="1" si="11"/>
        <v>GYE2</v>
      </c>
      <c r="O724" s="18">
        <f ca="1">VLOOKUP(N724,physical_rooms!$A$1:$B$10,2,FALSE)</f>
        <v>2</v>
      </c>
      <c r="P724" s="18">
        <v>5</v>
      </c>
      <c r="Q724" s="18"/>
      <c r="R724" s="18"/>
      <c r="S724" s="18"/>
      <c r="T724" s="18"/>
      <c r="U724" s="18"/>
      <c r="V724" s="18"/>
      <c r="W724" s="18" t="e">
        <f>VLOOKUP(V724,Support_persons!$A$3:$C$17,3,FALSE)</f>
        <v>#N/A</v>
      </c>
      <c r="X724" t="s">
        <v>392</v>
      </c>
      <c r="Y724" s="18"/>
      <c r="Z724" s="18" t="e">
        <f>VLOOKUP(Y724,Support_persons!$A$3:$C$17,3,FALSE)</f>
        <v>#N/A</v>
      </c>
      <c r="AA724" t="s">
        <v>392</v>
      </c>
      <c r="AB724" s="18"/>
      <c r="AC724" t="s">
        <v>392</v>
      </c>
      <c r="AD724" s="18" t="e">
        <f>VLOOKUP(AB724,Support_persons!$A$3:$C$17,3,FALSE)</f>
        <v>#N/A</v>
      </c>
    </row>
    <row r="725" spans="1:30" ht="15.75" thickBot="1" x14ac:dyDescent="0.3">
      <c r="A725">
        <v>724</v>
      </c>
      <c r="B725" s="16">
        <v>44261</v>
      </c>
      <c r="C725" s="18" t="s">
        <v>11</v>
      </c>
      <c r="D725" s="18">
        <f>VLOOKUP(C725,Areas!$B$4:$C$25,2,FALSE)</f>
        <v>22</v>
      </c>
      <c r="E725" s="18">
        <v>22</v>
      </c>
      <c r="F725" s="18" t="s">
        <v>214</v>
      </c>
      <c r="G725" s="18">
        <f>VLOOKUP(F725,Instructors!$A$4:$B$60,2,FALSE)</f>
        <v>54</v>
      </c>
      <c r="H725" s="25">
        <v>54</v>
      </c>
      <c r="I725" t="s">
        <v>142</v>
      </c>
      <c r="J725" s="18">
        <f>VLOOKUP(I725,Programs!$A$4:$B$58,2,FALSE)</f>
        <v>1</v>
      </c>
      <c r="K725" s="18">
        <v>1</v>
      </c>
      <c r="L725" s="19">
        <v>0.39583333333333331</v>
      </c>
      <c r="M725" s="19">
        <v>0.52083333333333337</v>
      </c>
      <c r="N725" s="18" t="str">
        <f t="shared" ca="1" si="11"/>
        <v>UIO1</v>
      </c>
      <c r="O725" s="18">
        <f ca="1">VLOOKUP(N725,physical_rooms!$A$1:$B$10,2,FALSE)</f>
        <v>5</v>
      </c>
      <c r="P725" s="18">
        <v>6</v>
      </c>
      <c r="Q725" s="18"/>
      <c r="R725" s="18"/>
      <c r="S725" s="18"/>
      <c r="T725" s="18"/>
      <c r="U725" s="18"/>
      <c r="V725" s="18"/>
      <c r="W725" s="18" t="e">
        <f>VLOOKUP(V725,Support_persons!$A$3:$C$17,3,FALSE)</f>
        <v>#N/A</v>
      </c>
      <c r="X725" t="s">
        <v>392</v>
      </c>
      <c r="Y725" s="18"/>
      <c r="Z725" s="18" t="e">
        <f>VLOOKUP(Y725,Support_persons!$A$3:$C$17,3,FALSE)</f>
        <v>#N/A</v>
      </c>
      <c r="AA725" t="s">
        <v>392</v>
      </c>
      <c r="AB725" s="18"/>
      <c r="AC725" t="s">
        <v>392</v>
      </c>
      <c r="AD725" s="18" t="e">
        <f>VLOOKUP(AB725,Support_persons!$A$3:$C$17,3,FALSE)</f>
        <v>#N/A</v>
      </c>
    </row>
    <row r="726" spans="1:30" ht="15.75" thickBot="1" x14ac:dyDescent="0.3">
      <c r="A726">
        <v>725</v>
      </c>
      <c r="B726" s="16">
        <v>44261</v>
      </c>
      <c r="C726" s="18" t="s">
        <v>10</v>
      </c>
      <c r="D726" s="18">
        <f>VLOOKUP(C726,Areas!$B$4:$C$25,2,FALSE)</f>
        <v>19</v>
      </c>
      <c r="E726" s="18">
        <v>19</v>
      </c>
      <c r="F726" s="18" t="s">
        <v>83</v>
      </c>
      <c r="G726" s="18">
        <f>VLOOKUP(F726,Instructors!$A$4:$B$60,2,FALSE)</f>
        <v>42</v>
      </c>
      <c r="H726" s="25">
        <v>42</v>
      </c>
      <c r="I726" t="s">
        <v>142</v>
      </c>
      <c r="J726" s="18">
        <f>VLOOKUP(I726,Programs!$A$4:$B$58,2,FALSE)</f>
        <v>1</v>
      </c>
      <c r="K726" s="18">
        <v>1</v>
      </c>
      <c r="L726" s="19">
        <v>0.60416666666666663</v>
      </c>
      <c r="M726" s="19">
        <v>0.72916666666666663</v>
      </c>
      <c r="N726" s="18" t="str">
        <f t="shared" ca="1" si="11"/>
        <v>UIO2</v>
      </c>
      <c r="O726" s="18">
        <f ca="1">VLOOKUP(N726,physical_rooms!$A$1:$B$10,2,FALSE)</f>
        <v>6</v>
      </c>
      <c r="P726" s="18">
        <v>1</v>
      </c>
      <c r="Q726" s="18"/>
      <c r="R726" s="18"/>
      <c r="S726" s="18"/>
      <c r="T726" s="18"/>
      <c r="U726" s="18"/>
      <c r="V726" s="18"/>
      <c r="W726" s="18" t="e">
        <f>VLOOKUP(V726,Support_persons!$A$3:$C$17,3,FALSE)</f>
        <v>#N/A</v>
      </c>
      <c r="X726" t="s">
        <v>392</v>
      </c>
      <c r="Y726" s="18"/>
      <c r="Z726" s="18" t="e">
        <f>VLOOKUP(Y726,Support_persons!$A$3:$C$17,3,FALSE)</f>
        <v>#N/A</v>
      </c>
      <c r="AA726" t="s">
        <v>392</v>
      </c>
      <c r="AB726" s="18"/>
      <c r="AC726" t="s">
        <v>392</v>
      </c>
      <c r="AD726" s="18" t="e">
        <f>VLOOKUP(AB726,Support_persons!$A$3:$C$17,3,FALSE)</f>
        <v>#N/A</v>
      </c>
    </row>
    <row r="727" spans="1:30" ht="15.75" thickBot="1" x14ac:dyDescent="0.3">
      <c r="A727">
        <v>726</v>
      </c>
      <c r="B727" s="16">
        <v>44263</v>
      </c>
      <c r="C727" s="18" t="s">
        <v>11</v>
      </c>
      <c r="D727" s="18">
        <f>VLOOKUP(C727,Areas!$B$4:$C$25,2,FALSE)</f>
        <v>22</v>
      </c>
      <c r="E727" s="18">
        <v>22</v>
      </c>
      <c r="F727" s="18" t="s">
        <v>214</v>
      </c>
      <c r="G727" s="18">
        <f>VLOOKUP(F727,Instructors!$A$4:$B$60,2,FALSE)</f>
        <v>54</v>
      </c>
      <c r="H727" s="25">
        <v>54</v>
      </c>
      <c r="I727" t="s">
        <v>391</v>
      </c>
      <c r="J727" s="18" t="e">
        <f>VLOOKUP(I727,Programs!$A$4:$B$58,2,FALSE)</f>
        <v>#N/A</v>
      </c>
      <c r="K727" s="18">
        <v>11</v>
      </c>
      <c r="L727" s="19">
        <v>0.66666666666666663</v>
      </c>
      <c r="M727" s="19">
        <v>0.78125</v>
      </c>
      <c r="N727" s="18" t="str">
        <f t="shared" ca="1" si="11"/>
        <v>GYE4</v>
      </c>
      <c r="O727" s="18">
        <f ca="1">VLOOKUP(N727,physical_rooms!$A$1:$B$10,2,FALSE)</f>
        <v>4</v>
      </c>
      <c r="P727" s="18">
        <v>8</v>
      </c>
      <c r="Q727" s="18"/>
      <c r="R727" s="18"/>
      <c r="S727" s="18"/>
      <c r="T727" s="18"/>
      <c r="U727" s="18"/>
      <c r="V727" s="18"/>
      <c r="W727" s="18" t="e">
        <f>VLOOKUP(V727,Support_persons!$A$3:$C$17,3,FALSE)</f>
        <v>#N/A</v>
      </c>
      <c r="X727" t="s">
        <v>392</v>
      </c>
      <c r="Y727" s="18"/>
      <c r="Z727" s="18" t="e">
        <f>VLOOKUP(Y727,Support_persons!$A$3:$C$17,3,FALSE)</f>
        <v>#N/A</v>
      </c>
      <c r="AA727" t="s">
        <v>392</v>
      </c>
      <c r="AB727" s="18"/>
      <c r="AC727" t="s">
        <v>392</v>
      </c>
      <c r="AD727" s="18" t="e">
        <f>VLOOKUP(AB727,Support_persons!$A$3:$C$17,3,FALSE)</f>
        <v>#N/A</v>
      </c>
    </row>
    <row r="728" spans="1:30" ht="30.75" thickBot="1" x14ac:dyDescent="0.3">
      <c r="A728">
        <v>727</v>
      </c>
      <c r="B728" s="16">
        <v>44263</v>
      </c>
      <c r="C728" s="18" t="s">
        <v>4</v>
      </c>
      <c r="D728" s="18">
        <f>VLOOKUP(C728,Areas!$B$4:$C$25,2,FALSE)</f>
        <v>9</v>
      </c>
      <c r="E728" s="18">
        <v>9</v>
      </c>
      <c r="F728" s="18" t="s">
        <v>70</v>
      </c>
      <c r="G728" s="18">
        <f>VLOOKUP(F728,Instructors!$A$4:$B$60,2,FALSE)</f>
        <v>25</v>
      </c>
      <c r="H728" s="25">
        <v>25</v>
      </c>
      <c r="I728" t="s">
        <v>391</v>
      </c>
      <c r="J728" s="18" t="e">
        <f>VLOOKUP(I728,Programs!$A$4:$B$58,2,FALSE)</f>
        <v>#N/A</v>
      </c>
      <c r="K728" s="18">
        <v>11</v>
      </c>
      <c r="L728" s="19">
        <v>0.79166666666666663</v>
      </c>
      <c r="M728" s="19">
        <v>0.84375</v>
      </c>
      <c r="N728" s="18" t="str">
        <f t="shared" ca="1" si="11"/>
        <v>GYE3</v>
      </c>
      <c r="O728" s="18">
        <f ca="1">VLOOKUP(N728,physical_rooms!$A$1:$B$10,2,FALSE)</f>
        <v>3</v>
      </c>
      <c r="P728" s="18">
        <v>5</v>
      </c>
      <c r="Q728" s="18" t="s">
        <v>250</v>
      </c>
      <c r="R728" s="18">
        <f>VLOOKUP(Q728,virtual_rooms!$A$1:$B$10,2,FALSE)</f>
        <v>4</v>
      </c>
      <c r="S728" s="18">
        <v>4</v>
      </c>
      <c r="T728" s="21" t="s">
        <v>303</v>
      </c>
      <c r="U728" s="18" t="s">
        <v>172</v>
      </c>
      <c r="V728" s="18"/>
      <c r="W728" s="18" t="e">
        <f>VLOOKUP(V728,Support_persons!$A$3:$C$17,3,FALSE)</f>
        <v>#N/A</v>
      </c>
      <c r="X728" t="s">
        <v>392</v>
      </c>
      <c r="Y728" s="18"/>
      <c r="Z728" s="18" t="e">
        <f>VLOOKUP(Y728,Support_persons!$A$3:$C$17,3,FALSE)</f>
        <v>#N/A</v>
      </c>
      <c r="AA728" t="s">
        <v>392</v>
      </c>
      <c r="AB728" s="18"/>
      <c r="AC728" t="s">
        <v>392</v>
      </c>
      <c r="AD728" s="18" t="e">
        <f>VLOOKUP(AB728,Support_persons!$A$3:$C$17,3,FALSE)</f>
        <v>#N/A</v>
      </c>
    </row>
    <row r="729" spans="1:30" ht="15.75" thickBot="1" x14ac:dyDescent="0.3">
      <c r="A729">
        <v>728</v>
      </c>
      <c r="B729" s="16">
        <v>44264</v>
      </c>
      <c r="C729" s="18" t="s">
        <v>9</v>
      </c>
      <c r="D729" s="18">
        <f>VLOOKUP(C729,Areas!$B$4:$C$25,2,FALSE)</f>
        <v>17</v>
      </c>
      <c r="E729" s="18">
        <v>17</v>
      </c>
      <c r="F729" s="18" t="s">
        <v>74</v>
      </c>
      <c r="G729" s="18">
        <f>VLOOKUP(F729,Instructors!$A$4:$B$60,2,FALSE)</f>
        <v>32</v>
      </c>
      <c r="H729" s="25">
        <v>32</v>
      </c>
      <c r="I729" t="s">
        <v>346</v>
      </c>
      <c r="J729" s="18">
        <f>VLOOKUP(I729,Programs!$A$4:$B$58,2,FALSE)</f>
        <v>36</v>
      </c>
      <c r="K729" s="18">
        <v>36</v>
      </c>
      <c r="L729" s="19">
        <v>0.70833333333333337</v>
      </c>
      <c r="M729" s="19">
        <v>0.84375</v>
      </c>
      <c r="N729" s="18" t="str">
        <f t="shared" ca="1" si="11"/>
        <v>UIO3</v>
      </c>
      <c r="O729" s="18">
        <f ca="1">VLOOKUP(N729,physical_rooms!$A$1:$B$10,2,FALSE)</f>
        <v>7</v>
      </c>
      <c r="P729" s="18">
        <v>1</v>
      </c>
      <c r="Q729" s="18"/>
      <c r="R729" s="18"/>
      <c r="S729" s="18"/>
      <c r="T729" s="18"/>
      <c r="U729" s="18"/>
      <c r="V729" s="18"/>
      <c r="W729" s="18" t="e">
        <f>VLOOKUP(V729,Support_persons!$A$3:$C$17,3,FALSE)</f>
        <v>#N/A</v>
      </c>
      <c r="X729" t="s">
        <v>392</v>
      </c>
      <c r="Y729" s="18"/>
      <c r="Z729" s="18" t="e">
        <f>VLOOKUP(Y729,Support_persons!$A$3:$C$17,3,FALSE)</f>
        <v>#N/A</v>
      </c>
      <c r="AA729" t="s">
        <v>392</v>
      </c>
      <c r="AB729" s="18"/>
      <c r="AC729" t="s">
        <v>392</v>
      </c>
      <c r="AD729" s="18" t="e">
        <f>VLOOKUP(AB729,Support_persons!$A$3:$C$17,3,FALSE)</f>
        <v>#N/A</v>
      </c>
    </row>
    <row r="730" spans="1:30" ht="15.75" thickBot="1" x14ac:dyDescent="0.3">
      <c r="A730">
        <v>729</v>
      </c>
      <c r="B730" s="16">
        <v>44266</v>
      </c>
      <c r="C730" s="18" t="s">
        <v>11</v>
      </c>
      <c r="D730" s="18">
        <f>VLOOKUP(C730,Areas!$B$4:$C$25,2,FALSE)</f>
        <v>22</v>
      </c>
      <c r="E730" s="18">
        <v>22</v>
      </c>
      <c r="F730" s="18" t="s">
        <v>46</v>
      </c>
      <c r="G730" s="18">
        <f>VLOOKUP(F730,Instructors!$A$4:$B$60,2,FALSE)</f>
        <v>4</v>
      </c>
      <c r="H730" s="25">
        <v>4</v>
      </c>
      <c r="I730" t="s">
        <v>345</v>
      </c>
      <c r="J730" s="18">
        <f>VLOOKUP(I730,Programs!$A$4:$B$58,2,FALSE)</f>
        <v>35</v>
      </c>
      <c r="K730" s="18">
        <v>35</v>
      </c>
      <c r="L730" s="19">
        <v>0.70833333333333337</v>
      </c>
      <c r="M730" s="19">
        <v>0.84375</v>
      </c>
      <c r="N730" s="18" t="str">
        <f t="shared" ca="1" si="11"/>
        <v>GYE2</v>
      </c>
      <c r="O730" s="18">
        <f ca="1">VLOOKUP(N730,physical_rooms!$A$1:$B$10,2,FALSE)</f>
        <v>2</v>
      </c>
      <c r="P730" s="18">
        <v>7</v>
      </c>
      <c r="Q730" s="18"/>
      <c r="R730" s="18"/>
      <c r="S730" s="18"/>
      <c r="T730" s="18"/>
      <c r="U730" s="18"/>
      <c r="V730" s="18"/>
      <c r="W730" s="18" t="e">
        <f>VLOOKUP(V730,Support_persons!$A$3:$C$17,3,FALSE)</f>
        <v>#N/A</v>
      </c>
      <c r="X730" t="s">
        <v>392</v>
      </c>
      <c r="Y730" s="18"/>
      <c r="Z730" s="18" t="e">
        <f>VLOOKUP(Y730,Support_persons!$A$3:$C$17,3,FALSE)</f>
        <v>#N/A</v>
      </c>
      <c r="AA730" t="s">
        <v>392</v>
      </c>
      <c r="AB730" s="18"/>
      <c r="AC730" t="s">
        <v>392</v>
      </c>
      <c r="AD730" s="18" t="e">
        <f>VLOOKUP(AB730,Support_persons!$A$3:$C$17,3,FALSE)</f>
        <v>#N/A</v>
      </c>
    </row>
    <row r="731" spans="1:30" ht="15.75" thickBot="1" x14ac:dyDescent="0.3">
      <c r="A731">
        <v>730</v>
      </c>
      <c r="B731" s="16">
        <v>44267</v>
      </c>
      <c r="C731" s="18" t="s">
        <v>6</v>
      </c>
      <c r="D731" s="18">
        <f>VLOOKUP(C731,Areas!$B$4:$C$25,2,FALSE)</f>
        <v>12</v>
      </c>
      <c r="E731" s="18">
        <v>12</v>
      </c>
      <c r="F731" s="18" t="s">
        <v>211</v>
      </c>
      <c r="G731" s="18">
        <f>VLOOKUP(F731,Instructors!$A$4:$B$60,2,FALSE)</f>
        <v>53</v>
      </c>
      <c r="H731" s="25">
        <v>53</v>
      </c>
      <c r="I731" t="s">
        <v>142</v>
      </c>
      <c r="J731" s="18">
        <f>VLOOKUP(I731,Programs!$A$4:$B$58,2,FALSE)</f>
        <v>1</v>
      </c>
      <c r="K731" s="18">
        <v>1</v>
      </c>
      <c r="L731" s="19">
        <v>0.39583333333333331</v>
      </c>
      <c r="M731" s="19">
        <v>0.52083333333333337</v>
      </c>
      <c r="N731" s="18" t="str">
        <f t="shared" ca="1" si="11"/>
        <v>GYE1</v>
      </c>
      <c r="O731" s="18">
        <f ca="1">VLOOKUP(N731,physical_rooms!$A$1:$B$10,2,FALSE)</f>
        <v>1</v>
      </c>
      <c r="P731" s="18">
        <v>1</v>
      </c>
      <c r="Q731" s="18"/>
      <c r="R731" s="18"/>
      <c r="S731" s="18"/>
      <c r="T731" s="18"/>
      <c r="U731" s="18"/>
      <c r="V731" s="18"/>
      <c r="W731" s="18" t="e">
        <f>VLOOKUP(V731,Support_persons!$A$3:$C$17,3,FALSE)</f>
        <v>#N/A</v>
      </c>
      <c r="X731" t="s">
        <v>392</v>
      </c>
      <c r="Y731" s="18"/>
      <c r="Z731" s="18" t="e">
        <f>VLOOKUP(Y731,Support_persons!$A$3:$C$17,3,FALSE)</f>
        <v>#N/A</v>
      </c>
      <c r="AA731" t="s">
        <v>392</v>
      </c>
      <c r="AB731" s="18"/>
      <c r="AC731" t="s">
        <v>392</v>
      </c>
      <c r="AD731" s="18" t="e">
        <f>VLOOKUP(AB731,Support_persons!$A$3:$C$17,3,FALSE)</f>
        <v>#N/A</v>
      </c>
    </row>
    <row r="732" spans="1:30" ht="15.75" thickBot="1" x14ac:dyDescent="0.3">
      <c r="A732">
        <v>731</v>
      </c>
      <c r="B732" s="16">
        <v>44267</v>
      </c>
      <c r="C732" s="18" t="s">
        <v>17</v>
      </c>
      <c r="D732" s="18">
        <f>VLOOKUP(C732,Areas!$B$4:$C$25,2,FALSE)</f>
        <v>21</v>
      </c>
      <c r="E732" s="18">
        <v>21</v>
      </c>
      <c r="F732" s="18" t="s">
        <v>84</v>
      </c>
      <c r="G732" s="18">
        <f>VLOOKUP(F732,Instructors!$A$4:$B$60,2,FALSE)</f>
        <v>43</v>
      </c>
      <c r="H732" s="25">
        <v>43</v>
      </c>
      <c r="I732" t="s">
        <v>142</v>
      </c>
      <c r="J732" s="18">
        <f>VLOOKUP(I732,Programs!$A$4:$B$58,2,FALSE)</f>
        <v>1</v>
      </c>
      <c r="K732" s="18">
        <v>1</v>
      </c>
      <c r="L732" s="19">
        <v>0.60416666666666663</v>
      </c>
      <c r="M732" s="19">
        <v>0.72916666666666663</v>
      </c>
      <c r="N732" s="18" t="str">
        <f t="shared" ca="1" si="11"/>
        <v>GYE3</v>
      </c>
      <c r="O732" s="18">
        <f ca="1">VLOOKUP(N732,physical_rooms!$A$1:$B$10,2,FALSE)</f>
        <v>3</v>
      </c>
      <c r="P732" s="18">
        <v>5</v>
      </c>
      <c r="Q732" s="18"/>
      <c r="R732" s="18"/>
      <c r="S732" s="18"/>
      <c r="T732" s="18"/>
      <c r="U732" s="18"/>
      <c r="V732" s="18"/>
      <c r="W732" s="18" t="e">
        <f>VLOOKUP(V732,Support_persons!$A$3:$C$17,3,FALSE)</f>
        <v>#N/A</v>
      </c>
      <c r="X732" t="s">
        <v>392</v>
      </c>
      <c r="Y732" s="18"/>
      <c r="Z732" s="18" t="e">
        <f>VLOOKUP(Y732,Support_persons!$A$3:$C$17,3,FALSE)</f>
        <v>#N/A</v>
      </c>
      <c r="AA732" t="s">
        <v>392</v>
      </c>
      <c r="AB732" s="18"/>
      <c r="AC732" t="s">
        <v>392</v>
      </c>
      <c r="AD732" s="18" t="e">
        <f>VLOOKUP(AB732,Support_persons!$A$3:$C$17,3,FALSE)</f>
        <v>#N/A</v>
      </c>
    </row>
    <row r="733" spans="1:30" ht="15.75" thickBot="1" x14ac:dyDescent="0.3">
      <c r="A733">
        <v>732</v>
      </c>
      <c r="B733" s="16">
        <v>44268</v>
      </c>
      <c r="C733" s="18" t="s">
        <v>6</v>
      </c>
      <c r="D733" s="18">
        <f>VLOOKUP(C733,Areas!$B$4:$C$25,2,FALSE)</f>
        <v>12</v>
      </c>
      <c r="E733" s="18">
        <v>12</v>
      </c>
      <c r="F733" s="18" t="s">
        <v>211</v>
      </c>
      <c r="G733" s="18">
        <f>VLOOKUP(F733,Instructors!$A$4:$B$60,2,FALSE)</f>
        <v>53</v>
      </c>
      <c r="H733" s="25">
        <v>53</v>
      </c>
      <c r="I733" t="s">
        <v>144</v>
      </c>
      <c r="J733" s="18">
        <f>VLOOKUP(I733,Programs!$A$4:$B$58,2,FALSE)</f>
        <v>2</v>
      </c>
      <c r="K733" s="18">
        <v>2</v>
      </c>
      <c r="L733" s="19">
        <v>0.39583333333333331</v>
      </c>
      <c r="M733" s="19">
        <v>0.52083333333333337</v>
      </c>
      <c r="N733" s="18" t="str">
        <f t="shared" ca="1" si="11"/>
        <v>UIO3</v>
      </c>
      <c r="O733" s="18">
        <f ca="1">VLOOKUP(N733,physical_rooms!$A$1:$B$10,2,FALSE)</f>
        <v>7</v>
      </c>
      <c r="P733" s="18">
        <v>7</v>
      </c>
      <c r="Q733" s="18"/>
      <c r="R733" s="18"/>
      <c r="S733" s="18"/>
      <c r="T733" s="18"/>
      <c r="U733" s="18"/>
      <c r="V733" s="18"/>
      <c r="W733" s="18" t="e">
        <f>VLOOKUP(V733,Support_persons!$A$3:$C$17,3,FALSE)</f>
        <v>#N/A</v>
      </c>
      <c r="X733" t="s">
        <v>392</v>
      </c>
      <c r="Y733" s="18"/>
      <c r="Z733" s="18" t="e">
        <f>VLOOKUP(Y733,Support_persons!$A$3:$C$17,3,FALSE)</f>
        <v>#N/A</v>
      </c>
      <c r="AA733" t="s">
        <v>392</v>
      </c>
      <c r="AB733" s="18"/>
      <c r="AC733" t="s">
        <v>392</v>
      </c>
      <c r="AD733" s="18" t="e">
        <f>VLOOKUP(AB733,Support_persons!$A$3:$C$17,3,FALSE)</f>
        <v>#N/A</v>
      </c>
    </row>
    <row r="734" spans="1:30" ht="15.75" thickBot="1" x14ac:dyDescent="0.3">
      <c r="A734">
        <v>733</v>
      </c>
      <c r="B734" s="16">
        <v>44268</v>
      </c>
      <c r="C734" s="18" t="s">
        <v>17</v>
      </c>
      <c r="D734" s="18">
        <f>VLOOKUP(C734,Areas!$B$4:$C$25,2,FALSE)</f>
        <v>21</v>
      </c>
      <c r="E734" s="18">
        <v>21</v>
      </c>
      <c r="F734" s="18" t="s">
        <v>84</v>
      </c>
      <c r="G734" s="18">
        <f>VLOOKUP(F734,Instructors!$A$4:$B$60,2,FALSE)</f>
        <v>43</v>
      </c>
      <c r="H734" s="25">
        <v>43</v>
      </c>
      <c r="I734" t="s">
        <v>144</v>
      </c>
      <c r="J734" s="18">
        <f>VLOOKUP(I734,Programs!$A$4:$B$58,2,FALSE)</f>
        <v>2</v>
      </c>
      <c r="K734" s="18">
        <v>2</v>
      </c>
      <c r="L734" s="19">
        <v>0.60416666666666663</v>
      </c>
      <c r="M734" s="19">
        <v>0.72916666666666663</v>
      </c>
      <c r="N734" s="18" t="str">
        <f t="shared" ca="1" si="11"/>
        <v>GYE2</v>
      </c>
      <c r="O734" s="18">
        <f ca="1">VLOOKUP(N734,physical_rooms!$A$1:$B$10,2,FALSE)</f>
        <v>2</v>
      </c>
      <c r="P734" s="18">
        <v>4</v>
      </c>
      <c r="Q734" s="18"/>
      <c r="R734" s="18"/>
      <c r="S734" s="18"/>
      <c r="T734" s="18"/>
      <c r="U734" s="18"/>
      <c r="V734" s="18"/>
      <c r="W734" s="18" t="e">
        <f>VLOOKUP(V734,Support_persons!$A$3:$C$17,3,FALSE)</f>
        <v>#N/A</v>
      </c>
      <c r="X734" t="s">
        <v>392</v>
      </c>
      <c r="Y734" s="18"/>
      <c r="Z734" s="18" t="e">
        <f>VLOOKUP(Y734,Support_persons!$A$3:$C$17,3,FALSE)</f>
        <v>#N/A</v>
      </c>
      <c r="AA734" t="s">
        <v>392</v>
      </c>
      <c r="AB734" s="18"/>
      <c r="AC734" t="s">
        <v>392</v>
      </c>
      <c r="AD734" s="18" t="e">
        <f>VLOOKUP(AB734,Support_persons!$A$3:$C$17,3,FALSE)</f>
        <v>#N/A</v>
      </c>
    </row>
    <row r="735" spans="1:30" ht="15.75" thickBot="1" x14ac:dyDescent="0.3">
      <c r="A735">
        <v>734</v>
      </c>
      <c r="B735" s="16">
        <v>44271</v>
      </c>
      <c r="C735" s="18" t="s">
        <v>6</v>
      </c>
      <c r="D735" s="18">
        <f>VLOOKUP(C735,Areas!$B$4:$C$25,2,FALSE)</f>
        <v>12</v>
      </c>
      <c r="E735" s="18">
        <v>12</v>
      </c>
      <c r="F735" s="18" t="s">
        <v>211</v>
      </c>
      <c r="G735" s="18">
        <f>VLOOKUP(F735,Instructors!$A$4:$B$60,2,FALSE)</f>
        <v>53</v>
      </c>
      <c r="H735" s="25">
        <v>53</v>
      </c>
      <c r="I735" t="s">
        <v>346</v>
      </c>
      <c r="J735" s="18">
        <f>VLOOKUP(I735,Programs!$A$4:$B$58,2,FALSE)</f>
        <v>36</v>
      </c>
      <c r="K735" s="18">
        <v>36</v>
      </c>
      <c r="L735" s="19">
        <v>0.70833333333333337</v>
      </c>
      <c r="M735" s="19">
        <v>0.84375</v>
      </c>
      <c r="N735" s="18" t="str">
        <f t="shared" ca="1" si="11"/>
        <v>GYE1</v>
      </c>
      <c r="O735" s="18">
        <f ca="1">VLOOKUP(N735,physical_rooms!$A$1:$B$10,2,FALSE)</f>
        <v>1</v>
      </c>
      <c r="P735" s="18">
        <v>8</v>
      </c>
      <c r="Q735" s="18"/>
      <c r="R735" s="18"/>
      <c r="S735" s="18"/>
      <c r="T735" s="18"/>
      <c r="U735" s="18"/>
      <c r="V735" s="18"/>
      <c r="W735" s="18" t="e">
        <f>VLOOKUP(V735,Support_persons!$A$3:$C$17,3,FALSE)</f>
        <v>#N/A</v>
      </c>
      <c r="X735" t="s">
        <v>392</v>
      </c>
      <c r="Y735" s="18"/>
      <c r="Z735" s="18" t="e">
        <f>VLOOKUP(Y735,Support_persons!$A$3:$C$17,3,FALSE)</f>
        <v>#N/A</v>
      </c>
      <c r="AA735" t="s">
        <v>392</v>
      </c>
      <c r="AB735" s="18"/>
      <c r="AC735" t="s">
        <v>392</v>
      </c>
      <c r="AD735" s="18" t="e">
        <f>VLOOKUP(AB735,Support_persons!$A$3:$C$17,3,FALSE)</f>
        <v>#N/A</v>
      </c>
    </row>
    <row r="736" spans="1:30" ht="15.75" thickBot="1" x14ac:dyDescent="0.3">
      <c r="A736">
        <v>735</v>
      </c>
      <c r="B736" s="16">
        <v>44273</v>
      </c>
      <c r="C736" s="18" t="s">
        <v>2</v>
      </c>
      <c r="D736" s="18">
        <f>VLOOKUP(C736,Areas!$B$4:$C$25,2,FALSE)</f>
        <v>7</v>
      </c>
      <c r="E736" s="18">
        <v>7</v>
      </c>
      <c r="F736" s="18" t="s">
        <v>84</v>
      </c>
      <c r="G736" s="18">
        <f>VLOOKUP(F736,Instructors!$A$4:$B$60,2,FALSE)</f>
        <v>43</v>
      </c>
      <c r="H736" s="25">
        <v>43</v>
      </c>
      <c r="I736" t="s">
        <v>345</v>
      </c>
      <c r="J736" s="18">
        <f>VLOOKUP(I736,Programs!$A$4:$B$58,2,FALSE)</f>
        <v>35</v>
      </c>
      <c r="K736" s="18">
        <v>35</v>
      </c>
      <c r="L736" s="19">
        <v>0.70833333333333337</v>
      </c>
      <c r="M736" s="19">
        <v>0.84375</v>
      </c>
      <c r="N736" s="18" t="str">
        <f t="shared" ca="1" si="11"/>
        <v>UIO2</v>
      </c>
      <c r="O736" s="18">
        <f ca="1">VLOOKUP(N736,physical_rooms!$A$1:$B$10,2,FALSE)</f>
        <v>6</v>
      </c>
      <c r="P736" s="18">
        <v>5</v>
      </c>
      <c r="Q736" s="18"/>
      <c r="R736" s="18"/>
      <c r="S736" s="18"/>
      <c r="T736" s="18"/>
      <c r="U736" s="18"/>
      <c r="V736" s="18"/>
      <c r="W736" s="18" t="e">
        <f>VLOOKUP(V736,Support_persons!$A$3:$C$17,3,FALSE)</f>
        <v>#N/A</v>
      </c>
      <c r="X736" t="s">
        <v>392</v>
      </c>
      <c r="Y736" s="18"/>
      <c r="Z736" s="18" t="e">
        <f>VLOOKUP(Y736,Support_persons!$A$3:$C$17,3,FALSE)</f>
        <v>#N/A</v>
      </c>
      <c r="AA736" t="s">
        <v>392</v>
      </c>
      <c r="AB736" s="18"/>
      <c r="AC736" t="s">
        <v>392</v>
      </c>
      <c r="AD736" s="18" t="e">
        <f>VLOOKUP(AB736,Support_persons!$A$3:$C$17,3,FALSE)</f>
        <v>#N/A</v>
      </c>
    </row>
    <row r="737" spans="1:30" ht="15.75" thickBot="1" x14ac:dyDescent="0.3">
      <c r="A737">
        <v>736</v>
      </c>
      <c r="B737" s="16">
        <v>44274</v>
      </c>
      <c r="C737" s="18" t="s">
        <v>11</v>
      </c>
      <c r="D737" s="18">
        <f>VLOOKUP(C737,Areas!$B$4:$C$25,2,FALSE)</f>
        <v>22</v>
      </c>
      <c r="E737" s="18">
        <v>22</v>
      </c>
      <c r="F737" s="18" t="s">
        <v>82</v>
      </c>
      <c r="G737" s="18">
        <f>VLOOKUP(F737,Instructors!$A$4:$B$60,2,FALSE)</f>
        <v>41</v>
      </c>
      <c r="H737" s="25">
        <v>41</v>
      </c>
      <c r="I737" t="s">
        <v>144</v>
      </c>
      <c r="J737" s="18">
        <f>VLOOKUP(I737,Programs!$A$4:$B$58,2,FALSE)</f>
        <v>2</v>
      </c>
      <c r="K737" s="18">
        <v>2</v>
      </c>
      <c r="L737" s="19">
        <v>0.39583333333333331</v>
      </c>
      <c r="M737" s="19">
        <v>0.52083333333333337</v>
      </c>
      <c r="N737" s="18" t="str">
        <f t="shared" ca="1" si="11"/>
        <v>GYE2</v>
      </c>
      <c r="O737" s="18">
        <f ca="1">VLOOKUP(N737,physical_rooms!$A$1:$B$10,2,FALSE)</f>
        <v>2</v>
      </c>
      <c r="P737" s="18">
        <v>8</v>
      </c>
      <c r="Q737" s="18"/>
      <c r="R737" s="18"/>
      <c r="S737" s="18"/>
      <c r="T737" s="18"/>
      <c r="U737" s="18"/>
      <c r="V737" s="18"/>
      <c r="W737" s="18" t="e">
        <f>VLOOKUP(V737,Support_persons!$A$3:$C$17,3,FALSE)</f>
        <v>#N/A</v>
      </c>
      <c r="X737" t="s">
        <v>392</v>
      </c>
      <c r="Y737" s="18"/>
      <c r="Z737" s="18" t="e">
        <f>VLOOKUP(Y737,Support_persons!$A$3:$C$17,3,FALSE)</f>
        <v>#N/A</v>
      </c>
      <c r="AA737" t="s">
        <v>392</v>
      </c>
      <c r="AB737" s="18"/>
      <c r="AC737" t="s">
        <v>392</v>
      </c>
      <c r="AD737" s="18" t="e">
        <f>VLOOKUP(AB737,Support_persons!$A$3:$C$17,3,FALSE)</f>
        <v>#N/A</v>
      </c>
    </row>
    <row r="738" spans="1:30" ht="15.75" thickBot="1" x14ac:dyDescent="0.3">
      <c r="A738">
        <v>737</v>
      </c>
      <c r="B738" s="16">
        <v>44274</v>
      </c>
      <c r="C738" s="18" t="s">
        <v>7</v>
      </c>
      <c r="D738" s="18">
        <f>VLOOKUP(C738,Areas!$B$4:$C$25,2,FALSE)</f>
        <v>14</v>
      </c>
      <c r="E738" s="18">
        <v>14</v>
      </c>
      <c r="F738" s="18" t="s">
        <v>50</v>
      </c>
      <c r="G738" s="18">
        <f>VLOOKUP(F738,Instructors!$A$4:$B$60,2,FALSE)</f>
        <v>9</v>
      </c>
      <c r="H738" s="25">
        <v>9</v>
      </c>
      <c r="I738" t="s">
        <v>144</v>
      </c>
      <c r="J738" s="18">
        <f>VLOOKUP(I738,Programs!$A$4:$B$58,2,FALSE)</f>
        <v>2</v>
      </c>
      <c r="K738" s="18">
        <v>2</v>
      </c>
      <c r="L738" s="19">
        <v>0.60416666666666663</v>
      </c>
      <c r="M738" s="19">
        <v>0.72916666666666663</v>
      </c>
      <c r="N738" s="18" t="str">
        <f t="shared" ca="1" si="11"/>
        <v>domicilio</v>
      </c>
      <c r="O738" s="18">
        <f ca="1">VLOOKUP(N738,physical_rooms!$A$1:$B$10,2,FALSE)</f>
        <v>8</v>
      </c>
      <c r="P738" s="18">
        <v>5</v>
      </c>
      <c r="Q738" s="18"/>
      <c r="R738" s="18"/>
      <c r="S738" s="18"/>
      <c r="T738" s="18"/>
      <c r="U738" s="18"/>
      <c r="V738" s="18"/>
      <c r="W738" s="18" t="e">
        <f>VLOOKUP(V738,Support_persons!$A$3:$C$17,3,FALSE)</f>
        <v>#N/A</v>
      </c>
      <c r="X738" t="s">
        <v>392</v>
      </c>
      <c r="Y738" s="18"/>
      <c r="Z738" s="18" t="e">
        <f>VLOOKUP(Y738,Support_persons!$A$3:$C$17,3,FALSE)</f>
        <v>#N/A</v>
      </c>
      <c r="AA738" t="s">
        <v>392</v>
      </c>
      <c r="AB738" s="18"/>
      <c r="AC738" t="s">
        <v>392</v>
      </c>
      <c r="AD738" s="18" t="e">
        <f>VLOOKUP(AB738,Support_persons!$A$3:$C$17,3,FALSE)</f>
        <v>#N/A</v>
      </c>
    </row>
    <row r="739" spans="1:30" ht="15.75" thickBot="1" x14ac:dyDescent="0.3">
      <c r="A739">
        <v>738</v>
      </c>
      <c r="B739" s="16">
        <v>44275</v>
      </c>
      <c r="C739" s="18" t="s">
        <v>11</v>
      </c>
      <c r="D739" s="18">
        <f>VLOOKUP(C739,Areas!$B$4:$C$25,2,FALSE)</f>
        <v>22</v>
      </c>
      <c r="E739" s="18">
        <v>22</v>
      </c>
      <c r="F739" s="18" t="s">
        <v>214</v>
      </c>
      <c r="G739" s="18">
        <f>VLOOKUP(F739,Instructors!$A$4:$B$60,2,FALSE)</f>
        <v>54</v>
      </c>
      <c r="H739" s="25">
        <v>54</v>
      </c>
      <c r="I739" t="s">
        <v>142</v>
      </c>
      <c r="J739" s="18">
        <f>VLOOKUP(I739,Programs!$A$4:$B$58,2,FALSE)</f>
        <v>1</v>
      </c>
      <c r="K739" s="18">
        <v>1</v>
      </c>
      <c r="L739" s="19">
        <v>0.39583333333333331</v>
      </c>
      <c r="M739" s="19">
        <v>0.52083333333333337</v>
      </c>
      <c r="N739" s="18" t="str">
        <f t="shared" ca="1" si="11"/>
        <v>UIO2</v>
      </c>
      <c r="O739" s="18">
        <f ca="1">VLOOKUP(N739,physical_rooms!$A$1:$B$10,2,FALSE)</f>
        <v>6</v>
      </c>
      <c r="P739" s="18">
        <v>7</v>
      </c>
      <c r="Q739" s="18"/>
      <c r="R739" s="18"/>
      <c r="S739" s="18"/>
      <c r="T739" s="18"/>
      <c r="U739" s="18"/>
      <c r="V739" s="18"/>
      <c r="W739" s="18" t="e">
        <f>VLOOKUP(V739,Support_persons!$A$3:$C$17,3,FALSE)</f>
        <v>#N/A</v>
      </c>
      <c r="X739" t="s">
        <v>392</v>
      </c>
      <c r="Y739" s="18"/>
      <c r="Z739" s="18" t="e">
        <f>VLOOKUP(Y739,Support_persons!$A$3:$C$17,3,FALSE)</f>
        <v>#N/A</v>
      </c>
      <c r="AA739" t="s">
        <v>392</v>
      </c>
      <c r="AB739" s="18"/>
      <c r="AC739" t="s">
        <v>392</v>
      </c>
      <c r="AD739" s="18" t="e">
        <f>VLOOKUP(AB739,Support_persons!$A$3:$C$17,3,FALSE)</f>
        <v>#N/A</v>
      </c>
    </row>
    <row r="740" spans="1:30" ht="15.75" thickBot="1" x14ac:dyDescent="0.3">
      <c r="A740">
        <v>739</v>
      </c>
      <c r="B740" s="16">
        <v>44275</v>
      </c>
      <c r="C740" s="18" t="s">
        <v>7</v>
      </c>
      <c r="D740" s="18">
        <f>VLOOKUP(C740,Areas!$B$4:$C$25,2,FALSE)</f>
        <v>14</v>
      </c>
      <c r="E740" s="18">
        <v>14</v>
      </c>
      <c r="F740" s="18" t="s">
        <v>50</v>
      </c>
      <c r="G740" s="18">
        <f>VLOOKUP(F740,Instructors!$A$4:$B$60,2,FALSE)</f>
        <v>9</v>
      </c>
      <c r="H740" s="25">
        <v>9</v>
      </c>
      <c r="I740" t="s">
        <v>142</v>
      </c>
      <c r="J740" s="18">
        <f>VLOOKUP(I740,Programs!$A$4:$B$58,2,FALSE)</f>
        <v>1</v>
      </c>
      <c r="K740" s="18">
        <v>1</v>
      </c>
      <c r="L740" s="19">
        <v>0.60416666666666663</v>
      </c>
      <c r="M740" s="19">
        <v>0.72916666666666663</v>
      </c>
      <c r="N740" s="18" t="str">
        <f t="shared" ca="1" si="11"/>
        <v>UIO1</v>
      </c>
      <c r="O740" s="18">
        <f ca="1">VLOOKUP(N740,physical_rooms!$A$1:$B$10,2,FALSE)</f>
        <v>5</v>
      </c>
      <c r="P740" s="18">
        <v>4</v>
      </c>
      <c r="Q740" s="18"/>
      <c r="R740" s="18"/>
      <c r="S740" s="18"/>
      <c r="T740" s="18"/>
      <c r="U740" s="18"/>
      <c r="V740" s="18"/>
      <c r="W740" s="18" t="e">
        <f>VLOOKUP(V740,Support_persons!$A$3:$C$17,3,FALSE)</f>
        <v>#N/A</v>
      </c>
      <c r="X740" t="s">
        <v>392</v>
      </c>
      <c r="Y740" s="18"/>
      <c r="Z740" s="18" t="e">
        <f>VLOOKUP(Y740,Support_persons!$A$3:$C$17,3,FALSE)</f>
        <v>#N/A</v>
      </c>
      <c r="AA740" t="s">
        <v>392</v>
      </c>
      <c r="AB740" s="18"/>
      <c r="AC740" t="s">
        <v>392</v>
      </c>
      <c r="AD740" s="18" t="e">
        <f>VLOOKUP(AB740,Support_persons!$A$3:$C$17,3,FALSE)</f>
        <v>#N/A</v>
      </c>
    </row>
    <row r="741" spans="1:30" ht="15.75" thickBot="1" x14ac:dyDescent="0.3">
      <c r="A741">
        <v>740</v>
      </c>
      <c r="B741" s="16">
        <v>44277</v>
      </c>
      <c r="C741" s="18" t="s">
        <v>11</v>
      </c>
      <c r="D741" s="18">
        <f>VLOOKUP(C741,Areas!$B$4:$C$25,2,FALSE)</f>
        <v>22</v>
      </c>
      <c r="E741" s="18">
        <v>22</v>
      </c>
      <c r="F741" s="18" t="s">
        <v>214</v>
      </c>
      <c r="G741" s="18">
        <f>VLOOKUP(F741,Instructors!$A$4:$B$60,2,FALSE)</f>
        <v>54</v>
      </c>
      <c r="H741" s="25">
        <v>54</v>
      </c>
      <c r="I741" t="s">
        <v>391</v>
      </c>
      <c r="J741" s="18" t="e">
        <f>VLOOKUP(I741,Programs!$A$4:$B$58,2,FALSE)</f>
        <v>#N/A</v>
      </c>
      <c r="K741" s="18">
        <v>11</v>
      </c>
      <c r="L741" s="19">
        <v>0.66666666666666663</v>
      </c>
      <c r="M741" s="19">
        <v>0.78125</v>
      </c>
      <c r="N741" s="18" t="str">
        <f t="shared" ca="1" si="11"/>
        <v>domicilio</v>
      </c>
      <c r="O741" s="18">
        <f ca="1">VLOOKUP(N741,physical_rooms!$A$1:$B$10,2,FALSE)</f>
        <v>8</v>
      </c>
      <c r="P741" s="18">
        <v>2</v>
      </c>
      <c r="Q741" s="18"/>
      <c r="R741" s="18"/>
      <c r="S741" s="18"/>
      <c r="T741" s="18"/>
      <c r="U741" s="18"/>
      <c r="V741" s="18"/>
      <c r="W741" s="18" t="e">
        <f>VLOOKUP(V741,Support_persons!$A$3:$C$17,3,FALSE)</f>
        <v>#N/A</v>
      </c>
      <c r="X741" t="s">
        <v>392</v>
      </c>
      <c r="Y741" s="18"/>
      <c r="Z741" s="18" t="e">
        <f>VLOOKUP(Y741,Support_persons!$A$3:$C$17,3,FALSE)</f>
        <v>#N/A</v>
      </c>
      <c r="AA741" t="s">
        <v>392</v>
      </c>
      <c r="AB741" s="18"/>
      <c r="AC741" t="s">
        <v>392</v>
      </c>
      <c r="AD741" s="18" t="e">
        <f>VLOOKUP(AB741,Support_persons!$A$3:$C$17,3,FALSE)</f>
        <v>#N/A</v>
      </c>
    </row>
    <row r="742" spans="1:30" ht="26.25" thickBot="1" x14ac:dyDescent="0.3">
      <c r="A742">
        <v>741</v>
      </c>
      <c r="B742" s="16">
        <v>44278</v>
      </c>
      <c r="C742" s="18" t="s">
        <v>8</v>
      </c>
      <c r="D742" s="18">
        <f>VLOOKUP(C742,Areas!$B$4:$C$25,2,FALSE)</f>
        <v>16</v>
      </c>
      <c r="E742" s="18">
        <v>16</v>
      </c>
      <c r="F742" s="18" t="s">
        <v>47</v>
      </c>
      <c r="G742" s="18">
        <f>VLOOKUP(F742,Instructors!$A$4:$B$60,2,FALSE)</f>
        <v>6</v>
      </c>
      <c r="H742" s="25">
        <v>6</v>
      </c>
      <c r="I742" t="s">
        <v>346</v>
      </c>
      <c r="J742" s="18">
        <f>VLOOKUP(I742,Programs!$A$4:$B$58,2,FALSE)</f>
        <v>36</v>
      </c>
      <c r="K742" s="18">
        <v>36</v>
      </c>
      <c r="L742" s="19">
        <v>0.70833333333333337</v>
      </c>
      <c r="M742" s="19">
        <v>0.84375</v>
      </c>
      <c r="N742" s="18" t="str">
        <f t="shared" ca="1" si="11"/>
        <v>UIO3</v>
      </c>
      <c r="O742" s="18">
        <f ca="1">VLOOKUP(N742,physical_rooms!$A$1:$B$10,2,FALSE)</f>
        <v>7</v>
      </c>
      <c r="P742" s="18">
        <v>3</v>
      </c>
      <c r="Q742" s="18"/>
      <c r="R742" s="18"/>
      <c r="S742" s="18"/>
      <c r="T742" s="18"/>
      <c r="U742" s="18"/>
      <c r="V742" s="18"/>
      <c r="W742" s="18" t="e">
        <f>VLOOKUP(V742,Support_persons!$A$3:$C$17,3,FALSE)</f>
        <v>#N/A</v>
      </c>
      <c r="X742" t="s">
        <v>392</v>
      </c>
      <c r="Y742" s="18"/>
      <c r="Z742" s="18" t="e">
        <f>VLOOKUP(Y742,Support_persons!$A$3:$C$17,3,FALSE)</f>
        <v>#N/A</v>
      </c>
      <c r="AA742" t="s">
        <v>392</v>
      </c>
      <c r="AB742" s="18"/>
      <c r="AC742" t="s">
        <v>392</v>
      </c>
      <c r="AD742" s="18" t="e">
        <f>VLOOKUP(AB742,Support_persons!$A$3:$C$17,3,FALSE)</f>
        <v>#N/A</v>
      </c>
    </row>
    <row r="743" spans="1:30" ht="15.75" thickBot="1" x14ac:dyDescent="0.3">
      <c r="A743">
        <v>742</v>
      </c>
      <c r="B743" s="16">
        <v>44280</v>
      </c>
      <c r="C743" s="18" t="s">
        <v>9</v>
      </c>
      <c r="D743" s="18">
        <f>VLOOKUP(C743,Areas!$B$4:$C$25,2,FALSE)</f>
        <v>17</v>
      </c>
      <c r="E743" s="18">
        <v>17</v>
      </c>
      <c r="F743" s="18" t="s">
        <v>51</v>
      </c>
      <c r="G743" s="18">
        <f>VLOOKUP(F743,Instructors!$A$4:$B$60,2,FALSE)</f>
        <v>10</v>
      </c>
      <c r="H743" s="25">
        <v>10</v>
      </c>
      <c r="I743" t="s">
        <v>345</v>
      </c>
      <c r="J743" s="18">
        <f>VLOOKUP(I743,Programs!$A$4:$B$58,2,FALSE)</f>
        <v>35</v>
      </c>
      <c r="K743" s="18">
        <v>35</v>
      </c>
      <c r="L743" s="19">
        <v>0.70833333333333337</v>
      </c>
      <c r="M743" s="19">
        <v>0.84375</v>
      </c>
      <c r="N743" s="18" t="str">
        <f t="shared" ca="1" si="11"/>
        <v>GYE1</v>
      </c>
      <c r="O743" s="18">
        <f ca="1">VLOOKUP(N743,physical_rooms!$A$1:$B$10,2,FALSE)</f>
        <v>1</v>
      </c>
      <c r="P743" s="18">
        <v>7</v>
      </c>
      <c r="Q743" s="18"/>
      <c r="R743" s="18"/>
      <c r="S743" s="18"/>
      <c r="T743" s="18"/>
      <c r="U743" s="18"/>
      <c r="V743" s="18"/>
      <c r="W743" s="18" t="e">
        <f>VLOOKUP(V743,Support_persons!$A$3:$C$17,3,FALSE)</f>
        <v>#N/A</v>
      </c>
      <c r="X743" t="s">
        <v>392</v>
      </c>
      <c r="Y743" s="18"/>
      <c r="Z743" s="18" t="e">
        <f>VLOOKUP(Y743,Support_persons!$A$3:$C$17,3,FALSE)</f>
        <v>#N/A</v>
      </c>
      <c r="AA743" t="s">
        <v>392</v>
      </c>
      <c r="AB743" s="18"/>
      <c r="AC743" t="s">
        <v>392</v>
      </c>
      <c r="AD743" s="18" t="e">
        <f>VLOOKUP(AB743,Support_persons!$A$3:$C$17,3,FALSE)</f>
        <v>#N/A</v>
      </c>
    </row>
    <row r="744" spans="1:30" ht="15.75" thickBot="1" x14ac:dyDescent="0.3">
      <c r="A744">
        <v>743</v>
      </c>
      <c r="B744" s="16">
        <v>44281</v>
      </c>
      <c r="C744" s="18" t="s">
        <v>6</v>
      </c>
      <c r="D744" s="18">
        <f>VLOOKUP(C744,Areas!$B$4:$C$25,2,FALSE)</f>
        <v>12</v>
      </c>
      <c r="E744" s="18">
        <v>12</v>
      </c>
      <c r="F744" s="18" t="s">
        <v>211</v>
      </c>
      <c r="G744" s="18">
        <f>VLOOKUP(F744,Instructors!$A$4:$B$60,2,FALSE)</f>
        <v>53</v>
      </c>
      <c r="H744" s="25">
        <v>53</v>
      </c>
      <c r="I744" t="s">
        <v>142</v>
      </c>
      <c r="J744" s="18">
        <f>VLOOKUP(I744,Programs!$A$4:$B$58,2,FALSE)</f>
        <v>1</v>
      </c>
      <c r="K744" s="18">
        <v>1</v>
      </c>
      <c r="L744" s="19">
        <v>0.39583333333333331</v>
      </c>
      <c r="M744" s="19">
        <v>0.52083333333333337</v>
      </c>
      <c r="N744" s="18" t="str">
        <f t="shared" ca="1" si="11"/>
        <v>GYE3</v>
      </c>
      <c r="O744" s="18">
        <f ca="1">VLOOKUP(N744,physical_rooms!$A$1:$B$10,2,FALSE)</f>
        <v>3</v>
      </c>
      <c r="P744" s="18">
        <v>1</v>
      </c>
      <c r="Q744" s="18"/>
      <c r="R744" s="18"/>
      <c r="S744" s="18"/>
      <c r="T744" s="18"/>
      <c r="U744" s="18"/>
      <c r="V744" s="18"/>
      <c r="W744" s="18" t="e">
        <f>VLOOKUP(V744,Support_persons!$A$3:$C$17,3,FALSE)</f>
        <v>#N/A</v>
      </c>
      <c r="X744" t="s">
        <v>392</v>
      </c>
      <c r="Y744" s="18"/>
      <c r="Z744" s="18" t="e">
        <f>VLOOKUP(Y744,Support_persons!$A$3:$C$17,3,FALSE)</f>
        <v>#N/A</v>
      </c>
      <c r="AA744" t="s">
        <v>392</v>
      </c>
      <c r="AB744" s="18"/>
      <c r="AC744" t="s">
        <v>392</v>
      </c>
      <c r="AD744" s="18" t="e">
        <f>VLOOKUP(AB744,Support_persons!$A$3:$C$17,3,FALSE)</f>
        <v>#N/A</v>
      </c>
    </row>
    <row r="745" spans="1:30" ht="15.75" thickBot="1" x14ac:dyDescent="0.3">
      <c r="A745">
        <v>744</v>
      </c>
      <c r="B745" s="16">
        <v>44281</v>
      </c>
      <c r="C745" s="18" t="s">
        <v>17</v>
      </c>
      <c r="D745" s="18">
        <f>VLOOKUP(C745,Areas!$B$4:$C$25,2,FALSE)</f>
        <v>21</v>
      </c>
      <c r="E745" s="18">
        <v>21</v>
      </c>
      <c r="F745" s="18" t="s">
        <v>84</v>
      </c>
      <c r="G745" s="18">
        <f>VLOOKUP(F745,Instructors!$A$4:$B$60,2,FALSE)</f>
        <v>43</v>
      </c>
      <c r="H745" s="25">
        <v>43</v>
      </c>
      <c r="I745" t="s">
        <v>142</v>
      </c>
      <c r="J745" s="18">
        <f>VLOOKUP(I745,Programs!$A$4:$B$58,2,FALSE)</f>
        <v>1</v>
      </c>
      <c r="K745" s="18">
        <v>1</v>
      </c>
      <c r="L745" s="19">
        <v>0.60416666666666663</v>
      </c>
      <c r="M745" s="19">
        <v>0.72916666666666663</v>
      </c>
      <c r="N745" s="18" t="str">
        <f t="shared" ca="1" si="11"/>
        <v>GYE1</v>
      </c>
      <c r="O745" s="18">
        <f ca="1">VLOOKUP(N745,physical_rooms!$A$1:$B$10,2,FALSE)</f>
        <v>1</v>
      </c>
      <c r="P745" s="18">
        <v>6</v>
      </c>
      <c r="Q745" s="18"/>
      <c r="R745" s="18"/>
      <c r="S745" s="18"/>
      <c r="T745" s="18"/>
      <c r="U745" s="18"/>
      <c r="V745" s="18"/>
      <c r="W745" s="18" t="e">
        <f>VLOOKUP(V745,Support_persons!$A$3:$C$17,3,FALSE)</f>
        <v>#N/A</v>
      </c>
      <c r="X745" t="s">
        <v>392</v>
      </c>
      <c r="Y745" s="18"/>
      <c r="Z745" s="18" t="e">
        <f>VLOOKUP(Y745,Support_persons!$A$3:$C$17,3,FALSE)</f>
        <v>#N/A</v>
      </c>
      <c r="AA745" t="s">
        <v>392</v>
      </c>
      <c r="AB745" s="18"/>
      <c r="AC745" t="s">
        <v>392</v>
      </c>
      <c r="AD745" s="18" t="e">
        <f>VLOOKUP(AB745,Support_persons!$A$3:$C$17,3,FALSE)</f>
        <v>#N/A</v>
      </c>
    </row>
    <row r="746" spans="1:30" ht="15.75" thickBot="1" x14ac:dyDescent="0.3">
      <c r="A746">
        <v>745</v>
      </c>
      <c r="B746" s="16">
        <v>44282</v>
      </c>
      <c r="C746" s="18" t="s">
        <v>6</v>
      </c>
      <c r="D746" s="18">
        <f>VLOOKUP(C746,Areas!$B$4:$C$25,2,FALSE)</f>
        <v>12</v>
      </c>
      <c r="E746" s="18">
        <v>12</v>
      </c>
      <c r="F746" s="18" t="s">
        <v>211</v>
      </c>
      <c r="G746" s="18">
        <f>VLOOKUP(F746,Instructors!$A$4:$B$60,2,FALSE)</f>
        <v>53</v>
      </c>
      <c r="H746" s="25">
        <v>53</v>
      </c>
      <c r="I746" t="s">
        <v>144</v>
      </c>
      <c r="J746" s="18">
        <f>VLOOKUP(I746,Programs!$A$4:$B$58,2,FALSE)</f>
        <v>2</v>
      </c>
      <c r="K746" s="18">
        <v>2</v>
      </c>
      <c r="L746" s="19">
        <v>0.39583333333333331</v>
      </c>
      <c r="M746" s="19">
        <v>0.52083333333333337</v>
      </c>
      <c r="N746" s="18" t="str">
        <f t="shared" ca="1" si="11"/>
        <v>UIO1</v>
      </c>
      <c r="O746" s="18">
        <f ca="1">VLOOKUP(N746,physical_rooms!$A$1:$B$10,2,FALSE)</f>
        <v>5</v>
      </c>
      <c r="P746" s="18">
        <v>3</v>
      </c>
      <c r="Q746" s="18"/>
      <c r="R746" s="18"/>
      <c r="S746" s="18"/>
      <c r="T746" s="18"/>
      <c r="U746" s="18"/>
      <c r="V746" s="18"/>
      <c r="W746" s="18" t="e">
        <f>VLOOKUP(V746,Support_persons!$A$3:$C$17,3,FALSE)</f>
        <v>#N/A</v>
      </c>
      <c r="X746" t="s">
        <v>392</v>
      </c>
      <c r="Y746" s="18"/>
      <c r="Z746" s="18" t="e">
        <f>VLOOKUP(Y746,Support_persons!$A$3:$C$17,3,FALSE)</f>
        <v>#N/A</v>
      </c>
      <c r="AA746" t="s">
        <v>392</v>
      </c>
      <c r="AB746" s="18"/>
      <c r="AC746" t="s">
        <v>392</v>
      </c>
      <c r="AD746" s="18" t="e">
        <f>VLOOKUP(AB746,Support_persons!$A$3:$C$17,3,FALSE)</f>
        <v>#N/A</v>
      </c>
    </row>
    <row r="747" spans="1:30" ht="15.75" thickBot="1" x14ac:dyDescent="0.3">
      <c r="A747">
        <v>746</v>
      </c>
      <c r="B747" s="16">
        <v>44282</v>
      </c>
      <c r="C747" s="18" t="s">
        <v>17</v>
      </c>
      <c r="D747" s="18">
        <f>VLOOKUP(C747,Areas!$B$4:$C$25,2,FALSE)</f>
        <v>21</v>
      </c>
      <c r="E747" s="18">
        <v>21</v>
      </c>
      <c r="F747" s="18" t="s">
        <v>84</v>
      </c>
      <c r="G747" s="18">
        <f>VLOOKUP(F747,Instructors!$A$4:$B$60,2,FALSE)</f>
        <v>43</v>
      </c>
      <c r="H747" s="25">
        <v>43</v>
      </c>
      <c r="I747" t="s">
        <v>144</v>
      </c>
      <c r="J747" s="18">
        <f>VLOOKUP(I747,Programs!$A$4:$B$58,2,FALSE)</f>
        <v>2</v>
      </c>
      <c r="K747" s="18">
        <v>2</v>
      </c>
      <c r="L747" s="19">
        <v>0.60416666666666663</v>
      </c>
      <c r="M747" s="19">
        <v>0.72916666666666663</v>
      </c>
      <c r="N747" s="18" t="str">
        <f t="shared" ca="1" si="11"/>
        <v>UIO1</v>
      </c>
      <c r="O747" s="18">
        <f ca="1">VLOOKUP(N747,physical_rooms!$A$1:$B$10,2,FALSE)</f>
        <v>5</v>
      </c>
      <c r="P747" s="18">
        <v>3</v>
      </c>
      <c r="Q747" s="18"/>
      <c r="R747" s="18"/>
      <c r="S747" s="18"/>
      <c r="T747" s="18"/>
      <c r="U747" s="18"/>
      <c r="V747" s="18"/>
      <c r="W747" s="18" t="e">
        <f>VLOOKUP(V747,Support_persons!$A$3:$C$17,3,FALSE)</f>
        <v>#N/A</v>
      </c>
      <c r="X747" t="s">
        <v>392</v>
      </c>
      <c r="Y747" s="18"/>
      <c r="Z747" s="18" t="e">
        <f>VLOOKUP(Y747,Support_persons!$A$3:$C$17,3,FALSE)</f>
        <v>#N/A</v>
      </c>
      <c r="AA747" t="s">
        <v>392</v>
      </c>
      <c r="AB747" s="18"/>
      <c r="AC747" t="s">
        <v>392</v>
      </c>
      <c r="AD747" s="18" t="e">
        <f>VLOOKUP(AB747,Support_persons!$A$3:$C$17,3,FALSE)</f>
        <v>#N/A</v>
      </c>
    </row>
    <row r="748" spans="1:30" ht="15.75" thickBot="1" x14ac:dyDescent="0.3">
      <c r="A748">
        <v>747</v>
      </c>
      <c r="B748" s="16">
        <v>44284</v>
      </c>
      <c r="C748" s="18" t="s">
        <v>11</v>
      </c>
      <c r="D748" s="18">
        <f>VLOOKUP(C748,Areas!$B$4:$C$25,2,FALSE)</f>
        <v>22</v>
      </c>
      <c r="E748" s="18">
        <v>22</v>
      </c>
      <c r="F748" s="18" t="s">
        <v>214</v>
      </c>
      <c r="G748" s="18">
        <f>VLOOKUP(F748,Instructors!$A$4:$B$60,2,FALSE)</f>
        <v>54</v>
      </c>
      <c r="H748" s="25">
        <v>54</v>
      </c>
      <c r="I748" t="s">
        <v>390</v>
      </c>
      <c r="J748" s="18">
        <f>VLOOKUP(I748,Programs!$A$4:$B$58,2,FALSE)</f>
        <v>11</v>
      </c>
      <c r="K748" s="18">
        <v>11</v>
      </c>
      <c r="L748" s="19">
        <v>0.66666666666666663</v>
      </c>
      <c r="M748" s="19">
        <v>0.78125</v>
      </c>
      <c r="N748" s="18" t="str">
        <f t="shared" ca="1" si="11"/>
        <v>GYE3</v>
      </c>
      <c r="O748" s="18">
        <f ca="1">VLOOKUP(N748,physical_rooms!$A$1:$B$10,2,FALSE)</f>
        <v>3</v>
      </c>
      <c r="P748" s="18">
        <v>4</v>
      </c>
      <c r="Q748" s="18"/>
      <c r="R748" s="18"/>
      <c r="S748" s="18"/>
      <c r="T748" s="18"/>
      <c r="U748" s="18"/>
      <c r="V748" s="18"/>
      <c r="W748" s="18" t="e">
        <f>VLOOKUP(V748,Support_persons!$A$3:$C$17,3,FALSE)</f>
        <v>#N/A</v>
      </c>
      <c r="X748" t="s">
        <v>392</v>
      </c>
      <c r="Y748" s="18"/>
      <c r="Z748" s="18" t="e">
        <f>VLOOKUP(Y748,Support_persons!$A$3:$C$17,3,FALSE)</f>
        <v>#N/A</v>
      </c>
      <c r="AA748" t="s">
        <v>392</v>
      </c>
      <c r="AB748" s="18"/>
      <c r="AC748" t="s">
        <v>392</v>
      </c>
      <c r="AD748" s="18" t="e">
        <f>VLOOKUP(AB748,Support_persons!$A$3:$C$17,3,FALSE)</f>
        <v>#N/A</v>
      </c>
    </row>
    <row r="749" spans="1:30" ht="15.75" thickBot="1" x14ac:dyDescent="0.3">
      <c r="A749">
        <v>748</v>
      </c>
      <c r="B749" s="16">
        <v>44291</v>
      </c>
      <c r="C749" s="18" t="s">
        <v>4</v>
      </c>
      <c r="D749" s="18">
        <f>VLOOKUP(C749,Areas!$B$4:$C$25,2,FALSE)</f>
        <v>9</v>
      </c>
      <c r="E749" s="18">
        <v>9</v>
      </c>
      <c r="F749" s="18" t="s">
        <v>70</v>
      </c>
      <c r="G749" s="18">
        <f>VLOOKUP(F749,Instructors!$A$4:$B$60,2,FALSE)</f>
        <v>25</v>
      </c>
      <c r="H749" s="25">
        <v>25</v>
      </c>
      <c r="I749" t="s">
        <v>390</v>
      </c>
      <c r="J749" s="18">
        <f>VLOOKUP(I749,Programs!$A$4:$B$58,2,FALSE)</f>
        <v>11</v>
      </c>
      <c r="K749" s="18">
        <v>11</v>
      </c>
      <c r="L749" s="19">
        <v>0.66666666666666663</v>
      </c>
      <c r="M749" s="19">
        <v>0.71875</v>
      </c>
      <c r="N749" s="18" t="str">
        <f t="shared" ca="1" si="11"/>
        <v>GYE2</v>
      </c>
      <c r="O749" s="18">
        <f ca="1">VLOOKUP(N749,physical_rooms!$A$1:$B$10,2,FALSE)</f>
        <v>2</v>
      </c>
      <c r="P749" s="18">
        <v>2</v>
      </c>
      <c r="Q749" s="18"/>
      <c r="R749" s="18"/>
      <c r="S749" s="18"/>
      <c r="T749" s="18"/>
      <c r="U749" s="18"/>
      <c r="V749" s="18"/>
      <c r="W749" s="18" t="e">
        <f>VLOOKUP(V749,Support_persons!$A$3:$C$17,3,FALSE)</f>
        <v>#N/A</v>
      </c>
      <c r="X749" t="s">
        <v>392</v>
      </c>
      <c r="Y749" s="18"/>
      <c r="Z749" s="18" t="e">
        <f>VLOOKUP(Y749,Support_persons!$A$3:$C$17,3,FALSE)</f>
        <v>#N/A</v>
      </c>
      <c r="AA749" t="s">
        <v>392</v>
      </c>
      <c r="AB749" s="18"/>
      <c r="AC749" t="s">
        <v>392</v>
      </c>
      <c r="AD749" s="18" t="e">
        <f>VLOOKUP(AB749,Support_persons!$A$3:$C$17,3,FALSE)</f>
        <v>#N/A</v>
      </c>
    </row>
    <row r="750" spans="1:30" ht="15.75" thickBot="1" x14ac:dyDescent="0.3">
      <c r="A750">
        <v>749</v>
      </c>
      <c r="B750" s="16">
        <v>44291</v>
      </c>
      <c r="C750" s="18" t="s">
        <v>11</v>
      </c>
      <c r="D750" s="18">
        <f>VLOOKUP(C750,Areas!$B$4:$C$25,2,FALSE)</f>
        <v>22</v>
      </c>
      <c r="E750" s="18">
        <v>22</v>
      </c>
      <c r="F750" s="18" t="s">
        <v>214</v>
      </c>
      <c r="G750" s="18">
        <f>VLOOKUP(F750,Instructors!$A$4:$B$60,2,FALSE)</f>
        <v>54</v>
      </c>
      <c r="H750" s="25">
        <v>54</v>
      </c>
      <c r="I750" t="s">
        <v>390</v>
      </c>
      <c r="J750" s="18">
        <f>VLOOKUP(I750,Programs!$A$4:$B$58,2,FALSE)</f>
        <v>11</v>
      </c>
      <c r="K750" s="18">
        <v>11</v>
      </c>
      <c r="L750" s="19">
        <v>0.72916666666666663</v>
      </c>
      <c r="M750" s="19">
        <v>0.78125</v>
      </c>
      <c r="N750" s="18" t="str">
        <f t="shared" ca="1" si="11"/>
        <v>UIO3</v>
      </c>
      <c r="O750" s="18">
        <f ca="1">VLOOKUP(N750,physical_rooms!$A$1:$B$10,2,FALSE)</f>
        <v>7</v>
      </c>
      <c r="P750" s="18">
        <v>7</v>
      </c>
      <c r="Q750" s="18"/>
      <c r="R750" s="18"/>
      <c r="S750" s="18"/>
      <c r="T750" s="18"/>
      <c r="U750" s="18"/>
      <c r="V750" s="18"/>
      <c r="W750" s="18" t="e">
        <f>VLOOKUP(V750,Support_persons!$A$3:$C$17,3,FALSE)</f>
        <v>#N/A</v>
      </c>
      <c r="X750" t="s">
        <v>392</v>
      </c>
      <c r="Y750" s="18"/>
      <c r="Z750" s="18" t="e">
        <f>VLOOKUP(Y750,Support_persons!$A$3:$C$17,3,FALSE)</f>
        <v>#N/A</v>
      </c>
      <c r="AA750" t="s">
        <v>392</v>
      </c>
      <c r="AB750" s="18"/>
      <c r="AC750" t="s">
        <v>392</v>
      </c>
      <c r="AD750" s="18" t="e">
        <f>VLOOKUP(AB750,Support_persons!$A$3:$C$17,3,FALSE)</f>
        <v>#N/A</v>
      </c>
    </row>
    <row r="751" spans="1:30" ht="26.25" thickBot="1" x14ac:dyDescent="0.3">
      <c r="A751">
        <v>750</v>
      </c>
      <c r="B751" s="16">
        <v>44292</v>
      </c>
      <c r="C751" s="18" t="s">
        <v>8</v>
      </c>
      <c r="D751" s="18">
        <f>VLOOKUP(C751,Areas!$B$4:$C$25,2,FALSE)</f>
        <v>16</v>
      </c>
      <c r="E751" s="18">
        <v>16</v>
      </c>
      <c r="F751" s="18" t="s">
        <v>47</v>
      </c>
      <c r="G751" s="18">
        <f>VLOOKUP(F751,Instructors!$A$4:$B$60,2,FALSE)</f>
        <v>6</v>
      </c>
      <c r="H751" s="25">
        <v>6</v>
      </c>
      <c r="I751" t="s">
        <v>346</v>
      </c>
      <c r="J751" s="18">
        <f>VLOOKUP(I751,Programs!$A$4:$B$58,2,FALSE)</f>
        <v>36</v>
      </c>
      <c r="K751" s="18">
        <v>36</v>
      </c>
      <c r="L751" s="19">
        <v>0.70833333333333337</v>
      </c>
      <c r="M751" s="19">
        <v>0.84375</v>
      </c>
      <c r="N751" s="18" t="str">
        <f t="shared" ca="1" si="11"/>
        <v>UIO2</v>
      </c>
      <c r="O751" s="18">
        <f ca="1">VLOOKUP(N751,physical_rooms!$A$1:$B$10,2,FALSE)</f>
        <v>6</v>
      </c>
      <c r="P751" s="18">
        <v>5</v>
      </c>
      <c r="Q751" s="18"/>
      <c r="R751" s="18"/>
      <c r="S751" s="18"/>
      <c r="T751" s="18"/>
      <c r="U751" s="18"/>
      <c r="V751" s="18"/>
      <c r="W751" s="18" t="e">
        <f>VLOOKUP(V751,Support_persons!$A$3:$C$17,3,FALSE)</f>
        <v>#N/A</v>
      </c>
      <c r="X751" t="s">
        <v>392</v>
      </c>
      <c r="Y751" s="18"/>
      <c r="Z751" s="18" t="e">
        <f>VLOOKUP(Y751,Support_persons!$A$3:$C$17,3,FALSE)</f>
        <v>#N/A</v>
      </c>
      <c r="AA751" t="s">
        <v>392</v>
      </c>
      <c r="AB751" s="18"/>
      <c r="AC751" t="s">
        <v>392</v>
      </c>
      <c r="AD751" s="18" t="e">
        <f>VLOOKUP(AB751,Support_persons!$A$3:$C$17,3,FALSE)</f>
        <v>#N/A</v>
      </c>
    </row>
    <row r="752" spans="1:30" ht="15.75" thickBot="1" x14ac:dyDescent="0.3">
      <c r="A752">
        <v>751</v>
      </c>
      <c r="B752" s="16">
        <v>44294</v>
      </c>
      <c r="C752" s="18" t="s">
        <v>11</v>
      </c>
      <c r="D752" s="18">
        <f>VLOOKUP(C752,Areas!$B$4:$C$25,2,FALSE)</f>
        <v>22</v>
      </c>
      <c r="E752" s="18">
        <v>22</v>
      </c>
      <c r="F752" s="18" t="s">
        <v>46</v>
      </c>
      <c r="G752" s="18">
        <f>VLOOKUP(F752,Instructors!$A$4:$B$60,2,FALSE)</f>
        <v>4</v>
      </c>
      <c r="H752" s="25">
        <v>4</v>
      </c>
      <c r="I752" t="s">
        <v>345</v>
      </c>
      <c r="J752" s="18">
        <f>VLOOKUP(I752,Programs!$A$4:$B$58,2,FALSE)</f>
        <v>35</v>
      </c>
      <c r="K752" s="18">
        <v>35</v>
      </c>
      <c r="L752" s="19">
        <v>0.70833333333333337</v>
      </c>
      <c r="M752" s="19">
        <v>0.84375</v>
      </c>
      <c r="N752" s="18" t="str">
        <f t="shared" ca="1" si="11"/>
        <v>domicilio</v>
      </c>
      <c r="O752" s="18">
        <f ca="1">VLOOKUP(N752,physical_rooms!$A$1:$B$10,2,FALSE)</f>
        <v>8</v>
      </c>
      <c r="P752" s="18">
        <v>6</v>
      </c>
      <c r="Q752" s="18"/>
      <c r="R752" s="18"/>
      <c r="S752" s="18"/>
      <c r="T752" s="18"/>
      <c r="U752" s="18"/>
      <c r="V752" s="18"/>
      <c r="W752" s="18" t="e">
        <f>VLOOKUP(V752,Support_persons!$A$3:$C$17,3,FALSE)</f>
        <v>#N/A</v>
      </c>
      <c r="X752" t="s">
        <v>392</v>
      </c>
      <c r="Y752" s="18"/>
      <c r="Z752" s="18" t="e">
        <f>VLOOKUP(Y752,Support_persons!$A$3:$C$17,3,FALSE)</f>
        <v>#N/A</v>
      </c>
      <c r="AA752" t="s">
        <v>392</v>
      </c>
      <c r="AB752" s="18"/>
      <c r="AC752" t="s">
        <v>392</v>
      </c>
      <c r="AD752" s="18" t="e">
        <f>VLOOKUP(AB752,Support_persons!$A$3:$C$17,3,FALSE)</f>
        <v>#N/A</v>
      </c>
    </row>
    <row r="753" spans="1:30" ht="15.75" thickBot="1" x14ac:dyDescent="0.3">
      <c r="A753">
        <v>752</v>
      </c>
      <c r="B753" s="16">
        <v>44295</v>
      </c>
      <c r="C753" s="18" t="s">
        <v>6</v>
      </c>
      <c r="D753" s="18">
        <f>VLOOKUP(C753,Areas!$B$4:$C$25,2,FALSE)</f>
        <v>12</v>
      </c>
      <c r="E753" s="18">
        <v>12</v>
      </c>
      <c r="F753" s="18" t="s">
        <v>211</v>
      </c>
      <c r="G753" s="18">
        <f>VLOOKUP(F753,Instructors!$A$4:$B$60,2,FALSE)</f>
        <v>53</v>
      </c>
      <c r="H753" s="25">
        <v>53</v>
      </c>
      <c r="I753" t="s">
        <v>142</v>
      </c>
      <c r="J753" s="18">
        <f>VLOOKUP(I753,Programs!$A$4:$B$58,2,FALSE)</f>
        <v>1</v>
      </c>
      <c r="K753" s="18">
        <v>1</v>
      </c>
      <c r="L753" s="19">
        <v>0.39583333333333331</v>
      </c>
      <c r="M753" s="19">
        <v>0.52083333333333337</v>
      </c>
      <c r="N753" s="18" t="str">
        <f t="shared" ca="1" si="11"/>
        <v>UIO3</v>
      </c>
      <c r="O753" s="18">
        <f ca="1">VLOOKUP(N753,physical_rooms!$A$1:$B$10,2,FALSE)</f>
        <v>7</v>
      </c>
      <c r="P753" s="18">
        <v>5</v>
      </c>
      <c r="Q753" s="18"/>
      <c r="R753" s="18"/>
      <c r="S753" s="18"/>
      <c r="T753" s="18"/>
      <c r="U753" s="18"/>
      <c r="V753" s="18"/>
      <c r="W753" s="18" t="e">
        <f>VLOOKUP(V753,Support_persons!$A$3:$C$17,3,FALSE)</f>
        <v>#N/A</v>
      </c>
      <c r="X753" t="s">
        <v>392</v>
      </c>
      <c r="Y753" s="18"/>
      <c r="Z753" s="18" t="e">
        <f>VLOOKUP(Y753,Support_persons!$A$3:$C$17,3,FALSE)</f>
        <v>#N/A</v>
      </c>
      <c r="AA753" t="s">
        <v>392</v>
      </c>
      <c r="AB753" s="18"/>
      <c r="AC753" t="s">
        <v>392</v>
      </c>
      <c r="AD753" s="18" t="e">
        <f>VLOOKUP(AB753,Support_persons!$A$3:$C$17,3,FALSE)</f>
        <v>#N/A</v>
      </c>
    </row>
    <row r="754" spans="1:30" ht="15.75" thickBot="1" x14ac:dyDescent="0.3">
      <c r="A754">
        <v>753</v>
      </c>
      <c r="B754" s="16">
        <v>44295</v>
      </c>
      <c r="C754" s="18" t="s">
        <v>10</v>
      </c>
      <c r="D754" s="18">
        <f>VLOOKUP(C754,Areas!$B$4:$C$25,2,FALSE)</f>
        <v>19</v>
      </c>
      <c r="E754" s="18">
        <v>19</v>
      </c>
      <c r="F754" s="18" t="s">
        <v>83</v>
      </c>
      <c r="G754" s="18">
        <f>VLOOKUP(F754,Instructors!$A$4:$B$60,2,FALSE)</f>
        <v>42</v>
      </c>
      <c r="H754" s="25">
        <v>42</v>
      </c>
      <c r="I754" t="s">
        <v>142</v>
      </c>
      <c r="J754" s="18">
        <f>VLOOKUP(I754,Programs!$A$4:$B$58,2,FALSE)</f>
        <v>1</v>
      </c>
      <c r="K754" s="18">
        <v>1</v>
      </c>
      <c r="L754" s="19">
        <v>0.60416666666666663</v>
      </c>
      <c r="M754" s="19">
        <v>0.72916666666666663</v>
      </c>
      <c r="N754" s="18" t="str">
        <f t="shared" ca="1" si="11"/>
        <v>GYE2</v>
      </c>
      <c r="O754" s="18">
        <f ca="1">VLOOKUP(N754,physical_rooms!$A$1:$B$10,2,FALSE)</f>
        <v>2</v>
      </c>
      <c r="P754" s="18">
        <v>1</v>
      </c>
      <c r="Q754" s="18"/>
      <c r="R754" s="18"/>
      <c r="S754" s="18"/>
      <c r="T754" s="18"/>
      <c r="U754" s="18"/>
      <c r="V754" s="18"/>
      <c r="W754" s="18" t="e">
        <f>VLOOKUP(V754,Support_persons!$A$3:$C$17,3,FALSE)</f>
        <v>#N/A</v>
      </c>
      <c r="X754" t="s">
        <v>392</v>
      </c>
      <c r="Y754" s="18"/>
      <c r="Z754" s="18" t="e">
        <f>VLOOKUP(Y754,Support_persons!$A$3:$C$17,3,FALSE)</f>
        <v>#N/A</v>
      </c>
      <c r="AA754" t="s">
        <v>392</v>
      </c>
      <c r="AB754" s="18"/>
      <c r="AC754" t="s">
        <v>392</v>
      </c>
      <c r="AD754" s="18" t="e">
        <f>VLOOKUP(AB754,Support_persons!$A$3:$C$17,3,FALSE)</f>
        <v>#N/A</v>
      </c>
    </row>
    <row r="755" spans="1:30" ht="15.75" thickBot="1" x14ac:dyDescent="0.3">
      <c r="A755">
        <v>754</v>
      </c>
      <c r="B755" s="16">
        <v>44296</v>
      </c>
      <c r="C755" s="18" t="s">
        <v>6</v>
      </c>
      <c r="D755" s="18">
        <f>VLOOKUP(C755,Areas!$B$4:$C$25,2,FALSE)</f>
        <v>12</v>
      </c>
      <c r="E755" s="18">
        <v>12</v>
      </c>
      <c r="F755" s="18" t="s">
        <v>211</v>
      </c>
      <c r="G755" s="18">
        <f>VLOOKUP(F755,Instructors!$A$4:$B$60,2,FALSE)</f>
        <v>53</v>
      </c>
      <c r="H755" s="25">
        <v>53</v>
      </c>
      <c r="I755" t="s">
        <v>144</v>
      </c>
      <c r="J755" s="18">
        <f>VLOOKUP(I755,Programs!$A$4:$B$58,2,FALSE)</f>
        <v>2</v>
      </c>
      <c r="K755" s="18">
        <v>2</v>
      </c>
      <c r="L755" s="19">
        <v>0.39583333333333331</v>
      </c>
      <c r="M755" s="19">
        <v>0.52083333333333337</v>
      </c>
      <c r="N755" s="18" t="str">
        <f t="shared" ca="1" si="11"/>
        <v>GYE1</v>
      </c>
      <c r="O755" s="18">
        <f ca="1">VLOOKUP(N755,physical_rooms!$A$1:$B$10,2,FALSE)</f>
        <v>1</v>
      </c>
      <c r="P755" s="18">
        <v>2</v>
      </c>
      <c r="Q755" s="18"/>
      <c r="R755" s="18"/>
      <c r="S755" s="18"/>
      <c r="T755" s="18"/>
      <c r="U755" s="18"/>
      <c r="V755" s="18"/>
      <c r="W755" s="18" t="e">
        <f>VLOOKUP(V755,Support_persons!$A$3:$C$17,3,FALSE)</f>
        <v>#N/A</v>
      </c>
      <c r="X755" t="s">
        <v>392</v>
      </c>
      <c r="Y755" s="18"/>
      <c r="Z755" s="18" t="e">
        <f>VLOOKUP(Y755,Support_persons!$A$3:$C$17,3,FALSE)</f>
        <v>#N/A</v>
      </c>
      <c r="AA755" t="s">
        <v>392</v>
      </c>
      <c r="AB755" s="18"/>
      <c r="AC755" t="s">
        <v>392</v>
      </c>
      <c r="AD755" s="18" t="e">
        <f>VLOOKUP(AB755,Support_persons!$A$3:$C$17,3,FALSE)</f>
        <v>#N/A</v>
      </c>
    </row>
    <row r="756" spans="1:30" ht="15.75" thickBot="1" x14ac:dyDescent="0.3">
      <c r="A756">
        <v>755</v>
      </c>
      <c r="B756" s="16">
        <v>44296</v>
      </c>
      <c r="C756" s="18" t="s">
        <v>10</v>
      </c>
      <c r="D756" s="18">
        <f>VLOOKUP(C756,Areas!$B$4:$C$25,2,FALSE)</f>
        <v>19</v>
      </c>
      <c r="E756" s="18">
        <v>19</v>
      </c>
      <c r="F756" s="18" t="s">
        <v>50</v>
      </c>
      <c r="G756" s="18">
        <f>VLOOKUP(F756,Instructors!$A$4:$B$60,2,FALSE)</f>
        <v>9</v>
      </c>
      <c r="H756" s="25">
        <v>9</v>
      </c>
      <c r="I756" t="s">
        <v>144</v>
      </c>
      <c r="J756" s="18">
        <f>VLOOKUP(I756,Programs!$A$4:$B$58,2,FALSE)</f>
        <v>2</v>
      </c>
      <c r="K756" s="18">
        <v>2</v>
      </c>
      <c r="L756" s="19">
        <v>0.60416666666666663</v>
      </c>
      <c r="M756" s="19">
        <v>0.72916666666666663</v>
      </c>
      <c r="N756" s="18" t="str">
        <f t="shared" ca="1" si="11"/>
        <v>UIO2</v>
      </c>
      <c r="O756" s="18">
        <f ca="1">VLOOKUP(N756,physical_rooms!$A$1:$B$10,2,FALSE)</f>
        <v>6</v>
      </c>
      <c r="P756" s="18">
        <v>5</v>
      </c>
      <c r="Q756" s="18"/>
      <c r="R756" s="18"/>
      <c r="S756" s="18"/>
      <c r="T756" s="18"/>
      <c r="U756" s="18"/>
      <c r="V756" s="18"/>
      <c r="W756" s="18" t="e">
        <f>VLOOKUP(V756,Support_persons!$A$3:$C$17,3,FALSE)</f>
        <v>#N/A</v>
      </c>
      <c r="X756" t="s">
        <v>392</v>
      </c>
      <c r="Y756" s="18"/>
      <c r="Z756" s="18" t="e">
        <f>VLOOKUP(Y756,Support_persons!$A$3:$C$17,3,FALSE)</f>
        <v>#N/A</v>
      </c>
      <c r="AA756" t="s">
        <v>392</v>
      </c>
      <c r="AB756" s="18"/>
      <c r="AC756" t="s">
        <v>392</v>
      </c>
      <c r="AD756" s="18" t="e">
        <f>VLOOKUP(AB756,Support_persons!$A$3:$C$17,3,FALSE)</f>
        <v>#N/A</v>
      </c>
    </row>
    <row r="757" spans="1:30" ht="15.75" thickBot="1" x14ac:dyDescent="0.3">
      <c r="A757">
        <v>756</v>
      </c>
      <c r="B757" s="16">
        <v>44301</v>
      </c>
      <c r="C757" s="18" t="s">
        <v>1</v>
      </c>
      <c r="D757" s="18">
        <f>VLOOKUP(C757,Areas!$B$4:$C$25,2,FALSE)</f>
        <v>5</v>
      </c>
      <c r="E757" s="18">
        <v>5</v>
      </c>
      <c r="F757" s="18" t="s">
        <v>88</v>
      </c>
      <c r="G757" s="18">
        <f>VLOOKUP(F757,Instructors!$A$4:$B$60,2,FALSE)</f>
        <v>48</v>
      </c>
      <c r="H757" s="25">
        <v>48</v>
      </c>
      <c r="I757" t="s">
        <v>345</v>
      </c>
      <c r="J757" s="18">
        <f>VLOOKUP(I757,Programs!$A$4:$B$58,2,FALSE)</f>
        <v>35</v>
      </c>
      <c r="K757" s="18">
        <v>35</v>
      </c>
      <c r="L757" s="19">
        <v>0.70833333333333337</v>
      </c>
      <c r="M757" s="19">
        <v>0.84375</v>
      </c>
      <c r="N757" s="18" t="str">
        <f t="shared" ca="1" si="11"/>
        <v>UIO2</v>
      </c>
      <c r="O757" s="18">
        <f ca="1">VLOOKUP(N757,physical_rooms!$A$1:$B$10,2,FALSE)</f>
        <v>6</v>
      </c>
      <c r="P757" s="18">
        <v>7</v>
      </c>
      <c r="Q757" s="18"/>
      <c r="R757" s="18"/>
      <c r="S757" s="18"/>
      <c r="T757" s="18"/>
      <c r="U757" s="18"/>
      <c r="V757" s="18"/>
      <c r="W757" s="18" t="e">
        <f>VLOOKUP(V757,Support_persons!$A$3:$C$17,3,FALSE)</f>
        <v>#N/A</v>
      </c>
      <c r="X757" t="s">
        <v>392</v>
      </c>
      <c r="Y757" s="18"/>
      <c r="Z757" s="18" t="e">
        <f>VLOOKUP(Y757,Support_persons!$A$3:$C$17,3,FALSE)</f>
        <v>#N/A</v>
      </c>
      <c r="AA757" t="s">
        <v>392</v>
      </c>
      <c r="AB757" s="18"/>
      <c r="AC757" t="s">
        <v>392</v>
      </c>
      <c r="AD757" s="18" t="e">
        <f>VLOOKUP(AB757,Support_persons!$A$3:$C$17,3,FALSE)</f>
        <v>#N/A</v>
      </c>
    </row>
    <row r="758" spans="1:30" ht="15.75" thickBot="1" x14ac:dyDescent="0.3">
      <c r="A758">
        <v>757</v>
      </c>
      <c r="B758" s="16">
        <v>44302</v>
      </c>
      <c r="C758" s="18" t="s">
        <v>17</v>
      </c>
      <c r="D758" s="18">
        <f>VLOOKUP(C758,Areas!$B$4:$C$25,2,FALSE)</f>
        <v>21</v>
      </c>
      <c r="E758" s="18">
        <v>21</v>
      </c>
      <c r="F758" s="18" t="s">
        <v>84</v>
      </c>
      <c r="G758" s="18">
        <f>VLOOKUP(F758,Instructors!$A$4:$B$60,2,FALSE)</f>
        <v>43</v>
      </c>
      <c r="H758" s="25">
        <v>43</v>
      </c>
      <c r="I758" t="s">
        <v>144</v>
      </c>
      <c r="J758" s="18">
        <f>VLOOKUP(I758,Programs!$A$4:$B$58,2,FALSE)</f>
        <v>2</v>
      </c>
      <c r="K758" s="18">
        <v>2</v>
      </c>
      <c r="L758" s="19">
        <v>0.38541666666666669</v>
      </c>
      <c r="M758" s="19">
        <v>0.5</v>
      </c>
      <c r="N758" s="18" t="str">
        <f t="shared" ca="1" si="11"/>
        <v>GYE4</v>
      </c>
      <c r="O758" s="18">
        <f ca="1">VLOOKUP(N758,physical_rooms!$A$1:$B$10,2,FALSE)</f>
        <v>4</v>
      </c>
      <c r="P758" s="18">
        <v>4</v>
      </c>
      <c r="Q758" s="18"/>
      <c r="R758" s="18"/>
      <c r="S758" s="18"/>
      <c r="T758" s="18"/>
      <c r="U758" s="18"/>
      <c r="V758" s="18"/>
      <c r="W758" s="18" t="e">
        <f>VLOOKUP(V758,Support_persons!$A$3:$C$17,3,FALSE)</f>
        <v>#N/A</v>
      </c>
      <c r="X758" t="s">
        <v>392</v>
      </c>
      <c r="Y758" s="18"/>
      <c r="Z758" s="18" t="e">
        <f>VLOOKUP(Y758,Support_persons!$A$3:$C$17,3,FALSE)</f>
        <v>#N/A</v>
      </c>
      <c r="AA758" t="s">
        <v>392</v>
      </c>
      <c r="AB758" s="18"/>
      <c r="AC758" t="s">
        <v>392</v>
      </c>
      <c r="AD758" s="18" t="e">
        <f>VLOOKUP(AB758,Support_persons!$A$3:$C$17,3,FALSE)</f>
        <v>#N/A</v>
      </c>
    </row>
    <row r="759" spans="1:30" ht="15.75" thickBot="1" x14ac:dyDescent="0.3">
      <c r="A759">
        <v>758</v>
      </c>
      <c r="B759" s="16">
        <v>44302</v>
      </c>
      <c r="C759" s="18" t="s">
        <v>7</v>
      </c>
      <c r="D759" s="18">
        <f>VLOOKUP(C759,Areas!$B$4:$C$25,2,FALSE)</f>
        <v>14</v>
      </c>
      <c r="E759" s="18">
        <v>14</v>
      </c>
      <c r="F759" s="18" t="s">
        <v>52</v>
      </c>
      <c r="G759" s="18">
        <f>VLOOKUP(F759,Instructors!$A$4:$B$60,2,FALSE)</f>
        <v>11</v>
      </c>
      <c r="H759" s="25">
        <v>11</v>
      </c>
      <c r="I759" t="s">
        <v>144</v>
      </c>
      <c r="J759" s="18">
        <f>VLOOKUP(I759,Programs!$A$4:$B$58,2,FALSE)</f>
        <v>2</v>
      </c>
      <c r="K759" s="18">
        <v>2</v>
      </c>
      <c r="L759" s="19">
        <v>0.51041666666666663</v>
      </c>
      <c r="M759" s="19">
        <v>0.65625</v>
      </c>
      <c r="N759" s="18" t="str">
        <f t="shared" ca="1" si="11"/>
        <v>GYE2</v>
      </c>
      <c r="O759" s="18">
        <f ca="1">VLOOKUP(N759,physical_rooms!$A$1:$B$10,2,FALSE)</f>
        <v>2</v>
      </c>
      <c r="P759" s="18">
        <v>7</v>
      </c>
      <c r="Q759" s="18"/>
      <c r="R759" s="18"/>
      <c r="S759" s="18"/>
      <c r="T759" s="18"/>
      <c r="U759" s="18"/>
      <c r="V759" s="18"/>
      <c r="W759" s="18" t="e">
        <f>VLOOKUP(V759,Support_persons!$A$3:$C$17,3,FALSE)</f>
        <v>#N/A</v>
      </c>
      <c r="X759" t="s">
        <v>392</v>
      </c>
      <c r="Y759" s="18"/>
      <c r="Z759" s="18" t="e">
        <f>VLOOKUP(Y759,Support_persons!$A$3:$C$17,3,FALSE)</f>
        <v>#N/A</v>
      </c>
      <c r="AA759" t="s">
        <v>392</v>
      </c>
      <c r="AB759" s="18"/>
      <c r="AC759" t="s">
        <v>392</v>
      </c>
      <c r="AD759" s="18" t="e">
        <f>VLOOKUP(AB759,Support_persons!$A$3:$C$17,3,FALSE)</f>
        <v>#N/A</v>
      </c>
    </row>
    <row r="760" spans="1:30" ht="15.75" thickBot="1" x14ac:dyDescent="0.3">
      <c r="A760">
        <v>759</v>
      </c>
      <c r="B760" s="16">
        <v>44302</v>
      </c>
      <c r="C760" s="18" t="s">
        <v>10</v>
      </c>
      <c r="D760" s="18">
        <f>VLOOKUP(C760,Areas!$B$4:$C$25,2,FALSE)</f>
        <v>19</v>
      </c>
      <c r="E760" s="18">
        <v>19</v>
      </c>
      <c r="F760" s="18" t="s">
        <v>50</v>
      </c>
      <c r="G760" s="18">
        <f>VLOOKUP(F760,Instructors!$A$4:$B$60,2,FALSE)</f>
        <v>9</v>
      </c>
      <c r="H760" s="25">
        <v>9</v>
      </c>
      <c r="I760" t="s">
        <v>144</v>
      </c>
      <c r="J760" s="18">
        <f>VLOOKUP(I760,Programs!$A$4:$B$58,2,FALSE)</f>
        <v>2</v>
      </c>
      <c r="K760" s="18">
        <v>2</v>
      </c>
      <c r="L760" s="19">
        <v>0.66666666666666663</v>
      </c>
      <c r="M760" s="19">
        <v>0.79166666666666663</v>
      </c>
      <c r="N760" s="18" t="str">
        <f t="shared" ca="1" si="11"/>
        <v>GYE2</v>
      </c>
      <c r="O760" s="18">
        <f ca="1">VLOOKUP(N760,physical_rooms!$A$1:$B$10,2,FALSE)</f>
        <v>2</v>
      </c>
      <c r="P760" s="18">
        <v>4</v>
      </c>
      <c r="Q760" s="18"/>
      <c r="R760" s="18"/>
      <c r="S760" s="18"/>
      <c r="T760" s="18"/>
      <c r="U760" s="18"/>
      <c r="V760" s="18"/>
      <c r="W760" s="18" t="e">
        <f>VLOOKUP(V760,Support_persons!$A$3:$C$17,3,FALSE)</f>
        <v>#N/A</v>
      </c>
      <c r="X760" t="s">
        <v>392</v>
      </c>
      <c r="Y760" s="18"/>
      <c r="Z760" s="18" t="e">
        <f>VLOOKUP(Y760,Support_persons!$A$3:$C$17,3,FALSE)</f>
        <v>#N/A</v>
      </c>
      <c r="AA760" t="s">
        <v>392</v>
      </c>
      <c r="AB760" s="18"/>
      <c r="AC760" t="s">
        <v>392</v>
      </c>
      <c r="AD760" s="18" t="e">
        <f>VLOOKUP(AB760,Support_persons!$A$3:$C$17,3,FALSE)</f>
        <v>#N/A</v>
      </c>
    </row>
    <row r="761" spans="1:30" ht="15.75" thickBot="1" x14ac:dyDescent="0.3">
      <c r="A761">
        <v>760</v>
      </c>
      <c r="B761" s="16">
        <v>44303</v>
      </c>
      <c r="C761" s="18" t="s">
        <v>17</v>
      </c>
      <c r="D761" s="18">
        <f>VLOOKUP(C761,Areas!$B$4:$C$25,2,FALSE)</f>
        <v>21</v>
      </c>
      <c r="E761" s="18">
        <v>21</v>
      </c>
      <c r="F761" s="18" t="s">
        <v>84</v>
      </c>
      <c r="G761" s="18">
        <f>VLOOKUP(F761,Instructors!$A$4:$B$60,2,FALSE)</f>
        <v>43</v>
      </c>
      <c r="H761" s="25">
        <v>43</v>
      </c>
      <c r="I761" t="s">
        <v>142</v>
      </c>
      <c r="J761" s="18">
        <f>VLOOKUP(I761,Programs!$A$4:$B$58,2,FALSE)</f>
        <v>1</v>
      </c>
      <c r="K761" s="18">
        <v>1</v>
      </c>
      <c r="L761" s="19">
        <v>0.38541666666666669</v>
      </c>
      <c r="M761" s="19">
        <v>0.5</v>
      </c>
      <c r="N761" s="18" t="str">
        <f t="shared" ca="1" si="11"/>
        <v>domicilio</v>
      </c>
      <c r="O761" s="18">
        <f ca="1">VLOOKUP(N761,physical_rooms!$A$1:$B$10,2,FALSE)</f>
        <v>8</v>
      </c>
      <c r="P761" s="18">
        <v>1</v>
      </c>
      <c r="Q761" s="18"/>
      <c r="R761" s="18"/>
      <c r="S761" s="18"/>
      <c r="T761" s="18"/>
      <c r="U761" s="18"/>
      <c r="V761" s="18"/>
      <c r="W761" s="18" t="e">
        <f>VLOOKUP(V761,Support_persons!$A$3:$C$17,3,FALSE)</f>
        <v>#N/A</v>
      </c>
      <c r="X761" t="s">
        <v>392</v>
      </c>
      <c r="Y761" s="18"/>
      <c r="Z761" s="18" t="e">
        <f>VLOOKUP(Y761,Support_persons!$A$3:$C$17,3,FALSE)</f>
        <v>#N/A</v>
      </c>
      <c r="AA761" t="s">
        <v>392</v>
      </c>
      <c r="AB761" s="18"/>
      <c r="AC761" t="s">
        <v>392</v>
      </c>
      <c r="AD761" s="18" t="e">
        <f>VLOOKUP(AB761,Support_persons!$A$3:$C$17,3,FALSE)</f>
        <v>#N/A</v>
      </c>
    </row>
    <row r="762" spans="1:30" ht="15.75" thickBot="1" x14ac:dyDescent="0.3">
      <c r="A762">
        <v>761</v>
      </c>
      <c r="B762" s="16">
        <v>44303</v>
      </c>
      <c r="C762" s="18" t="s">
        <v>7</v>
      </c>
      <c r="D762" s="18">
        <f>VLOOKUP(C762,Areas!$B$4:$C$25,2,FALSE)</f>
        <v>14</v>
      </c>
      <c r="E762" s="18">
        <v>14</v>
      </c>
      <c r="F762" s="18" t="s">
        <v>52</v>
      </c>
      <c r="G762" s="18">
        <f>VLOOKUP(F762,Instructors!$A$4:$B$60,2,FALSE)</f>
        <v>11</v>
      </c>
      <c r="H762" s="25">
        <v>11</v>
      </c>
      <c r="I762" t="s">
        <v>142</v>
      </c>
      <c r="J762" s="18">
        <f>VLOOKUP(I762,Programs!$A$4:$B$58,2,FALSE)</f>
        <v>1</v>
      </c>
      <c r="K762" s="18">
        <v>1</v>
      </c>
      <c r="L762" s="19">
        <v>0.51041666666666663</v>
      </c>
      <c r="M762" s="19">
        <v>0.65625</v>
      </c>
      <c r="N762" s="18" t="str">
        <f t="shared" ca="1" si="11"/>
        <v>GYE2</v>
      </c>
      <c r="O762" s="18">
        <f ca="1">VLOOKUP(N762,physical_rooms!$A$1:$B$10,2,FALSE)</f>
        <v>2</v>
      </c>
      <c r="P762" s="18">
        <v>4</v>
      </c>
      <c r="Q762" s="18"/>
      <c r="R762" s="18"/>
      <c r="S762" s="18"/>
      <c r="T762" s="18"/>
      <c r="U762" s="18"/>
      <c r="V762" s="18"/>
      <c r="W762" s="18" t="e">
        <f>VLOOKUP(V762,Support_persons!$A$3:$C$17,3,FALSE)</f>
        <v>#N/A</v>
      </c>
      <c r="X762" t="s">
        <v>392</v>
      </c>
      <c r="Y762" s="18"/>
      <c r="Z762" s="18" t="e">
        <f>VLOOKUP(Y762,Support_persons!$A$3:$C$17,3,FALSE)</f>
        <v>#N/A</v>
      </c>
      <c r="AA762" t="s">
        <v>392</v>
      </c>
      <c r="AB762" s="18"/>
      <c r="AC762" t="s">
        <v>392</v>
      </c>
      <c r="AD762" s="18" t="e">
        <f>VLOOKUP(AB762,Support_persons!$A$3:$C$17,3,FALSE)</f>
        <v>#N/A</v>
      </c>
    </row>
    <row r="763" spans="1:30" ht="15.75" thickBot="1" x14ac:dyDescent="0.3">
      <c r="A763">
        <v>762</v>
      </c>
      <c r="B763" s="16">
        <v>44303</v>
      </c>
      <c r="C763" s="18" t="s">
        <v>10</v>
      </c>
      <c r="D763" s="18">
        <f>VLOOKUP(C763,Areas!$B$4:$C$25,2,FALSE)</f>
        <v>19</v>
      </c>
      <c r="E763" s="18">
        <v>19</v>
      </c>
      <c r="F763" s="18" t="s">
        <v>83</v>
      </c>
      <c r="G763" s="18">
        <f>VLOOKUP(F763,Instructors!$A$4:$B$60,2,FALSE)</f>
        <v>42</v>
      </c>
      <c r="H763" s="25">
        <v>42</v>
      </c>
      <c r="I763" t="s">
        <v>142</v>
      </c>
      <c r="J763" s="18">
        <f>VLOOKUP(I763,Programs!$A$4:$B$58,2,FALSE)</f>
        <v>1</v>
      </c>
      <c r="K763" s="18">
        <v>1</v>
      </c>
      <c r="L763" s="19">
        <v>0.66666666666666663</v>
      </c>
      <c r="M763" s="19">
        <v>0.79166666666666663</v>
      </c>
      <c r="N763" s="18" t="str">
        <f t="shared" ca="1" si="11"/>
        <v>UIO2</v>
      </c>
      <c r="O763" s="18">
        <f ca="1">VLOOKUP(N763,physical_rooms!$A$1:$B$10,2,FALSE)</f>
        <v>6</v>
      </c>
      <c r="P763" s="18">
        <v>4</v>
      </c>
      <c r="Q763" s="18"/>
      <c r="R763" s="18"/>
      <c r="S763" s="18"/>
      <c r="T763" s="18"/>
      <c r="U763" s="18"/>
      <c r="V763" s="18"/>
      <c r="W763" s="18" t="e">
        <f>VLOOKUP(V763,Support_persons!$A$3:$C$17,3,FALSE)</f>
        <v>#N/A</v>
      </c>
      <c r="X763" t="s">
        <v>392</v>
      </c>
      <c r="Y763" s="18"/>
      <c r="Z763" s="18" t="e">
        <f>VLOOKUP(Y763,Support_persons!$A$3:$C$17,3,FALSE)</f>
        <v>#N/A</v>
      </c>
      <c r="AA763" t="s">
        <v>392</v>
      </c>
      <c r="AB763" s="18"/>
      <c r="AC763" t="s">
        <v>392</v>
      </c>
      <c r="AD763" s="18" t="e">
        <f>VLOOKUP(AB763,Support_persons!$A$3:$C$17,3,FALSE)</f>
        <v>#N/A</v>
      </c>
    </row>
    <row r="764" spans="1:30" ht="15.75" thickBot="1" x14ac:dyDescent="0.3">
      <c r="A764">
        <v>763</v>
      </c>
      <c r="B764" s="16">
        <v>44305</v>
      </c>
      <c r="C764" s="18" t="s">
        <v>10</v>
      </c>
      <c r="D764" s="18">
        <f>VLOOKUP(C764,Areas!$B$4:$C$25,2,FALSE)</f>
        <v>19</v>
      </c>
      <c r="E764" s="18">
        <v>19</v>
      </c>
      <c r="F764" s="18" t="s">
        <v>50</v>
      </c>
      <c r="G764" s="18">
        <f>VLOOKUP(F764,Instructors!$A$4:$B$60,2,FALSE)</f>
        <v>9</v>
      </c>
      <c r="H764" s="25">
        <v>9</v>
      </c>
      <c r="I764" t="s">
        <v>390</v>
      </c>
      <c r="J764" s="18">
        <f>VLOOKUP(I764,Programs!$A$4:$B$58,2,FALSE)</f>
        <v>11</v>
      </c>
      <c r="K764" s="18">
        <v>11</v>
      </c>
      <c r="L764" s="19">
        <v>0.625</v>
      </c>
      <c r="M764" s="19">
        <v>0.73958333333333337</v>
      </c>
      <c r="N764" s="18" t="str">
        <f t="shared" ca="1" si="11"/>
        <v>UIO2</v>
      </c>
      <c r="O764" s="18">
        <f ca="1">VLOOKUP(N764,physical_rooms!$A$1:$B$10,2,FALSE)</f>
        <v>6</v>
      </c>
      <c r="P764" s="18">
        <v>7</v>
      </c>
      <c r="Q764" s="18"/>
      <c r="R764" s="18"/>
      <c r="S764" s="18"/>
      <c r="T764" s="18"/>
      <c r="U764" s="18"/>
      <c r="V764" s="18"/>
      <c r="W764" s="18" t="e">
        <f>VLOOKUP(V764,Support_persons!$A$3:$C$17,3,FALSE)</f>
        <v>#N/A</v>
      </c>
      <c r="X764" t="s">
        <v>392</v>
      </c>
      <c r="Y764" s="18"/>
      <c r="Z764" s="18" t="e">
        <f>VLOOKUP(Y764,Support_persons!$A$3:$C$17,3,FALSE)</f>
        <v>#N/A</v>
      </c>
      <c r="AA764" t="s">
        <v>392</v>
      </c>
      <c r="AB764" s="18"/>
      <c r="AC764" t="s">
        <v>392</v>
      </c>
      <c r="AD764" s="18" t="e">
        <f>VLOOKUP(AB764,Support_persons!$A$3:$C$17,3,FALSE)</f>
        <v>#N/A</v>
      </c>
    </row>
    <row r="765" spans="1:30" ht="15.75" thickBot="1" x14ac:dyDescent="0.3">
      <c r="A765">
        <v>764</v>
      </c>
      <c r="B765" s="16">
        <v>44305</v>
      </c>
      <c r="C765" s="18" t="s">
        <v>4</v>
      </c>
      <c r="D765" s="18">
        <f>VLOOKUP(C765,Areas!$B$4:$C$25,2,FALSE)</f>
        <v>9</v>
      </c>
      <c r="E765" s="18">
        <v>9</v>
      </c>
      <c r="F765" s="18" t="s">
        <v>70</v>
      </c>
      <c r="G765" s="18">
        <f>VLOOKUP(F765,Instructors!$A$4:$B$60,2,FALSE)</f>
        <v>25</v>
      </c>
      <c r="H765" s="25">
        <v>25</v>
      </c>
      <c r="I765" t="s">
        <v>390</v>
      </c>
      <c r="J765" s="18">
        <f>VLOOKUP(I765,Programs!$A$4:$B$58,2,FALSE)</f>
        <v>11</v>
      </c>
      <c r="K765" s="18">
        <v>11</v>
      </c>
      <c r="L765" s="19">
        <v>0.75</v>
      </c>
      <c r="M765" s="19">
        <v>0.80208333333333337</v>
      </c>
      <c r="N765" s="18" t="str">
        <f t="shared" ca="1" si="11"/>
        <v>GYE2</v>
      </c>
      <c r="O765" s="18">
        <f ca="1">VLOOKUP(N765,physical_rooms!$A$1:$B$10,2,FALSE)</f>
        <v>2</v>
      </c>
      <c r="P765" s="18">
        <v>8</v>
      </c>
      <c r="Q765" s="18"/>
      <c r="R765" s="18"/>
      <c r="S765" s="18"/>
      <c r="T765" s="18"/>
      <c r="U765" s="18"/>
      <c r="V765" s="18"/>
      <c r="W765" s="18" t="e">
        <f>VLOOKUP(V765,Support_persons!$A$3:$C$17,3,FALSE)</f>
        <v>#N/A</v>
      </c>
      <c r="X765" t="s">
        <v>392</v>
      </c>
      <c r="Y765" s="18"/>
      <c r="Z765" s="18" t="e">
        <f>VLOOKUP(Y765,Support_persons!$A$3:$C$17,3,FALSE)</f>
        <v>#N/A</v>
      </c>
      <c r="AA765" t="s">
        <v>392</v>
      </c>
      <c r="AB765" s="18"/>
      <c r="AC765" t="s">
        <v>392</v>
      </c>
      <c r="AD765" s="18" t="e">
        <f>VLOOKUP(AB765,Support_persons!$A$3:$C$17,3,FALSE)</f>
        <v>#N/A</v>
      </c>
    </row>
    <row r="766" spans="1:30" ht="15.75" thickBot="1" x14ac:dyDescent="0.3">
      <c r="A766">
        <v>765</v>
      </c>
      <c r="B766" s="16">
        <v>44306</v>
      </c>
      <c r="C766" s="18" t="s">
        <v>10</v>
      </c>
      <c r="D766" s="18">
        <f>VLOOKUP(C766,Areas!$B$4:$C$25,2,FALSE)</f>
        <v>19</v>
      </c>
      <c r="E766" s="18">
        <v>19</v>
      </c>
      <c r="F766" s="18" t="s">
        <v>50</v>
      </c>
      <c r="G766" s="18">
        <f>VLOOKUP(F766,Instructors!$A$4:$B$60,2,FALSE)</f>
        <v>9</v>
      </c>
      <c r="H766" s="25">
        <v>9</v>
      </c>
      <c r="I766" t="s">
        <v>346</v>
      </c>
      <c r="J766" s="18">
        <f>VLOOKUP(I766,Programs!$A$4:$B$58,2,FALSE)</f>
        <v>36</v>
      </c>
      <c r="K766" s="18">
        <v>36</v>
      </c>
      <c r="L766" s="19">
        <v>0.70833333333333337</v>
      </c>
      <c r="M766" s="19">
        <v>0.84375</v>
      </c>
      <c r="N766" s="18" t="str">
        <f t="shared" ca="1" si="11"/>
        <v>UIO2</v>
      </c>
      <c r="O766" s="18">
        <f ca="1">VLOOKUP(N766,physical_rooms!$A$1:$B$10,2,FALSE)</f>
        <v>6</v>
      </c>
      <c r="P766" s="18">
        <v>4</v>
      </c>
      <c r="Q766" s="18"/>
      <c r="R766" s="18"/>
      <c r="S766" s="18"/>
      <c r="T766" s="18"/>
      <c r="U766" s="18"/>
      <c r="V766" s="18"/>
      <c r="W766" s="18" t="e">
        <f>VLOOKUP(V766,Support_persons!$A$3:$C$17,3,FALSE)</f>
        <v>#N/A</v>
      </c>
      <c r="X766" t="s">
        <v>392</v>
      </c>
      <c r="Y766" s="18"/>
      <c r="Z766" s="18" t="e">
        <f>VLOOKUP(Y766,Support_persons!$A$3:$C$17,3,FALSE)</f>
        <v>#N/A</v>
      </c>
      <c r="AA766" t="s">
        <v>392</v>
      </c>
      <c r="AB766" s="18"/>
      <c r="AC766" t="s">
        <v>392</v>
      </c>
      <c r="AD766" s="18" t="e">
        <f>VLOOKUP(AB766,Support_persons!$A$3:$C$17,3,FALSE)</f>
        <v>#N/A</v>
      </c>
    </row>
    <row r="767" spans="1:30" ht="15.75" thickBot="1" x14ac:dyDescent="0.3">
      <c r="A767">
        <v>766</v>
      </c>
      <c r="B767" s="16">
        <v>44308</v>
      </c>
      <c r="C767" s="18" t="s">
        <v>9</v>
      </c>
      <c r="D767" s="18">
        <f>VLOOKUP(C767,Areas!$B$4:$C$25,2,FALSE)</f>
        <v>17</v>
      </c>
      <c r="E767" s="18">
        <v>17</v>
      </c>
      <c r="F767" s="18" t="s">
        <v>51</v>
      </c>
      <c r="G767" s="18">
        <f>VLOOKUP(F767,Instructors!$A$4:$B$60,2,FALSE)</f>
        <v>10</v>
      </c>
      <c r="H767" s="25">
        <v>10</v>
      </c>
      <c r="I767" t="s">
        <v>345</v>
      </c>
      <c r="J767" s="18">
        <f>VLOOKUP(I767,Programs!$A$4:$B$58,2,FALSE)</f>
        <v>35</v>
      </c>
      <c r="K767" s="18">
        <v>35</v>
      </c>
      <c r="L767" s="19">
        <v>0.70833333333333337</v>
      </c>
      <c r="M767" s="19">
        <v>0.84375</v>
      </c>
      <c r="N767" s="18" t="str">
        <f t="shared" ca="1" si="11"/>
        <v>GYE1</v>
      </c>
      <c r="O767" s="18">
        <f ca="1">VLOOKUP(N767,physical_rooms!$A$1:$B$10,2,FALSE)</f>
        <v>1</v>
      </c>
      <c r="P767" s="18">
        <v>6</v>
      </c>
      <c r="Q767" s="18"/>
      <c r="R767" s="18"/>
      <c r="S767" s="18"/>
      <c r="T767" s="18"/>
      <c r="U767" s="18"/>
      <c r="V767" s="18"/>
      <c r="W767" s="18" t="e">
        <f>VLOOKUP(V767,Support_persons!$A$3:$C$17,3,FALSE)</f>
        <v>#N/A</v>
      </c>
      <c r="X767" t="s">
        <v>392</v>
      </c>
      <c r="Y767" s="18"/>
      <c r="Z767" s="18" t="e">
        <f>VLOOKUP(Y767,Support_persons!$A$3:$C$17,3,FALSE)</f>
        <v>#N/A</v>
      </c>
      <c r="AA767" t="s">
        <v>392</v>
      </c>
      <c r="AB767" s="18"/>
      <c r="AC767" t="s">
        <v>392</v>
      </c>
      <c r="AD767" s="18" t="e">
        <f>VLOOKUP(AB767,Support_persons!$A$3:$C$17,3,FALSE)</f>
        <v>#N/A</v>
      </c>
    </row>
    <row r="768" spans="1:30" ht="15.75" thickBot="1" x14ac:dyDescent="0.3">
      <c r="A768">
        <v>767</v>
      </c>
      <c r="B768" s="16">
        <v>44309</v>
      </c>
      <c r="C768" s="18" t="s">
        <v>6</v>
      </c>
      <c r="D768" s="18">
        <f>VLOOKUP(C768,Areas!$B$4:$C$25,2,FALSE)</f>
        <v>12</v>
      </c>
      <c r="E768" s="18">
        <v>12</v>
      </c>
      <c r="F768" s="18" t="s">
        <v>211</v>
      </c>
      <c r="G768" s="18">
        <f>VLOOKUP(F768,Instructors!$A$4:$B$60,2,FALSE)</f>
        <v>53</v>
      </c>
      <c r="H768" s="25">
        <v>53</v>
      </c>
      <c r="I768" t="s">
        <v>142</v>
      </c>
      <c r="J768" s="18">
        <f>VLOOKUP(I768,Programs!$A$4:$B$58,2,FALSE)</f>
        <v>1</v>
      </c>
      <c r="K768" s="18">
        <v>1</v>
      </c>
      <c r="L768" s="19">
        <v>0.38541666666666669</v>
      </c>
      <c r="M768" s="19">
        <v>0.5</v>
      </c>
      <c r="N768" s="18" t="str">
        <f t="shared" ca="1" si="11"/>
        <v>GYE1</v>
      </c>
      <c r="O768" s="18">
        <f ca="1">VLOOKUP(N768,physical_rooms!$A$1:$B$10,2,FALSE)</f>
        <v>1</v>
      </c>
      <c r="P768" s="18">
        <v>7</v>
      </c>
      <c r="Q768" s="18"/>
      <c r="R768" s="18"/>
      <c r="S768" s="18"/>
      <c r="T768" s="18"/>
      <c r="U768" s="18"/>
      <c r="V768" s="18"/>
      <c r="W768" s="18" t="e">
        <f>VLOOKUP(V768,Support_persons!$A$3:$C$17,3,FALSE)</f>
        <v>#N/A</v>
      </c>
      <c r="X768" t="s">
        <v>392</v>
      </c>
      <c r="Y768" s="18"/>
      <c r="Z768" s="18" t="e">
        <f>VLOOKUP(Y768,Support_persons!$A$3:$C$17,3,FALSE)</f>
        <v>#N/A</v>
      </c>
      <c r="AA768" t="s">
        <v>392</v>
      </c>
      <c r="AB768" s="18"/>
      <c r="AC768" t="s">
        <v>392</v>
      </c>
      <c r="AD768" s="18" t="e">
        <f>VLOOKUP(AB768,Support_persons!$A$3:$C$17,3,FALSE)</f>
        <v>#N/A</v>
      </c>
    </row>
    <row r="769" spans="1:30" ht="15.75" thickBot="1" x14ac:dyDescent="0.3">
      <c r="A769">
        <v>768</v>
      </c>
      <c r="B769" s="16">
        <v>44309</v>
      </c>
      <c r="C769" s="18" t="s">
        <v>17</v>
      </c>
      <c r="D769" s="18">
        <f>VLOOKUP(C769,Areas!$B$4:$C$25,2,FALSE)</f>
        <v>21</v>
      </c>
      <c r="E769" s="18">
        <v>21</v>
      </c>
      <c r="F769" s="18" t="s">
        <v>84</v>
      </c>
      <c r="G769" s="18">
        <f>VLOOKUP(F769,Instructors!$A$4:$B$60,2,FALSE)</f>
        <v>43</v>
      </c>
      <c r="H769" s="25">
        <v>43</v>
      </c>
      <c r="I769" t="s">
        <v>142</v>
      </c>
      <c r="J769" s="18">
        <f>VLOOKUP(I769,Programs!$A$4:$B$58,2,FALSE)</f>
        <v>1</v>
      </c>
      <c r="K769" s="18">
        <v>1</v>
      </c>
      <c r="L769" s="19">
        <v>0.51041666666666663</v>
      </c>
      <c r="M769" s="19">
        <v>0.65625</v>
      </c>
      <c r="N769" s="18" t="str">
        <f t="shared" ca="1" si="11"/>
        <v>domicilio</v>
      </c>
      <c r="O769" s="18">
        <f ca="1">VLOOKUP(N769,physical_rooms!$A$1:$B$10,2,FALSE)</f>
        <v>8</v>
      </c>
      <c r="P769" s="18">
        <v>7</v>
      </c>
      <c r="Q769" s="18"/>
      <c r="R769" s="18"/>
      <c r="S769" s="18"/>
      <c r="T769" s="18"/>
      <c r="U769" s="18"/>
      <c r="V769" s="18"/>
      <c r="W769" s="18" t="e">
        <f>VLOOKUP(V769,Support_persons!$A$3:$C$17,3,FALSE)</f>
        <v>#N/A</v>
      </c>
      <c r="X769" t="s">
        <v>392</v>
      </c>
      <c r="Y769" s="18"/>
      <c r="Z769" s="18" t="e">
        <f>VLOOKUP(Y769,Support_persons!$A$3:$C$17,3,FALSE)</f>
        <v>#N/A</v>
      </c>
      <c r="AA769" t="s">
        <v>392</v>
      </c>
      <c r="AB769" s="18"/>
      <c r="AC769" t="s">
        <v>392</v>
      </c>
      <c r="AD769" s="18" t="e">
        <f>VLOOKUP(AB769,Support_persons!$A$3:$C$17,3,FALSE)</f>
        <v>#N/A</v>
      </c>
    </row>
    <row r="770" spans="1:30" ht="15.75" thickBot="1" x14ac:dyDescent="0.3">
      <c r="A770">
        <v>769</v>
      </c>
      <c r="B770" s="16">
        <v>44309</v>
      </c>
      <c r="C770" s="18" t="s">
        <v>10</v>
      </c>
      <c r="D770" s="18">
        <f>VLOOKUP(C770,Areas!$B$4:$C$25,2,FALSE)</f>
        <v>19</v>
      </c>
      <c r="E770" s="18">
        <v>19</v>
      </c>
      <c r="F770" s="18" t="s">
        <v>83</v>
      </c>
      <c r="G770" s="18">
        <f>VLOOKUP(F770,Instructors!$A$4:$B$60,2,FALSE)</f>
        <v>42</v>
      </c>
      <c r="H770" s="25">
        <v>42</v>
      </c>
      <c r="I770" t="s">
        <v>142</v>
      </c>
      <c r="J770" s="18">
        <f>VLOOKUP(I770,Programs!$A$4:$B$58,2,FALSE)</f>
        <v>1</v>
      </c>
      <c r="K770" s="18">
        <v>1</v>
      </c>
      <c r="L770" s="19">
        <v>0.66666666666666663</v>
      </c>
      <c r="M770" s="19">
        <v>0.79166666666666663</v>
      </c>
      <c r="N770" s="18" t="str">
        <f t="shared" ca="1" si="11"/>
        <v>GYE4</v>
      </c>
      <c r="O770" s="18">
        <f ca="1">VLOOKUP(N770,physical_rooms!$A$1:$B$10,2,FALSE)</f>
        <v>4</v>
      </c>
      <c r="P770" s="18">
        <v>6</v>
      </c>
      <c r="Q770" s="18"/>
      <c r="R770" s="18"/>
      <c r="S770" s="18"/>
      <c r="T770" s="18"/>
      <c r="U770" s="18"/>
      <c r="V770" s="18"/>
      <c r="W770" s="18" t="e">
        <f>VLOOKUP(V770,Support_persons!$A$3:$C$17,3,FALSE)</f>
        <v>#N/A</v>
      </c>
      <c r="X770" t="s">
        <v>392</v>
      </c>
      <c r="Y770" s="18"/>
      <c r="Z770" s="18" t="e">
        <f>VLOOKUP(Y770,Support_persons!$A$3:$C$17,3,FALSE)</f>
        <v>#N/A</v>
      </c>
      <c r="AA770" t="s">
        <v>392</v>
      </c>
      <c r="AB770" s="18"/>
      <c r="AC770" t="s">
        <v>392</v>
      </c>
      <c r="AD770" s="18" t="e">
        <f>VLOOKUP(AB770,Support_persons!$A$3:$C$17,3,FALSE)</f>
        <v>#N/A</v>
      </c>
    </row>
    <row r="771" spans="1:30" ht="15.75" thickBot="1" x14ac:dyDescent="0.3">
      <c r="A771">
        <v>770</v>
      </c>
      <c r="B771" s="16">
        <v>44310</v>
      </c>
      <c r="C771" s="18" t="s">
        <v>6</v>
      </c>
      <c r="D771" s="18">
        <f>VLOOKUP(C771,Areas!$B$4:$C$25,2,FALSE)</f>
        <v>12</v>
      </c>
      <c r="E771" s="18">
        <v>12</v>
      </c>
      <c r="F771" s="18" t="s">
        <v>211</v>
      </c>
      <c r="G771" s="18">
        <f>VLOOKUP(F771,Instructors!$A$4:$B$60,2,FALSE)</f>
        <v>53</v>
      </c>
      <c r="H771" s="25">
        <v>53</v>
      </c>
      <c r="I771" t="s">
        <v>144</v>
      </c>
      <c r="J771" s="18">
        <f>VLOOKUP(I771,Programs!$A$4:$B$58,2,FALSE)</f>
        <v>2</v>
      </c>
      <c r="K771" s="18">
        <v>2</v>
      </c>
      <c r="L771" s="19">
        <v>0.38541666666666669</v>
      </c>
      <c r="M771" s="19">
        <v>0.5</v>
      </c>
      <c r="N771" s="18" t="str">
        <f t="shared" ref="N771:N834" ca="1" si="12">CHOOSE(RANDBETWEEN(1,8),"GYE1","GYE2","GYE3","GYE4","UIO1","UIO2","UIO3","domicilio")</f>
        <v>UIO3</v>
      </c>
      <c r="O771" s="18">
        <f ca="1">VLOOKUP(N771,physical_rooms!$A$1:$B$10,2,FALSE)</f>
        <v>7</v>
      </c>
      <c r="P771" s="18">
        <v>4</v>
      </c>
      <c r="Q771" s="18"/>
      <c r="R771" s="18"/>
      <c r="S771" s="18"/>
      <c r="T771" s="18"/>
      <c r="U771" s="18"/>
      <c r="V771" s="18"/>
      <c r="W771" s="18" t="e">
        <f>VLOOKUP(V771,Support_persons!$A$3:$C$17,3,FALSE)</f>
        <v>#N/A</v>
      </c>
      <c r="X771" t="s">
        <v>392</v>
      </c>
      <c r="Y771" s="18"/>
      <c r="Z771" s="18" t="e">
        <f>VLOOKUP(Y771,Support_persons!$A$3:$C$17,3,FALSE)</f>
        <v>#N/A</v>
      </c>
      <c r="AA771" t="s">
        <v>392</v>
      </c>
      <c r="AB771" s="18"/>
      <c r="AC771" t="s">
        <v>392</v>
      </c>
      <c r="AD771" s="18" t="e">
        <f>VLOOKUP(AB771,Support_persons!$A$3:$C$17,3,FALSE)</f>
        <v>#N/A</v>
      </c>
    </row>
    <row r="772" spans="1:30" ht="15.75" thickBot="1" x14ac:dyDescent="0.3">
      <c r="A772">
        <v>771</v>
      </c>
      <c r="B772" s="16">
        <v>44310</v>
      </c>
      <c r="C772" s="18" t="s">
        <v>17</v>
      </c>
      <c r="D772" s="18">
        <f>VLOOKUP(C772,Areas!$B$4:$C$25,2,FALSE)</f>
        <v>21</v>
      </c>
      <c r="E772" s="18">
        <v>21</v>
      </c>
      <c r="F772" s="18" t="s">
        <v>84</v>
      </c>
      <c r="G772" s="18">
        <f>VLOOKUP(F772,Instructors!$A$4:$B$60,2,FALSE)</f>
        <v>43</v>
      </c>
      <c r="H772" s="25">
        <v>43</v>
      </c>
      <c r="I772" t="s">
        <v>144</v>
      </c>
      <c r="J772" s="18">
        <f>VLOOKUP(I772,Programs!$A$4:$B$58,2,FALSE)</f>
        <v>2</v>
      </c>
      <c r="K772" s="18">
        <v>2</v>
      </c>
      <c r="L772" s="19">
        <v>0.51041666666666663</v>
      </c>
      <c r="M772" s="19">
        <v>0.65625</v>
      </c>
      <c r="N772" s="18" t="str">
        <f t="shared" ca="1" si="12"/>
        <v>GYE3</v>
      </c>
      <c r="O772" s="18">
        <f ca="1">VLOOKUP(N772,physical_rooms!$A$1:$B$10,2,FALSE)</f>
        <v>3</v>
      </c>
      <c r="P772" s="18">
        <v>4</v>
      </c>
      <c r="Q772" s="18"/>
      <c r="R772" s="18"/>
      <c r="S772" s="18"/>
      <c r="T772" s="18"/>
      <c r="U772" s="18"/>
      <c r="V772" s="18"/>
      <c r="W772" s="18" t="e">
        <f>VLOOKUP(V772,Support_persons!$A$3:$C$17,3,FALSE)</f>
        <v>#N/A</v>
      </c>
      <c r="X772" t="s">
        <v>392</v>
      </c>
      <c r="Y772" s="18"/>
      <c r="Z772" s="18" t="e">
        <f>VLOOKUP(Y772,Support_persons!$A$3:$C$17,3,FALSE)</f>
        <v>#N/A</v>
      </c>
      <c r="AA772" t="s">
        <v>392</v>
      </c>
      <c r="AB772" s="18"/>
      <c r="AC772" t="s">
        <v>392</v>
      </c>
      <c r="AD772" s="18" t="e">
        <f>VLOOKUP(AB772,Support_persons!$A$3:$C$17,3,FALSE)</f>
        <v>#N/A</v>
      </c>
    </row>
    <row r="773" spans="1:30" ht="15.75" thickBot="1" x14ac:dyDescent="0.3">
      <c r="A773">
        <v>772</v>
      </c>
      <c r="B773" s="16">
        <v>44310</v>
      </c>
      <c r="C773" s="18" t="s">
        <v>10</v>
      </c>
      <c r="D773" s="18">
        <f>VLOOKUP(C773,Areas!$B$4:$C$25,2,FALSE)</f>
        <v>19</v>
      </c>
      <c r="E773" s="18">
        <v>19</v>
      </c>
      <c r="F773" s="18" t="s">
        <v>50</v>
      </c>
      <c r="G773" s="18">
        <f>VLOOKUP(F773,Instructors!$A$4:$B$60,2,FALSE)</f>
        <v>9</v>
      </c>
      <c r="H773" s="25">
        <v>9</v>
      </c>
      <c r="I773" t="s">
        <v>144</v>
      </c>
      <c r="J773" s="18">
        <f>VLOOKUP(I773,Programs!$A$4:$B$58,2,FALSE)</f>
        <v>2</v>
      </c>
      <c r="K773" s="18">
        <v>2</v>
      </c>
      <c r="L773" s="19">
        <v>0.66666666666666663</v>
      </c>
      <c r="M773" s="19">
        <v>0.79166666666666663</v>
      </c>
      <c r="N773" s="18" t="str">
        <f t="shared" ca="1" si="12"/>
        <v>domicilio</v>
      </c>
      <c r="O773" s="18">
        <f ca="1">VLOOKUP(N773,physical_rooms!$A$1:$B$10,2,FALSE)</f>
        <v>8</v>
      </c>
      <c r="P773" s="18">
        <v>2</v>
      </c>
      <c r="Q773" s="18"/>
      <c r="R773" s="18"/>
      <c r="S773" s="18"/>
      <c r="T773" s="18"/>
      <c r="U773" s="18"/>
      <c r="V773" s="18"/>
      <c r="W773" s="18" t="e">
        <f>VLOOKUP(V773,Support_persons!$A$3:$C$17,3,FALSE)</f>
        <v>#N/A</v>
      </c>
      <c r="X773" t="s">
        <v>392</v>
      </c>
      <c r="Y773" s="18"/>
      <c r="Z773" s="18" t="e">
        <f>VLOOKUP(Y773,Support_persons!$A$3:$C$17,3,FALSE)</f>
        <v>#N/A</v>
      </c>
      <c r="AA773" t="s">
        <v>392</v>
      </c>
      <c r="AB773" s="18"/>
      <c r="AC773" t="s">
        <v>392</v>
      </c>
      <c r="AD773" s="18" t="e">
        <f>VLOOKUP(AB773,Support_persons!$A$3:$C$17,3,FALSE)</f>
        <v>#N/A</v>
      </c>
    </row>
    <row r="774" spans="1:30" ht="15.75" thickBot="1" x14ac:dyDescent="0.3">
      <c r="A774">
        <v>773</v>
      </c>
      <c r="B774" s="16">
        <v>44312</v>
      </c>
      <c r="C774" s="18" t="s">
        <v>10</v>
      </c>
      <c r="D774" s="18">
        <f>VLOOKUP(C774,Areas!$B$4:$C$25,2,FALSE)</f>
        <v>19</v>
      </c>
      <c r="E774" s="18">
        <v>19</v>
      </c>
      <c r="F774" s="18" t="s">
        <v>50</v>
      </c>
      <c r="G774" s="18">
        <f>VLOOKUP(F774,Instructors!$A$4:$B$60,2,FALSE)</f>
        <v>9</v>
      </c>
      <c r="H774" s="25">
        <v>9</v>
      </c>
      <c r="I774" t="s">
        <v>390</v>
      </c>
      <c r="J774" s="18">
        <f>VLOOKUP(I774,Programs!$A$4:$B$58,2,FALSE)</f>
        <v>11</v>
      </c>
      <c r="K774" s="18">
        <v>11</v>
      </c>
      <c r="L774" s="19">
        <v>0.625</v>
      </c>
      <c r="M774" s="19">
        <v>0.73958333333333337</v>
      </c>
      <c r="N774" s="18" t="str">
        <f t="shared" ca="1" si="12"/>
        <v>GYE3</v>
      </c>
      <c r="O774" s="18">
        <f ca="1">VLOOKUP(N774,physical_rooms!$A$1:$B$10,2,FALSE)</f>
        <v>3</v>
      </c>
      <c r="P774" s="18">
        <v>7</v>
      </c>
      <c r="Q774" s="18"/>
      <c r="R774" s="18"/>
      <c r="S774" s="18"/>
      <c r="T774" s="18"/>
      <c r="U774" s="18"/>
      <c r="V774" s="18"/>
      <c r="W774" s="18" t="e">
        <f>VLOOKUP(V774,Support_persons!$A$3:$C$17,3,FALSE)</f>
        <v>#N/A</v>
      </c>
      <c r="X774" t="s">
        <v>392</v>
      </c>
      <c r="Y774" s="18"/>
      <c r="Z774" s="18" t="e">
        <f>VLOOKUP(Y774,Support_persons!$A$3:$C$17,3,FALSE)</f>
        <v>#N/A</v>
      </c>
      <c r="AA774" t="s">
        <v>392</v>
      </c>
      <c r="AB774" s="18"/>
      <c r="AC774" t="s">
        <v>392</v>
      </c>
      <c r="AD774" s="18" t="e">
        <f>VLOOKUP(AB774,Support_persons!$A$3:$C$17,3,FALSE)</f>
        <v>#N/A</v>
      </c>
    </row>
    <row r="775" spans="1:30" ht="15.75" thickBot="1" x14ac:dyDescent="0.3">
      <c r="A775">
        <v>774</v>
      </c>
      <c r="B775" s="16">
        <v>44312</v>
      </c>
      <c r="C775" s="18" t="s">
        <v>9</v>
      </c>
      <c r="D775" s="18">
        <f>VLOOKUP(C775,Areas!$B$4:$C$25,2,FALSE)</f>
        <v>17</v>
      </c>
      <c r="E775" s="18">
        <v>17</v>
      </c>
      <c r="F775" s="18" t="s">
        <v>51</v>
      </c>
      <c r="G775" s="18">
        <f>VLOOKUP(F775,Instructors!$A$4:$B$60,2,FALSE)</f>
        <v>10</v>
      </c>
      <c r="H775" s="25">
        <v>10</v>
      </c>
      <c r="I775" t="s">
        <v>390</v>
      </c>
      <c r="J775" s="18">
        <f>VLOOKUP(I775,Programs!$A$4:$B$58,2,FALSE)</f>
        <v>11</v>
      </c>
      <c r="K775" s="18">
        <v>11</v>
      </c>
      <c r="L775" s="19">
        <v>0.75</v>
      </c>
      <c r="M775" s="19">
        <v>0.80208333333333337</v>
      </c>
      <c r="N775" s="18" t="str">
        <f t="shared" ca="1" si="12"/>
        <v>UIO1</v>
      </c>
      <c r="O775" s="18">
        <f ca="1">VLOOKUP(N775,physical_rooms!$A$1:$B$10,2,FALSE)</f>
        <v>5</v>
      </c>
      <c r="P775" s="18">
        <v>5</v>
      </c>
      <c r="Q775" s="18"/>
      <c r="R775" s="18"/>
      <c r="S775" s="18"/>
      <c r="T775" s="18"/>
      <c r="U775" s="18"/>
      <c r="V775" s="18"/>
      <c r="W775" s="18" t="e">
        <f>VLOOKUP(V775,Support_persons!$A$3:$C$17,3,FALSE)</f>
        <v>#N/A</v>
      </c>
      <c r="X775" t="s">
        <v>392</v>
      </c>
      <c r="Y775" s="18"/>
      <c r="Z775" s="18" t="e">
        <f>VLOOKUP(Y775,Support_persons!$A$3:$C$17,3,FALSE)</f>
        <v>#N/A</v>
      </c>
      <c r="AA775" t="s">
        <v>392</v>
      </c>
      <c r="AB775" s="18"/>
      <c r="AC775" t="s">
        <v>392</v>
      </c>
      <c r="AD775" s="18" t="e">
        <f>VLOOKUP(AB775,Support_persons!$A$3:$C$17,3,FALSE)</f>
        <v>#N/A</v>
      </c>
    </row>
    <row r="776" spans="1:30" ht="15.75" thickBot="1" x14ac:dyDescent="0.3">
      <c r="A776">
        <v>775</v>
      </c>
      <c r="B776" s="16">
        <v>44312</v>
      </c>
      <c r="C776" s="18" t="s">
        <v>2</v>
      </c>
      <c r="D776" s="18">
        <f>VLOOKUP(C776,Areas!$B$4:$C$25,2,FALSE)</f>
        <v>7</v>
      </c>
      <c r="E776" s="18">
        <v>7</v>
      </c>
      <c r="F776" s="18" t="s">
        <v>84</v>
      </c>
      <c r="G776" s="18">
        <f>VLOOKUP(F776,Instructors!$A$4:$B$60,2,FALSE)</f>
        <v>43</v>
      </c>
      <c r="H776" s="25">
        <v>43</v>
      </c>
      <c r="I776" t="s">
        <v>390</v>
      </c>
      <c r="J776" s="18">
        <f>VLOOKUP(I776,Programs!$A$4:$B$58,2,FALSE)</f>
        <v>11</v>
      </c>
      <c r="K776" s="18">
        <v>11</v>
      </c>
      <c r="L776" s="19">
        <v>0.8125</v>
      </c>
      <c r="M776" s="19">
        <v>0.83333333333333337</v>
      </c>
      <c r="N776" s="18" t="str">
        <f t="shared" ca="1" si="12"/>
        <v>GYE2</v>
      </c>
      <c r="O776" s="18">
        <f ca="1">VLOOKUP(N776,physical_rooms!$A$1:$B$10,2,FALSE)</f>
        <v>2</v>
      </c>
      <c r="P776" s="18">
        <v>4</v>
      </c>
      <c r="Q776" s="18"/>
      <c r="R776" s="18"/>
      <c r="S776" s="18"/>
      <c r="T776" s="18"/>
      <c r="U776" s="18"/>
      <c r="V776" s="18"/>
      <c r="W776" s="18" t="e">
        <f>VLOOKUP(V776,Support_persons!$A$3:$C$17,3,FALSE)</f>
        <v>#N/A</v>
      </c>
      <c r="X776" t="s">
        <v>392</v>
      </c>
      <c r="Y776" s="18"/>
      <c r="Z776" s="18" t="e">
        <f>VLOOKUP(Y776,Support_persons!$A$3:$C$17,3,FALSE)</f>
        <v>#N/A</v>
      </c>
      <c r="AA776" t="s">
        <v>392</v>
      </c>
      <c r="AB776" s="18"/>
      <c r="AC776" t="s">
        <v>392</v>
      </c>
      <c r="AD776" s="18" t="e">
        <f>VLOOKUP(AB776,Support_persons!$A$3:$C$17,3,FALSE)</f>
        <v>#N/A</v>
      </c>
    </row>
    <row r="777" spans="1:30" ht="15.75" thickBot="1" x14ac:dyDescent="0.3">
      <c r="A777">
        <v>776</v>
      </c>
      <c r="B777" s="16">
        <v>44313</v>
      </c>
      <c r="C777" s="18" t="s">
        <v>1</v>
      </c>
      <c r="D777" s="18">
        <f>VLOOKUP(C777,Areas!$B$4:$C$25,2,FALSE)</f>
        <v>5</v>
      </c>
      <c r="E777" s="18">
        <v>5</v>
      </c>
      <c r="F777" s="18" t="s">
        <v>65</v>
      </c>
      <c r="G777" s="18">
        <f>VLOOKUP(F777,Instructors!$A$4:$B$60,2,FALSE)</f>
        <v>22</v>
      </c>
      <c r="H777" s="25">
        <v>22</v>
      </c>
      <c r="I777" t="s">
        <v>346</v>
      </c>
      <c r="J777" s="18">
        <f>VLOOKUP(I777,Programs!$A$4:$B$58,2,FALSE)</f>
        <v>36</v>
      </c>
      <c r="K777" s="18">
        <v>36</v>
      </c>
      <c r="L777" s="19">
        <v>0.70833333333333337</v>
      </c>
      <c r="M777" s="19">
        <v>0.84375</v>
      </c>
      <c r="N777" s="18" t="str">
        <f t="shared" ca="1" si="12"/>
        <v>domicilio</v>
      </c>
      <c r="O777" s="18">
        <f ca="1">VLOOKUP(N777,physical_rooms!$A$1:$B$10,2,FALSE)</f>
        <v>8</v>
      </c>
      <c r="P777" s="18">
        <v>1</v>
      </c>
      <c r="Q777" s="18"/>
      <c r="R777" s="18"/>
      <c r="S777" s="18"/>
      <c r="T777" s="18"/>
      <c r="U777" s="18"/>
      <c r="V777" s="18"/>
      <c r="W777" s="18" t="e">
        <f>VLOOKUP(V777,Support_persons!$A$3:$C$17,3,FALSE)</f>
        <v>#N/A</v>
      </c>
      <c r="X777" t="s">
        <v>392</v>
      </c>
      <c r="Y777" s="18"/>
      <c r="Z777" s="18" t="e">
        <f>VLOOKUP(Y777,Support_persons!$A$3:$C$17,3,FALSE)</f>
        <v>#N/A</v>
      </c>
      <c r="AA777" t="s">
        <v>392</v>
      </c>
      <c r="AB777" s="18"/>
      <c r="AC777" t="s">
        <v>392</v>
      </c>
      <c r="AD777" s="18" t="e">
        <f>VLOOKUP(AB777,Support_persons!$A$3:$C$17,3,FALSE)</f>
        <v>#N/A</v>
      </c>
    </row>
    <row r="778" spans="1:30" ht="15.75" thickBot="1" x14ac:dyDescent="0.3">
      <c r="A778">
        <v>777</v>
      </c>
      <c r="B778" s="16">
        <v>44314</v>
      </c>
      <c r="C778" s="18" t="s">
        <v>6</v>
      </c>
      <c r="D778" s="18">
        <f>VLOOKUP(C778,Areas!$B$4:$C$25,2,FALSE)</f>
        <v>12</v>
      </c>
      <c r="E778" s="18">
        <v>12</v>
      </c>
      <c r="F778" s="18" t="s">
        <v>211</v>
      </c>
      <c r="G778" s="18">
        <f>VLOOKUP(F778,Instructors!$A$4:$B$60,2,FALSE)</f>
        <v>53</v>
      </c>
      <c r="H778" s="25">
        <v>53</v>
      </c>
      <c r="I778" t="s">
        <v>144</v>
      </c>
      <c r="J778" s="18">
        <f>VLOOKUP(I778,Programs!$A$4:$B$58,2,FALSE)</f>
        <v>2</v>
      </c>
      <c r="K778" s="18">
        <v>2</v>
      </c>
      <c r="L778" s="19">
        <v>0.38541666666666669</v>
      </c>
      <c r="M778" s="19">
        <v>0.5</v>
      </c>
      <c r="N778" s="18" t="str">
        <f t="shared" ca="1" si="12"/>
        <v>GYE4</v>
      </c>
      <c r="O778" s="18">
        <f ca="1">VLOOKUP(N778,physical_rooms!$A$1:$B$10,2,FALSE)</f>
        <v>4</v>
      </c>
      <c r="P778" s="18">
        <v>1</v>
      </c>
      <c r="Q778" s="18"/>
      <c r="R778" s="18"/>
      <c r="S778" s="18"/>
      <c r="T778" s="18"/>
      <c r="U778" s="18"/>
      <c r="V778" s="18"/>
      <c r="W778" s="18" t="e">
        <f>VLOOKUP(V778,Support_persons!$A$3:$C$17,3,FALSE)</f>
        <v>#N/A</v>
      </c>
      <c r="X778" t="s">
        <v>392</v>
      </c>
      <c r="Y778" s="18"/>
      <c r="Z778" s="18" t="e">
        <f>VLOOKUP(Y778,Support_persons!$A$3:$C$17,3,FALSE)</f>
        <v>#N/A</v>
      </c>
      <c r="AA778" t="s">
        <v>392</v>
      </c>
      <c r="AB778" s="18"/>
      <c r="AC778" t="s">
        <v>392</v>
      </c>
      <c r="AD778" s="18" t="e">
        <f>VLOOKUP(AB778,Support_persons!$A$3:$C$17,3,FALSE)</f>
        <v>#N/A</v>
      </c>
    </row>
    <row r="779" spans="1:30" ht="15.75" thickBot="1" x14ac:dyDescent="0.3">
      <c r="A779">
        <v>778</v>
      </c>
      <c r="B779" s="16">
        <v>44314</v>
      </c>
      <c r="C779" s="18" t="s">
        <v>17</v>
      </c>
      <c r="D779" s="18">
        <f>VLOOKUP(C779,Areas!$B$4:$C$25,2,FALSE)</f>
        <v>21</v>
      </c>
      <c r="E779" s="18">
        <v>21</v>
      </c>
      <c r="F779" s="18" t="s">
        <v>84</v>
      </c>
      <c r="G779" s="18">
        <f>VLOOKUP(F779,Instructors!$A$4:$B$60,2,FALSE)</f>
        <v>43</v>
      </c>
      <c r="H779" s="25">
        <v>43</v>
      </c>
      <c r="I779" t="s">
        <v>144</v>
      </c>
      <c r="J779" s="18">
        <f>VLOOKUP(I779,Programs!$A$4:$B$58,2,FALSE)</f>
        <v>2</v>
      </c>
      <c r="K779" s="18">
        <v>2</v>
      </c>
      <c r="L779" s="19">
        <v>0.51041666666666663</v>
      </c>
      <c r="M779" s="19">
        <v>0.65625</v>
      </c>
      <c r="N779" s="18" t="str">
        <f t="shared" ca="1" si="12"/>
        <v>GYE1</v>
      </c>
      <c r="O779" s="18">
        <f ca="1">VLOOKUP(N779,physical_rooms!$A$1:$B$10,2,FALSE)</f>
        <v>1</v>
      </c>
      <c r="P779" s="18">
        <v>8</v>
      </c>
      <c r="Q779" s="18"/>
      <c r="R779" s="18"/>
      <c r="S779" s="18"/>
      <c r="T779" s="18"/>
      <c r="U779" s="18"/>
      <c r="V779" s="18"/>
      <c r="W779" s="18" t="e">
        <f>VLOOKUP(V779,Support_persons!$A$3:$C$17,3,FALSE)</f>
        <v>#N/A</v>
      </c>
      <c r="X779" t="s">
        <v>392</v>
      </c>
      <c r="Y779" s="18"/>
      <c r="Z779" s="18" t="e">
        <f>VLOOKUP(Y779,Support_persons!$A$3:$C$17,3,FALSE)</f>
        <v>#N/A</v>
      </c>
      <c r="AA779" t="s">
        <v>392</v>
      </c>
      <c r="AB779" s="18"/>
      <c r="AC779" t="s">
        <v>392</v>
      </c>
      <c r="AD779" s="18" t="e">
        <f>VLOOKUP(AB779,Support_persons!$A$3:$C$17,3,FALSE)</f>
        <v>#N/A</v>
      </c>
    </row>
    <row r="780" spans="1:30" ht="15.75" thickBot="1" x14ac:dyDescent="0.3">
      <c r="A780">
        <v>779</v>
      </c>
      <c r="B780" s="16">
        <v>44314</v>
      </c>
      <c r="C780" s="18" t="s">
        <v>7</v>
      </c>
      <c r="D780" s="18">
        <f>VLOOKUP(C780,Areas!$B$4:$C$25,2,FALSE)</f>
        <v>14</v>
      </c>
      <c r="E780" s="18">
        <v>14</v>
      </c>
      <c r="F780" s="18" t="s">
        <v>52</v>
      </c>
      <c r="G780" s="18">
        <f>VLOOKUP(F780,Instructors!$A$4:$B$60,2,FALSE)</f>
        <v>11</v>
      </c>
      <c r="H780" s="25">
        <v>11</v>
      </c>
      <c r="I780" t="s">
        <v>144</v>
      </c>
      <c r="J780" s="18">
        <f>VLOOKUP(I780,Programs!$A$4:$B$58,2,FALSE)</f>
        <v>2</v>
      </c>
      <c r="K780" s="18">
        <v>2</v>
      </c>
      <c r="L780" s="19">
        <v>0.66666666666666663</v>
      </c>
      <c r="M780" s="19">
        <v>0.79166666666666663</v>
      </c>
      <c r="N780" s="18" t="str">
        <f t="shared" ca="1" si="12"/>
        <v>UIO2</v>
      </c>
      <c r="O780" s="18">
        <f ca="1">VLOOKUP(N780,physical_rooms!$A$1:$B$10,2,FALSE)</f>
        <v>6</v>
      </c>
      <c r="P780" s="18">
        <v>1</v>
      </c>
      <c r="Q780" s="18"/>
      <c r="R780" s="18"/>
      <c r="S780" s="18"/>
      <c r="T780" s="18"/>
      <c r="U780" s="18"/>
      <c r="V780" s="18"/>
      <c r="W780" s="18" t="e">
        <f>VLOOKUP(V780,Support_persons!$A$3:$C$17,3,FALSE)</f>
        <v>#N/A</v>
      </c>
      <c r="X780" t="s">
        <v>392</v>
      </c>
      <c r="Y780" s="18"/>
      <c r="Z780" s="18" t="e">
        <f>VLOOKUP(Y780,Support_persons!$A$3:$C$17,3,FALSE)</f>
        <v>#N/A</v>
      </c>
      <c r="AA780" t="s">
        <v>392</v>
      </c>
      <c r="AB780" s="18"/>
      <c r="AC780" t="s">
        <v>392</v>
      </c>
      <c r="AD780" s="18" t="e">
        <f>VLOOKUP(AB780,Support_persons!$A$3:$C$17,3,FALSE)</f>
        <v>#N/A</v>
      </c>
    </row>
    <row r="781" spans="1:30" ht="15.75" thickBot="1" x14ac:dyDescent="0.3">
      <c r="A781">
        <v>780</v>
      </c>
      <c r="B781" s="16">
        <v>44315</v>
      </c>
      <c r="C781" s="18" t="s">
        <v>6</v>
      </c>
      <c r="D781" s="18">
        <f>VLOOKUP(C781,Areas!$B$4:$C$25,2,FALSE)</f>
        <v>12</v>
      </c>
      <c r="E781" s="18">
        <v>12</v>
      </c>
      <c r="F781" s="18" t="s">
        <v>211</v>
      </c>
      <c r="G781" s="18">
        <f>VLOOKUP(F781,Instructors!$A$4:$B$60,2,FALSE)</f>
        <v>53</v>
      </c>
      <c r="H781" s="25">
        <v>53</v>
      </c>
      <c r="I781" t="s">
        <v>142</v>
      </c>
      <c r="J781" s="18">
        <f>VLOOKUP(I781,Programs!$A$4:$B$58,2,FALSE)</f>
        <v>1</v>
      </c>
      <c r="K781" s="18">
        <v>1</v>
      </c>
      <c r="L781" s="19">
        <v>0.38541666666666669</v>
      </c>
      <c r="M781" s="19">
        <v>0.5</v>
      </c>
      <c r="N781" s="18" t="str">
        <f t="shared" ca="1" si="12"/>
        <v>GYE2</v>
      </c>
      <c r="O781" s="18">
        <f ca="1">VLOOKUP(N781,physical_rooms!$A$1:$B$10,2,FALSE)</f>
        <v>2</v>
      </c>
      <c r="P781" s="18">
        <v>2</v>
      </c>
      <c r="Q781" s="18"/>
      <c r="R781" s="18"/>
      <c r="S781" s="18"/>
      <c r="T781" s="18"/>
      <c r="U781" s="18"/>
      <c r="V781" s="18"/>
      <c r="W781" s="18" t="e">
        <f>VLOOKUP(V781,Support_persons!$A$3:$C$17,3,FALSE)</f>
        <v>#N/A</v>
      </c>
      <c r="X781" t="s">
        <v>392</v>
      </c>
      <c r="Y781" s="18"/>
      <c r="Z781" s="18" t="e">
        <f>VLOOKUP(Y781,Support_persons!$A$3:$C$17,3,FALSE)</f>
        <v>#N/A</v>
      </c>
      <c r="AA781" t="s">
        <v>392</v>
      </c>
      <c r="AB781" s="18"/>
      <c r="AC781" t="s">
        <v>392</v>
      </c>
      <c r="AD781" s="18" t="e">
        <f>VLOOKUP(AB781,Support_persons!$A$3:$C$17,3,FALSE)</f>
        <v>#N/A</v>
      </c>
    </row>
    <row r="782" spans="1:30" ht="15.75" thickBot="1" x14ac:dyDescent="0.3">
      <c r="A782">
        <v>781</v>
      </c>
      <c r="B782" s="16">
        <v>44315</v>
      </c>
      <c r="C782" s="18" t="s">
        <v>17</v>
      </c>
      <c r="D782" s="18">
        <f>VLOOKUP(C782,Areas!$B$4:$C$25,2,FALSE)</f>
        <v>21</v>
      </c>
      <c r="E782" s="18">
        <v>21</v>
      </c>
      <c r="F782" s="18" t="s">
        <v>84</v>
      </c>
      <c r="G782" s="18">
        <f>VLOOKUP(F782,Instructors!$A$4:$B$60,2,FALSE)</f>
        <v>43</v>
      </c>
      <c r="H782" s="25">
        <v>43</v>
      </c>
      <c r="I782" t="s">
        <v>142</v>
      </c>
      <c r="J782" s="18">
        <f>VLOOKUP(I782,Programs!$A$4:$B$58,2,FALSE)</f>
        <v>1</v>
      </c>
      <c r="K782" s="18">
        <v>1</v>
      </c>
      <c r="L782" s="19">
        <v>0.51041666666666663</v>
      </c>
      <c r="M782" s="19">
        <v>0.65625</v>
      </c>
      <c r="N782" s="18" t="str">
        <f t="shared" ca="1" si="12"/>
        <v>GYE3</v>
      </c>
      <c r="O782" s="18">
        <f ca="1">VLOOKUP(N782,physical_rooms!$A$1:$B$10,2,FALSE)</f>
        <v>3</v>
      </c>
      <c r="P782" s="18">
        <v>2</v>
      </c>
      <c r="Q782" s="18"/>
      <c r="R782" s="18"/>
      <c r="S782" s="18"/>
      <c r="T782" s="18"/>
      <c r="U782" s="18"/>
      <c r="V782" s="18"/>
      <c r="W782" s="18" t="e">
        <f>VLOOKUP(V782,Support_persons!$A$3:$C$17,3,FALSE)</f>
        <v>#N/A</v>
      </c>
      <c r="X782" t="s">
        <v>392</v>
      </c>
      <c r="Y782" s="18"/>
      <c r="Z782" s="18" t="e">
        <f>VLOOKUP(Y782,Support_persons!$A$3:$C$17,3,FALSE)</f>
        <v>#N/A</v>
      </c>
      <c r="AA782" t="s">
        <v>392</v>
      </c>
      <c r="AB782" s="18"/>
      <c r="AC782" t="s">
        <v>392</v>
      </c>
      <c r="AD782" s="18" t="e">
        <f>VLOOKUP(AB782,Support_persons!$A$3:$C$17,3,FALSE)</f>
        <v>#N/A</v>
      </c>
    </row>
    <row r="783" spans="1:30" ht="15.75" thickBot="1" x14ac:dyDescent="0.3">
      <c r="A783">
        <v>782</v>
      </c>
      <c r="B783" s="16">
        <v>44315</v>
      </c>
      <c r="C783" s="18" t="s">
        <v>7</v>
      </c>
      <c r="D783" s="18">
        <f>VLOOKUP(C783,Areas!$B$4:$C$25,2,FALSE)</f>
        <v>14</v>
      </c>
      <c r="E783" s="18">
        <v>14</v>
      </c>
      <c r="F783" s="18" t="s">
        <v>52</v>
      </c>
      <c r="G783" s="18">
        <f>VLOOKUP(F783,Instructors!$A$4:$B$60,2,FALSE)</f>
        <v>11</v>
      </c>
      <c r="H783" s="25">
        <v>11</v>
      </c>
      <c r="I783" t="s">
        <v>142</v>
      </c>
      <c r="J783" s="18">
        <f>VLOOKUP(I783,Programs!$A$4:$B$58,2,FALSE)</f>
        <v>1</v>
      </c>
      <c r="K783" s="18">
        <v>1</v>
      </c>
      <c r="L783" s="19">
        <v>0.66666666666666663</v>
      </c>
      <c r="M783" s="19">
        <v>0.79166666666666663</v>
      </c>
      <c r="N783" s="18" t="str">
        <f t="shared" ca="1" si="12"/>
        <v>UIO3</v>
      </c>
      <c r="O783" s="18">
        <f ca="1">VLOOKUP(N783,physical_rooms!$A$1:$B$10,2,FALSE)</f>
        <v>7</v>
      </c>
      <c r="P783" s="18">
        <v>5</v>
      </c>
      <c r="Q783" s="18"/>
      <c r="R783" s="18"/>
      <c r="S783" s="18"/>
      <c r="T783" s="18"/>
      <c r="U783" s="18"/>
      <c r="V783" s="18"/>
      <c r="W783" s="18" t="e">
        <f>VLOOKUP(V783,Support_persons!$A$3:$C$17,3,FALSE)</f>
        <v>#N/A</v>
      </c>
      <c r="X783" t="s">
        <v>392</v>
      </c>
      <c r="Y783" s="18"/>
      <c r="Z783" s="18" t="e">
        <f>VLOOKUP(Y783,Support_persons!$A$3:$C$17,3,FALSE)</f>
        <v>#N/A</v>
      </c>
      <c r="AA783" t="s">
        <v>392</v>
      </c>
      <c r="AB783" s="18"/>
      <c r="AC783" t="s">
        <v>392</v>
      </c>
      <c r="AD783" s="18" t="e">
        <f>VLOOKUP(AB783,Support_persons!$A$3:$C$17,3,FALSE)</f>
        <v>#N/A</v>
      </c>
    </row>
    <row r="784" spans="1:30" ht="15.75" thickBot="1" x14ac:dyDescent="0.3">
      <c r="A784">
        <v>783</v>
      </c>
      <c r="B784" s="16">
        <v>44315</v>
      </c>
      <c r="C784" s="18" t="s">
        <v>10</v>
      </c>
      <c r="D784" s="18">
        <f>VLOOKUP(C784,Areas!$B$4:$C$25,2,FALSE)</f>
        <v>19</v>
      </c>
      <c r="E784" s="18">
        <v>19</v>
      </c>
      <c r="F784" s="18" t="s">
        <v>83</v>
      </c>
      <c r="G784" s="18">
        <f>VLOOKUP(F784,Instructors!$A$4:$B$60,2,FALSE)</f>
        <v>42</v>
      </c>
      <c r="H784" s="25">
        <v>42</v>
      </c>
      <c r="I784" t="s">
        <v>345</v>
      </c>
      <c r="J784" s="18">
        <f>VLOOKUP(I784,Programs!$A$4:$B$58,2,FALSE)</f>
        <v>35</v>
      </c>
      <c r="K784" s="18">
        <v>35</v>
      </c>
      <c r="L784" s="19">
        <v>0.70833333333333337</v>
      </c>
      <c r="M784" s="19">
        <v>0.84375</v>
      </c>
      <c r="N784" s="18" t="str">
        <f t="shared" ca="1" si="12"/>
        <v>GYE1</v>
      </c>
      <c r="O784" s="18">
        <f ca="1">VLOOKUP(N784,physical_rooms!$A$1:$B$10,2,FALSE)</f>
        <v>1</v>
      </c>
      <c r="P784" s="18">
        <v>2</v>
      </c>
      <c r="Q784" s="18"/>
      <c r="R784" s="18"/>
      <c r="S784" s="18"/>
      <c r="T784" s="18"/>
      <c r="U784" s="18"/>
      <c r="V784" s="18"/>
      <c r="W784" s="18" t="e">
        <f>VLOOKUP(V784,Support_persons!$A$3:$C$17,3,FALSE)</f>
        <v>#N/A</v>
      </c>
      <c r="X784" t="s">
        <v>392</v>
      </c>
      <c r="Y784" s="18"/>
      <c r="Z784" s="18" t="e">
        <f>VLOOKUP(Y784,Support_persons!$A$3:$C$17,3,FALSE)</f>
        <v>#N/A</v>
      </c>
      <c r="AA784" t="s">
        <v>392</v>
      </c>
      <c r="AB784" s="18"/>
      <c r="AC784" t="s">
        <v>392</v>
      </c>
      <c r="AD784" s="18" t="e">
        <f>VLOOKUP(AB784,Support_persons!$A$3:$C$17,3,FALSE)</f>
        <v>#N/A</v>
      </c>
    </row>
    <row r="785" spans="1:30" ht="30.75" thickBot="1" x14ac:dyDescent="0.3">
      <c r="A785">
        <v>784</v>
      </c>
      <c r="B785" s="16">
        <v>44323</v>
      </c>
      <c r="C785" s="18" t="s">
        <v>17</v>
      </c>
      <c r="D785" s="18">
        <f>VLOOKUP(C785,Areas!$B$4:$C$25,2,FALSE)</f>
        <v>21</v>
      </c>
      <c r="E785" s="18">
        <v>21</v>
      </c>
      <c r="F785" s="18" t="s">
        <v>84</v>
      </c>
      <c r="G785" s="18">
        <f>VLOOKUP(F785,Instructors!$A$4:$B$60,2,FALSE)</f>
        <v>43</v>
      </c>
      <c r="H785" s="25">
        <v>43</v>
      </c>
      <c r="I785" t="s">
        <v>142</v>
      </c>
      <c r="J785" s="18">
        <f>VLOOKUP(I785,Programs!$A$4:$B$58,2,FALSE)</f>
        <v>1</v>
      </c>
      <c r="K785" s="18">
        <v>1</v>
      </c>
      <c r="L785" s="19">
        <v>0.38541666666666669</v>
      </c>
      <c r="M785" s="19">
        <v>0.5625</v>
      </c>
      <c r="N785" s="18" t="str">
        <f t="shared" ca="1" si="12"/>
        <v>domicilio</v>
      </c>
      <c r="O785" s="18">
        <f ca="1">VLOOKUP(N785,physical_rooms!$A$1:$B$10,2,FALSE)</f>
        <v>8</v>
      </c>
      <c r="P785" s="18">
        <v>7</v>
      </c>
      <c r="Q785" s="18" t="s">
        <v>255</v>
      </c>
      <c r="R785" s="18">
        <f>VLOOKUP(Q785,virtual_rooms!$A$1:$B$10,2,FALSE)</f>
        <v>2</v>
      </c>
      <c r="S785" s="18">
        <v>2</v>
      </c>
      <c r="T785" s="21" t="s">
        <v>294</v>
      </c>
      <c r="U785" s="18" t="s">
        <v>152</v>
      </c>
      <c r="V785" s="18"/>
      <c r="W785" s="18" t="e">
        <f>VLOOKUP(V785,Support_persons!$A$3:$C$17,3,FALSE)</f>
        <v>#N/A</v>
      </c>
      <c r="X785" t="s">
        <v>392</v>
      </c>
      <c r="Y785" s="18"/>
      <c r="Z785" s="18" t="e">
        <f>VLOOKUP(Y785,Support_persons!$A$3:$C$17,3,FALSE)</f>
        <v>#N/A</v>
      </c>
      <c r="AA785" t="s">
        <v>392</v>
      </c>
      <c r="AB785" s="18"/>
      <c r="AC785" t="s">
        <v>392</v>
      </c>
      <c r="AD785" s="18" t="e">
        <f>VLOOKUP(AB785,Support_persons!$A$3:$C$17,3,FALSE)</f>
        <v>#N/A</v>
      </c>
    </row>
    <row r="786" spans="1:30" ht="30.75" thickBot="1" x14ac:dyDescent="0.3">
      <c r="A786">
        <v>785</v>
      </c>
      <c r="B786" s="16">
        <v>44323</v>
      </c>
      <c r="C786" s="18" t="s">
        <v>10</v>
      </c>
      <c r="D786" s="18">
        <f>VLOOKUP(C786,Areas!$B$4:$C$25,2,FALSE)</f>
        <v>19</v>
      </c>
      <c r="E786" s="18">
        <v>19</v>
      </c>
      <c r="F786" s="18" t="s">
        <v>83</v>
      </c>
      <c r="G786" s="18">
        <f>VLOOKUP(F786,Instructors!$A$4:$B$60,2,FALSE)</f>
        <v>42</v>
      </c>
      <c r="H786" s="25">
        <v>42</v>
      </c>
      <c r="I786" t="s">
        <v>142</v>
      </c>
      <c r="J786" s="18">
        <f>VLOOKUP(I786,Programs!$A$4:$B$58,2,FALSE)</f>
        <v>1</v>
      </c>
      <c r="K786" s="18">
        <v>1</v>
      </c>
      <c r="L786" s="19">
        <v>0.60416666666666663</v>
      </c>
      <c r="M786" s="19">
        <v>0.72916666666666663</v>
      </c>
      <c r="N786" s="18" t="str">
        <f t="shared" ca="1" si="12"/>
        <v>domicilio</v>
      </c>
      <c r="O786" s="18">
        <f ca="1">VLOOKUP(N786,physical_rooms!$A$1:$B$10,2,FALSE)</f>
        <v>8</v>
      </c>
      <c r="P786" s="18">
        <v>2</v>
      </c>
      <c r="Q786" s="18" t="s">
        <v>255</v>
      </c>
      <c r="R786" s="18">
        <f>VLOOKUP(Q786,virtual_rooms!$A$1:$B$10,2,FALSE)</f>
        <v>2</v>
      </c>
      <c r="S786" s="18">
        <v>2</v>
      </c>
      <c r="T786" s="21" t="s">
        <v>294</v>
      </c>
      <c r="U786" s="18" t="s">
        <v>152</v>
      </c>
      <c r="V786" s="18"/>
      <c r="W786" s="18" t="e">
        <f>VLOOKUP(V786,Support_persons!$A$3:$C$17,3,FALSE)</f>
        <v>#N/A</v>
      </c>
      <c r="X786" t="s">
        <v>392</v>
      </c>
      <c r="Y786" s="18"/>
      <c r="Z786" s="18" t="e">
        <f>VLOOKUP(Y786,Support_persons!$A$3:$C$17,3,FALSE)</f>
        <v>#N/A</v>
      </c>
      <c r="AA786" t="s">
        <v>392</v>
      </c>
      <c r="AB786" s="18"/>
      <c r="AC786" t="s">
        <v>392</v>
      </c>
      <c r="AD786" s="18" t="e">
        <f>VLOOKUP(AB786,Support_persons!$A$3:$C$17,3,FALSE)</f>
        <v>#N/A</v>
      </c>
    </row>
    <row r="787" spans="1:30" ht="30.75" thickBot="1" x14ac:dyDescent="0.3">
      <c r="A787">
        <v>786</v>
      </c>
      <c r="B787" s="16">
        <v>44324</v>
      </c>
      <c r="C787" s="18" t="s">
        <v>17</v>
      </c>
      <c r="D787" s="18">
        <f>VLOOKUP(C787,Areas!$B$4:$C$25,2,FALSE)</f>
        <v>21</v>
      </c>
      <c r="E787" s="18">
        <v>21</v>
      </c>
      <c r="F787" s="18" t="s">
        <v>84</v>
      </c>
      <c r="G787" s="18">
        <f>VLOOKUP(F787,Instructors!$A$4:$B$60,2,FALSE)</f>
        <v>43</v>
      </c>
      <c r="H787" s="25">
        <v>43</v>
      </c>
      <c r="I787" t="s">
        <v>144</v>
      </c>
      <c r="J787" s="18">
        <f>VLOOKUP(I787,Programs!$A$4:$B$58,2,FALSE)</f>
        <v>2</v>
      </c>
      <c r="K787" s="18">
        <v>2</v>
      </c>
      <c r="L787" s="19">
        <v>0.38541666666666669</v>
      </c>
      <c r="M787" s="19">
        <v>0.5625</v>
      </c>
      <c r="N787" s="18" t="str">
        <f t="shared" ca="1" si="12"/>
        <v>UIO3</v>
      </c>
      <c r="O787" s="18">
        <f ca="1">VLOOKUP(N787,physical_rooms!$A$1:$B$10,2,FALSE)</f>
        <v>7</v>
      </c>
      <c r="P787" s="18">
        <v>8</v>
      </c>
      <c r="Q787" s="18" t="s">
        <v>255</v>
      </c>
      <c r="R787" s="18">
        <f>VLOOKUP(Q787,virtual_rooms!$A$1:$B$10,2,FALSE)</f>
        <v>2</v>
      </c>
      <c r="S787" s="18">
        <v>2</v>
      </c>
      <c r="T787" s="21" t="s">
        <v>293</v>
      </c>
      <c r="U787" s="18" t="s">
        <v>153</v>
      </c>
      <c r="V787" s="18"/>
      <c r="W787" s="18" t="e">
        <f>VLOOKUP(V787,Support_persons!$A$3:$C$17,3,FALSE)</f>
        <v>#N/A</v>
      </c>
      <c r="X787" t="s">
        <v>392</v>
      </c>
      <c r="Y787" s="18"/>
      <c r="Z787" s="18" t="e">
        <f>VLOOKUP(Y787,Support_persons!$A$3:$C$17,3,FALSE)</f>
        <v>#N/A</v>
      </c>
      <c r="AA787" t="s">
        <v>392</v>
      </c>
      <c r="AB787" s="18"/>
      <c r="AC787" t="s">
        <v>392</v>
      </c>
      <c r="AD787" s="18" t="e">
        <f>VLOOKUP(AB787,Support_persons!$A$3:$C$17,3,FALSE)</f>
        <v>#N/A</v>
      </c>
    </row>
    <row r="788" spans="1:30" ht="30.75" thickBot="1" x14ac:dyDescent="0.3">
      <c r="A788">
        <v>787</v>
      </c>
      <c r="B788" s="16">
        <v>44324</v>
      </c>
      <c r="C788" s="18" t="s">
        <v>10</v>
      </c>
      <c r="D788" s="18">
        <f>VLOOKUP(C788,Areas!$B$4:$C$25,2,FALSE)</f>
        <v>19</v>
      </c>
      <c r="E788" s="18">
        <v>19</v>
      </c>
      <c r="F788" s="18" t="s">
        <v>50</v>
      </c>
      <c r="G788" s="18">
        <f>VLOOKUP(F788,Instructors!$A$4:$B$60,2,FALSE)</f>
        <v>9</v>
      </c>
      <c r="H788" s="25">
        <v>9</v>
      </c>
      <c r="I788" t="s">
        <v>144</v>
      </c>
      <c r="J788" s="18">
        <f>VLOOKUP(I788,Programs!$A$4:$B$58,2,FALSE)</f>
        <v>2</v>
      </c>
      <c r="K788" s="18">
        <v>2</v>
      </c>
      <c r="L788" s="19">
        <v>0.60416666666666663</v>
      </c>
      <c r="M788" s="19">
        <v>0.72916666666666663</v>
      </c>
      <c r="N788" s="18" t="str">
        <f t="shared" ca="1" si="12"/>
        <v>domicilio</v>
      </c>
      <c r="O788" s="18">
        <f ca="1">VLOOKUP(N788,physical_rooms!$A$1:$B$10,2,FALSE)</f>
        <v>8</v>
      </c>
      <c r="P788" s="18">
        <v>8</v>
      </c>
      <c r="Q788" s="18" t="s">
        <v>255</v>
      </c>
      <c r="R788" s="18">
        <f>VLOOKUP(Q788,virtual_rooms!$A$1:$B$10,2,FALSE)</f>
        <v>2</v>
      </c>
      <c r="S788" s="18">
        <v>2</v>
      </c>
      <c r="T788" s="21" t="s">
        <v>293</v>
      </c>
      <c r="U788" s="18" t="s">
        <v>153</v>
      </c>
      <c r="V788" s="18"/>
      <c r="W788" s="18" t="e">
        <f>VLOOKUP(V788,Support_persons!$A$3:$C$17,3,FALSE)</f>
        <v>#N/A</v>
      </c>
      <c r="X788" t="s">
        <v>392</v>
      </c>
      <c r="Y788" s="18"/>
      <c r="Z788" s="18" t="e">
        <f>VLOOKUP(Y788,Support_persons!$A$3:$C$17,3,FALSE)</f>
        <v>#N/A</v>
      </c>
      <c r="AA788" t="s">
        <v>392</v>
      </c>
      <c r="AB788" s="18"/>
      <c r="AC788" t="s">
        <v>392</v>
      </c>
      <c r="AD788" s="18" t="e">
        <f>VLOOKUP(AB788,Support_persons!$A$3:$C$17,3,FALSE)</f>
        <v>#N/A</v>
      </c>
    </row>
    <row r="789" spans="1:30" ht="30.75" thickBot="1" x14ac:dyDescent="0.3">
      <c r="A789">
        <v>788</v>
      </c>
      <c r="B789" s="16">
        <v>44329</v>
      </c>
      <c r="C789" s="18" t="s">
        <v>1</v>
      </c>
      <c r="D789" s="18">
        <f>VLOOKUP(C789,Areas!$B$4:$C$25,2,FALSE)</f>
        <v>5</v>
      </c>
      <c r="E789" s="18">
        <v>5</v>
      </c>
      <c r="F789" s="18" t="s">
        <v>88</v>
      </c>
      <c r="G789" s="18">
        <f>VLOOKUP(F789,Instructors!$A$4:$B$60,2,FALSE)</f>
        <v>48</v>
      </c>
      <c r="H789" s="25">
        <v>48</v>
      </c>
      <c r="I789" t="s">
        <v>142</v>
      </c>
      <c r="J789" s="18">
        <f>VLOOKUP(I789,Programs!$A$4:$B$58,2,FALSE)</f>
        <v>1</v>
      </c>
      <c r="K789" s="18">
        <v>1</v>
      </c>
      <c r="L789" s="19">
        <v>0.35416666666666669</v>
      </c>
      <c r="M789" s="19">
        <v>0.79166666666666663</v>
      </c>
      <c r="N789" s="18" t="str">
        <f t="shared" ca="1" si="12"/>
        <v>UIO2</v>
      </c>
      <c r="O789" s="18">
        <f ca="1">VLOOKUP(N789,physical_rooms!$A$1:$B$10,2,FALSE)</f>
        <v>6</v>
      </c>
      <c r="P789" s="18">
        <v>3</v>
      </c>
      <c r="Q789" s="18" t="s">
        <v>255</v>
      </c>
      <c r="R789" s="18">
        <f>VLOOKUP(Q789,virtual_rooms!$A$1:$B$10,2,FALSE)</f>
        <v>2</v>
      </c>
      <c r="S789" s="18">
        <v>2</v>
      </c>
      <c r="T789" s="21" t="s">
        <v>294</v>
      </c>
      <c r="U789" s="18" t="s">
        <v>152</v>
      </c>
      <c r="V789" s="18"/>
      <c r="W789" s="18" t="e">
        <f>VLOOKUP(V789,Support_persons!$A$3:$C$17,3,FALSE)</f>
        <v>#N/A</v>
      </c>
      <c r="X789" t="s">
        <v>392</v>
      </c>
      <c r="Y789" s="18"/>
      <c r="Z789" s="18" t="e">
        <f>VLOOKUP(Y789,Support_persons!$A$3:$C$17,3,FALSE)</f>
        <v>#N/A</v>
      </c>
      <c r="AA789" t="s">
        <v>392</v>
      </c>
      <c r="AB789" s="18"/>
      <c r="AC789" t="s">
        <v>392</v>
      </c>
      <c r="AD789" s="18" t="e">
        <f>VLOOKUP(AB789,Support_persons!$A$3:$C$17,3,FALSE)</f>
        <v>#N/A</v>
      </c>
    </row>
    <row r="790" spans="1:30" ht="30.75" thickBot="1" x14ac:dyDescent="0.3">
      <c r="A790">
        <v>789</v>
      </c>
      <c r="B790" s="16">
        <v>44330</v>
      </c>
      <c r="C790" s="18" t="s">
        <v>1</v>
      </c>
      <c r="D790" s="18">
        <f>VLOOKUP(C790,Areas!$B$4:$C$25,2,FALSE)</f>
        <v>5</v>
      </c>
      <c r="E790" s="18">
        <v>5</v>
      </c>
      <c r="F790" s="18" t="s">
        <v>88</v>
      </c>
      <c r="G790" s="18">
        <f>VLOOKUP(F790,Instructors!$A$4:$B$60,2,FALSE)</f>
        <v>48</v>
      </c>
      <c r="H790" s="25">
        <v>48</v>
      </c>
      <c r="I790" t="s">
        <v>142</v>
      </c>
      <c r="J790" s="18">
        <f>VLOOKUP(I790,Programs!$A$4:$B$58,2,FALSE)</f>
        <v>1</v>
      </c>
      <c r="K790" s="18">
        <v>1</v>
      </c>
      <c r="L790" s="19">
        <v>0.35416666666666669</v>
      </c>
      <c r="M790" s="19">
        <v>0.79166666666666663</v>
      </c>
      <c r="N790" s="18" t="str">
        <f t="shared" ca="1" si="12"/>
        <v>UIO2</v>
      </c>
      <c r="O790" s="18">
        <f ca="1">VLOOKUP(N790,physical_rooms!$A$1:$B$10,2,FALSE)</f>
        <v>6</v>
      </c>
      <c r="P790" s="18">
        <v>4</v>
      </c>
      <c r="Q790" s="18" t="s">
        <v>255</v>
      </c>
      <c r="R790" s="18">
        <f>VLOOKUP(Q790,virtual_rooms!$A$1:$B$10,2,FALSE)</f>
        <v>2</v>
      </c>
      <c r="S790" s="18">
        <v>2</v>
      </c>
      <c r="T790" s="21" t="s">
        <v>294</v>
      </c>
      <c r="U790" s="18" t="s">
        <v>152</v>
      </c>
      <c r="V790" s="18"/>
      <c r="W790" s="18" t="e">
        <f>VLOOKUP(V790,Support_persons!$A$3:$C$17,3,FALSE)</f>
        <v>#N/A</v>
      </c>
      <c r="X790" t="s">
        <v>392</v>
      </c>
      <c r="Y790" s="18"/>
      <c r="Z790" s="18" t="e">
        <f>VLOOKUP(Y790,Support_persons!$A$3:$C$17,3,FALSE)</f>
        <v>#N/A</v>
      </c>
      <c r="AA790" t="s">
        <v>392</v>
      </c>
      <c r="AB790" s="18"/>
      <c r="AC790" t="s">
        <v>392</v>
      </c>
      <c r="AD790" s="18" t="e">
        <f>VLOOKUP(AB790,Support_persons!$A$3:$C$17,3,FALSE)</f>
        <v>#N/A</v>
      </c>
    </row>
    <row r="791" spans="1:30" ht="30.75" thickBot="1" x14ac:dyDescent="0.3">
      <c r="A791">
        <v>790</v>
      </c>
      <c r="B791" s="16">
        <v>44331</v>
      </c>
      <c r="C791" s="18" t="s">
        <v>1</v>
      </c>
      <c r="D791" s="18">
        <f>VLOOKUP(C791,Areas!$B$4:$C$25,2,FALSE)</f>
        <v>5</v>
      </c>
      <c r="E791" s="18">
        <v>5</v>
      </c>
      <c r="F791" s="18" t="s">
        <v>88</v>
      </c>
      <c r="G791" s="18">
        <f>VLOOKUP(F791,Instructors!$A$4:$B$60,2,FALSE)</f>
        <v>48</v>
      </c>
      <c r="H791" s="25">
        <v>48</v>
      </c>
      <c r="I791" t="s">
        <v>142</v>
      </c>
      <c r="J791" s="18">
        <f>VLOOKUP(I791,Programs!$A$4:$B$58,2,FALSE)</f>
        <v>1</v>
      </c>
      <c r="K791" s="18">
        <v>1</v>
      </c>
      <c r="L791" s="19">
        <v>0.35416666666666669</v>
      </c>
      <c r="M791" s="19">
        <v>0.79166666666666663</v>
      </c>
      <c r="N791" s="18" t="str">
        <f t="shared" ca="1" si="12"/>
        <v>GYE2</v>
      </c>
      <c r="O791" s="18">
        <f ca="1">VLOOKUP(N791,physical_rooms!$A$1:$B$10,2,FALSE)</f>
        <v>2</v>
      </c>
      <c r="P791" s="18">
        <v>4</v>
      </c>
      <c r="Q791" s="18" t="s">
        <v>255</v>
      </c>
      <c r="R791" s="18">
        <f>VLOOKUP(Q791,virtual_rooms!$A$1:$B$10,2,FALSE)</f>
        <v>2</v>
      </c>
      <c r="S791" s="18">
        <v>2</v>
      </c>
      <c r="T791" s="21" t="s">
        <v>294</v>
      </c>
      <c r="U791" s="18" t="s">
        <v>152</v>
      </c>
      <c r="V791" s="18"/>
      <c r="W791" s="18" t="e">
        <f>VLOOKUP(V791,Support_persons!$A$3:$C$17,3,FALSE)</f>
        <v>#N/A</v>
      </c>
      <c r="X791" t="s">
        <v>392</v>
      </c>
      <c r="Y791" s="18"/>
      <c r="Z791" s="18" t="e">
        <f>VLOOKUP(Y791,Support_persons!$A$3:$C$17,3,FALSE)</f>
        <v>#N/A</v>
      </c>
      <c r="AA791" t="s">
        <v>392</v>
      </c>
      <c r="AB791" s="18"/>
      <c r="AC791" t="s">
        <v>392</v>
      </c>
      <c r="AD791" s="18" t="e">
        <f>VLOOKUP(AB791,Support_persons!$A$3:$C$17,3,FALSE)</f>
        <v>#N/A</v>
      </c>
    </row>
    <row r="792" spans="1:30" ht="30.75" thickBot="1" x14ac:dyDescent="0.3">
      <c r="A792">
        <v>791</v>
      </c>
      <c r="B792" s="16">
        <v>44335</v>
      </c>
      <c r="C792" s="18" t="s">
        <v>1</v>
      </c>
      <c r="D792" s="18">
        <f>VLOOKUP(C792,Areas!$B$4:$C$25,2,FALSE)</f>
        <v>5</v>
      </c>
      <c r="E792" s="18">
        <v>5</v>
      </c>
      <c r="F792" s="18" t="s">
        <v>88</v>
      </c>
      <c r="G792" s="18">
        <f>VLOOKUP(F792,Instructors!$A$4:$B$60,2,FALSE)</f>
        <v>48</v>
      </c>
      <c r="H792" s="25">
        <v>48</v>
      </c>
      <c r="I792" t="s">
        <v>144</v>
      </c>
      <c r="J792" s="18">
        <f>VLOOKUP(I792,Programs!$A$4:$B$58,2,FALSE)</f>
        <v>2</v>
      </c>
      <c r="K792" s="18">
        <v>2</v>
      </c>
      <c r="L792" s="19">
        <v>0.35416666666666669</v>
      </c>
      <c r="M792" s="19">
        <v>0.79166666666666663</v>
      </c>
      <c r="N792" s="18" t="str">
        <f t="shared" ca="1" si="12"/>
        <v>GYE1</v>
      </c>
      <c r="O792" s="18">
        <f ca="1">VLOOKUP(N792,physical_rooms!$A$1:$B$10,2,FALSE)</f>
        <v>1</v>
      </c>
      <c r="P792" s="18">
        <v>5</v>
      </c>
      <c r="Q792" s="18" t="s">
        <v>255</v>
      </c>
      <c r="R792" s="18">
        <f>VLOOKUP(Q792,virtual_rooms!$A$1:$B$10,2,FALSE)</f>
        <v>2</v>
      </c>
      <c r="S792" s="18">
        <v>2</v>
      </c>
      <c r="T792" s="21" t="s">
        <v>293</v>
      </c>
      <c r="U792" s="18" t="s">
        <v>153</v>
      </c>
      <c r="V792" s="18"/>
      <c r="W792" s="18" t="e">
        <f>VLOOKUP(V792,Support_persons!$A$3:$C$17,3,FALSE)</f>
        <v>#N/A</v>
      </c>
      <c r="X792" t="s">
        <v>392</v>
      </c>
      <c r="Y792" s="18"/>
      <c r="Z792" s="18" t="e">
        <f>VLOOKUP(Y792,Support_persons!$A$3:$C$17,3,FALSE)</f>
        <v>#N/A</v>
      </c>
      <c r="AA792" t="s">
        <v>392</v>
      </c>
      <c r="AB792" s="18"/>
      <c r="AC792" t="s">
        <v>392</v>
      </c>
      <c r="AD792" s="18" t="e">
        <f>VLOOKUP(AB792,Support_persons!$A$3:$C$17,3,FALSE)</f>
        <v>#N/A</v>
      </c>
    </row>
    <row r="793" spans="1:30" ht="30.75" thickBot="1" x14ac:dyDescent="0.3">
      <c r="A793">
        <v>792</v>
      </c>
      <c r="B793" s="16">
        <v>44336</v>
      </c>
      <c r="C793" s="18" t="s">
        <v>1</v>
      </c>
      <c r="D793" s="18">
        <f>VLOOKUP(C793,Areas!$B$4:$C$25,2,FALSE)</f>
        <v>5</v>
      </c>
      <c r="E793" s="18">
        <v>5</v>
      </c>
      <c r="F793" s="18" t="s">
        <v>88</v>
      </c>
      <c r="G793" s="18">
        <f>VLOOKUP(F793,Instructors!$A$4:$B$60,2,FALSE)</f>
        <v>48</v>
      </c>
      <c r="H793" s="25">
        <v>48</v>
      </c>
      <c r="I793" t="s">
        <v>144</v>
      </c>
      <c r="J793" s="18">
        <f>VLOOKUP(I793,Programs!$A$4:$B$58,2,FALSE)</f>
        <v>2</v>
      </c>
      <c r="K793" s="18">
        <v>2</v>
      </c>
      <c r="L793" s="19">
        <v>0.35416666666666669</v>
      </c>
      <c r="M793" s="19">
        <v>0.79166666666666663</v>
      </c>
      <c r="N793" s="18" t="str">
        <f t="shared" ca="1" si="12"/>
        <v>UIO2</v>
      </c>
      <c r="O793" s="18">
        <f ca="1">VLOOKUP(N793,physical_rooms!$A$1:$B$10,2,FALSE)</f>
        <v>6</v>
      </c>
      <c r="P793" s="18">
        <v>1</v>
      </c>
      <c r="Q793" s="18" t="s">
        <v>255</v>
      </c>
      <c r="R793" s="18">
        <f>VLOOKUP(Q793,virtual_rooms!$A$1:$B$10,2,FALSE)</f>
        <v>2</v>
      </c>
      <c r="S793" s="18">
        <v>2</v>
      </c>
      <c r="T793" s="21" t="s">
        <v>293</v>
      </c>
      <c r="U793" s="18" t="s">
        <v>153</v>
      </c>
      <c r="V793" s="18"/>
      <c r="W793" s="18" t="e">
        <f>VLOOKUP(V793,Support_persons!$A$3:$C$17,3,FALSE)</f>
        <v>#N/A</v>
      </c>
      <c r="X793" t="s">
        <v>392</v>
      </c>
      <c r="Y793" s="18"/>
      <c r="Z793" s="18" t="e">
        <f>VLOOKUP(Y793,Support_persons!$A$3:$C$17,3,FALSE)</f>
        <v>#N/A</v>
      </c>
      <c r="AA793" t="s">
        <v>392</v>
      </c>
      <c r="AB793" s="18"/>
      <c r="AC793" t="s">
        <v>392</v>
      </c>
      <c r="AD793" s="18" t="e">
        <f>VLOOKUP(AB793,Support_persons!$A$3:$C$17,3,FALSE)</f>
        <v>#N/A</v>
      </c>
    </row>
    <row r="794" spans="1:30" ht="30.75" thickBot="1" x14ac:dyDescent="0.3">
      <c r="A794">
        <v>793</v>
      </c>
      <c r="B794" s="16">
        <v>44337</v>
      </c>
      <c r="C794" s="18" t="s">
        <v>1</v>
      </c>
      <c r="D794" s="18">
        <f>VLOOKUP(C794,Areas!$B$4:$C$25,2,FALSE)</f>
        <v>5</v>
      </c>
      <c r="E794" s="18">
        <v>5</v>
      </c>
      <c r="F794" s="18" t="s">
        <v>88</v>
      </c>
      <c r="G794" s="18">
        <f>VLOOKUP(F794,Instructors!$A$4:$B$60,2,FALSE)</f>
        <v>48</v>
      </c>
      <c r="H794" s="25">
        <v>48</v>
      </c>
      <c r="I794" t="s">
        <v>144</v>
      </c>
      <c r="J794" s="18">
        <f>VLOOKUP(I794,Programs!$A$4:$B$58,2,FALSE)</f>
        <v>2</v>
      </c>
      <c r="K794" s="18">
        <v>2</v>
      </c>
      <c r="L794" s="19">
        <v>0.35416666666666669</v>
      </c>
      <c r="M794" s="19">
        <v>0.79166666666666663</v>
      </c>
      <c r="N794" s="18" t="str">
        <f t="shared" ca="1" si="12"/>
        <v>UIO1</v>
      </c>
      <c r="O794" s="18">
        <f ca="1">VLOOKUP(N794,physical_rooms!$A$1:$B$10,2,FALSE)</f>
        <v>5</v>
      </c>
      <c r="P794" s="18">
        <v>7</v>
      </c>
      <c r="Q794" s="18" t="s">
        <v>255</v>
      </c>
      <c r="R794" s="18">
        <f>VLOOKUP(Q794,virtual_rooms!$A$1:$B$10,2,FALSE)</f>
        <v>2</v>
      </c>
      <c r="S794" s="18">
        <v>2</v>
      </c>
      <c r="T794" s="21" t="s">
        <v>293</v>
      </c>
      <c r="U794" s="18" t="s">
        <v>153</v>
      </c>
      <c r="V794" s="18"/>
      <c r="W794" s="18" t="e">
        <f>VLOOKUP(V794,Support_persons!$A$3:$C$17,3,FALSE)</f>
        <v>#N/A</v>
      </c>
      <c r="X794" t="s">
        <v>392</v>
      </c>
      <c r="Y794" s="18"/>
      <c r="Z794" s="18" t="e">
        <f>VLOOKUP(Y794,Support_persons!$A$3:$C$17,3,FALSE)</f>
        <v>#N/A</v>
      </c>
      <c r="AA794" t="s">
        <v>392</v>
      </c>
      <c r="AB794" s="18"/>
      <c r="AC794" t="s">
        <v>392</v>
      </c>
      <c r="AD794" s="18" t="e">
        <f>VLOOKUP(AB794,Support_persons!$A$3:$C$17,3,FALSE)</f>
        <v>#N/A</v>
      </c>
    </row>
    <row r="795" spans="1:30" ht="30.75" thickBot="1" x14ac:dyDescent="0.3">
      <c r="A795">
        <v>794</v>
      </c>
      <c r="B795" s="16">
        <v>44006</v>
      </c>
      <c r="C795" s="18" t="s">
        <v>10</v>
      </c>
      <c r="D795" s="18">
        <f>VLOOKUP(C795,Areas!$B$4:$C$25,2,FALSE)</f>
        <v>19</v>
      </c>
      <c r="E795" s="18">
        <v>19</v>
      </c>
      <c r="F795" s="18" t="s">
        <v>70</v>
      </c>
      <c r="G795" s="18">
        <f>VLOOKUP(F795,Instructors!$A$4:$B$60,2,FALSE)</f>
        <v>25</v>
      </c>
      <c r="H795" s="25">
        <v>25</v>
      </c>
      <c r="I795" t="s">
        <v>343</v>
      </c>
      <c r="J795" s="18">
        <f>VLOOKUP(I795,Programs!$A$4:$B$58,2,FALSE)</f>
        <v>37</v>
      </c>
      <c r="K795" s="18">
        <v>37</v>
      </c>
      <c r="L795" s="19">
        <v>0.70833333333333337</v>
      </c>
      <c r="M795" s="19">
        <v>0.75</v>
      </c>
      <c r="N795" s="18" t="str">
        <f t="shared" ca="1" si="12"/>
        <v>domicilio</v>
      </c>
      <c r="O795" s="18">
        <f ca="1">VLOOKUP(N795,physical_rooms!$A$1:$B$10,2,FALSE)</f>
        <v>8</v>
      </c>
      <c r="P795" s="18">
        <v>2</v>
      </c>
      <c r="Q795" s="18" t="s">
        <v>255</v>
      </c>
      <c r="R795" s="18">
        <f>VLOOKUP(Q795,virtual_rooms!$A$1:$B$10,2,FALSE)</f>
        <v>2</v>
      </c>
      <c r="S795" s="18">
        <v>2</v>
      </c>
      <c r="T795" s="21" t="s">
        <v>305</v>
      </c>
      <c r="U795" s="18" t="s">
        <v>306</v>
      </c>
      <c r="V795" s="18" t="s">
        <v>412</v>
      </c>
      <c r="W795" s="18">
        <f>VLOOKUP(V795,Support_persons!$A$3:$C$17,3,FALSE)</f>
        <v>6</v>
      </c>
      <c r="X795">
        <v>0</v>
      </c>
      <c r="Y795" s="18" t="s">
        <v>413</v>
      </c>
      <c r="Z795" s="18">
        <f>VLOOKUP(Y795,Support_persons!$A$3:$C$17,3,FALSE)</f>
        <v>12</v>
      </c>
      <c r="AA795">
        <v>1</v>
      </c>
      <c r="AB795" s="18" t="s">
        <v>397</v>
      </c>
      <c r="AC795">
        <v>1</v>
      </c>
      <c r="AD795" s="18">
        <f>VLOOKUP(AB795,Support_persons!$A$3:$C$17,3,FALSE)</f>
        <v>10</v>
      </c>
    </row>
    <row r="796" spans="1:30" ht="30.75" thickBot="1" x14ac:dyDescent="0.3">
      <c r="A796">
        <v>795</v>
      </c>
      <c r="B796" s="16">
        <v>44006</v>
      </c>
      <c r="C796" s="18" t="s">
        <v>5</v>
      </c>
      <c r="D796" s="18">
        <f>VLOOKUP(C796,Areas!$B$4:$C$25,2,FALSE)</f>
        <v>10</v>
      </c>
      <c r="E796" s="18">
        <v>10</v>
      </c>
      <c r="F796" s="18" t="s">
        <v>63</v>
      </c>
      <c r="G796" s="18">
        <f>VLOOKUP(F796,Instructors!$A$4:$B$60,2,FALSE)</f>
        <v>19</v>
      </c>
      <c r="H796" s="25">
        <v>19</v>
      </c>
      <c r="I796" t="s">
        <v>343</v>
      </c>
      <c r="J796" s="18">
        <f>VLOOKUP(I796,Programs!$A$4:$B$58,2,FALSE)</f>
        <v>37</v>
      </c>
      <c r="K796" s="18">
        <v>37</v>
      </c>
      <c r="L796" s="19">
        <v>0.75</v>
      </c>
      <c r="M796" s="19">
        <v>0.83333333333333337</v>
      </c>
      <c r="N796" s="18" t="str">
        <f t="shared" ca="1" si="12"/>
        <v>GYE4</v>
      </c>
      <c r="O796" s="18">
        <f ca="1">VLOOKUP(N796,physical_rooms!$A$1:$B$10,2,FALSE)</f>
        <v>4</v>
      </c>
      <c r="P796" s="18">
        <v>7</v>
      </c>
      <c r="Q796" s="18" t="s">
        <v>255</v>
      </c>
      <c r="R796" s="18">
        <f>VLOOKUP(Q796,virtual_rooms!$A$1:$B$10,2,FALSE)</f>
        <v>2</v>
      </c>
      <c r="S796" s="18">
        <v>2</v>
      </c>
      <c r="T796" s="21" t="s">
        <v>305</v>
      </c>
      <c r="U796" s="18" t="s">
        <v>306</v>
      </c>
      <c r="V796" s="18" t="s">
        <v>413</v>
      </c>
      <c r="W796" s="18">
        <f>VLOOKUP(V796,Support_persons!$A$3:$C$17,3,FALSE)</f>
        <v>12</v>
      </c>
      <c r="X796">
        <v>1</v>
      </c>
      <c r="Y796" s="18"/>
      <c r="Z796" s="18" t="e">
        <f>VLOOKUP(Y796,Support_persons!$A$3:$C$17,3,FALSE)</f>
        <v>#N/A</v>
      </c>
      <c r="AA796" t="s">
        <v>392</v>
      </c>
      <c r="AB796" s="20" t="s">
        <v>397</v>
      </c>
      <c r="AC796">
        <v>1</v>
      </c>
      <c r="AD796" s="18">
        <f>VLOOKUP(AB796,Support_persons!$A$3:$C$17,3,FALSE)</f>
        <v>10</v>
      </c>
    </row>
    <row r="797" spans="1:30" ht="30.75" thickBot="1" x14ac:dyDescent="0.3">
      <c r="A797">
        <v>796</v>
      </c>
      <c r="B797" s="16">
        <v>44006</v>
      </c>
      <c r="C797" s="18" t="s">
        <v>10</v>
      </c>
      <c r="D797" s="18">
        <f>VLOOKUP(C797,Areas!$B$4:$C$25,2,FALSE)</f>
        <v>19</v>
      </c>
      <c r="E797" s="18">
        <v>19</v>
      </c>
      <c r="F797" s="18" t="s">
        <v>70</v>
      </c>
      <c r="G797" s="18">
        <f>VLOOKUP(F797,Instructors!$A$4:$B$60,2,FALSE)</f>
        <v>25</v>
      </c>
      <c r="H797" s="25">
        <v>25</v>
      </c>
      <c r="I797" t="s">
        <v>343</v>
      </c>
      <c r="J797" s="18">
        <f>VLOOKUP(I797,Programs!$A$4:$B$58,2,FALSE)</f>
        <v>37</v>
      </c>
      <c r="K797" s="18">
        <v>37</v>
      </c>
      <c r="L797" s="19">
        <v>0.70833333333333337</v>
      </c>
      <c r="M797" s="19">
        <v>0.75</v>
      </c>
      <c r="N797" s="18" t="str">
        <f t="shared" ca="1" si="12"/>
        <v>UIO3</v>
      </c>
      <c r="O797" s="18">
        <f ca="1">VLOOKUP(N797,physical_rooms!$A$1:$B$10,2,FALSE)</f>
        <v>7</v>
      </c>
      <c r="P797" s="18">
        <v>1</v>
      </c>
      <c r="Q797" s="18" t="s">
        <v>255</v>
      </c>
      <c r="R797" s="18">
        <f>VLOOKUP(Q797,virtual_rooms!$A$1:$B$10,2,FALSE)</f>
        <v>2</v>
      </c>
      <c r="S797" s="18">
        <v>2</v>
      </c>
      <c r="T797" s="21" t="s">
        <v>305</v>
      </c>
      <c r="U797" s="18" t="s">
        <v>306</v>
      </c>
      <c r="V797" s="18"/>
      <c r="W797" s="18" t="e">
        <f>VLOOKUP(V797,Support_persons!$A$3:$C$17,3,FALSE)</f>
        <v>#N/A</v>
      </c>
      <c r="X797" t="s">
        <v>392</v>
      </c>
      <c r="Y797" s="18"/>
      <c r="Z797" s="18" t="e">
        <f>VLOOKUP(Y797,Support_persons!$A$3:$C$17,3,FALSE)</f>
        <v>#N/A</v>
      </c>
      <c r="AA797" t="s">
        <v>392</v>
      </c>
      <c r="AB797" s="18"/>
      <c r="AC797" t="s">
        <v>392</v>
      </c>
      <c r="AD797" s="18" t="e">
        <f>VLOOKUP(AB797,Support_persons!$A$3:$C$17,3,FALSE)</f>
        <v>#N/A</v>
      </c>
    </row>
    <row r="798" spans="1:30" ht="30.75" thickBot="1" x14ac:dyDescent="0.3">
      <c r="A798">
        <v>797</v>
      </c>
      <c r="B798" s="16">
        <v>44006</v>
      </c>
      <c r="C798" s="18" t="s">
        <v>5</v>
      </c>
      <c r="D798" s="18">
        <f>VLOOKUP(C798,Areas!$B$4:$C$25,2,FALSE)</f>
        <v>10</v>
      </c>
      <c r="E798" s="18">
        <v>10</v>
      </c>
      <c r="F798" s="18" t="s">
        <v>63</v>
      </c>
      <c r="G798" s="18">
        <f>VLOOKUP(F798,Instructors!$A$4:$B$60,2,FALSE)</f>
        <v>19</v>
      </c>
      <c r="H798" s="25">
        <v>19</v>
      </c>
      <c r="I798" t="s">
        <v>343</v>
      </c>
      <c r="J798" s="18">
        <f>VLOOKUP(I798,Programs!$A$4:$B$58,2,FALSE)</f>
        <v>37</v>
      </c>
      <c r="K798" s="18">
        <v>37</v>
      </c>
      <c r="L798" s="19">
        <v>0.75</v>
      </c>
      <c r="M798" s="19">
        <v>0.83333333333333337</v>
      </c>
      <c r="N798" s="18" t="str">
        <f t="shared" ca="1" si="12"/>
        <v>GYE2</v>
      </c>
      <c r="O798" s="18">
        <f ca="1">VLOOKUP(N798,physical_rooms!$A$1:$B$10,2,FALSE)</f>
        <v>2</v>
      </c>
      <c r="P798" s="18">
        <v>6</v>
      </c>
      <c r="Q798" s="18" t="s">
        <v>255</v>
      </c>
      <c r="R798" s="18">
        <f>VLOOKUP(Q798,virtual_rooms!$A$1:$B$10,2,FALSE)</f>
        <v>2</v>
      </c>
      <c r="S798" s="18">
        <v>2</v>
      </c>
      <c r="T798" s="21" t="s">
        <v>305</v>
      </c>
      <c r="U798" s="18" t="s">
        <v>306</v>
      </c>
      <c r="V798" s="18"/>
      <c r="W798" s="18" t="e">
        <f>VLOOKUP(V798,Support_persons!$A$3:$C$17,3,FALSE)</f>
        <v>#N/A</v>
      </c>
      <c r="X798" t="s">
        <v>392</v>
      </c>
      <c r="Y798" s="18"/>
      <c r="Z798" s="18" t="e">
        <f>VLOOKUP(Y798,Support_persons!$A$3:$C$17,3,FALSE)</f>
        <v>#N/A</v>
      </c>
      <c r="AA798" t="s">
        <v>392</v>
      </c>
      <c r="AB798" s="18"/>
      <c r="AC798" t="s">
        <v>392</v>
      </c>
      <c r="AD798" s="18" t="e">
        <f>VLOOKUP(AB798,Support_persons!$A$3:$C$17,3,FALSE)</f>
        <v>#N/A</v>
      </c>
    </row>
    <row r="799" spans="1:30" ht="30.75" thickBot="1" x14ac:dyDescent="0.3">
      <c r="A799">
        <v>798</v>
      </c>
      <c r="B799" s="16">
        <v>44013</v>
      </c>
      <c r="C799" s="18" t="s">
        <v>1</v>
      </c>
      <c r="D799" s="18">
        <f>VLOOKUP(C799,Areas!$B$4:$C$25,2,FALSE)</f>
        <v>5</v>
      </c>
      <c r="E799" s="18">
        <v>5</v>
      </c>
      <c r="F799" s="18" t="s">
        <v>57</v>
      </c>
      <c r="G799" s="18">
        <f>VLOOKUP(F799,Instructors!$A$4:$B$60,2,FALSE)</f>
        <v>17</v>
      </c>
      <c r="H799" s="25">
        <v>17</v>
      </c>
      <c r="I799" t="s">
        <v>343</v>
      </c>
      <c r="J799" s="18">
        <f>VLOOKUP(I799,Programs!$A$4:$B$58,2,FALSE)</f>
        <v>37</v>
      </c>
      <c r="K799" s="18">
        <v>37</v>
      </c>
      <c r="L799" s="19">
        <v>0.80555555555555547</v>
      </c>
      <c r="M799" s="19">
        <v>0.84722222222222221</v>
      </c>
      <c r="N799" s="18" t="str">
        <f t="shared" ca="1" si="12"/>
        <v>UIO2</v>
      </c>
      <c r="O799" s="18">
        <f ca="1">VLOOKUP(N799,physical_rooms!$A$1:$B$10,2,FALSE)</f>
        <v>6</v>
      </c>
      <c r="P799" s="18">
        <v>6</v>
      </c>
      <c r="Q799" s="18" t="s">
        <v>255</v>
      </c>
      <c r="R799" s="18">
        <f>VLOOKUP(Q799,virtual_rooms!$A$1:$B$10,2,FALSE)</f>
        <v>2</v>
      </c>
      <c r="S799" s="18">
        <v>2</v>
      </c>
      <c r="T799" s="21" t="s">
        <v>305</v>
      </c>
      <c r="U799" s="18" t="s">
        <v>306</v>
      </c>
      <c r="V799" s="18" t="s">
        <v>413</v>
      </c>
      <c r="W799" s="18">
        <f>VLOOKUP(V799,Support_persons!$A$3:$C$17,3,FALSE)</f>
        <v>12</v>
      </c>
      <c r="X799">
        <v>0</v>
      </c>
      <c r="Y799" s="18"/>
      <c r="Z799" s="18" t="e">
        <f>VLOOKUP(Y799,Support_persons!$A$3:$C$17,3,FALSE)</f>
        <v>#N/A</v>
      </c>
      <c r="AA799" t="s">
        <v>392</v>
      </c>
      <c r="AB799" s="20" t="s">
        <v>75</v>
      </c>
      <c r="AC799">
        <v>0</v>
      </c>
      <c r="AD799" s="18">
        <f>VLOOKUP(AB799,Support_persons!$A$3:$C$17,3,FALSE)</f>
        <v>7</v>
      </c>
    </row>
    <row r="800" spans="1:30" ht="30.75" thickBot="1" x14ac:dyDescent="0.3">
      <c r="A800">
        <v>799</v>
      </c>
      <c r="B800" s="16">
        <v>44020</v>
      </c>
      <c r="C800" s="18" t="s">
        <v>37</v>
      </c>
      <c r="D800" s="18">
        <f>VLOOKUP(C800,Areas!$B$4:$C$25,2,FALSE)</f>
        <v>20</v>
      </c>
      <c r="E800" s="18">
        <v>20</v>
      </c>
      <c r="F800" s="18" t="s">
        <v>76</v>
      </c>
      <c r="G800" s="18">
        <f>VLOOKUP(F800,Instructors!$A$4:$B$60,2,FALSE)</f>
        <v>34</v>
      </c>
      <c r="H800" s="25">
        <v>34</v>
      </c>
      <c r="I800" t="s">
        <v>343</v>
      </c>
      <c r="J800" s="18">
        <f>VLOOKUP(I800,Programs!$A$4:$B$58,2,FALSE)</f>
        <v>37</v>
      </c>
      <c r="K800" s="18">
        <v>37</v>
      </c>
      <c r="L800" s="19">
        <v>0.70833333333333337</v>
      </c>
      <c r="M800" s="19">
        <v>0.80555555555555547</v>
      </c>
      <c r="N800" s="18" t="str">
        <f t="shared" ca="1" si="12"/>
        <v>GYE4</v>
      </c>
      <c r="O800" s="18">
        <f ca="1">VLOOKUP(N800,physical_rooms!$A$1:$B$10,2,FALSE)</f>
        <v>4</v>
      </c>
      <c r="P800" s="18">
        <v>1</v>
      </c>
      <c r="Q800" s="18" t="s">
        <v>255</v>
      </c>
      <c r="R800" s="18">
        <f>VLOOKUP(Q800,virtual_rooms!$A$1:$B$10,2,FALSE)</f>
        <v>2</v>
      </c>
      <c r="S800" s="18">
        <v>2</v>
      </c>
      <c r="T800" s="21" t="s">
        <v>305</v>
      </c>
      <c r="U800" s="18" t="s">
        <v>306</v>
      </c>
      <c r="V800" s="18" t="s">
        <v>395</v>
      </c>
      <c r="W800" s="18">
        <f>VLOOKUP(V800,Support_persons!$A$3:$C$17,3,FALSE)</f>
        <v>5</v>
      </c>
      <c r="X800">
        <v>0</v>
      </c>
      <c r="Y800" s="18" t="s">
        <v>413</v>
      </c>
      <c r="Z800" s="18">
        <f>VLOOKUP(Y800,Support_persons!$A$3:$C$17,3,FALSE)</f>
        <v>12</v>
      </c>
      <c r="AA800">
        <v>1</v>
      </c>
      <c r="AB800" s="18" t="s">
        <v>397</v>
      </c>
      <c r="AC800">
        <v>1</v>
      </c>
      <c r="AD800" s="18">
        <f>VLOOKUP(AB800,Support_persons!$A$3:$C$17,3,FALSE)</f>
        <v>10</v>
      </c>
    </row>
    <row r="801" spans="1:30" ht="30.75" thickBot="1" x14ac:dyDescent="0.3">
      <c r="A801">
        <v>800</v>
      </c>
      <c r="B801" s="16">
        <v>44020</v>
      </c>
      <c r="C801" s="18" t="s">
        <v>1</v>
      </c>
      <c r="D801" s="18">
        <f>VLOOKUP(C801,Areas!$B$4:$C$25,2,FALSE)</f>
        <v>5</v>
      </c>
      <c r="E801" s="18">
        <v>5</v>
      </c>
      <c r="F801" s="18" t="s">
        <v>57</v>
      </c>
      <c r="G801" s="18">
        <f>VLOOKUP(F801,Instructors!$A$4:$B$60,2,FALSE)</f>
        <v>17</v>
      </c>
      <c r="H801" s="25">
        <v>17</v>
      </c>
      <c r="I801" t="s">
        <v>343</v>
      </c>
      <c r="J801" s="18">
        <f>VLOOKUP(I801,Programs!$A$4:$B$58,2,FALSE)</f>
        <v>37</v>
      </c>
      <c r="K801" s="18">
        <v>37</v>
      </c>
      <c r="L801" s="19">
        <v>0.8125</v>
      </c>
      <c r="M801" s="19">
        <v>0.85416666666666663</v>
      </c>
      <c r="N801" s="18" t="str">
        <f t="shared" ca="1" si="12"/>
        <v>GYE1</v>
      </c>
      <c r="O801" s="18">
        <f ca="1">VLOOKUP(N801,physical_rooms!$A$1:$B$10,2,FALSE)</f>
        <v>1</v>
      </c>
      <c r="P801" s="18">
        <v>7</v>
      </c>
      <c r="Q801" s="18" t="s">
        <v>255</v>
      </c>
      <c r="R801" s="18">
        <f>VLOOKUP(Q801,virtual_rooms!$A$1:$B$10,2,FALSE)</f>
        <v>2</v>
      </c>
      <c r="S801" s="18">
        <v>2</v>
      </c>
      <c r="T801" s="21" t="s">
        <v>305</v>
      </c>
      <c r="U801" s="18" t="s">
        <v>306</v>
      </c>
      <c r="V801" s="18" t="s">
        <v>395</v>
      </c>
      <c r="W801" s="18">
        <f>VLOOKUP(V801,Support_persons!$A$3:$C$17,3,FALSE)</f>
        <v>5</v>
      </c>
      <c r="X801">
        <v>0</v>
      </c>
      <c r="Y801" s="18"/>
      <c r="Z801" s="18" t="e">
        <f>VLOOKUP(Y801,Support_persons!$A$3:$C$17,3,FALSE)</f>
        <v>#N/A</v>
      </c>
      <c r="AA801" t="s">
        <v>392</v>
      </c>
      <c r="AB801" s="20" t="s">
        <v>396</v>
      </c>
      <c r="AC801">
        <v>0</v>
      </c>
      <c r="AD801" s="18">
        <f>VLOOKUP(AB801,Support_persons!$A$3:$C$17,3,FALSE)</f>
        <v>9</v>
      </c>
    </row>
    <row r="802" spans="1:30" ht="30.75" thickBot="1" x14ac:dyDescent="0.3">
      <c r="A802">
        <v>801</v>
      </c>
      <c r="B802" s="16">
        <v>44027</v>
      </c>
      <c r="C802" s="18" t="s">
        <v>1</v>
      </c>
      <c r="D802" s="18">
        <f>VLOOKUP(C802,Areas!$B$4:$C$25,2,FALSE)</f>
        <v>5</v>
      </c>
      <c r="E802" s="18">
        <v>5</v>
      </c>
      <c r="F802" s="18" t="s">
        <v>57</v>
      </c>
      <c r="G802" s="18">
        <f>VLOOKUP(F802,Instructors!$A$4:$B$60,2,FALSE)</f>
        <v>17</v>
      </c>
      <c r="H802" s="25">
        <v>17</v>
      </c>
      <c r="I802" t="s">
        <v>343</v>
      </c>
      <c r="J802" s="18">
        <f>VLOOKUP(I802,Programs!$A$4:$B$58,2,FALSE)</f>
        <v>37</v>
      </c>
      <c r="K802" s="18">
        <v>37</v>
      </c>
      <c r="L802" s="19">
        <v>0.70833333333333337</v>
      </c>
      <c r="M802" s="19">
        <v>0.75694444444444453</v>
      </c>
      <c r="N802" s="18" t="str">
        <f t="shared" ca="1" si="12"/>
        <v>GYE2</v>
      </c>
      <c r="O802" s="18">
        <f ca="1">VLOOKUP(N802,physical_rooms!$A$1:$B$10,2,FALSE)</f>
        <v>2</v>
      </c>
      <c r="P802" s="18">
        <v>4</v>
      </c>
      <c r="Q802" s="18" t="s">
        <v>255</v>
      </c>
      <c r="R802" s="18">
        <f>VLOOKUP(Q802,virtual_rooms!$A$1:$B$10,2,FALSE)</f>
        <v>2</v>
      </c>
      <c r="S802" s="18">
        <v>2</v>
      </c>
      <c r="T802" s="21" t="s">
        <v>305</v>
      </c>
      <c r="U802" s="18" t="s">
        <v>306</v>
      </c>
      <c r="V802" s="18" t="s">
        <v>412</v>
      </c>
      <c r="W802" s="18">
        <f>VLOOKUP(V802,Support_persons!$A$3:$C$17,3,FALSE)</f>
        <v>6</v>
      </c>
      <c r="X802">
        <v>1</v>
      </c>
      <c r="Y802" s="18" t="s">
        <v>413</v>
      </c>
      <c r="Z802" s="18">
        <f>VLOOKUP(Y802,Support_persons!$A$3:$C$17,3,FALSE)</f>
        <v>12</v>
      </c>
      <c r="AA802">
        <v>0</v>
      </c>
      <c r="AB802" s="18" t="s">
        <v>397</v>
      </c>
      <c r="AC802">
        <v>1</v>
      </c>
      <c r="AD802" s="18">
        <f>VLOOKUP(AB802,Support_persons!$A$3:$C$17,3,FALSE)</f>
        <v>10</v>
      </c>
    </row>
    <row r="803" spans="1:30" ht="30.75" thickBot="1" x14ac:dyDescent="0.3">
      <c r="A803">
        <v>802</v>
      </c>
      <c r="B803" s="16">
        <v>44034</v>
      </c>
      <c r="C803" s="18" t="s">
        <v>10</v>
      </c>
      <c r="D803" s="18">
        <f>VLOOKUP(C803,Areas!$B$4:$C$25,2,FALSE)</f>
        <v>19</v>
      </c>
      <c r="E803" s="18">
        <v>19</v>
      </c>
      <c r="F803" s="18" t="s">
        <v>70</v>
      </c>
      <c r="G803" s="18">
        <f>VLOOKUP(F803,Instructors!$A$4:$B$60,2,FALSE)</f>
        <v>25</v>
      </c>
      <c r="H803" s="25">
        <v>25</v>
      </c>
      <c r="I803" t="s">
        <v>343</v>
      </c>
      <c r="J803" s="18">
        <f>VLOOKUP(I803,Programs!$A$4:$B$58,2,FALSE)</f>
        <v>37</v>
      </c>
      <c r="K803" s="18">
        <v>37</v>
      </c>
      <c r="L803" s="19">
        <v>0.70833333333333337</v>
      </c>
      <c r="M803" s="19">
        <v>0.75</v>
      </c>
      <c r="N803" s="18" t="str">
        <f t="shared" ca="1" si="12"/>
        <v>domicilio</v>
      </c>
      <c r="O803" s="18">
        <f ca="1">VLOOKUP(N803,physical_rooms!$A$1:$B$10,2,FALSE)</f>
        <v>8</v>
      </c>
      <c r="P803" s="18">
        <v>4</v>
      </c>
      <c r="Q803" s="18" t="s">
        <v>255</v>
      </c>
      <c r="R803" s="18">
        <f>VLOOKUP(Q803,virtual_rooms!$A$1:$B$10,2,FALSE)</f>
        <v>2</v>
      </c>
      <c r="S803" s="18">
        <v>2</v>
      </c>
      <c r="T803" s="21" t="s">
        <v>305</v>
      </c>
      <c r="U803" s="18" t="s">
        <v>306</v>
      </c>
      <c r="V803" s="18" t="s">
        <v>412</v>
      </c>
      <c r="W803" s="18">
        <f>VLOOKUP(V803,Support_persons!$A$3:$C$17,3,FALSE)</f>
        <v>6</v>
      </c>
      <c r="X803">
        <v>0</v>
      </c>
      <c r="Y803" s="18" t="s">
        <v>395</v>
      </c>
      <c r="Z803" s="18">
        <f>VLOOKUP(Y803,Support_persons!$A$3:$C$17,3,FALSE)</f>
        <v>5</v>
      </c>
      <c r="AA803">
        <v>1</v>
      </c>
      <c r="AB803" s="18" t="s">
        <v>75</v>
      </c>
      <c r="AC803">
        <v>1</v>
      </c>
      <c r="AD803" s="18">
        <f>VLOOKUP(AB803,Support_persons!$A$3:$C$17,3,FALSE)</f>
        <v>7</v>
      </c>
    </row>
    <row r="804" spans="1:30" ht="30.75" thickBot="1" x14ac:dyDescent="0.3">
      <c r="A804">
        <v>803</v>
      </c>
      <c r="B804" s="16">
        <v>44034</v>
      </c>
      <c r="C804" s="18" t="s">
        <v>7</v>
      </c>
      <c r="D804" s="18">
        <f>VLOOKUP(C804,Areas!$B$4:$C$25,2,FALSE)</f>
        <v>14</v>
      </c>
      <c r="E804" s="18">
        <v>14</v>
      </c>
      <c r="F804" s="18" t="s">
        <v>265</v>
      </c>
      <c r="G804" s="18">
        <f>VLOOKUP(F804,Instructors!$A$4:$B$60,2,FALSE)</f>
        <v>56</v>
      </c>
      <c r="H804" s="25">
        <v>56</v>
      </c>
      <c r="I804" t="s">
        <v>343</v>
      </c>
      <c r="J804" s="18">
        <f>VLOOKUP(I804,Programs!$A$4:$B$58,2,FALSE)</f>
        <v>37</v>
      </c>
      <c r="K804" s="18">
        <v>37</v>
      </c>
      <c r="L804" s="19">
        <v>0.75694444444444453</v>
      </c>
      <c r="M804" s="19">
        <v>0.79861111111111116</v>
      </c>
      <c r="N804" s="18" t="str">
        <f t="shared" ca="1" si="12"/>
        <v>GYE2</v>
      </c>
      <c r="O804" s="18">
        <f ca="1">VLOOKUP(N804,physical_rooms!$A$1:$B$10,2,FALSE)</f>
        <v>2</v>
      </c>
      <c r="P804" s="18">
        <v>6</v>
      </c>
      <c r="Q804" s="18" t="s">
        <v>255</v>
      </c>
      <c r="R804" s="18">
        <f>VLOOKUP(Q804,virtual_rooms!$A$1:$B$10,2,FALSE)</f>
        <v>2</v>
      </c>
      <c r="S804" s="18">
        <v>2</v>
      </c>
      <c r="T804" s="21" t="s">
        <v>305</v>
      </c>
      <c r="U804" s="18" t="s">
        <v>306</v>
      </c>
      <c r="V804" s="18" t="s">
        <v>413</v>
      </c>
      <c r="W804" s="18">
        <f>VLOOKUP(V804,Support_persons!$A$3:$C$17,3,FALSE)</f>
        <v>12</v>
      </c>
      <c r="X804">
        <v>0</v>
      </c>
      <c r="Y804" s="18"/>
      <c r="Z804" s="18" t="e">
        <f>VLOOKUP(Y804,Support_persons!$A$3:$C$17,3,FALSE)</f>
        <v>#N/A</v>
      </c>
      <c r="AA804" t="s">
        <v>392</v>
      </c>
      <c r="AB804" s="20" t="s">
        <v>75</v>
      </c>
      <c r="AC804">
        <v>0</v>
      </c>
      <c r="AD804" s="18">
        <f>VLOOKUP(AB804,Support_persons!$A$3:$C$17,3,FALSE)</f>
        <v>7</v>
      </c>
    </row>
    <row r="805" spans="1:30" ht="30.75" thickBot="1" x14ac:dyDescent="0.3">
      <c r="A805">
        <v>804</v>
      </c>
      <c r="B805" s="16">
        <v>44041</v>
      </c>
      <c r="C805" s="18" t="s">
        <v>1</v>
      </c>
      <c r="D805" s="18">
        <f>VLOOKUP(C805,Areas!$B$4:$C$25,2,FALSE)</f>
        <v>5</v>
      </c>
      <c r="E805" s="18">
        <v>5</v>
      </c>
      <c r="F805" s="18" t="s">
        <v>57</v>
      </c>
      <c r="G805" s="18">
        <f>VLOOKUP(F805,Instructors!$A$4:$B$60,2,FALSE)</f>
        <v>17</v>
      </c>
      <c r="H805" s="25">
        <v>17</v>
      </c>
      <c r="I805" t="s">
        <v>343</v>
      </c>
      <c r="J805" s="18">
        <f>VLOOKUP(I805,Programs!$A$4:$B$58,2,FALSE)</f>
        <v>37</v>
      </c>
      <c r="K805" s="18">
        <v>37</v>
      </c>
      <c r="L805" s="19">
        <v>0.80555555555555547</v>
      </c>
      <c r="M805" s="19">
        <v>0.84722222222222221</v>
      </c>
      <c r="N805" s="18" t="str">
        <f t="shared" ca="1" si="12"/>
        <v>UIO3</v>
      </c>
      <c r="O805" s="18">
        <f ca="1">VLOOKUP(N805,physical_rooms!$A$1:$B$10,2,FALSE)</f>
        <v>7</v>
      </c>
      <c r="P805" s="18">
        <v>2</v>
      </c>
      <c r="Q805" s="18" t="s">
        <v>255</v>
      </c>
      <c r="R805" s="18">
        <f>VLOOKUP(Q805,virtual_rooms!$A$1:$B$10,2,FALSE)</f>
        <v>2</v>
      </c>
      <c r="S805" s="18">
        <v>2</v>
      </c>
      <c r="T805" s="21" t="s">
        <v>305</v>
      </c>
      <c r="U805" s="18" t="s">
        <v>306</v>
      </c>
      <c r="V805" s="18" t="s">
        <v>74</v>
      </c>
      <c r="W805" s="18">
        <f>VLOOKUP(V805,Support_persons!$A$3:$C$17,3,FALSE)</f>
        <v>4</v>
      </c>
      <c r="X805" t="s">
        <v>392</v>
      </c>
      <c r="Y805" s="18"/>
      <c r="Z805" s="18" t="e">
        <f>VLOOKUP(Y805,Support_persons!$A$3:$C$17,3,FALSE)</f>
        <v>#N/A</v>
      </c>
      <c r="AA805" t="s">
        <v>392</v>
      </c>
      <c r="AB805" s="20" t="s">
        <v>75</v>
      </c>
      <c r="AC805">
        <v>0</v>
      </c>
      <c r="AD805" s="18">
        <f>VLOOKUP(AB805,Support_persons!$A$3:$C$17,3,FALSE)</f>
        <v>7</v>
      </c>
    </row>
    <row r="806" spans="1:30" ht="30.75" thickBot="1" x14ac:dyDescent="0.3">
      <c r="A806">
        <v>805</v>
      </c>
      <c r="B806" s="16">
        <v>44048</v>
      </c>
      <c r="C806" s="18" t="s">
        <v>7</v>
      </c>
      <c r="D806" s="18">
        <f>VLOOKUP(C806,Areas!$B$4:$C$25,2,FALSE)</f>
        <v>14</v>
      </c>
      <c r="E806" s="18">
        <v>14</v>
      </c>
      <c r="F806" s="18" t="s">
        <v>265</v>
      </c>
      <c r="G806" s="18">
        <f>VLOOKUP(F806,Instructors!$A$4:$B$60,2,FALSE)</f>
        <v>56</v>
      </c>
      <c r="H806" s="25">
        <v>56</v>
      </c>
      <c r="I806" t="s">
        <v>343</v>
      </c>
      <c r="J806" s="18">
        <f>VLOOKUP(I806,Programs!$A$4:$B$58,2,FALSE)</f>
        <v>37</v>
      </c>
      <c r="K806" s="18">
        <v>37</v>
      </c>
      <c r="L806" s="19">
        <v>0.70833333333333337</v>
      </c>
      <c r="M806" s="19">
        <v>0.80555555555555547</v>
      </c>
      <c r="N806" s="18" t="str">
        <f t="shared" ca="1" si="12"/>
        <v>domicilio</v>
      </c>
      <c r="O806" s="18">
        <f ca="1">VLOOKUP(N806,physical_rooms!$A$1:$B$10,2,FALSE)</f>
        <v>8</v>
      </c>
      <c r="P806" s="18">
        <v>5</v>
      </c>
      <c r="Q806" s="18" t="s">
        <v>255</v>
      </c>
      <c r="R806" s="18">
        <f>VLOOKUP(Q806,virtual_rooms!$A$1:$B$10,2,FALSE)</f>
        <v>2</v>
      </c>
      <c r="S806" s="18">
        <v>2</v>
      </c>
      <c r="T806" s="21" t="s">
        <v>305</v>
      </c>
      <c r="U806" s="18" t="s">
        <v>306</v>
      </c>
      <c r="V806" s="18" t="s">
        <v>74</v>
      </c>
      <c r="W806" s="18">
        <f>VLOOKUP(V806,Support_persons!$A$3:$C$17,3,FALSE)</f>
        <v>4</v>
      </c>
      <c r="X806" t="s">
        <v>392</v>
      </c>
      <c r="Y806" s="18"/>
      <c r="Z806" s="18" t="e">
        <f>VLOOKUP(Y806,Support_persons!$A$3:$C$17,3,FALSE)</f>
        <v>#N/A</v>
      </c>
      <c r="AA806" t="s">
        <v>392</v>
      </c>
      <c r="AB806" s="20" t="s">
        <v>396</v>
      </c>
      <c r="AC806">
        <v>0</v>
      </c>
      <c r="AD806" s="18">
        <f>VLOOKUP(AB806,Support_persons!$A$3:$C$17,3,FALSE)</f>
        <v>9</v>
      </c>
    </row>
    <row r="807" spans="1:30" ht="30.75" thickBot="1" x14ac:dyDescent="0.3">
      <c r="A807">
        <v>806</v>
      </c>
      <c r="B807" s="16">
        <v>44063</v>
      </c>
      <c r="C807" s="18" t="s">
        <v>1</v>
      </c>
      <c r="D807" s="18">
        <f>VLOOKUP(C807,Areas!$B$4:$C$25,2,FALSE)</f>
        <v>5</v>
      </c>
      <c r="E807" s="18">
        <v>5</v>
      </c>
      <c r="F807" s="18" t="s">
        <v>57</v>
      </c>
      <c r="G807" s="18">
        <f>VLOOKUP(F807,Instructors!$A$4:$B$60,2,FALSE)</f>
        <v>17</v>
      </c>
      <c r="H807" s="25">
        <v>17</v>
      </c>
      <c r="I807" t="s">
        <v>344</v>
      </c>
      <c r="J807" s="18">
        <f>VLOOKUP(I807,Programs!$A$4:$B$58,2,FALSE)</f>
        <v>38</v>
      </c>
      <c r="K807" s="18">
        <v>38</v>
      </c>
      <c r="L807" s="19">
        <v>0.66666666666666663</v>
      </c>
      <c r="M807" s="19">
        <v>0.72916666666666663</v>
      </c>
      <c r="N807" s="18" t="str">
        <f t="shared" ca="1" si="12"/>
        <v>GYE1</v>
      </c>
      <c r="O807" s="18">
        <f ca="1">VLOOKUP(N807,physical_rooms!$A$1:$B$10,2,FALSE)</f>
        <v>1</v>
      </c>
      <c r="P807" s="18">
        <v>7</v>
      </c>
      <c r="Q807" s="18" t="s">
        <v>216</v>
      </c>
      <c r="R807" s="18">
        <f>VLOOKUP(Q807,virtual_rooms!$A$1:$B$10,2,FALSE)</f>
        <v>7</v>
      </c>
      <c r="S807" s="18">
        <v>7</v>
      </c>
      <c r="T807" s="21" t="s">
        <v>307</v>
      </c>
      <c r="U807" s="18" t="s">
        <v>308</v>
      </c>
      <c r="V807" s="18" t="s">
        <v>413</v>
      </c>
      <c r="W807" s="18">
        <f>VLOOKUP(V807,Support_persons!$A$3:$C$17,3,FALSE)</f>
        <v>12</v>
      </c>
      <c r="X807">
        <v>0</v>
      </c>
      <c r="Y807" s="18"/>
      <c r="Z807" s="18" t="e">
        <f>VLOOKUP(Y807,Support_persons!$A$3:$C$17,3,FALSE)</f>
        <v>#N/A</v>
      </c>
      <c r="AA807" t="s">
        <v>392</v>
      </c>
      <c r="AB807" s="18" t="s">
        <v>398</v>
      </c>
      <c r="AC807">
        <v>0</v>
      </c>
      <c r="AD807" s="18">
        <f>VLOOKUP(AB807,Support_persons!$A$3:$C$17,3,FALSE)</f>
        <v>13</v>
      </c>
    </row>
    <row r="808" spans="1:30" ht="30.75" thickBot="1" x14ac:dyDescent="0.3">
      <c r="A808">
        <v>807</v>
      </c>
      <c r="B808" s="16">
        <v>44091</v>
      </c>
      <c r="C808" s="18" t="s">
        <v>1</v>
      </c>
      <c r="D808" s="18">
        <f>VLOOKUP(C808,Areas!$B$4:$C$25,2,FALSE)</f>
        <v>5</v>
      </c>
      <c r="E808" s="18">
        <v>5</v>
      </c>
      <c r="F808" s="18" t="s">
        <v>57</v>
      </c>
      <c r="G808" s="18">
        <f>VLOOKUP(F808,Instructors!$A$4:$B$60,2,FALSE)</f>
        <v>17</v>
      </c>
      <c r="H808" s="25">
        <v>17</v>
      </c>
      <c r="I808" t="s">
        <v>344</v>
      </c>
      <c r="J808" s="18">
        <f>VLOOKUP(I808,Programs!$A$4:$B$58,2,FALSE)</f>
        <v>38</v>
      </c>
      <c r="K808" s="18">
        <v>38</v>
      </c>
      <c r="L808" s="19">
        <v>0.70833333333333337</v>
      </c>
      <c r="M808" s="19">
        <v>0.77083333333333337</v>
      </c>
      <c r="N808" s="18" t="str">
        <f t="shared" ca="1" si="12"/>
        <v>UIO2</v>
      </c>
      <c r="O808" s="18">
        <f ca="1">VLOOKUP(N808,physical_rooms!$A$1:$B$10,2,FALSE)</f>
        <v>6</v>
      </c>
      <c r="P808" s="18">
        <v>8</v>
      </c>
      <c r="Q808" s="18" t="s">
        <v>216</v>
      </c>
      <c r="R808" s="18">
        <f>VLOOKUP(Q808,virtual_rooms!$A$1:$B$10,2,FALSE)</f>
        <v>7</v>
      </c>
      <c r="S808" s="18">
        <v>7</v>
      </c>
      <c r="T808" s="21" t="s">
        <v>307</v>
      </c>
      <c r="U808" s="18" t="s">
        <v>308</v>
      </c>
      <c r="V808" s="18" t="s">
        <v>413</v>
      </c>
      <c r="W808" s="18">
        <f>VLOOKUP(V808,Support_persons!$A$3:$C$17,3,FALSE)</f>
        <v>12</v>
      </c>
      <c r="X808">
        <v>0</v>
      </c>
      <c r="Y808" s="18"/>
      <c r="Z808" s="18" t="e">
        <f>VLOOKUP(Y808,Support_persons!$A$3:$C$17,3,FALSE)</f>
        <v>#N/A</v>
      </c>
      <c r="AA808" t="s">
        <v>392</v>
      </c>
      <c r="AB808" s="20" t="s">
        <v>75</v>
      </c>
      <c r="AC808">
        <v>0</v>
      </c>
      <c r="AD808" s="18">
        <f>VLOOKUP(AB808,Support_persons!$A$3:$C$17,3,FALSE)</f>
        <v>7</v>
      </c>
    </row>
    <row r="809" spans="1:30" ht="30.75" thickBot="1" x14ac:dyDescent="0.3">
      <c r="A809">
        <v>808</v>
      </c>
      <c r="B809" s="16">
        <v>44117</v>
      </c>
      <c r="C809" s="18" t="s">
        <v>0</v>
      </c>
      <c r="D809" s="18">
        <f>VLOOKUP(C809,Areas!$B$4:$C$25,2,FALSE)</f>
        <v>1</v>
      </c>
      <c r="E809" s="18">
        <v>1</v>
      </c>
      <c r="F809" s="18" t="s">
        <v>51</v>
      </c>
      <c r="G809" s="18">
        <f>VLOOKUP(F809,Instructors!$A$4:$B$60,2,FALSE)</f>
        <v>10</v>
      </c>
      <c r="H809" s="25">
        <v>10</v>
      </c>
      <c r="I809" t="s">
        <v>309</v>
      </c>
      <c r="J809" s="18">
        <f>VLOOKUP(I809,Programs!$A$4:$B$58,2,FALSE)</f>
        <v>15</v>
      </c>
      <c r="K809" s="18">
        <v>39</v>
      </c>
      <c r="L809" s="19">
        <v>0.625</v>
      </c>
      <c r="M809" s="19">
        <v>0.76041666666666663</v>
      </c>
      <c r="N809" s="18" t="str">
        <f t="shared" ca="1" si="12"/>
        <v>UIO2</v>
      </c>
      <c r="O809" s="18">
        <f ca="1">VLOOKUP(N809,physical_rooms!$A$1:$B$10,2,FALSE)</f>
        <v>6</v>
      </c>
      <c r="P809" s="18">
        <v>3</v>
      </c>
      <c r="Q809" s="18" t="s">
        <v>216</v>
      </c>
      <c r="R809" s="18">
        <f>VLOOKUP(Q809,virtual_rooms!$A$1:$B$10,2,FALSE)</f>
        <v>7</v>
      </c>
      <c r="S809" s="18">
        <v>7</v>
      </c>
      <c r="T809" s="21" t="s">
        <v>310</v>
      </c>
      <c r="U809" s="18" t="s">
        <v>201</v>
      </c>
      <c r="V809" s="18" t="s">
        <v>412</v>
      </c>
      <c r="W809" s="18">
        <f>VLOOKUP(V809,Support_persons!$A$3:$C$17,3,FALSE)</f>
        <v>6</v>
      </c>
      <c r="X809">
        <v>0</v>
      </c>
      <c r="Y809" s="18" t="s">
        <v>395</v>
      </c>
      <c r="Z809" s="18">
        <f>VLOOKUP(Y809,Support_persons!$A$3:$C$17,3,FALSE)</f>
        <v>5</v>
      </c>
      <c r="AA809">
        <v>1</v>
      </c>
      <c r="AB809" s="18" t="s">
        <v>75</v>
      </c>
      <c r="AC809">
        <v>1</v>
      </c>
      <c r="AD809" s="18">
        <f>VLOOKUP(AB809,Support_persons!$A$3:$C$17,3,FALSE)</f>
        <v>7</v>
      </c>
    </row>
    <row r="810" spans="1:30" ht="30.75" thickBot="1" x14ac:dyDescent="0.3">
      <c r="A810">
        <v>809</v>
      </c>
      <c r="B810" s="16">
        <v>44121</v>
      </c>
      <c r="C810" s="18" t="s">
        <v>9</v>
      </c>
      <c r="D810" s="18">
        <f>VLOOKUP(C810,Areas!$B$4:$C$25,2,FALSE)</f>
        <v>17</v>
      </c>
      <c r="E810" s="18">
        <v>17</v>
      </c>
      <c r="F810" s="18" t="s">
        <v>74</v>
      </c>
      <c r="G810" s="18">
        <f>VLOOKUP(F810,Instructors!$A$4:$B$60,2,FALSE)</f>
        <v>32</v>
      </c>
      <c r="H810" s="25">
        <v>32</v>
      </c>
      <c r="I810" t="s">
        <v>309</v>
      </c>
      <c r="J810" s="18">
        <f>VLOOKUP(I810,Programs!$A$4:$B$58,2,FALSE)</f>
        <v>15</v>
      </c>
      <c r="K810" s="18">
        <v>39</v>
      </c>
      <c r="L810" s="19">
        <v>0.375</v>
      </c>
      <c r="M810" s="19">
        <v>0.5</v>
      </c>
      <c r="N810" s="18" t="str">
        <f t="shared" ca="1" si="12"/>
        <v>GYE3</v>
      </c>
      <c r="O810" s="18">
        <f ca="1">VLOOKUP(N810,physical_rooms!$A$1:$B$10,2,FALSE)</f>
        <v>3</v>
      </c>
      <c r="P810" s="18">
        <v>1</v>
      </c>
      <c r="Q810" s="18" t="s">
        <v>216</v>
      </c>
      <c r="R810" s="18">
        <f>VLOOKUP(Q810,virtual_rooms!$A$1:$B$10,2,FALSE)</f>
        <v>7</v>
      </c>
      <c r="S810" s="18">
        <v>7</v>
      </c>
      <c r="T810" s="21" t="s">
        <v>310</v>
      </c>
      <c r="U810" s="18" t="s">
        <v>201</v>
      </c>
      <c r="V810" s="18" t="s">
        <v>413</v>
      </c>
      <c r="W810" s="18">
        <f>VLOOKUP(V810,Support_persons!$A$3:$C$17,3,FALSE)</f>
        <v>12</v>
      </c>
      <c r="X810">
        <v>0</v>
      </c>
      <c r="Y810" s="18"/>
      <c r="Z810" s="18" t="e">
        <f>VLOOKUP(Y810,Support_persons!$A$3:$C$17,3,FALSE)</f>
        <v>#N/A</v>
      </c>
      <c r="AA810" t="s">
        <v>392</v>
      </c>
      <c r="AB810" s="20" t="s">
        <v>75</v>
      </c>
      <c r="AC810">
        <v>0</v>
      </c>
      <c r="AD810" s="18">
        <f>VLOOKUP(AB810,Support_persons!$A$3:$C$17,3,FALSE)</f>
        <v>7</v>
      </c>
    </row>
    <row r="811" spans="1:30" ht="30.75" thickBot="1" x14ac:dyDescent="0.3">
      <c r="A811">
        <v>810</v>
      </c>
      <c r="B811" s="16">
        <v>44124</v>
      </c>
      <c r="C811" s="18" t="s">
        <v>9</v>
      </c>
      <c r="D811" s="18">
        <f>VLOOKUP(C811,Areas!$B$4:$C$25,2,FALSE)</f>
        <v>17</v>
      </c>
      <c r="E811" s="18">
        <v>17</v>
      </c>
      <c r="F811" s="18" t="s">
        <v>74</v>
      </c>
      <c r="G811" s="18">
        <f>VLOOKUP(F811,Instructors!$A$4:$B$60,2,FALSE)</f>
        <v>32</v>
      </c>
      <c r="H811" s="25">
        <v>32</v>
      </c>
      <c r="I811" t="s">
        <v>309</v>
      </c>
      <c r="J811" s="18">
        <f>VLOOKUP(I811,Programs!$A$4:$B$58,2,FALSE)</f>
        <v>15</v>
      </c>
      <c r="K811" s="18">
        <v>39</v>
      </c>
      <c r="L811" s="19">
        <v>0.66666666666666663</v>
      </c>
      <c r="M811" s="19">
        <v>0.79166666666666663</v>
      </c>
      <c r="N811" s="18" t="str">
        <f t="shared" ca="1" si="12"/>
        <v>UIO3</v>
      </c>
      <c r="O811" s="18">
        <f ca="1">VLOOKUP(N811,physical_rooms!$A$1:$B$10,2,FALSE)</f>
        <v>7</v>
      </c>
      <c r="P811" s="18">
        <v>8</v>
      </c>
      <c r="Q811" s="18" t="s">
        <v>216</v>
      </c>
      <c r="R811" s="18">
        <f>VLOOKUP(Q811,virtual_rooms!$A$1:$B$10,2,FALSE)</f>
        <v>7</v>
      </c>
      <c r="S811" s="18">
        <v>7</v>
      </c>
      <c r="T811" s="21" t="s">
        <v>310</v>
      </c>
      <c r="U811" s="18" t="s">
        <v>201</v>
      </c>
      <c r="V811" s="18" t="s">
        <v>412</v>
      </c>
      <c r="W811" s="18">
        <f>VLOOKUP(V811,Support_persons!$A$3:$C$17,3,FALSE)</f>
        <v>6</v>
      </c>
      <c r="X811">
        <v>0</v>
      </c>
      <c r="Y811" s="18" t="s">
        <v>412</v>
      </c>
      <c r="Z811" s="18">
        <f>VLOOKUP(Y811,Support_persons!$A$3:$C$17,3,FALSE)</f>
        <v>6</v>
      </c>
      <c r="AA811">
        <v>0</v>
      </c>
      <c r="AB811" s="18" t="s">
        <v>398</v>
      </c>
      <c r="AC811">
        <v>0</v>
      </c>
      <c r="AD811" s="18">
        <f>VLOOKUP(AB811,Support_persons!$A$3:$C$17,3,FALSE)</f>
        <v>13</v>
      </c>
    </row>
    <row r="812" spans="1:30" ht="30.75" thickBot="1" x14ac:dyDescent="0.3">
      <c r="A812">
        <v>811</v>
      </c>
      <c r="B812" s="16">
        <v>44126</v>
      </c>
      <c r="C812" s="18" t="s">
        <v>2</v>
      </c>
      <c r="D812" s="18">
        <f>VLOOKUP(C812,Areas!$B$4:$C$25,2,FALSE)</f>
        <v>7</v>
      </c>
      <c r="E812" s="18">
        <v>7</v>
      </c>
      <c r="F812" s="18" t="s">
        <v>84</v>
      </c>
      <c r="G812" s="18">
        <f>VLOOKUP(F812,Instructors!$A$4:$B$60,2,FALSE)</f>
        <v>43</v>
      </c>
      <c r="H812" s="25">
        <v>43</v>
      </c>
      <c r="I812" t="s">
        <v>344</v>
      </c>
      <c r="J812" s="18">
        <f>VLOOKUP(I812,Programs!$A$4:$B$58,2,FALSE)</f>
        <v>38</v>
      </c>
      <c r="K812" s="18">
        <v>38</v>
      </c>
      <c r="L812" s="19">
        <v>0.70833333333333337</v>
      </c>
      <c r="M812" s="19">
        <v>0.77083333333333337</v>
      </c>
      <c r="N812" s="18" t="str">
        <f t="shared" ca="1" si="12"/>
        <v>GYE3</v>
      </c>
      <c r="O812" s="18">
        <f ca="1">VLOOKUP(N812,physical_rooms!$A$1:$B$10,2,FALSE)</f>
        <v>3</v>
      </c>
      <c r="P812" s="18">
        <v>4</v>
      </c>
      <c r="Q812" s="18" t="s">
        <v>216</v>
      </c>
      <c r="R812" s="18">
        <f>VLOOKUP(Q812,virtual_rooms!$A$1:$B$10,2,FALSE)</f>
        <v>7</v>
      </c>
      <c r="S812" s="18">
        <v>7</v>
      </c>
      <c r="T812" s="21" t="s">
        <v>307</v>
      </c>
      <c r="U812" s="18" t="s">
        <v>308</v>
      </c>
      <c r="V812" s="18" t="s">
        <v>413</v>
      </c>
      <c r="W812" s="18">
        <f>VLOOKUP(V812,Support_persons!$A$3:$C$17,3,FALSE)</f>
        <v>12</v>
      </c>
      <c r="X812">
        <v>0</v>
      </c>
      <c r="Y812" s="18" t="s">
        <v>395</v>
      </c>
      <c r="Z812" s="18">
        <f>VLOOKUP(Y812,Support_persons!$A$3:$C$17,3,FALSE)</f>
        <v>5</v>
      </c>
      <c r="AA812">
        <v>1</v>
      </c>
      <c r="AB812" s="18" t="s">
        <v>396</v>
      </c>
      <c r="AC812">
        <v>0</v>
      </c>
      <c r="AD812" s="18">
        <f>VLOOKUP(AB812,Support_persons!$A$3:$C$17,3,FALSE)</f>
        <v>9</v>
      </c>
    </row>
    <row r="813" spans="1:30" ht="30.75" thickBot="1" x14ac:dyDescent="0.3">
      <c r="A813">
        <v>812</v>
      </c>
      <c r="B813" s="16">
        <v>44128</v>
      </c>
      <c r="C813" s="18" t="s">
        <v>9</v>
      </c>
      <c r="D813" s="18">
        <f>VLOOKUP(C813,Areas!$B$4:$C$25,2,FALSE)</f>
        <v>17</v>
      </c>
      <c r="E813" s="18">
        <v>17</v>
      </c>
      <c r="F813" s="18" t="s">
        <v>74</v>
      </c>
      <c r="G813" s="18">
        <f>VLOOKUP(F813,Instructors!$A$4:$B$60,2,FALSE)</f>
        <v>32</v>
      </c>
      <c r="H813" s="25">
        <v>32</v>
      </c>
      <c r="I813" t="s">
        <v>309</v>
      </c>
      <c r="J813" s="18">
        <f>VLOOKUP(I813,Programs!$A$4:$B$58,2,FALSE)</f>
        <v>15</v>
      </c>
      <c r="K813" s="18">
        <v>39</v>
      </c>
      <c r="L813" s="19">
        <v>0.375</v>
      </c>
      <c r="M813" s="19">
        <v>0.5</v>
      </c>
      <c r="N813" s="18" t="str">
        <f t="shared" ca="1" si="12"/>
        <v>GYE4</v>
      </c>
      <c r="O813" s="18">
        <f ca="1">VLOOKUP(N813,physical_rooms!$A$1:$B$10,2,FALSE)</f>
        <v>4</v>
      </c>
      <c r="P813" s="18">
        <v>3</v>
      </c>
      <c r="Q813" s="18" t="s">
        <v>216</v>
      </c>
      <c r="R813" s="18">
        <f>VLOOKUP(Q813,virtual_rooms!$A$1:$B$10,2,FALSE)</f>
        <v>7</v>
      </c>
      <c r="S813" s="18">
        <v>7</v>
      </c>
      <c r="T813" s="21" t="s">
        <v>310</v>
      </c>
      <c r="U813" s="18" t="s">
        <v>201</v>
      </c>
      <c r="V813" s="18" t="s">
        <v>416</v>
      </c>
      <c r="W813" s="18">
        <f>VLOOKUP(V813,Support_persons!$A$3:$C$17,3,FALSE)</f>
        <v>2</v>
      </c>
      <c r="X813">
        <v>0</v>
      </c>
      <c r="Y813" s="18"/>
      <c r="Z813" s="18" t="e">
        <f>VLOOKUP(Y813,Support_persons!$A$3:$C$17,3,FALSE)</f>
        <v>#N/A</v>
      </c>
      <c r="AA813" t="s">
        <v>392</v>
      </c>
      <c r="AB813" s="20" t="s">
        <v>398</v>
      </c>
      <c r="AC813">
        <v>0</v>
      </c>
      <c r="AD813" s="18">
        <f>VLOOKUP(AB813,Support_persons!$A$3:$C$17,3,FALSE)</f>
        <v>13</v>
      </c>
    </row>
    <row r="814" spans="1:30" ht="30.75" thickBot="1" x14ac:dyDescent="0.3">
      <c r="A814">
        <v>813</v>
      </c>
      <c r="B814" s="16">
        <v>44131</v>
      </c>
      <c r="C814" s="18" t="s">
        <v>0</v>
      </c>
      <c r="D814" s="18">
        <f>VLOOKUP(C814,Areas!$B$4:$C$25,2,FALSE)</f>
        <v>1</v>
      </c>
      <c r="E814" s="18">
        <v>1</v>
      </c>
      <c r="F814" s="18" t="s">
        <v>51</v>
      </c>
      <c r="G814" s="18">
        <f>VLOOKUP(F814,Instructors!$A$4:$B$60,2,FALSE)</f>
        <v>10</v>
      </c>
      <c r="H814" s="25">
        <v>10</v>
      </c>
      <c r="I814" t="s">
        <v>309</v>
      </c>
      <c r="J814" s="18">
        <f>VLOOKUP(I814,Programs!$A$4:$B$58,2,FALSE)</f>
        <v>15</v>
      </c>
      <c r="K814" s="18">
        <v>39</v>
      </c>
      <c r="L814" s="19">
        <v>0.66666666666666663</v>
      </c>
      <c r="M814" s="19">
        <v>0.79166666666666663</v>
      </c>
      <c r="N814" s="18" t="str">
        <f t="shared" ca="1" si="12"/>
        <v>domicilio</v>
      </c>
      <c r="O814" s="18">
        <f ca="1">VLOOKUP(N814,physical_rooms!$A$1:$B$10,2,FALSE)</f>
        <v>8</v>
      </c>
      <c r="P814" s="18">
        <v>2</v>
      </c>
      <c r="Q814" s="18" t="s">
        <v>216</v>
      </c>
      <c r="R814" s="18">
        <f>VLOOKUP(Q814,virtual_rooms!$A$1:$B$10,2,FALSE)</f>
        <v>7</v>
      </c>
      <c r="S814" s="18">
        <v>7</v>
      </c>
      <c r="T814" s="21" t="s">
        <v>310</v>
      </c>
      <c r="U814" s="18" t="s">
        <v>201</v>
      </c>
      <c r="V814" s="18" t="s">
        <v>416</v>
      </c>
      <c r="W814" s="18">
        <f>VLOOKUP(V814,Support_persons!$A$3:$C$17,3,FALSE)</f>
        <v>2</v>
      </c>
      <c r="X814">
        <v>0</v>
      </c>
      <c r="Y814" s="18"/>
      <c r="Z814" s="18" t="e">
        <f>VLOOKUP(Y814,Support_persons!$A$3:$C$17,3,FALSE)</f>
        <v>#N/A</v>
      </c>
      <c r="AA814" t="s">
        <v>392</v>
      </c>
      <c r="AB814" s="20" t="s">
        <v>395</v>
      </c>
      <c r="AC814">
        <v>1</v>
      </c>
      <c r="AD814" s="18">
        <f>VLOOKUP(AB814,Support_persons!$A$3:$C$17,3,FALSE)</f>
        <v>5</v>
      </c>
    </row>
    <row r="815" spans="1:30" ht="30.75" thickBot="1" x14ac:dyDescent="0.3">
      <c r="A815">
        <v>814</v>
      </c>
      <c r="B815" s="16">
        <v>44142</v>
      </c>
      <c r="C815" s="18" t="s">
        <v>9</v>
      </c>
      <c r="D815" s="18">
        <f>VLOOKUP(C815,Areas!$B$4:$C$25,2,FALSE)</f>
        <v>17</v>
      </c>
      <c r="E815" s="18">
        <v>17</v>
      </c>
      <c r="F815" s="18" t="s">
        <v>74</v>
      </c>
      <c r="G815" s="18">
        <f>VLOOKUP(F815,Instructors!$A$4:$B$60,2,FALSE)</f>
        <v>32</v>
      </c>
      <c r="H815" s="25">
        <v>32</v>
      </c>
      <c r="I815" t="s">
        <v>309</v>
      </c>
      <c r="J815" s="18">
        <f>VLOOKUP(I815,Programs!$A$4:$B$58,2,FALSE)</f>
        <v>15</v>
      </c>
      <c r="K815" s="18">
        <v>39</v>
      </c>
      <c r="L815" s="19">
        <v>0.375</v>
      </c>
      <c r="M815" s="19">
        <v>0.5</v>
      </c>
      <c r="N815" s="18" t="str">
        <f t="shared" ca="1" si="12"/>
        <v>GYE3</v>
      </c>
      <c r="O815" s="18">
        <f ca="1">VLOOKUP(N815,physical_rooms!$A$1:$B$10,2,FALSE)</f>
        <v>3</v>
      </c>
      <c r="P815" s="18">
        <v>6</v>
      </c>
      <c r="Q815" s="18" t="s">
        <v>216</v>
      </c>
      <c r="R815" s="18">
        <f>VLOOKUP(Q815,virtual_rooms!$A$1:$B$10,2,FALSE)</f>
        <v>7</v>
      </c>
      <c r="S815" s="18">
        <v>7</v>
      </c>
      <c r="T815" s="21" t="s">
        <v>310</v>
      </c>
      <c r="U815" s="18" t="s">
        <v>201</v>
      </c>
      <c r="V815" s="18" t="s">
        <v>416</v>
      </c>
      <c r="W815" s="18">
        <f>VLOOKUP(V815,Support_persons!$A$3:$C$17,3,FALSE)</f>
        <v>2</v>
      </c>
      <c r="X815">
        <v>0</v>
      </c>
      <c r="Y815" s="18"/>
      <c r="Z815" s="18" t="e">
        <f>VLOOKUP(Y815,Support_persons!$A$3:$C$17,3,FALSE)</f>
        <v>#N/A</v>
      </c>
      <c r="AA815" t="s">
        <v>392</v>
      </c>
      <c r="AB815" s="20" t="s">
        <v>413</v>
      </c>
      <c r="AC815">
        <v>1</v>
      </c>
      <c r="AD815" s="18">
        <f>VLOOKUP(AB815,Support_persons!$A$3:$C$17,3,FALSE)</f>
        <v>12</v>
      </c>
    </row>
    <row r="816" spans="1:30" ht="30.75" thickBot="1" x14ac:dyDescent="0.3">
      <c r="A816">
        <v>815</v>
      </c>
      <c r="B816" s="16">
        <v>44145</v>
      </c>
      <c r="C816" s="18" t="s">
        <v>1</v>
      </c>
      <c r="D816" s="18">
        <f>VLOOKUP(C816,Areas!$B$4:$C$25,2,FALSE)</f>
        <v>5</v>
      </c>
      <c r="E816" s="18">
        <v>5</v>
      </c>
      <c r="F816" s="18" t="s">
        <v>57</v>
      </c>
      <c r="G816" s="18">
        <f>VLOOKUP(F816,Instructors!$A$4:$B$60,2,FALSE)</f>
        <v>17</v>
      </c>
      <c r="H816" s="25">
        <v>17</v>
      </c>
      <c r="I816" t="s">
        <v>309</v>
      </c>
      <c r="J816" s="18">
        <f>VLOOKUP(I816,Programs!$A$4:$B$58,2,FALSE)</f>
        <v>15</v>
      </c>
      <c r="K816" s="18">
        <v>39</v>
      </c>
      <c r="L816" s="19">
        <v>0.66666666666666663</v>
      </c>
      <c r="M816" s="19">
        <v>0.79166666666666663</v>
      </c>
      <c r="N816" s="18" t="str">
        <f t="shared" ca="1" si="12"/>
        <v>domicilio</v>
      </c>
      <c r="O816" s="18">
        <f ca="1">VLOOKUP(N816,physical_rooms!$A$1:$B$10,2,FALSE)</f>
        <v>8</v>
      </c>
      <c r="P816" s="18">
        <v>7</v>
      </c>
      <c r="Q816" s="18" t="s">
        <v>216</v>
      </c>
      <c r="R816" s="18">
        <f>VLOOKUP(Q816,virtual_rooms!$A$1:$B$10,2,FALSE)</f>
        <v>7</v>
      </c>
      <c r="S816" s="18">
        <v>7</v>
      </c>
      <c r="T816" s="21" t="s">
        <v>310</v>
      </c>
      <c r="U816" s="18" t="s">
        <v>201</v>
      </c>
      <c r="V816" s="18" t="s">
        <v>412</v>
      </c>
      <c r="W816" s="18">
        <f>VLOOKUP(V816,Support_persons!$A$3:$C$17,3,FALSE)</f>
        <v>6</v>
      </c>
      <c r="X816">
        <v>1</v>
      </c>
      <c r="Y816" s="18"/>
      <c r="Z816" s="18" t="e">
        <f>VLOOKUP(Y816,Support_persons!$A$3:$C$17,3,FALSE)</f>
        <v>#N/A</v>
      </c>
      <c r="AA816" t="s">
        <v>392</v>
      </c>
      <c r="AB816" s="20" t="s">
        <v>395</v>
      </c>
      <c r="AC816">
        <v>0</v>
      </c>
      <c r="AD816" s="18">
        <f>VLOOKUP(AB816,Support_persons!$A$3:$C$17,3,FALSE)</f>
        <v>5</v>
      </c>
    </row>
    <row r="817" spans="1:30" ht="30.75" thickBot="1" x14ac:dyDescent="0.3">
      <c r="A817">
        <v>816</v>
      </c>
      <c r="B817" s="16">
        <v>44149</v>
      </c>
      <c r="C817" s="18" t="s">
        <v>0</v>
      </c>
      <c r="D817" s="18">
        <f>VLOOKUP(C817,Areas!$B$4:$C$25,2,FALSE)</f>
        <v>1</v>
      </c>
      <c r="E817" s="18">
        <v>1</v>
      </c>
      <c r="F817" s="18" t="s">
        <v>51</v>
      </c>
      <c r="G817" s="18">
        <f>VLOOKUP(F817,Instructors!$A$4:$B$60,2,FALSE)</f>
        <v>10</v>
      </c>
      <c r="H817" s="25">
        <v>10</v>
      </c>
      <c r="I817" t="s">
        <v>309</v>
      </c>
      <c r="J817" s="18">
        <f>VLOOKUP(I817,Programs!$A$4:$B$58,2,FALSE)</f>
        <v>15</v>
      </c>
      <c r="K817" s="18">
        <v>39</v>
      </c>
      <c r="L817" s="19">
        <v>0.375</v>
      </c>
      <c r="M817" s="19">
        <v>0.5</v>
      </c>
      <c r="N817" s="18" t="str">
        <f t="shared" ca="1" si="12"/>
        <v>GYE4</v>
      </c>
      <c r="O817" s="18">
        <f ca="1">VLOOKUP(N817,physical_rooms!$A$1:$B$10,2,FALSE)</f>
        <v>4</v>
      </c>
      <c r="P817" s="18">
        <v>2</v>
      </c>
      <c r="Q817" s="18" t="s">
        <v>216</v>
      </c>
      <c r="R817" s="18">
        <f>VLOOKUP(Q817,virtual_rooms!$A$1:$B$10,2,FALSE)</f>
        <v>7</v>
      </c>
      <c r="S817" s="18">
        <v>7</v>
      </c>
      <c r="T817" s="21" t="s">
        <v>310</v>
      </c>
      <c r="U817" s="18" t="s">
        <v>201</v>
      </c>
      <c r="V817" s="18" t="s">
        <v>416</v>
      </c>
      <c r="W817" s="18">
        <f>VLOOKUP(V817,Support_persons!$A$3:$C$17,3,FALSE)</f>
        <v>2</v>
      </c>
      <c r="X817">
        <v>0</v>
      </c>
      <c r="Y817" s="18"/>
      <c r="Z817" s="18" t="e">
        <f>VLOOKUP(Y817,Support_persons!$A$3:$C$17,3,FALSE)</f>
        <v>#N/A</v>
      </c>
      <c r="AA817" t="s">
        <v>392</v>
      </c>
      <c r="AB817" s="20" t="s">
        <v>413</v>
      </c>
      <c r="AC817">
        <v>1</v>
      </c>
      <c r="AD817" s="18">
        <f>VLOOKUP(AB817,Support_persons!$A$3:$C$17,3,FALSE)</f>
        <v>12</v>
      </c>
    </row>
    <row r="818" spans="1:30" ht="30.75" thickBot="1" x14ac:dyDescent="0.3">
      <c r="A818">
        <v>817</v>
      </c>
      <c r="B818" s="16">
        <v>44152</v>
      </c>
      <c r="C818" s="18" t="s">
        <v>9</v>
      </c>
      <c r="D818" s="18">
        <f>VLOOKUP(C818,Areas!$B$4:$C$25,2,FALSE)</f>
        <v>17</v>
      </c>
      <c r="E818" s="18">
        <v>17</v>
      </c>
      <c r="F818" s="18" t="s">
        <v>74</v>
      </c>
      <c r="G818" s="18">
        <f>VLOOKUP(F818,Instructors!$A$4:$B$60,2,FALSE)</f>
        <v>32</v>
      </c>
      <c r="H818" s="25">
        <v>32</v>
      </c>
      <c r="I818" t="s">
        <v>309</v>
      </c>
      <c r="J818" s="18">
        <f>VLOOKUP(I818,Programs!$A$4:$B$58,2,FALSE)</f>
        <v>15</v>
      </c>
      <c r="K818" s="18">
        <v>39</v>
      </c>
      <c r="L818" s="19">
        <v>0.66666666666666663</v>
      </c>
      <c r="M818" s="19">
        <v>0.79166666666666663</v>
      </c>
      <c r="N818" s="18" t="str">
        <f t="shared" ca="1" si="12"/>
        <v>UIO3</v>
      </c>
      <c r="O818" s="18">
        <f ca="1">VLOOKUP(N818,physical_rooms!$A$1:$B$10,2,FALSE)</f>
        <v>7</v>
      </c>
      <c r="P818" s="18">
        <v>7</v>
      </c>
      <c r="Q818" s="18" t="s">
        <v>216</v>
      </c>
      <c r="R818" s="18">
        <f>VLOOKUP(Q818,virtual_rooms!$A$1:$B$10,2,FALSE)</f>
        <v>7</v>
      </c>
      <c r="S818" s="18">
        <v>7</v>
      </c>
      <c r="T818" s="21" t="s">
        <v>310</v>
      </c>
      <c r="U818" s="18" t="s">
        <v>201</v>
      </c>
      <c r="V818" s="18" t="s">
        <v>419</v>
      </c>
      <c r="W818" s="18">
        <f>VLOOKUP(V818,Support_persons!$A$3:$C$17,3,FALSE)</f>
        <v>14</v>
      </c>
      <c r="X818">
        <v>0</v>
      </c>
      <c r="Y818" s="18"/>
      <c r="Z818" s="18" t="e">
        <f>VLOOKUP(Y818,Support_persons!$A$3:$C$17,3,FALSE)</f>
        <v>#N/A</v>
      </c>
      <c r="AA818" t="s">
        <v>392</v>
      </c>
      <c r="AB818" s="20" t="s">
        <v>395</v>
      </c>
      <c r="AC818">
        <v>0</v>
      </c>
      <c r="AD818" s="18">
        <f>VLOOKUP(AB818,Support_persons!$A$3:$C$17,3,FALSE)</f>
        <v>5</v>
      </c>
    </row>
    <row r="819" spans="1:30" ht="30.75" thickBot="1" x14ac:dyDescent="0.3">
      <c r="A819">
        <v>818</v>
      </c>
      <c r="B819" s="16">
        <v>44153</v>
      </c>
      <c r="C819" s="18" t="s">
        <v>5</v>
      </c>
      <c r="D819" s="18">
        <f>VLOOKUP(C819,Areas!$B$4:$C$25,2,FALSE)</f>
        <v>10</v>
      </c>
      <c r="E819" s="18">
        <v>10</v>
      </c>
      <c r="F819" s="18" t="s">
        <v>63</v>
      </c>
      <c r="G819" s="18">
        <f>VLOOKUP(F819,Instructors!$A$4:$B$60,2,FALSE)</f>
        <v>19</v>
      </c>
      <c r="H819" s="25">
        <v>19</v>
      </c>
      <c r="I819" t="s">
        <v>344</v>
      </c>
      <c r="J819" s="18">
        <f>VLOOKUP(I819,Programs!$A$4:$B$58,2,FALSE)</f>
        <v>38</v>
      </c>
      <c r="K819" s="18">
        <v>38</v>
      </c>
      <c r="L819" s="19">
        <v>0.66666666666666663</v>
      </c>
      <c r="M819" s="19">
        <v>0.72916666666666663</v>
      </c>
      <c r="N819" s="18" t="str">
        <f t="shared" ca="1" si="12"/>
        <v>domicilio</v>
      </c>
      <c r="O819" s="18">
        <f ca="1">VLOOKUP(N819,physical_rooms!$A$1:$B$10,2,FALSE)</f>
        <v>8</v>
      </c>
      <c r="P819" s="18">
        <v>5</v>
      </c>
      <c r="Q819" s="18" t="s">
        <v>233</v>
      </c>
      <c r="R819" s="18">
        <f>VLOOKUP(Q819,virtual_rooms!$A$1:$B$10,2,FALSE)</f>
        <v>1</v>
      </c>
      <c r="S819" s="18">
        <v>1</v>
      </c>
      <c r="T819" s="21" t="s">
        <v>311</v>
      </c>
      <c r="U819" s="18" t="s">
        <v>308</v>
      </c>
      <c r="V819" s="18" t="s">
        <v>416</v>
      </c>
      <c r="W819" s="18">
        <f>VLOOKUP(V819,Support_persons!$A$3:$C$17,3,FALSE)</f>
        <v>2</v>
      </c>
      <c r="X819">
        <v>0</v>
      </c>
      <c r="Y819" s="18"/>
      <c r="Z819" s="18" t="e">
        <f>VLOOKUP(Y819,Support_persons!$A$3:$C$17,3,FALSE)</f>
        <v>#N/A</v>
      </c>
      <c r="AA819" t="s">
        <v>392</v>
      </c>
      <c r="AB819" s="20" t="s">
        <v>413</v>
      </c>
      <c r="AC819">
        <v>0</v>
      </c>
      <c r="AD819" s="18">
        <f>VLOOKUP(AB819,Support_persons!$A$3:$C$17,3,FALSE)</f>
        <v>12</v>
      </c>
    </row>
    <row r="820" spans="1:30" ht="30.75" thickBot="1" x14ac:dyDescent="0.3">
      <c r="A820">
        <v>819</v>
      </c>
      <c r="B820" s="16">
        <v>44156</v>
      </c>
      <c r="C820" s="18" t="s">
        <v>11</v>
      </c>
      <c r="D820" s="18">
        <f>VLOOKUP(C820,Areas!$B$4:$C$25,2,FALSE)</f>
        <v>22</v>
      </c>
      <c r="E820" s="18">
        <v>22</v>
      </c>
      <c r="F820" s="18" t="s">
        <v>82</v>
      </c>
      <c r="G820" s="18">
        <f>VLOOKUP(F820,Instructors!$A$4:$B$60,2,FALSE)</f>
        <v>41</v>
      </c>
      <c r="H820" s="25">
        <v>41</v>
      </c>
      <c r="I820" t="s">
        <v>309</v>
      </c>
      <c r="J820" s="18">
        <f>VLOOKUP(I820,Programs!$A$4:$B$58,2,FALSE)</f>
        <v>15</v>
      </c>
      <c r="K820" s="18">
        <v>39</v>
      </c>
      <c r="L820" s="19">
        <v>0.375</v>
      </c>
      <c r="M820" s="19">
        <v>0.5</v>
      </c>
      <c r="N820" s="18" t="str">
        <f t="shared" ca="1" si="12"/>
        <v>GYE2</v>
      </c>
      <c r="O820" s="18">
        <f ca="1">VLOOKUP(N820,physical_rooms!$A$1:$B$10,2,FALSE)</f>
        <v>2</v>
      </c>
      <c r="P820" s="18">
        <v>2</v>
      </c>
      <c r="Q820" s="18" t="s">
        <v>216</v>
      </c>
      <c r="R820" s="18">
        <f>VLOOKUP(Q820,virtual_rooms!$A$1:$B$10,2,FALSE)</f>
        <v>7</v>
      </c>
      <c r="S820" s="18">
        <v>7</v>
      </c>
      <c r="T820" s="21" t="s">
        <v>310</v>
      </c>
      <c r="U820" s="18" t="s">
        <v>201</v>
      </c>
      <c r="V820" s="18" t="s">
        <v>416</v>
      </c>
      <c r="W820" s="18">
        <f>VLOOKUP(V820,Support_persons!$A$3:$C$17,3,FALSE)</f>
        <v>2</v>
      </c>
      <c r="X820">
        <v>0</v>
      </c>
      <c r="Y820" s="18"/>
      <c r="Z820" s="18" t="e">
        <f>VLOOKUP(Y820,Support_persons!$A$3:$C$17,3,FALSE)</f>
        <v>#N/A</v>
      </c>
      <c r="AA820" t="s">
        <v>392</v>
      </c>
      <c r="AB820" s="20" t="s">
        <v>413</v>
      </c>
      <c r="AC820">
        <v>1</v>
      </c>
      <c r="AD820" s="18">
        <f>VLOOKUP(AB820,Support_persons!$A$3:$C$17,3,FALSE)</f>
        <v>12</v>
      </c>
    </row>
    <row r="821" spans="1:30" ht="30.75" thickBot="1" x14ac:dyDescent="0.3">
      <c r="A821">
        <v>820</v>
      </c>
      <c r="B821" s="16">
        <v>44159</v>
      </c>
      <c r="C821" s="18" t="s">
        <v>9</v>
      </c>
      <c r="D821" s="18">
        <f>VLOOKUP(C821,Areas!$B$4:$C$25,2,FALSE)</f>
        <v>17</v>
      </c>
      <c r="E821" s="18">
        <v>17</v>
      </c>
      <c r="F821" s="18" t="s">
        <v>74</v>
      </c>
      <c r="G821" s="18">
        <f>VLOOKUP(F821,Instructors!$A$4:$B$60,2,FALSE)</f>
        <v>32</v>
      </c>
      <c r="H821" s="25">
        <v>32</v>
      </c>
      <c r="I821" t="s">
        <v>309</v>
      </c>
      <c r="J821" s="18">
        <f>VLOOKUP(I821,Programs!$A$4:$B$58,2,FALSE)</f>
        <v>15</v>
      </c>
      <c r="K821" s="18">
        <v>39</v>
      </c>
      <c r="L821" s="19">
        <v>0.66666666666666663</v>
      </c>
      <c r="M821" s="19">
        <v>0.79166666666666663</v>
      </c>
      <c r="N821" s="18" t="str">
        <f t="shared" ca="1" si="12"/>
        <v>GYE4</v>
      </c>
      <c r="O821" s="18">
        <f ca="1">VLOOKUP(N821,physical_rooms!$A$1:$B$10,2,FALSE)</f>
        <v>4</v>
      </c>
      <c r="P821" s="18">
        <v>6</v>
      </c>
      <c r="Q821" s="18" t="s">
        <v>216</v>
      </c>
      <c r="R821" s="18">
        <f>VLOOKUP(Q821,virtual_rooms!$A$1:$B$10,2,FALSE)</f>
        <v>7</v>
      </c>
      <c r="S821" s="18">
        <v>7</v>
      </c>
      <c r="T821" s="21" t="s">
        <v>310</v>
      </c>
      <c r="U821" s="18" t="s">
        <v>201</v>
      </c>
      <c r="V821" s="18" t="s">
        <v>416</v>
      </c>
      <c r="W821" s="18">
        <f>VLOOKUP(V821,Support_persons!$A$3:$C$17,3,FALSE)</f>
        <v>2</v>
      </c>
      <c r="X821">
        <v>0</v>
      </c>
      <c r="Y821" s="18"/>
      <c r="Z821" s="18" t="e">
        <f>VLOOKUP(Y821,Support_persons!$A$3:$C$17,3,FALSE)</f>
        <v>#N/A</v>
      </c>
      <c r="AA821" t="s">
        <v>392</v>
      </c>
      <c r="AB821" s="20" t="s">
        <v>399</v>
      </c>
      <c r="AC821">
        <v>0</v>
      </c>
      <c r="AD821" s="18">
        <f>VLOOKUP(AB821,Support_persons!$A$3:$C$17,3,FALSE)</f>
        <v>11</v>
      </c>
    </row>
    <row r="822" spans="1:30" ht="30.75" thickBot="1" x14ac:dyDescent="0.3">
      <c r="A822">
        <v>821</v>
      </c>
      <c r="B822" s="16">
        <v>44161</v>
      </c>
      <c r="C822" s="18" t="s">
        <v>0</v>
      </c>
      <c r="D822" s="18">
        <f>VLOOKUP(C822,Areas!$B$4:$C$25,2,FALSE)</f>
        <v>1</v>
      </c>
      <c r="E822" s="18">
        <v>1</v>
      </c>
      <c r="F822" s="18" t="s">
        <v>51</v>
      </c>
      <c r="G822" s="18">
        <f>VLOOKUP(F822,Instructors!$A$4:$B$60,2,FALSE)</f>
        <v>10</v>
      </c>
      <c r="H822" s="25">
        <v>10</v>
      </c>
      <c r="I822" t="s">
        <v>338</v>
      </c>
      <c r="J822" s="18">
        <f>VLOOKUP(I822,Programs!$A$4:$B$58,2,FALSE)</f>
        <v>20</v>
      </c>
      <c r="K822" s="18">
        <v>20</v>
      </c>
      <c r="L822" s="19">
        <v>0.75</v>
      </c>
      <c r="M822" s="19">
        <v>0.89583333333333337</v>
      </c>
      <c r="N822" s="18" t="str">
        <f t="shared" ca="1" si="12"/>
        <v>GYE1</v>
      </c>
      <c r="O822" s="18">
        <f ca="1">VLOOKUP(N822,physical_rooms!$A$1:$B$10,2,FALSE)</f>
        <v>1</v>
      </c>
      <c r="P822" s="18">
        <v>7</v>
      </c>
      <c r="Q822" s="18" t="s">
        <v>216</v>
      </c>
      <c r="R822" s="18">
        <f>VLOOKUP(Q822,virtual_rooms!$A$1:$B$10,2,FALSE)</f>
        <v>7</v>
      </c>
      <c r="S822" s="18">
        <v>7</v>
      </c>
      <c r="T822" s="21" t="s">
        <v>312</v>
      </c>
      <c r="U822" s="18" t="s">
        <v>181</v>
      </c>
      <c r="V822" s="18" t="s">
        <v>393</v>
      </c>
      <c r="W822" s="18">
        <f>VLOOKUP(V822,Support_persons!$A$3:$C$17,3,FALSE)</f>
        <v>3</v>
      </c>
      <c r="X822">
        <v>1</v>
      </c>
      <c r="Y822" s="18"/>
      <c r="Z822" s="18" t="e">
        <f>VLOOKUP(Y822,Support_persons!$A$3:$C$17,3,FALSE)</f>
        <v>#N/A</v>
      </c>
      <c r="AA822" t="s">
        <v>392</v>
      </c>
      <c r="AB822" s="20" t="s">
        <v>76</v>
      </c>
      <c r="AC822">
        <v>1</v>
      </c>
      <c r="AD822" s="18">
        <f>VLOOKUP(AB822,Support_persons!$A$3:$C$17,3,FALSE)</f>
        <v>8</v>
      </c>
    </row>
    <row r="823" spans="1:30" ht="30.75" thickBot="1" x14ac:dyDescent="0.3">
      <c r="A823">
        <v>822</v>
      </c>
      <c r="B823" s="16">
        <v>44162</v>
      </c>
      <c r="C823" s="18" t="s">
        <v>14</v>
      </c>
      <c r="D823" s="18">
        <f>VLOOKUP(C823,Areas!$B$4:$C$25,2,FALSE)</f>
        <v>11</v>
      </c>
      <c r="E823" s="18">
        <v>11</v>
      </c>
      <c r="F823" s="18" t="s">
        <v>83</v>
      </c>
      <c r="G823" s="18">
        <f>VLOOKUP(F823,Instructors!$A$4:$B$60,2,FALSE)</f>
        <v>42</v>
      </c>
      <c r="H823" s="25">
        <v>42</v>
      </c>
      <c r="I823" t="s">
        <v>338</v>
      </c>
      <c r="J823" s="18">
        <f>VLOOKUP(I823,Programs!$A$4:$B$58,2,FALSE)</f>
        <v>20</v>
      </c>
      <c r="K823" s="18">
        <v>20</v>
      </c>
      <c r="L823" s="19">
        <v>0.75</v>
      </c>
      <c r="M823" s="19">
        <v>0.89583333333333337</v>
      </c>
      <c r="N823" s="18" t="str">
        <f t="shared" ca="1" si="12"/>
        <v>GYE3</v>
      </c>
      <c r="O823" s="18">
        <f ca="1">VLOOKUP(N823,physical_rooms!$A$1:$B$10,2,FALSE)</f>
        <v>3</v>
      </c>
      <c r="P823" s="18">
        <v>7</v>
      </c>
      <c r="Q823" s="18" t="s">
        <v>248</v>
      </c>
      <c r="R823" s="18">
        <f>VLOOKUP(Q823,virtual_rooms!$A$1:$B$10,2,FALSE)</f>
        <v>6</v>
      </c>
      <c r="S823" s="18">
        <v>6</v>
      </c>
      <c r="T823" s="21" t="s">
        <v>313</v>
      </c>
      <c r="U823" s="18" t="s">
        <v>181</v>
      </c>
      <c r="V823" s="18" t="s">
        <v>394</v>
      </c>
      <c r="W823" s="18">
        <f>VLOOKUP(V823,Support_persons!$A$3:$C$17,3,FALSE)</f>
        <v>1</v>
      </c>
      <c r="X823">
        <v>1</v>
      </c>
      <c r="Y823" s="18"/>
      <c r="Z823" s="18" t="e">
        <f>VLOOKUP(Y823,Support_persons!$A$3:$C$17,3,FALSE)</f>
        <v>#N/A</v>
      </c>
      <c r="AA823" t="s">
        <v>392</v>
      </c>
      <c r="AB823" s="20" t="s">
        <v>76</v>
      </c>
      <c r="AC823">
        <v>1</v>
      </c>
      <c r="AD823" s="18">
        <f>VLOOKUP(AB823,Support_persons!$A$3:$C$17,3,FALSE)</f>
        <v>8</v>
      </c>
    </row>
    <row r="824" spans="1:30" ht="30.75" thickBot="1" x14ac:dyDescent="0.3">
      <c r="A824">
        <v>823</v>
      </c>
      <c r="B824" s="16">
        <v>44163</v>
      </c>
      <c r="C824" s="18" t="s">
        <v>17</v>
      </c>
      <c r="D824" s="18">
        <f>VLOOKUP(C824,Areas!$B$4:$C$25,2,FALSE)</f>
        <v>21</v>
      </c>
      <c r="E824" s="18">
        <v>21</v>
      </c>
      <c r="F824" s="18" t="s">
        <v>49</v>
      </c>
      <c r="G824" s="18">
        <f>VLOOKUP(F824,Instructors!$A$4:$B$60,2,FALSE)</f>
        <v>8</v>
      </c>
      <c r="H824" s="25">
        <v>8</v>
      </c>
      <c r="I824" t="s">
        <v>338</v>
      </c>
      <c r="J824" s="18">
        <f>VLOOKUP(I824,Programs!$A$4:$B$58,2,FALSE)</f>
        <v>20</v>
      </c>
      <c r="K824" s="18">
        <v>20</v>
      </c>
      <c r="L824" s="19">
        <v>0.33333333333333331</v>
      </c>
      <c r="M824" s="19">
        <v>0.45833333333333331</v>
      </c>
      <c r="N824" s="18" t="str">
        <f t="shared" ca="1" si="12"/>
        <v>GYE2</v>
      </c>
      <c r="O824" s="18">
        <f ca="1">VLOOKUP(N824,physical_rooms!$A$1:$B$10,2,FALSE)</f>
        <v>2</v>
      </c>
      <c r="P824" s="18">
        <v>2</v>
      </c>
      <c r="Q824" s="18" t="s">
        <v>248</v>
      </c>
      <c r="R824" s="18">
        <f>VLOOKUP(Q824,virtual_rooms!$A$1:$B$10,2,FALSE)</f>
        <v>6</v>
      </c>
      <c r="S824" s="18">
        <v>6</v>
      </c>
      <c r="T824" s="21" t="s">
        <v>313</v>
      </c>
      <c r="U824" s="18" t="s">
        <v>181</v>
      </c>
      <c r="V824" s="18" t="s">
        <v>419</v>
      </c>
      <c r="W824" s="18">
        <f>VLOOKUP(V824,Support_persons!$A$3:$C$17,3,FALSE)</f>
        <v>14</v>
      </c>
      <c r="X824">
        <v>0</v>
      </c>
      <c r="Y824" s="18"/>
      <c r="Z824" s="18" t="e">
        <f>VLOOKUP(Y824,Support_persons!$A$3:$C$17,3,FALSE)</f>
        <v>#N/A</v>
      </c>
      <c r="AA824" t="s">
        <v>392</v>
      </c>
      <c r="AB824" s="20" t="s">
        <v>76</v>
      </c>
      <c r="AC824">
        <v>0</v>
      </c>
      <c r="AD824" s="18">
        <f>VLOOKUP(AB824,Support_persons!$A$3:$C$17,3,FALSE)</f>
        <v>8</v>
      </c>
    </row>
    <row r="825" spans="1:30" ht="30.75" thickBot="1" x14ac:dyDescent="0.3">
      <c r="A825">
        <v>824</v>
      </c>
      <c r="B825" s="16">
        <v>44163</v>
      </c>
      <c r="C825" s="18" t="s">
        <v>11</v>
      </c>
      <c r="D825" s="18">
        <f>VLOOKUP(C825,Areas!$B$4:$C$25,2,FALSE)</f>
        <v>22</v>
      </c>
      <c r="E825" s="18">
        <v>22</v>
      </c>
      <c r="F825" s="18" t="s">
        <v>82</v>
      </c>
      <c r="G825" s="18">
        <f>VLOOKUP(F825,Instructors!$A$4:$B$60,2,FALSE)</f>
        <v>41</v>
      </c>
      <c r="H825" s="25">
        <v>41</v>
      </c>
      <c r="I825" t="s">
        <v>309</v>
      </c>
      <c r="J825" s="18">
        <f>VLOOKUP(I825,Programs!$A$4:$B$58,2,FALSE)</f>
        <v>15</v>
      </c>
      <c r="K825" s="18">
        <v>39</v>
      </c>
      <c r="L825" s="19">
        <v>0.375</v>
      </c>
      <c r="M825" s="19">
        <v>0.5</v>
      </c>
      <c r="N825" s="18" t="str">
        <f t="shared" ca="1" si="12"/>
        <v>UIO3</v>
      </c>
      <c r="O825" s="18">
        <f ca="1">VLOOKUP(N825,physical_rooms!$A$1:$B$10,2,FALSE)</f>
        <v>7</v>
      </c>
      <c r="P825" s="18">
        <v>1</v>
      </c>
      <c r="Q825" s="18" t="s">
        <v>216</v>
      </c>
      <c r="R825" s="18">
        <f>VLOOKUP(Q825,virtual_rooms!$A$1:$B$10,2,FALSE)</f>
        <v>7</v>
      </c>
      <c r="S825" s="18">
        <v>7</v>
      </c>
      <c r="T825" s="21" t="s">
        <v>310</v>
      </c>
      <c r="U825" s="18" t="s">
        <v>201</v>
      </c>
      <c r="V825" s="18" t="s">
        <v>416</v>
      </c>
      <c r="W825" s="18">
        <f>VLOOKUP(V825,Support_persons!$A$3:$C$17,3,FALSE)</f>
        <v>2</v>
      </c>
      <c r="X825">
        <v>0</v>
      </c>
      <c r="Y825" s="18"/>
      <c r="Z825" s="18" t="e">
        <f>VLOOKUP(Y825,Support_persons!$A$3:$C$17,3,FALSE)</f>
        <v>#N/A</v>
      </c>
      <c r="AA825" t="s">
        <v>392</v>
      </c>
      <c r="AB825" s="20" t="s">
        <v>413</v>
      </c>
      <c r="AC825">
        <v>1</v>
      </c>
      <c r="AD825" s="18">
        <f>VLOOKUP(AB825,Support_persons!$A$3:$C$17,3,FALSE)</f>
        <v>12</v>
      </c>
    </row>
    <row r="826" spans="1:30" ht="30.75" thickBot="1" x14ac:dyDescent="0.3">
      <c r="A826">
        <v>825</v>
      </c>
      <c r="B826" s="16">
        <v>44166</v>
      </c>
      <c r="C826" s="18" t="s">
        <v>1</v>
      </c>
      <c r="D826" s="18">
        <f>VLOOKUP(C826,Areas!$B$4:$C$25,2,FALSE)</f>
        <v>5</v>
      </c>
      <c r="E826" s="18">
        <v>5</v>
      </c>
      <c r="F826" s="18" t="s">
        <v>57</v>
      </c>
      <c r="G826" s="18">
        <f>VLOOKUP(F826,Instructors!$A$4:$B$60,2,FALSE)</f>
        <v>17</v>
      </c>
      <c r="H826" s="25">
        <v>17</v>
      </c>
      <c r="I826" t="s">
        <v>309</v>
      </c>
      <c r="J826" s="18">
        <f>VLOOKUP(I826,Programs!$A$4:$B$58,2,FALSE)</f>
        <v>15</v>
      </c>
      <c r="K826" s="18">
        <v>39</v>
      </c>
      <c r="L826" s="19">
        <v>0.66666666666666663</v>
      </c>
      <c r="M826" s="19">
        <v>0.79166666666666663</v>
      </c>
      <c r="N826" s="18" t="str">
        <f t="shared" ca="1" si="12"/>
        <v>UIO1</v>
      </c>
      <c r="O826" s="18">
        <f ca="1">VLOOKUP(N826,physical_rooms!$A$1:$B$10,2,FALSE)</f>
        <v>5</v>
      </c>
      <c r="P826" s="18">
        <v>6</v>
      </c>
      <c r="Q826" s="18" t="s">
        <v>216</v>
      </c>
      <c r="R826" s="18">
        <f>VLOOKUP(Q826,virtual_rooms!$A$1:$B$10,2,FALSE)</f>
        <v>7</v>
      </c>
      <c r="S826" s="18">
        <v>7</v>
      </c>
      <c r="T826" s="21" t="s">
        <v>310</v>
      </c>
      <c r="U826" s="18" t="s">
        <v>201</v>
      </c>
      <c r="V826" s="18" t="s">
        <v>416</v>
      </c>
      <c r="W826" s="18">
        <f>VLOOKUP(V826,Support_persons!$A$3:$C$17,3,FALSE)</f>
        <v>2</v>
      </c>
      <c r="X826">
        <v>0</v>
      </c>
      <c r="Y826" s="18"/>
      <c r="Z826" s="18" t="e">
        <f>VLOOKUP(Y826,Support_persons!$A$3:$C$17,3,FALSE)</f>
        <v>#N/A</v>
      </c>
      <c r="AA826" t="s">
        <v>392</v>
      </c>
      <c r="AB826" s="20" t="s">
        <v>398</v>
      </c>
      <c r="AC826">
        <v>1</v>
      </c>
      <c r="AD826" s="18">
        <f>VLOOKUP(AB826,Support_persons!$A$3:$C$17,3,FALSE)</f>
        <v>13</v>
      </c>
    </row>
    <row r="827" spans="1:30" ht="30.75" thickBot="1" x14ac:dyDescent="0.3">
      <c r="A827">
        <v>826</v>
      </c>
      <c r="B827" s="16">
        <v>44173</v>
      </c>
      <c r="C827" s="18" t="s">
        <v>11</v>
      </c>
      <c r="D827" s="18">
        <f>VLOOKUP(C827,Areas!$B$4:$C$25,2,FALSE)</f>
        <v>22</v>
      </c>
      <c r="E827" s="18">
        <v>22</v>
      </c>
      <c r="F827" s="18" t="s">
        <v>82</v>
      </c>
      <c r="G827" s="18">
        <f>VLOOKUP(F827,Instructors!$A$4:$B$60,2,FALSE)</f>
        <v>41</v>
      </c>
      <c r="H827" s="25">
        <v>41</v>
      </c>
      <c r="I827" t="s">
        <v>309</v>
      </c>
      <c r="J827" s="18">
        <f>VLOOKUP(I827,Programs!$A$4:$B$58,2,FALSE)</f>
        <v>15</v>
      </c>
      <c r="K827" s="18">
        <v>39</v>
      </c>
      <c r="L827" s="19">
        <v>0.66666666666666663</v>
      </c>
      <c r="M827" s="19">
        <v>0.79166666666666663</v>
      </c>
      <c r="N827" s="18" t="str">
        <f t="shared" ca="1" si="12"/>
        <v>GYE2</v>
      </c>
      <c r="O827" s="18">
        <f ca="1">VLOOKUP(N827,physical_rooms!$A$1:$B$10,2,FALSE)</f>
        <v>2</v>
      </c>
      <c r="P827" s="18">
        <v>1</v>
      </c>
      <c r="Q827" s="18" t="s">
        <v>216</v>
      </c>
      <c r="R827" s="18">
        <f>VLOOKUP(Q827,virtual_rooms!$A$1:$B$10,2,FALSE)</f>
        <v>7</v>
      </c>
      <c r="S827" s="18">
        <v>7</v>
      </c>
      <c r="T827" s="21" t="s">
        <v>310</v>
      </c>
      <c r="U827" s="18" t="s">
        <v>201</v>
      </c>
      <c r="V827" s="18" t="s">
        <v>416</v>
      </c>
      <c r="W827" s="18">
        <f>VLOOKUP(V827,Support_persons!$A$3:$C$17,3,FALSE)</f>
        <v>2</v>
      </c>
      <c r="X827">
        <v>0</v>
      </c>
      <c r="Y827" s="18"/>
      <c r="Z827" s="18" t="e">
        <f>VLOOKUP(Y827,Support_persons!$A$3:$C$17,3,FALSE)</f>
        <v>#N/A</v>
      </c>
      <c r="AA827" t="s">
        <v>392</v>
      </c>
      <c r="AB827" s="20" t="s">
        <v>398</v>
      </c>
      <c r="AC827">
        <v>1</v>
      </c>
      <c r="AD827" s="18">
        <f>VLOOKUP(AB827,Support_persons!$A$3:$C$17,3,FALSE)</f>
        <v>13</v>
      </c>
    </row>
    <row r="828" spans="1:30" ht="30.75" thickBot="1" x14ac:dyDescent="0.3">
      <c r="A828">
        <v>827</v>
      </c>
      <c r="B828" s="16">
        <v>44175</v>
      </c>
      <c r="C828" s="18" t="s">
        <v>0</v>
      </c>
      <c r="D828" s="18">
        <f>VLOOKUP(C828,Areas!$B$4:$C$25,2,FALSE)</f>
        <v>1</v>
      </c>
      <c r="E828" s="18">
        <v>1</v>
      </c>
      <c r="F828" s="18" t="s">
        <v>51</v>
      </c>
      <c r="G828" s="18">
        <f>VLOOKUP(F828,Instructors!$A$4:$B$60,2,FALSE)</f>
        <v>10</v>
      </c>
      <c r="H828" s="25">
        <v>10</v>
      </c>
      <c r="I828" t="s">
        <v>338</v>
      </c>
      <c r="J828" s="18">
        <f>VLOOKUP(I828,Programs!$A$4:$B$58,2,FALSE)</f>
        <v>20</v>
      </c>
      <c r="K828" s="18">
        <v>20</v>
      </c>
      <c r="L828" s="19">
        <v>0.75</v>
      </c>
      <c r="M828" s="19">
        <v>0.83333333333333337</v>
      </c>
      <c r="N828" s="18" t="str">
        <f t="shared" ca="1" si="12"/>
        <v>UIO2</v>
      </c>
      <c r="O828" s="18">
        <f ca="1">VLOOKUP(N828,physical_rooms!$A$1:$B$10,2,FALSE)</f>
        <v>6</v>
      </c>
      <c r="P828" s="18">
        <v>3</v>
      </c>
      <c r="Q828" s="18" t="s">
        <v>248</v>
      </c>
      <c r="R828" s="18">
        <f>VLOOKUP(Q828,virtual_rooms!$A$1:$B$10,2,FALSE)</f>
        <v>6</v>
      </c>
      <c r="S828" s="18">
        <v>6</v>
      </c>
      <c r="T828" s="21" t="s">
        <v>313</v>
      </c>
      <c r="U828" s="18" t="s">
        <v>181</v>
      </c>
      <c r="V828" s="18" t="s">
        <v>412</v>
      </c>
      <c r="W828" s="18">
        <f>VLOOKUP(V828,Support_persons!$A$3:$C$17,3,FALSE)</f>
        <v>6</v>
      </c>
      <c r="X828">
        <v>1</v>
      </c>
      <c r="Y828" s="18"/>
      <c r="Z828" s="18" t="e">
        <f>VLOOKUP(Y828,Support_persons!$A$3:$C$17,3,FALSE)</f>
        <v>#N/A</v>
      </c>
      <c r="AA828" t="s">
        <v>392</v>
      </c>
      <c r="AB828" s="20" t="s">
        <v>398</v>
      </c>
      <c r="AC828">
        <v>1</v>
      </c>
      <c r="AD828" s="18">
        <f>VLOOKUP(AB828,Support_persons!$A$3:$C$17,3,FALSE)</f>
        <v>13</v>
      </c>
    </row>
    <row r="829" spans="1:30" ht="30.75" thickBot="1" x14ac:dyDescent="0.3">
      <c r="A829">
        <v>828</v>
      </c>
      <c r="B829" s="16">
        <v>44175</v>
      </c>
      <c r="C829" s="18" t="s">
        <v>9</v>
      </c>
      <c r="D829" s="18">
        <f>VLOOKUP(C829,Areas!$B$4:$C$25,2,FALSE)</f>
        <v>17</v>
      </c>
      <c r="E829" s="18">
        <v>17</v>
      </c>
      <c r="F829" s="18" t="s">
        <v>74</v>
      </c>
      <c r="G829" s="18">
        <f>VLOOKUP(F829,Instructors!$A$4:$B$60,2,FALSE)</f>
        <v>32</v>
      </c>
      <c r="H829" s="25">
        <v>32</v>
      </c>
      <c r="I829" t="s">
        <v>338</v>
      </c>
      <c r="J829" s="18">
        <f>VLOOKUP(I829,Programs!$A$4:$B$58,2,FALSE)</f>
        <v>20</v>
      </c>
      <c r="K829" s="18">
        <v>20</v>
      </c>
      <c r="L829" s="19">
        <v>0.84375</v>
      </c>
      <c r="M829" s="19">
        <v>0.89583333333333337</v>
      </c>
      <c r="N829" s="18" t="str">
        <f t="shared" ca="1" si="12"/>
        <v>domicilio</v>
      </c>
      <c r="O829" s="18">
        <f ca="1">VLOOKUP(N829,physical_rooms!$A$1:$B$10,2,FALSE)</f>
        <v>8</v>
      </c>
      <c r="P829" s="18">
        <v>7</v>
      </c>
      <c r="Q829" s="18" t="s">
        <v>248</v>
      </c>
      <c r="R829" s="18">
        <f>VLOOKUP(Q829,virtual_rooms!$A$1:$B$10,2,FALSE)</f>
        <v>6</v>
      </c>
      <c r="S829" s="18">
        <v>6</v>
      </c>
      <c r="T829" s="21" t="s">
        <v>313</v>
      </c>
      <c r="U829" s="18" t="s">
        <v>181</v>
      </c>
      <c r="V829" s="18" t="s">
        <v>412</v>
      </c>
      <c r="W829" s="18">
        <f>VLOOKUP(V829,Support_persons!$A$3:$C$17,3,FALSE)</f>
        <v>6</v>
      </c>
      <c r="X829">
        <v>1</v>
      </c>
      <c r="Y829" s="18"/>
      <c r="Z829" s="18" t="e">
        <f>VLOOKUP(Y829,Support_persons!$A$3:$C$17,3,FALSE)</f>
        <v>#N/A</v>
      </c>
      <c r="AA829" t="s">
        <v>392</v>
      </c>
      <c r="AB829" s="20" t="s">
        <v>398</v>
      </c>
      <c r="AC829">
        <v>1</v>
      </c>
      <c r="AD829" s="18">
        <f>VLOOKUP(AB829,Support_persons!$A$3:$C$17,3,FALSE)</f>
        <v>13</v>
      </c>
    </row>
    <row r="830" spans="1:30" ht="30.75" thickBot="1" x14ac:dyDescent="0.3">
      <c r="A830">
        <v>829</v>
      </c>
      <c r="B830" s="16">
        <v>44176</v>
      </c>
      <c r="C830" s="18" t="s">
        <v>17</v>
      </c>
      <c r="D830" s="18">
        <f>VLOOKUP(C830,Areas!$B$4:$C$25,2,FALSE)</f>
        <v>21</v>
      </c>
      <c r="E830" s="18">
        <v>21</v>
      </c>
      <c r="F830" s="18" t="s">
        <v>49</v>
      </c>
      <c r="G830" s="18">
        <f>VLOOKUP(F830,Instructors!$A$4:$B$60,2,FALSE)</f>
        <v>8</v>
      </c>
      <c r="H830" s="25">
        <v>8</v>
      </c>
      <c r="I830" t="s">
        <v>338</v>
      </c>
      <c r="J830" s="18">
        <f>VLOOKUP(I830,Programs!$A$4:$B$58,2,FALSE)</f>
        <v>20</v>
      </c>
      <c r="K830" s="18">
        <v>20</v>
      </c>
      <c r="L830" s="19">
        <v>0.75</v>
      </c>
      <c r="M830" s="19">
        <v>0.89583333333333337</v>
      </c>
      <c r="N830" s="18" t="str">
        <f t="shared" ca="1" si="12"/>
        <v>domicilio</v>
      </c>
      <c r="O830" s="18">
        <f ca="1">VLOOKUP(N830,physical_rooms!$A$1:$B$10,2,FALSE)</f>
        <v>8</v>
      </c>
      <c r="P830" s="18">
        <v>3</v>
      </c>
      <c r="Q830" s="18" t="s">
        <v>248</v>
      </c>
      <c r="R830" s="18">
        <f>VLOOKUP(Q830,virtual_rooms!$A$1:$B$10,2,FALSE)</f>
        <v>6</v>
      </c>
      <c r="S830" s="18">
        <v>6</v>
      </c>
      <c r="T830" s="21" t="s">
        <v>313</v>
      </c>
      <c r="U830" s="18" t="s">
        <v>181</v>
      </c>
      <c r="V830" s="18" t="s">
        <v>419</v>
      </c>
      <c r="W830" s="18">
        <f>VLOOKUP(V830,Support_persons!$A$3:$C$17,3,FALSE)</f>
        <v>14</v>
      </c>
      <c r="X830">
        <v>0</v>
      </c>
      <c r="Y830" s="18"/>
      <c r="Z830" s="18" t="e">
        <f>VLOOKUP(Y830,Support_persons!$A$3:$C$17,3,FALSE)</f>
        <v>#N/A</v>
      </c>
      <c r="AA830" t="s">
        <v>392</v>
      </c>
      <c r="AB830" s="20" t="s">
        <v>397</v>
      </c>
      <c r="AC830">
        <v>0</v>
      </c>
      <c r="AD830" s="18">
        <f>VLOOKUP(AB830,Support_persons!$A$3:$C$17,3,FALSE)</f>
        <v>10</v>
      </c>
    </row>
    <row r="831" spans="1:30" ht="30.75" thickBot="1" x14ac:dyDescent="0.3">
      <c r="A831">
        <v>830</v>
      </c>
      <c r="B831" s="16">
        <v>44177</v>
      </c>
      <c r="C831" s="18" t="s">
        <v>11</v>
      </c>
      <c r="D831" s="18">
        <f>VLOOKUP(C831,Areas!$B$4:$C$25,2,FALSE)</f>
        <v>22</v>
      </c>
      <c r="E831" s="18">
        <v>22</v>
      </c>
      <c r="F831" s="18" t="s">
        <v>82</v>
      </c>
      <c r="G831" s="18">
        <f>VLOOKUP(F831,Instructors!$A$4:$B$60,2,FALSE)</f>
        <v>41</v>
      </c>
      <c r="H831" s="25">
        <v>41</v>
      </c>
      <c r="I831" t="s">
        <v>309</v>
      </c>
      <c r="J831" s="18">
        <f>VLOOKUP(I831,Programs!$A$4:$B$58,2,FALSE)</f>
        <v>15</v>
      </c>
      <c r="K831" s="18">
        <v>39</v>
      </c>
      <c r="L831" s="19">
        <v>0.375</v>
      </c>
      <c r="M831" s="19">
        <v>0.5</v>
      </c>
      <c r="N831" s="18" t="str">
        <f t="shared" ca="1" si="12"/>
        <v>GYE1</v>
      </c>
      <c r="O831" s="18">
        <f ca="1">VLOOKUP(N831,physical_rooms!$A$1:$B$10,2,FALSE)</f>
        <v>1</v>
      </c>
      <c r="P831" s="18">
        <v>4</v>
      </c>
      <c r="Q831" s="18" t="s">
        <v>216</v>
      </c>
      <c r="R831" s="18">
        <f>VLOOKUP(Q831,virtual_rooms!$A$1:$B$10,2,FALSE)</f>
        <v>7</v>
      </c>
      <c r="S831" s="18">
        <v>7</v>
      </c>
      <c r="T831" s="21" t="s">
        <v>310</v>
      </c>
      <c r="U831" s="18" t="s">
        <v>201</v>
      </c>
      <c r="V831" s="18" t="s">
        <v>413</v>
      </c>
      <c r="W831" s="18">
        <f>VLOOKUP(V831,Support_persons!$A$3:$C$17,3,FALSE)</f>
        <v>12</v>
      </c>
      <c r="X831">
        <v>1</v>
      </c>
      <c r="Y831" s="18"/>
      <c r="Z831" s="18" t="e">
        <f>VLOOKUP(Y831,Support_persons!$A$3:$C$17,3,FALSE)</f>
        <v>#N/A</v>
      </c>
      <c r="AA831" t="s">
        <v>392</v>
      </c>
      <c r="AB831" s="20" t="s">
        <v>398</v>
      </c>
      <c r="AC831">
        <v>1</v>
      </c>
      <c r="AD831" s="18">
        <f>VLOOKUP(AB831,Support_persons!$A$3:$C$17,3,FALSE)</f>
        <v>13</v>
      </c>
    </row>
    <row r="832" spans="1:30" ht="30.75" thickBot="1" x14ac:dyDescent="0.3">
      <c r="A832">
        <v>831</v>
      </c>
      <c r="B832" s="16">
        <v>44180</v>
      </c>
      <c r="C832" s="18" t="s">
        <v>9</v>
      </c>
      <c r="D832" s="18">
        <f>VLOOKUP(C832,Areas!$B$4:$C$25,2,FALSE)</f>
        <v>17</v>
      </c>
      <c r="E832" s="18">
        <v>17</v>
      </c>
      <c r="F832" s="18" t="s">
        <v>74</v>
      </c>
      <c r="G832" s="18">
        <f>VLOOKUP(F832,Instructors!$A$4:$B$60,2,FALSE)</f>
        <v>32</v>
      </c>
      <c r="H832" s="25">
        <v>32</v>
      </c>
      <c r="I832" t="s">
        <v>309</v>
      </c>
      <c r="J832" s="18">
        <f>VLOOKUP(I832,Programs!$A$4:$B$58,2,FALSE)</f>
        <v>15</v>
      </c>
      <c r="K832" s="18">
        <v>39</v>
      </c>
      <c r="L832" s="19">
        <v>0.66666666666666663</v>
      </c>
      <c r="M832" s="19">
        <v>0.79166666666666663</v>
      </c>
      <c r="N832" s="18" t="str">
        <f t="shared" ca="1" si="12"/>
        <v>GYE4</v>
      </c>
      <c r="O832" s="18">
        <f ca="1">VLOOKUP(N832,physical_rooms!$A$1:$B$10,2,FALSE)</f>
        <v>4</v>
      </c>
      <c r="P832" s="18">
        <v>5</v>
      </c>
      <c r="Q832" s="18" t="s">
        <v>216</v>
      </c>
      <c r="R832" s="18">
        <f>VLOOKUP(Q832,virtual_rooms!$A$1:$B$10,2,FALSE)</f>
        <v>7</v>
      </c>
      <c r="S832" s="18">
        <v>7</v>
      </c>
      <c r="T832" s="21" t="s">
        <v>310</v>
      </c>
      <c r="U832" s="18" t="s">
        <v>201</v>
      </c>
      <c r="V832" s="18" t="s">
        <v>419</v>
      </c>
      <c r="W832" s="18">
        <f>VLOOKUP(V832,Support_persons!$A$3:$C$17,3,FALSE)</f>
        <v>14</v>
      </c>
      <c r="X832">
        <v>0</v>
      </c>
      <c r="Y832" s="18"/>
      <c r="Z832" s="18" t="e">
        <f>VLOOKUP(Y832,Support_persons!$A$3:$C$17,3,FALSE)</f>
        <v>#N/A</v>
      </c>
      <c r="AA832" t="s">
        <v>392</v>
      </c>
      <c r="AB832" s="20" t="s">
        <v>75</v>
      </c>
      <c r="AC832">
        <v>0</v>
      </c>
      <c r="AD832" s="18">
        <f>VLOOKUP(AB832,Support_persons!$A$3:$C$17,3,FALSE)</f>
        <v>7</v>
      </c>
    </row>
    <row r="833" spans="1:30" ht="30.75" thickBot="1" x14ac:dyDescent="0.3">
      <c r="A833">
        <v>832</v>
      </c>
      <c r="B833" s="16">
        <v>44184</v>
      </c>
      <c r="C833" s="18" t="s">
        <v>9</v>
      </c>
      <c r="D833" s="18">
        <f>VLOOKUP(C833,Areas!$B$4:$C$25,2,FALSE)</f>
        <v>17</v>
      </c>
      <c r="E833" s="18">
        <v>17</v>
      </c>
      <c r="F833" s="18" t="s">
        <v>74</v>
      </c>
      <c r="G833" s="18">
        <f>VLOOKUP(F833,Instructors!$A$4:$B$60,2,FALSE)</f>
        <v>32</v>
      </c>
      <c r="H833" s="25">
        <v>32</v>
      </c>
      <c r="I833" t="s">
        <v>309</v>
      </c>
      <c r="J833" s="18">
        <f>VLOOKUP(I833,Programs!$A$4:$B$58,2,FALSE)</f>
        <v>15</v>
      </c>
      <c r="K833" s="18">
        <v>39</v>
      </c>
      <c r="L833" s="19">
        <v>0.375</v>
      </c>
      <c r="M833" s="19">
        <v>0.5</v>
      </c>
      <c r="N833" s="18" t="str">
        <f t="shared" ca="1" si="12"/>
        <v>GYE3</v>
      </c>
      <c r="O833" s="18">
        <f ca="1">VLOOKUP(N833,physical_rooms!$A$1:$B$10,2,FALSE)</f>
        <v>3</v>
      </c>
      <c r="P833" s="18">
        <v>4</v>
      </c>
      <c r="Q833" s="18" t="s">
        <v>216</v>
      </c>
      <c r="R833" s="18">
        <f>VLOOKUP(Q833,virtual_rooms!$A$1:$B$10,2,FALSE)</f>
        <v>7</v>
      </c>
      <c r="S833" s="18">
        <v>7</v>
      </c>
      <c r="T833" s="21" t="s">
        <v>310</v>
      </c>
      <c r="U833" s="18" t="s">
        <v>201</v>
      </c>
      <c r="V833" s="18" t="s">
        <v>74</v>
      </c>
      <c r="W833" s="18">
        <f>VLOOKUP(V833,Support_persons!$A$3:$C$17,3,FALSE)</f>
        <v>4</v>
      </c>
      <c r="X833">
        <v>0</v>
      </c>
      <c r="Y833" s="18"/>
      <c r="Z833" s="18" t="e">
        <f>VLOOKUP(Y833,Support_persons!$A$3:$C$17,3,FALSE)</f>
        <v>#N/A</v>
      </c>
      <c r="AA833" t="s">
        <v>392</v>
      </c>
      <c r="AB833" s="20" t="s">
        <v>397</v>
      </c>
      <c r="AC833">
        <v>1</v>
      </c>
      <c r="AD833" s="18">
        <f>VLOOKUP(AB833,Support_persons!$A$3:$C$17,3,FALSE)</f>
        <v>10</v>
      </c>
    </row>
    <row r="834" spans="1:30" ht="30.75" thickBot="1" x14ac:dyDescent="0.3">
      <c r="A834">
        <v>833</v>
      </c>
      <c r="B834" s="16">
        <v>44201</v>
      </c>
      <c r="C834" s="18" t="s">
        <v>11</v>
      </c>
      <c r="D834" s="18">
        <f>VLOOKUP(C834,Areas!$B$4:$C$25,2,FALSE)</f>
        <v>22</v>
      </c>
      <c r="E834" s="18">
        <v>22</v>
      </c>
      <c r="F834" s="18" t="s">
        <v>82</v>
      </c>
      <c r="G834" s="18">
        <f>VLOOKUP(F834,Instructors!$A$4:$B$60,2,FALSE)</f>
        <v>41</v>
      </c>
      <c r="H834" s="25">
        <v>41</v>
      </c>
      <c r="I834" t="s">
        <v>309</v>
      </c>
      <c r="J834" s="18">
        <f>VLOOKUP(I834,Programs!$A$4:$B$58,2,FALSE)</f>
        <v>15</v>
      </c>
      <c r="K834" s="18">
        <v>39</v>
      </c>
      <c r="L834" s="19">
        <v>0.73958333333333337</v>
      </c>
      <c r="M834" s="19">
        <v>0.79166666666666663</v>
      </c>
      <c r="N834" s="18" t="str">
        <f t="shared" ca="1" si="12"/>
        <v>GYE1</v>
      </c>
      <c r="O834" s="18">
        <f ca="1">VLOOKUP(N834,physical_rooms!$A$1:$B$10,2,FALSE)</f>
        <v>1</v>
      </c>
      <c r="P834" s="18">
        <v>6</v>
      </c>
      <c r="Q834" s="18" t="s">
        <v>216</v>
      </c>
      <c r="R834" s="18">
        <f>VLOOKUP(Q834,virtual_rooms!$A$1:$B$10,2,FALSE)</f>
        <v>7</v>
      </c>
      <c r="S834" s="18">
        <v>7</v>
      </c>
      <c r="T834" s="21" t="s">
        <v>310</v>
      </c>
      <c r="U834" s="18" t="s">
        <v>201</v>
      </c>
      <c r="V834" s="18" t="s">
        <v>395</v>
      </c>
      <c r="W834" s="18">
        <f>VLOOKUP(V834,Support_persons!$A$3:$C$17,3,FALSE)</f>
        <v>5</v>
      </c>
      <c r="X834">
        <v>0</v>
      </c>
      <c r="Y834" s="18"/>
      <c r="Z834" s="18" t="e">
        <f>VLOOKUP(Y834,Support_persons!$A$3:$C$17,3,FALSE)</f>
        <v>#N/A</v>
      </c>
      <c r="AA834" t="s">
        <v>392</v>
      </c>
      <c r="AB834" s="20" t="s">
        <v>397</v>
      </c>
      <c r="AC834">
        <v>1</v>
      </c>
      <c r="AD834" s="18">
        <f>VLOOKUP(AB834,Support_persons!$A$3:$C$17,3,FALSE)</f>
        <v>10</v>
      </c>
    </row>
    <row r="835" spans="1:30" ht="30.75" thickBot="1" x14ac:dyDescent="0.3">
      <c r="A835">
        <v>834</v>
      </c>
      <c r="B835" s="16">
        <v>44201</v>
      </c>
      <c r="C835" s="18" t="s">
        <v>9</v>
      </c>
      <c r="D835" s="18">
        <f>VLOOKUP(C835,Areas!$B$4:$C$25,2,FALSE)</f>
        <v>17</v>
      </c>
      <c r="E835" s="18">
        <v>17</v>
      </c>
      <c r="F835" s="18" t="s">
        <v>74</v>
      </c>
      <c r="G835" s="18">
        <f>VLOOKUP(F835,Instructors!$A$4:$B$60,2,FALSE)</f>
        <v>32</v>
      </c>
      <c r="H835" s="25">
        <v>32</v>
      </c>
      <c r="I835" t="s">
        <v>309</v>
      </c>
      <c r="J835" s="18">
        <f>VLOOKUP(I835,Programs!$A$4:$B$58,2,FALSE)</f>
        <v>15</v>
      </c>
      <c r="K835" s="18">
        <v>39</v>
      </c>
      <c r="L835" s="19">
        <v>0.66666666666666663</v>
      </c>
      <c r="M835" s="19">
        <v>0.72916666666666663</v>
      </c>
      <c r="N835" s="18" t="str">
        <f t="shared" ref="N835:N896" ca="1" si="13">CHOOSE(RANDBETWEEN(1,8),"GYE1","GYE2","GYE3","GYE4","UIO1","UIO2","UIO3","domicilio")</f>
        <v>UIO2</v>
      </c>
      <c r="O835" s="18">
        <f ca="1">VLOOKUP(N835,physical_rooms!$A$1:$B$10,2,FALSE)</f>
        <v>6</v>
      </c>
      <c r="P835" s="18">
        <v>4</v>
      </c>
      <c r="Q835" s="18" t="s">
        <v>216</v>
      </c>
      <c r="R835" s="18">
        <f>VLOOKUP(Q835,virtual_rooms!$A$1:$B$10,2,FALSE)</f>
        <v>7</v>
      </c>
      <c r="S835" s="18">
        <v>7</v>
      </c>
      <c r="T835" s="21" t="s">
        <v>310</v>
      </c>
      <c r="U835" s="18" t="s">
        <v>201</v>
      </c>
      <c r="V835" s="18" t="s">
        <v>395</v>
      </c>
      <c r="W835" s="18">
        <f>VLOOKUP(V835,Support_persons!$A$3:$C$17,3,FALSE)</f>
        <v>5</v>
      </c>
      <c r="X835">
        <v>0</v>
      </c>
      <c r="Y835" s="18"/>
      <c r="Z835" s="18" t="e">
        <f>VLOOKUP(Y835,Support_persons!$A$3:$C$17,3,FALSE)</f>
        <v>#N/A</v>
      </c>
      <c r="AA835" t="s">
        <v>392</v>
      </c>
      <c r="AB835" s="20" t="s">
        <v>397</v>
      </c>
      <c r="AC835">
        <v>1</v>
      </c>
      <c r="AD835" s="18">
        <f>VLOOKUP(AB835,Support_persons!$A$3:$C$17,3,FALSE)</f>
        <v>10</v>
      </c>
    </row>
    <row r="836" spans="1:30" ht="30.75" thickBot="1" x14ac:dyDescent="0.3">
      <c r="A836">
        <v>835</v>
      </c>
      <c r="B836" s="16">
        <v>44203</v>
      </c>
      <c r="C836" s="18" t="s">
        <v>9</v>
      </c>
      <c r="D836" s="18">
        <f>VLOOKUP(C836,Areas!$B$4:$C$25,2,FALSE)</f>
        <v>17</v>
      </c>
      <c r="E836" s="18">
        <v>17</v>
      </c>
      <c r="F836" s="18" t="s">
        <v>74</v>
      </c>
      <c r="G836" s="18">
        <f>VLOOKUP(F836,Instructors!$A$4:$B$60,2,FALSE)</f>
        <v>32</v>
      </c>
      <c r="H836" s="25">
        <v>32</v>
      </c>
      <c r="I836" t="s">
        <v>338</v>
      </c>
      <c r="J836" s="18">
        <f>VLOOKUP(I836,Programs!$A$4:$B$58,2,FALSE)</f>
        <v>20</v>
      </c>
      <c r="K836" s="18">
        <v>20</v>
      </c>
      <c r="L836" s="19">
        <v>0.75</v>
      </c>
      <c r="M836" s="19">
        <v>0.89583333333333337</v>
      </c>
      <c r="N836" s="18" t="str">
        <f t="shared" ca="1" si="13"/>
        <v>GYE1</v>
      </c>
      <c r="O836" s="18">
        <f ca="1">VLOOKUP(N836,physical_rooms!$A$1:$B$10,2,FALSE)</f>
        <v>1</v>
      </c>
      <c r="P836" s="18">
        <v>2</v>
      </c>
      <c r="Q836" s="18" t="s">
        <v>248</v>
      </c>
      <c r="R836" s="18">
        <f>VLOOKUP(Q836,virtual_rooms!$A$1:$B$10,2,FALSE)</f>
        <v>6</v>
      </c>
      <c r="S836" s="18">
        <v>6</v>
      </c>
      <c r="T836" s="21" t="s">
        <v>313</v>
      </c>
      <c r="U836" s="18" t="s">
        <v>181</v>
      </c>
      <c r="V836" s="18" t="s">
        <v>412</v>
      </c>
      <c r="W836" s="18">
        <f>VLOOKUP(V836,Support_persons!$A$3:$C$17,3,FALSE)</f>
        <v>6</v>
      </c>
      <c r="X836">
        <v>0</v>
      </c>
      <c r="Y836" s="18"/>
      <c r="Z836" s="18" t="e">
        <f>VLOOKUP(Y836,Support_persons!$A$3:$C$17,3,FALSE)</f>
        <v>#N/A</v>
      </c>
      <c r="AA836" t="s">
        <v>392</v>
      </c>
      <c r="AB836" s="20" t="s">
        <v>397</v>
      </c>
      <c r="AC836">
        <v>0</v>
      </c>
      <c r="AD836" s="18">
        <f>VLOOKUP(AB836,Support_persons!$A$3:$C$17,3,FALSE)</f>
        <v>10</v>
      </c>
    </row>
    <row r="837" spans="1:30" ht="30.75" thickBot="1" x14ac:dyDescent="0.3">
      <c r="A837">
        <v>836</v>
      </c>
      <c r="B837" s="16">
        <v>44204</v>
      </c>
      <c r="C837" s="18" t="s">
        <v>17</v>
      </c>
      <c r="D837" s="18">
        <f>VLOOKUP(C837,Areas!$B$4:$C$25,2,FALSE)</f>
        <v>21</v>
      </c>
      <c r="E837" s="18">
        <v>21</v>
      </c>
      <c r="F837" s="18" t="s">
        <v>84</v>
      </c>
      <c r="G837" s="18">
        <f>VLOOKUP(F837,Instructors!$A$4:$B$60,2,FALSE)</f>
        <v>43</v>
      </c>
      <c r="H837" s="25">
        <v>43</v>
      </c>
      <c r="I837" t="s">
        <v>338</v>
      </c>
      <c r="J837" s="18">
        <f>VLOOKUP(I837,Programs!$A$4:$B$58,2,FALSE)</f>
        <v>20</v>
      </c>
      <c r="K837" s="18">
        <v>20</v>
      </c>
      <c r="L837" s="19">
        <v>0.75</v>
      </c>
      <c r="M837" s="19">
        <v>0.83333333333333337</v>
      </c>
      <c r="N837" s="18" t="str">
        <f t="shared" ca="1" si="13"/>
        <v>domicilio</v>
      </c>
      <c r="O837" s="18">
        <f ca="1">VLOOKUP(N837,physical_rooms!$A$1:$B$10,2,FALSE)</f>
        <v>8</v>
      </c>
      <c r="P837" s="18">
        <v>7</v>
      </c>
      <c r="Q837" s="18" t="s">
        <v>248</v>
      </c>
      <c r="R837" s="18">
        <f>VLOOKUP(Q837,virtual_rooms!$A$1:$B$10,2,FALSE)</f>
        <v>6</v>
      </c>
      <c r="S837" s="18">
        <v>6</v>
      </c>
      <c r="T837" s="21" t="s">
        <v>313</v>
      </c>
      <c r="U837" s="18" t="s">
        <v>181</v>
      </c>
      <c r="V837" s="18" t="s">
        <v>395</v>
      </c>
      <c r="W837" s="18">
        <f>VLOOKUP(V837,Support_persons!$A$3:$C$17,3,FALSE)</f>
        <v>5</v>
      </c>
      <c r="X837">
        <v>1</v>
      </c>
      <c r="Y837" s="18"/>
      <c r="Z837" s="18" t="e">
        <f>VLOOKUP(Y837,Support_persons!$A$3:$C$17,3,FALSE)</f>
        <v>#N/A</v>
      </c>
      <c r="AA837" t="s">
        <v>392</v>
      </c>
      <c r="AB837" s="20" t="s">
        <v>76</v>
      </c>
      <c r="AC837">
        <v>1</v>
      </c>
      <c r="AD837" s="18">
        <f>VLOOKUP(AB837,Support_persons!$A$3:$C$17,3,FALSE)</f>
        <v>8</v>
      </c>
    </row>
    <row r="838" spans="1:30" ht="30.75" thickBot="1" x14ac:dyDescent="0.3">
      <c r="A838">
        <v>837</v>
      </c>
      <c r="B838" s="16">
        <v>44204</v>
      </c>
      <c r="C838" s="18" t="s">
        <v>18</v>
      </c>
      <c r="D838" s="18">
        <f>VLOOKUP(C838,Areas!$B$4:$C$25,2,FALSE)</f>
        <v>6</v>
      </c>
      <c r="E838" s="18">
        <v>6</v>
      </c>
      <c r="F838" s="18" t="s">
        <v>68</v>
      </c>
      <c r="G838" s="18">
        <f>VLOOKUP(F838,Instructors!$A$4:$B$60,2,FALSE)</f>
        <v>23</v>
      </c>
      <c r="H838" s="25">
        <v>23</v>
      </c>
      <c r="I838" t="s">
        <v>338</v>
      </c>
      <c r="J838" s="18">
        <f>VLOOKUP(I838,Programs!$A$4:$B$58,2,FALSE)</f>
        <v>20</v>
      </c>
      <c r="K838" s="18">
        <v>20</v>
      </c>
      <c r="L838" s="19">
        <v>0.84375</v>
      </c>
      <c r="M838" s="19">
        <v>0.89583333333333337</v>
      </c>
      <c r="N838" s="18" t="str">
        <f t="shared" ca="1" si="13"/>
        <v>UIO3</v>
      </c>
      <c r="O838" s="18">
        <f ca="1">VLOOKUP(N838,physical_rooms!$A$1:$B$10,2,FALSE)</f>
        <v>7</v>
      </c>
      <c r="P838" s="18">
        <v>8</v>
      </c>
      <c r="Q838" s="18" t="s">
        <v>248</v>
      </c>
      <c r="R838" s="18">
        <f>VLOOKUP(Q838,virtual_rooms!$A$1:$B$10,2,FALSE)</f>
        <v>6</v>
      </c>
      <c r="S838" s="18">
        <v>6</v>
      </c>
      <c r="T838" s="21" t="s">
        <v>313</v>
      </c>
      <c r="U838" s="18" t="s">
        <v>181</v>
      </c>
      <c r="V838" s="18" t="s">
        <v>395</v>
      </c>
      <c r="W838" s="18">
        <f>VLOOKUP(V838,Support_persons!$A$3:$C$17,3,FALSE)</f>
        <v>5</v>
      </c>
      <c r="X838">
        <v>0</v>
      </c>
      <c r="Y838" s="18"/>
      <c r="Z838" s="18" t="e">
        <f>VLOOKUP(Y838,Support_persons!$A$3:$C$17,3,FALSE)</f>
        <v>#N/A</v>
      </c>
      <c r="AA838" t="s">
        <v>392</v>
      </c>
      <c r="AB838" s="20" t="s">
        <v>400</v>
      </c>
      <c r="AC838">
        <v>0</v>
      </c>
      <c r="AD838" s="18">
        <f>VLOOKUP(AB838,Support_persons!$A$3:$C$17,3,FALSE)</f>
        <v>15</v>
      </c>
    </row>
    <row r="839" spans="1:30" ht="30.75" thickBot="1" x14ac:dyDescent="0.3">
      <c r="A839">
        <v>838</v>
      </c>
      <c r="B839" s="16">
        <v>44204</v>
      </c>
      <c r="C839" s="18" t="s">
        <v>0</v>
      </c>
      <c r="D839" s="18">
        <f>VLOOKUP(C839,Areas!$B$4:$C$25,2,FALSE)</f>
        <v>1</v>
      </c>
      <c r="E839" s="18">
        <v>1</v>
      </c>
      <c r="F839" s="18" t="s">
        <v>82</v>
      </c>
      <c r="G839" s="18">
        <f>VLOOKUP(F839,Instructors!$A$4:$B$60,2,FALSE)</f>
        <v>41</v>
      </c>
      <c r="H839" s="25">
        <v>41</v>
      </c>
      <c r="I839" t="s">
        <v>226</v>
      </c>
      <c r="J839" s="18">
        <f>VLOOKUP(I839,Programs!$A$4:$B$58,2,FALSE)</f>
        <v>7</v>
      </c>
      <c r="K839" s="18">
        <v>7</v>
      </c>
      <c r="L839" s="19">
        <v>0.38541666666666669</v>
      </c>
      <c r="M839" s="19">
        <v>0.5</v>
      </c>
      <c r="N839" s="18" t="str">
        <f t="shared" ca="1" si="13"/>
        <v>UIO3</v>
      </c>
      <c r="O839" s="18">
        <f ca="1">VLOOKUP(N839,physical_rooms!$A$1:$B$10,2,FALSE)</f>
        <v>7</v>
      </c>
      <c r="P839" s="18">
        <v>5</v>
      </c>
      <c r="Q839" s="18" t="s">
        <v>248</v>
      </c>
      <c r="R839" s="18">
        <f>VLOOKUP(Q839,virtual_rooms!$A$1:$B$10,2,FALSE)</f>
        <v>6</v>
      </c>
      <c r="S839" s="18">
        <v>6</v>
      </c>
      <c r="T839" s="21" t="s">
        <v>314</v>
      </c>
      <c r="U839" s="18" t="s">
        <v>192</v>
      </c>
      <c r="V839" s="18" t="s">
        <v>413</v>
      </c>
      <c r="W839" s="18">
        <f>VLOOKUP(V839,Support_persons!$A$3:$C$17,3,FALSE)</f>
        <v>12</v>
      </c>
      <c r="X839">
        <v>1</v>
      </c>
      <c r="Y839" s="18"/>
      <c r="Z839" s="18" t="e">
        <f>VLOOKUP(Y839,Support_persons!$A$3:$C$17,3,FALSE)</f>
        <v>#N/A</v>
      </c>
      <c r="AA839" t="s">
        <v>392</v>
      </c>
      <c r="AB839" s="18"/>
      <c r="AC839" t="s">
        <v>392</v>
      </c>
      <c r="AD839" s="18" t="e">
        <f>VLOOKUP(AB839,Support_persons!$A$3:$C$17,3,FALSE)</f>
        <v>#N/A</v>
      </c>
    </row>
    <row r="840" spans="1:30" ht="30.75" thickBot="1" x14ac:dyDescent="0.3">
      <c r="A840">
        <v>839</v>
      </c>
      <c r="B840" s="16">
        <v>44204</v>
      </c>
      <c r="C840" s="18" t="s">
        <v>2</v>
      </c>
      <c r="D840" s="18">
        <f>VLOOKUP(C840,Areas!$B$4:$C$25,2,FALSE)</f>
        <v>7</v>
      </c>
      <c r="E840" s="18">
        <v>7</v>
      </c>
      <c r="F840" s="18" t="s">
        <v>49</v>
      </c>
      <c r="G840" s="18">
        <f>VLOOKUP(F840,Instructors!$A$4:$B$60,2,FALSE)</f>
        <v>8</v>
      </c>
      <c r="H840" s="25">
        <v>8</v>
      </c>
      <c r="I840" t="s">
        <v>226</v>
      </c>
      <c r="J840" s="18">
        <f>VLOOKUP(I840,Programs!$A$4:$B$58,2,FALSE)</f>
        <v>7</v>
      </c>
      <c r="K840" s="18">
        <v>7</v>
      </c>
      <c r="L840" s="19">
        <v>0.44791666666666669</v>
      </c>
      <c r="M840" s="19">
        <v>0.5625</v>
      </c>
      <c r="N840" s="18" t="str">
        <f t="shared" ca="1" si="13"/>
        <v>domicilio</v>
      </c>
      <c r="O840" s="18">
        <f ca="1">VLOOKUP(N840,physical_rooms!$A$1:$B$10,2,FALSE)</f>
        <v>8</v>
      </c>
      <c r="P840" s="18">
        <v>6</v>
      </c>
      <c r="Q840" s="18" t="s">
        <v>248</v>
      </c>
      <c r="R840" s="18">
        <f>VLOOKUP(Q840,virtual_rooms!$A$1:$B$10,2,FALSE)</f>
        <v>6</v>
      </c>
      <c r="S840" s="18">
        <v>6</v>
      </c>
      <c r="T840" s="21" t="s">
        <v>314</v>
      </c>
      <c r="U840" s="18" t="s">
        <v>192</v>
      </c>
      <c r="V840" s="18" t="s">
        <v>413</v>
      </c>
      <c r="W840" s="18">
        <f>VLOOKUP(V840,Support_persons!$A$3:$C$17,3,FALSE)</f>
        <v>12</v>
      </c>
      <c r="X840">
        <v>1</v>
      </c>
      <c r="Y840" s="18"/>
      <c r="Z840" s="18" t="e">
        <f>VLOOKUP(Y840,Support_persons!$A$3:$C$17,3,FALSE)</f>
        <v>#N/A</v>
      </c>
      <c r="AA840" t="s">
        <v>392</v>
      </c>
      <c r="AB840" s="18"/>
      <c r="AC840" t="s">
        <v>392</v>
      </c>
      <c r="AD840" s="18" t="e">
        <f>VLOOKUP(AB840,Support_persons!$A$3:$C$17,3,FALSE)</f>
        <v>#N/A</v>
      </c>
    </row>
    <row r="841" spans="1:30" ht="30.75" thickBot="1" x14ac:dyDescent="0.3">
      <c r="A841">
        <v>840</v>
      </c>
      <c r="B841" s="16">
        <v>44205</v>
      </c>
      <c r="C841" s="18" t="s">
        <v>15</v>
      </c>
      <c r="D841" s="18">
        <f>VLOOKUP(C841,Areas!$B$4:$C$25,2,FALSE)</f>
        <v>2</v>
      </c>
      <c r="E841" s="18">
        <v>2</v>
      </c>
      <c r="F841" s="18" t="s">
        <v>47</v>
      </c>
      <c r="G841" s="18">
        <f>VLOOKUP(F841,Instructors!$A$4:$B$60,2,FALSE)</f>
        <v>6</v>
      </c>
      <c r="H841" s="25">
        <v>6</v>
      </c>
      <c r="I841" t="s">
        <v>309</v>
      </c>
      <c r="J841" s="18">
        <f>VLOOKUP(I841,Programs!$A$4:$B$58,2,FALSE)</f>
        <v>15</v>
      </c>
      <c r="K841" s="18">
        <v>39</v>
      </c>
      <c r="L841" s="19">
        <v>0.375</v>
      </c>
      <c r="M841" s="19">
        <v>0.5</v>
      </c>
      <c r="N841" s="18" t="str">
        <f t="shared" ca="1" si="13"/>
        <v>GYE1</v>
      </c>
      <c r="O841" s="18">
        <f ca="1">VLOOKUP(N841,physical_rooms!$A$1:$B$10,2,FALSE)</f>
        <v>1</v>
      </c>
      <c r="P841" s="18">
        <v>6</v>
      </c>
      <c r="Q841" s="18" t="s">
        <v>216</v>
      </c>
      <c r="R841" s="18">
        <f>VLOOKUP(Q841,virtual_rooms!$A$1:$B$10,2,FALSE)</f>
        <v>7</v>
      </c>
      <c r="S841" s="18">
        <v>7</v>
      </c>
      <c r="T841" s="21" t="s">
        <v>310</v>
      </c>
      <c r="U841" s="18" t="s">
        <v>201</v>
      </c>
      <c r="V841" s="18" t="s">
        <v>419</v>
      </c>
      <c r="W841" s="18">
        <f>VLOOKUP(V841,Support_persons!$A$3:$C$17,3,FALSE)</f>
        <v>14</v>
      </c>
      <c r="X841">
        <v>0</v>
      </c>
      <c r="Y841" s="18"/>
      <c r="Z841" s="18" t="e">
        <f>VLOOKUP(Y841,Support_persons!$A$3:$C$17,3,FALSE)</f>
        <v>#N/A</v>
      </c>
      <c r="AA841" t="s">
        <v>392</v>
      </c>
      <c r="AB841" s="20" t="s">
        <v>413</v>
      </c>
      <c r="AC841">
        <v>0</v>
      </c>
      <c r="AD841" s="18">
        <f>VLOOKUP(AB841,Support_persons!$A$3:$C$17,3,FALSE)</f>
        <v>12</v>
      </c>
    </row>
    <row r="842" spans="1:30" ht="30.75" thickBot="1" x14ac:dyDescent="0.3">
      <c r="A842">
        <v>841</v>
      </c>
      <c r="B842" s="16">
        <v>44205</v>
      </c>
      <c r="C842" s="18" t="s">
        <v>18</v>
      </c>
      <c r="D842" s="18">
        <f>VLOOKUP(C842,Areas!$B$4:$C$25,2,FALSE)</f>
        <v>6</v>
      </c>
      <c r="E842" s="18">
        <v>6</v>
      </c>
      <c r="F842" s="18" t="s">
        <v>68</v>
      </c>
      <c r="G842" s="18">
        <f>VLOOKUP(F842,Instructors!$A$4:$B$60,2,FALSE)</f>
        <v>23</v>
      </c>
      <c r="H842" s="25">
        <v>23</v>
      </c>
      <c r="I842" t="s">
        <v>338</v>
      </c>
      <c r="J842" s="18">
        <f>VLOOKUP(I842,Programs!$A$4:$B$58,2,FALSE)</f>
        <v>20</v>
      </c>
      <c r="K842" s="18">
        <v>20</v>
      </c>
      <c r="L842" s="19">
        <v>0.33333333333333331</v>
      </c>
      <c r="M842" s="19">
        <v>0.45833333333333331</v>
      </c>
      <c r="N842" s="18" t="str">
        <f t="shared" ca="1" si="13"/>
        <v>domicilio</v>
      </c>
      <c r="O842" s="18">
        <f ca="1">VLOOKUP(N842,physical_rooms!$A$1:$B$10,2,FALSE)</f>
        <v>8</v>
      </c>
      <c r="P842" s="18">
        <v>8</v>
      </c>
      <c r="Q842" s="18" t="s">
        <v>248</v>
      </c>
      <c r="R842" s="18">
        <f>VLOOKUP(Q842,virtual_rooms!$A$1:$B$10,2,FALSE)</f>
        <v>6</v>
      </c>
      <c r="S842" s="18">
        <v>6</v>
      </c>
      <c r="T842" s="21" t="s">
        <v>313</v>
      </c>
      <c r="U842" s="18" t="s">
        <v>181</v>
      </c>
      <c r="V842" s="18" t="s">
        <v>394</v>
      </c>
      <c r="W842" s="18">
        <f>VLOOKUP(V842,Support_persons!$A$3:$C$17,3,FALSE)</f>
        <v>1</v>
      </c>
      <c r="X842">
        <v>0</v>
      </c>
      <c r="Y842" s="18"/>
      <c r="Z842" s="18" t="e">
        <f>VLOOKUP(Y842,Support_persons!$A$3:$C$17,3,FALSE)</f>
        <v>#N/A</v>
      </c>
      <c r="AA842" t="s">
        <v>392</v>
      </c>
      <c r="AB842" s="20" t="s">
        <v>395</v>
      </c>
      <c r="AC842">
        <v>0</v>
      </c>
      <c r="AD842" s="18">
        <f>VLOOKUP(AB842,Support_persons!$A$3:$C$17,3,FALSE)</f>
        <v>5</v>
      </c>
    </row>
    <row r="843" spans="1:30" ht="30.75" thickBot="1" x14ac:dyDescent="0.3">
      <c r="A843">
        <v>842</v>
      </c>
      <c r="B843" s="16">
        <v>44205</v>
      </c>
      <c r="C843" s="18" t="s">
        <v>1</v>
      </c>
      <c r="D843" s="18">
        <f>VLOOKUP(C843,Areas!$B$4:$C$25,2,FALSE)</f>
        <v>5</v>
      </c>
      <c r="E843" s="18">
        <v>5</v>
      </c>
      <c r="F843" s="18" t="s">
        <v>57</v>
      </c>
      <c r="G843" s="18">
        <f>VLOOKUP(F843,Instructors!$A$4:$B$60,2,FALSE)</f>
        <v>17</v>
      </c>
      <c r="H843" s="25">
        <v>17</v>
      </c>
      <c r="I843" t="s">
        <v>226</v>
      </c>
      <c r="J843" s="18">
        <f>VLOOKUP(I843,Programs!$A$4:$B$58,2,FALSE)</f>
        <v>7</v>
      </c>
      <c r="K843" s="18">
        <v>7</v>
      </c>
      <c r="L843" s="19">
        <v>0.38541666666666669</v>
      </c>
      <c r="M843" s="19">
        <v>0.4375</v>
      </c>
      <c r="N843" s="18" t="str">
        <f t="shared" ca="1" si="13"/>
        <v>GYE3</v>
      </c>
      <c r="O843" s="18">
        <f ca="1">VLOOKUP(N843,physical_rooms!$A$1:$B$10,2,FALSE)</f>
        <v>3</v>
      </c>
      <c r="P843" s="18">
        <v>4</v>
      </c>
      <c r="Q843" s="18" t="s">
        <v>248</v>
      </c>
      <c r="R843" s="18">
        <f>VLOOKUP(Q843,virtual_rooms!$A$1:$B$10,2,FALSE)</f>
        <v>6</v>
      </c>
      <c r="S843" s="18">
        <v>6</v>
      </c>
      <c r="T843" s="21" t="s">
        <v>314</v>
      </c>
      <c r="U843" s="18" t="s">
        <v>192</v>
      </c>
      <c r="V843" s="18" t="s">
        <v>413</v>
      </c>
      <c r="W843" s="18">
        <f>VLOOKUP(V843,Support_persons!$A$3:$C$17,3,FALSE)</f>
        <v>12</v>
      </c>
      <c r="X843">
        <v>1</v>
      </c>
      <c r="Y843" s="18"/>
      <c r="Z843" s="18" t="e">
        <f>VLOOKUP(Y843,Support_persons!$A$3:$C$17,3,FALSE)</f>
        <v>#N/A</v>
      </c>
      <c r="AA843" t="s">
        <v>392</v>
      </c>
      <c r="AB843" s="18"/>
      <c r="AC843" t="s">
        <v>392</v>
      </c>
      <c r="AD843" s="18" t="e">
        <f>VLOOKUP(AB843,Support_persons!$A$3:$C$17,3,FALSE)</f>
        <v>#N/A</v>
      </c>
    </row>
    <row r="844" spans="1:30" ht="30.75" thickBot="1" x14ac:dyDescent="0.3">
      <c r="A844">
        <v>843</v>
      </c>
      <c r="B844" s="16">
        <v>44205</v>
      </c>
      <c r="C844" s="18" t="s">
        <v>0</v>
      </c>
      <c r="D844" s="18">
        <f>VLOOKUP(C844,Areas!$B$4:$C$25,2,FALSE)</f>
        <v>1</v>
      </c>
      <c r="E844" s="18">
        <v>1</v>
      </c>
      <c r="F844" s="18" t="s">
        <v>82</v>
      </c>
      <c r="G844" s="18">
        <f>VLOOKUP(F844,Instructors!$A$4:$B$60,2,FALSE)</f>
        <v>41</v>
      </c>
      <c r="H844" s="25">
        <v>41</v>
      </c>
      <c r="I844" t="s">
        <v>226</v>
      </c>
      <c r="J844" s="18">
        <f>VLOOKUP(I844,Programs!$A$4:$B$58,2,FALSE)</f>
        <v>7</v>
      </c>
      <c r="K844" s="18">
        <v>7</v>
      </c>
      <c r="L844" s="19">
        <v>0.44791666666666669</v>
      </c>
      <c r="M844" s="19">
        <v>0.5625</v>
      </c>
      <c r="N844" s="18" t="str">
        <f t="shared" ca="1" si="13"/>
        <v>GYE2</v>
      </c>
      <c r="O844" s="18">
        <f ca="1">VLOOKUP(N844,physical_rooms!$A$1:$B$10,2,FALSE)</f>
        <v>2</v>
      </c>
      <c r="P844" s="18">
        <v>1</v>
      </c>
      <c r="Q844" s="18" t="s">
        <v>248</v>
      </c>
      <c r="R844" s="18">
        <f>VLOOKUP(Q844,virtual_rooms!$A$1:$B$10,2,FALSE)</f>
        <v>6</v>
      </c>
      <c r="S844" s="18">
        <v>6</v>
      </c>
      <c r="T844" s="21" t="s">
        <v>314</v>
      </c>
      <c r="U844" s="18" t="s">
        <v>192</v>
      </c>
      <c r="V844" s="18" t="s">
        <v>413</v>
      </c>
      <c r="W844" s="18">
        <f>VLOOKUP(V844,Support_persons!$A$3:$C$17,3,FALSE)</f>
        <v>12</v>
      </c>
      <c r="X844">
        <v>1</v>
      </c>
      <c r="Y844" s="18"/>
      <c r="Z844" s="18" t="e">
        <f>VLOOKUP(Y844,Support_persons!$A$3:$C$17,3,FALSE)</f>
        <v>#N/A</v>
      </c>
      <c r="AA844" t="s">
        <v>392</v>
      </c>
      <c r="AB844" s="18"/>
      <c r="AC844" t="s">
        <v>392</v>
      </c>
      <c r="AD844" s="18" t="e">
        <f>VLOOKUP(AB844,Support_persons!$A$3:$C$17,3,FALSE)</f>
        <v>#N/A</v>
      </c>
    </row>
    <row r="845" spans="1:30" ht="30.75" thickBot="1" x14ac:dyDescent="0.3">
      <c r="A845">
        <v>844</v>
      </c>
      <c r="B845" s="16">
        <v>44208</v>
      </c>
      <c r="C845" s="18" t="s">
        <v>9</v>
      </c>
      <c r="D845" s="18">
        <f>VLOOKUP(C845,Areas!$B$4:$C$25,2,FALSE)</f>
        <v>17</v>
      </c>
      <c r="E845" s="18">
        <v>17</v>
      </c>
      <c r="F845" s="18" t="s">
        <v>74</v>
      </c>
      <c r="G845" s="18">
        <f>VLOOKUP(F845,Instructors!$A$4:$B$60,2,FALSE)</f>
        <v>32</v>
      </c>
      <c r="H845" s="25">
        <v>32</v>
      </c>
      <c r="I845" t="s">
        <v>309</v>
      </c>
      <c r="J845" s="18">
        <f>VLOOKUP(I845,Programs!$A$4:$B$58,2,FALSE)</f>
        <v>15</v>
      </c>
      <c r="K845" s="18">
        <v>39</v>
      </c>
      <c r="L845" s="19">
        <v>0.66666666666666663</v>
      </c>
      <c r="M845" s="19">
        <v>0.79166666666666663</v>
      </c>
      <c r="N845" s="18" t="str">
        <f t="shared" ca="1" si="13"/>
        <v>UIO3</v>
      </c>
      <c r="O845" s="18">
        <f ca="1">VLOOKUP(N845,physical_rooms!$A$1:$B$10,2,FALSE)</f>
        <v>7</v>
      </c>
      <c r="P845" s="18">
        <v>5</v>
      </c>
      <c r="Q845" s="18" t="s">
        <v>216</v>
      </c>
      <c r="R845" s="18">
        <f>VLOOKUP(Q845,virtual_rooms!$A$1:$B$10,2,FALSE)</f>
        <v>7</v>
      </c>
      <c r="S845" s="18">
        <v>7</v>
      </c>
      <c r="T845" s="21" t="s">
        <v>310</v>
      </c>
      <c r="U845" s="18" t="s">
        <v>201</v>
      </c>
      <c r="V845" s="18" t="s">
        <v>412</v>
      </c>
      <c r="W845" s="18">
        <f>VLOOKUP(V845,Support_persons!$A$3:$C$17,3,FALSE)</f>
        <v>6</v>
      </c>
      <c r="X845">
        <v>1</v>
      </c>
      <c r="Y845" s="18"/>
      <c r="Z845" s="18" t="e">
        <f>VLOOKUP(Y845,Support_persons!$A$3:$C$17,3,FALSE)</f>
        <v>#N/A</v>
      </c>
      <c r="AA845" t="s">
        <v>392</v>
      </c>
      <c r="AB845" s="20" t="s">
        <v>400</v>
      </c>
      <c r="AC845">
        <v>0</v>
      </c>
      <c r="AD845" s="18">
        <f>VLOOKUP(AB845,Support_persons!$A$3:$C$17,3,FALSE)</f>
        <v>15</v>
      </c>
    </row>
    <row r="846" spans="1:30" ht="30.75" thickBot="1" x14ac:dyDescent="0.3">
      <c r="A846">
        <v>845</v>
      </c>
      <c r="B846" s="16">
        <v>44210</v>
      </c>
      <c r="C846" s="18" t="s">
        <v>9</v>
      </c>
      <c r="D846" s="18">
        <f>VLOOKUP(C846,Areas!$B$4:$C$25,2,FALSE)</f>
        <v>17</v>
      </c>
      <c r="E846" s="18">
        <v>17</v>
      </c>
      <c r="F846" s="18" t="s">
        <v>74</v>
      </c>
      <c r="G846" s="18">
        <f>VLOOKUP(F846,Instructors!$A$4:$B$60,2,FALSE)</f>
        <v>32</v>
      </c>
      <c r="H846" s="25">
        <v>32</v>
      </c>
      <c r="I846" t="s">
        <v>338</v>
      </c>
      <c r="J846" s="18">
        <f>VLOOKUP(I846,Programs!$A$4:$B$58,2,FALSE)</f>
        <v>20</v>
      </c>
      <c r="K846" s="18">
        <v>20</v>
      </c>
      <c r="L846" s="19">
        <v>0.75</v>
      </c>
      <c r="M846" s="19">
        <v>0.89583333333333337</v>
      </c>
      <c r="N846" s="18" t="str">
        <f t="shared" ca="1" si="13"/>
        <v>GYE4</v>
      </c>
      <c r="O846" s="18">
        <f ca="1">VLOOKUP(N846,physical_rooms!$A$1:$B$10,2,FALSE)</f>
        <v>4</v>
      </c>
      <c r="P846" s="18">
        <v>6</v>
      </c>
      <c r="Q846" s="18" t="s">
        <v>248</v>
      </c>
      <c r="R846" s="18">
        <f>VLOOKUP(Q846,virtual_rooms!$A$1:$B$10,2,FALSE)</f>
        <v>6</v>
      </c>
      <c r="S846" s="18">
        <v>6</v>
      </c>
      <c r="T846" s="21" t="s">
        <v>313</v>
      </c>
      <c r="U846" s="18" t="s">
        <v>181</v>
      </c>
      <c r="V846" s="18" t="s">
        <v>412</v>
      </c>
      <c r="W846" s="18">
        <f>VLOOKUP(V846,Support_persons!$A$3:$C$17,3,FALSE)</f>
        <v>6</v>
      </c>
      <c r="X846">
        <v>1</v>
      </c>
      <c r="Y846" s="18"/>
      <c r="Z846" s="18" t="e">
        <f>VLOOKUP(Y846,Support_persons!$A$3:$C$17,3,FALSE)</f>
        <v>#N/A</v>
      </c>
      <c r="AA846" t="s">
        <v>392</v>
      </c>
      <c r="AB846" s="20" t="s">
        <v>397</v>
      </c>
      <c r="AC846">
        <v>0</v>
      </c>
      <c r="AD846" s="18">
        <f>VLOOKUP(AB846,Support_persons!$A$3:$C$17,3,FALSE)</f>
        <v>10</v>
      </c>
    </row>
    <row r="847" spans="1:30" ht="30.75" thickBot="1" x14ac:dyDescent="0.3">
      <c r="A847">
        <v>846</v>
      </c>
      <c r="B847" s="16">
        <v>44211</v>
      </c>
      <c r="C847" s="18" t="s">
        <v>1</v>
      </c>
      <c r="D847" s="18">
        <f>VLOOKUP(C847,Areas!$B$4:$C$25,2,FALSE)</f>
        <v>5</v>
      </c>
      <c r="E847" s="18">
        <v>5</v>
      </c>
      <c r="F847" s="18" t="s">
        <v>57</v>
      </c>
      <c r="G847" s="18">
        <f>VLOOKUP(F847,Instructors!$A$4:$B$60,2,FALSE)</f>
        <v>17</v>
      </c>
      <c r="H847" s="25">
        <v>17</v>
      </c>
      <c r="I847" t="s">
        <v>338</v>
      </c>
      <c r="J847" s="18">
        <f>VLOOKUP(I847,Programs!$A$4:$B$58,2,FALSE)</f>
        <v>20</v>
      </c>
      <c r="K847" s="18">
        <v>20</v>
      </c>
      <c r="L847" s="19">
        <v>0.75</v>
      </c>
      <c r="M847" s="19">
        <v>0.89583333333333337</v>
      </c>
      <c r="N847" s="18" t="str">
        <f t="shared" ca="1" si="13"/>
        <v>domicilio</v>
      </c>
      <c r="O847" s="18">
        <f ca="1">VLOOKUP(N847,physical_rooms!$A$1:$B$10,2,FALSE)</f>
        <v>8</v>
      </c>
      <c r="P847" s="18">
        <v>7</v>
      </c>
      <c r="Q847" s="18" t="s">
        <v>248</v>
      </c>
      <c r="R847" s="18">
        <f>VLOOKUP(Q847,virtual_rooms!$A$1:$B$10,2,FALSE)</f>
        <v>6</v>
      </c>
      <c r="S847" s="18">
        <v>6</v>
      </c>
      <c r="T847" s="21" t="s">
        <v>313</v>
      </c>
      <c r="U847" s="18" t="s">
        <v>181</v>
      </c>
      <c r="V847" s="18" t="s">
        <v>419</v>
      </c>
      <c r="W847" s="18">
        <f>VLOOKUP(V847,Support_persons!$A$3:$C$17,3,FALSE)</f>
        <v>14</v>
      </c>
      <c r="X847">
        <v>0</v>
      </c>
      <c r="Y847" s="18"/>
      <c r="Z847" s="18" t="e">
        <f>VLOOKUP(Y847,Support_persons!$A$3:$C$17,3,FALSE)</f>
        <v>#N/A</v>
      </c>
      <c r="AA847" t="s">
        <v>392</v>
      </c>
      <c r="AB847" s="20" t="s">
        <v>76</v>
      </c>
      <c r="AC847">
        <v>0</v>
      </c>
      <c r="AD847" s="18">
        <f>VLOOKUP(AB847,Support_persons!$A$3:$C$17,3,FALSE)</f>
        <v>8</v>
      </c>
    </row>
    <row r="848" spans="1:30" ht="30.75" thickBot="1" x14ac:dyDescent="0.3">
      <c r="A848">
        <v>847</v>
      </c>
      <c r="B848" s="16">
        <v>44212</v>
      </c>
      <c r="C848" s="18" t="s">
        <v>6</v>
      </c>
      <c r="D848" s="18">
        <f>VLOOKUP(C848,Areas!$B$4:$C$25,2,FALSE)</f>
        <v>12</v>
      </c>
      <c r="E848" s="18">
        <v>12</v>
      </c>
      <c r="F848" s="18" t="s">
        <v>211</v>
      </c>
      <c r="G848" s="18">
        <f>VLOOKUP(F848,Instructors!$A$4:$B$60,2,FALSE)</f>
        <v>53</v>
      </c>
      <c r="H848" s="25">
        <v>53</v>
      </c>
      <c r="I848" t="s">
        <v>309</v>
      </c>
      <c r="J848" s="18">
        <f>VLOOKUP(I848,Programs!$A$4:$B$58,2,FALSE)</f>
        <v>15</v>
      </c>
      <c r="K848" s="18">
        <v>39</v>
      </c>
      <c r="L848" s="19">
        <v>0.375</v>
      </c>
      <c r="M848" s="19">
        <v>0.5</v>
      </c>
      <c r="N848" s="18" t="str">
        <f t="shared" ca="1" si="13"/>
        <v>GYE4</v>
      </c>
      <c r="O848" s="18">
        <f ca="1">VLOOKUP(N848,physical_rooms!$A$1:$B$10,2,FALSE)</f>
        <v>4</v>
      </c>
      <c r="P848" s="18">
        <v>4</v>
      </c>
      <c r="Q848" s="18" t="s">
        <v>216</v>
      </c>
      <c r="R848" s="18">
        <f>VLOOKUP(Q848,virtual_rooms!$A$1:$B$10,2,FALSE)</f>
        <v>7</v>
      </c>
      <c r="S848" s="18">
        <v>7</v>
      </c>
      <c r="T848" s="21" t="s">
        <v>310</v>
      </c>
      <c r="U848" s="18" t="s">
        <v>201</v>
      </c>
      <c r="V848" s="18" t="s">
        <v>399</v>
      </c>
      <c r="W848" s="18">
        <f>VLOOKUP(V848,Support_persons!$A$3:$C$17,3,FALSE)</f>
        <v>11</v>
      </c>
      <c r="X848">
        <v>0</v>
      </c>
      <c r="Y848" s="18"/>
      <c r="Z848" s="18" t="e">
        <f>VLOOKUP(Y848,Support_persons!$A$3:$C$17,3,FALSE)</f>
        <v>#N/A</v>
      </c>
      <c r="AA848" t="s">
        <v>392</v>
      </c>
      <c r="AB848" s="20" t="s">
        <v>413</v>
      </c>
      <c r="AC848">
        <v>1</v>
      </c>
      <c r="AD848" s="18">
        <f>VLOOKUP(AB848,Support_persons!$A$3:$C$17,3,FALSE)</f>
        <v>12</v>
      </c>
    </row>
    <row r="849" spans="1:30" ht="30.75" thickBot="1" x14ac:dyDescent="0.3">
      <c r="A849">
        <v>848</v>
      </c>
      <c r="B849" s="16">
        <v>44212</v>
      </c>
      <c r="C849" s="18" t="s">
        <v>19</v>
      </c>
      <c r="D849" s="18">
        <f>VLOOKUP(C849,Areas!$B$4:$C$25,2,FALSE)</f>
        <v>3</v>
      </c>
      <c r="E849" s="18">
        <v>3</v>
      </c>
      <c r="F849" s="18" t="s">
        <v>90</v>
      </c>
      <c r="G849" s="18">
        <f>VLOOKUP(F849,Instructors!$A$4:$B$60,2,FALSE)</f>
        <v>50</v>
      </c>
      <c r="H849" s="25">
        <v>50</v>
      </c>
      <c r="I849" t="s">
        <v>338</v>
      </c>
      <c r="J849" s="18">
        <f>VLOOKUP(I849,Programs!$A$4:$B$58,2,FALSE)</f>
        <v>20</v>
      </c>
      <c r="K849" s="18">
        <v>20</v>
      </c>
      <c r="L849" s="19">
        <v>0.33333333333333331</v>
      </c>
      <c r="M849" s="19">
        <v>0.45833333333333331</v>
      </c>
      <c r="N849" s="18" t="str">
        <f t="shared" ca="1" si="13"/>
        <v>GYE3</v>
      </c>
      <c r="O849" s="18">
        <f ca="1">VLOOKUP(N849,physical_rooms!$A$1:$B$10,2,FALSE)</f>
        <v>3</v>
      </c>
      <c r="P849" s="18">
        <v>4</v>
      </c>
      <c r="Q849" s="18" t="s">
        <v>248</v>
      </c>
      <c r="R849" s="18">
        <f>VLOOKUP(Q849,virtual_rooms!$A$1:$B$10,2,FALSE)</f>
        <v>6</v>
      </c>
      <c r="S849" s="18">
        <v>6</v>
      </c>
      <c r="T849" s="21" t="s">
        <v>313</v>
      </c>
      <c r="U849" s="18" t="s">
        <v>181</v>
      </c>
      <c r="V849" s="18" t="s">
        <v>394</v>
      </c>
      <c r="W849" s="18">
        <f>VLOOKUP(V849,Support_persons!$A$3:$C$17,3,FALSE)</f>
        <v>1</v>
      </c>
      <c r="X849">
        <v>0</v>
      </c>
      <c r="Y849" s="18"/>
      <c r="Z849" s="18" t="e">
        <f>VLOOKUP(Y849,Support_persons!$A$3:$C$17,3,FALSE)</f>
        <v>#N/A</v>
      </c>
      <c r="AA849" t="s">
        <v>392</v>
      </c>
      <c r="AB849" s="20" t="s">
        <v>76</v>
      </c>
      <c r="AC849">
        <v>0</v>
      </c>
      <c r="AD849" s="18">
        <f>VLOOKUP(AB849,Support_persons!$A$3:$C$17,3,FALSE)</f>
        <v>8</v>
      </c>
    </row>
    <row r="850" spans="1:30" ht="30.75" thickBot="1" x14ac:dyDescent="0.3">
      <c r="A850">
        <v>849</v>
      </c>
      <c r="B850" s="16">
        <v>44215</v>
      </c>
      <c r="C850" s="18" t="s">
        <v>9</v>
      </c>
      <c r="D850" s="18">
        <f>VLOOKUP(C850,Areas!$B$4:$C$25,2,FALSE)</f>
        <v>17</v>
      </c>
      <c r="E850" s="18">
        <v>17</v>
      </c>
      <c r="F850" s="18" t="s">
        <v>74</v>
      </c>
      <c r="G850" s="18">
        <f>VLOOKUP(F850,Instructors!$A$4:$B$60,2,FALSE)</f>
        <v>32</v>
      </c>
      <c r="H850" s="25">
        <v>32</v>
      </c>
      <c r="I850" t="s">
        <v>309</v>
      </c>
      <c r="J850" s="18">
        <f>VLOOKUP(I850,Programs!$A$4:$B$58,2,FALSE)</f>
        <v>15</v>
      </c>
      <c r="K850" s="18">
        <v>39</v>
      </c>
      <c r="L850" s="19">
        <v>0.66666666666666663</v>
      </c>
      <c r="M850" s="19">
        <v>0.79166666666666663</v>
      </c>
      <c r="N850" s="18" t="str">
        <f t="shared" ca="1" si="13"/>
        <v>UIO1</v>
      </c>
      <c r="O850" s="18">
        <f ca="1">VLOOKUP(N850,physical_rooms!$A$1:$B$10,2,FALSE)</f>
        <v>5</v>
      </c>
      <c r="P850" s="18">
        <v>8</v>
      </c>
      <c r="Q850" s="18" t="s">
        <v>216</v>
      </c>
      <c r="R850" s="18">
        <f>VLOOKUP(Q850,virtual_rooms!$A$1:$B$10,2,FALSE)</f>
        <v>7</v>
      </c>
      <c r="S850" s="18">
        <v>7</v>
      </c>
      <c r="T850" s="21" t="s">
        <v>310</v>
      </c>
      <c r="U850" s="18" t="s">
        <v>201</v>
      </c>
      <c r="V850" s="18"/>
      <c r="W850" s="18" t="e">
        <f>VLOOKUP(V850,Support_persons!$A$3:$C$17,3,FALSE)</f>
        <v>#N/A</v>
      </c>
      <c r="X850" t="s">
        <v>392</v>
      </c>
      <c r="Y850" s="18"/>
      <c r="Z850" s="18" t="e">
        <f>VLOOKUP(Y850,Support_persons!$A$3:$C$17,3,FALSE)</f>
        <v>#N/A</v>
      </c>
      <c r="AA850" t="s">
        <v>392</v>
      </c>
      <c r="AB850" s="18"/>
      <c r="AC850" t="s">
        <v>392</v>
      </c>
      <c r="AD850" s="18" t="e">
        <f>VLOOKUP(AB850,Support_persons!$A$3:$C$17,3,FALSE)</f>
        <v>#N/A</v>
      </c>
    </row>
    <row r="851" spans="1:30" ht="30.75" thickBot="1" x14ac:dyDescent="0.3">
      <c r="A851">
        <v>850</v>
      </c>
      <c r="B851" s="16">
        <v>44217</v>
      </c>
      <c r="C851" s="18" t="s">
        <v>6</v>
      </c>
      <c r="D851" s="18">
        <f>VLOOKUP(C851,Areas!$B$4:$C$25,2,FALSE)</f>
        <v>12</v>
      </c>
      <c r="E851" s="18">
        <v>12</v>
      </c>
      <c r="F851" s="18" t="s">
        <v>211</v>
      </c>
      <c r="G851" s="18">
        <f>VLOOKUP(F851,Instructors!$A$4:$B$60,2,FALSE)</f>
        <v>53</v>
      </c>
      <c r="H851" s="25">
        <v>53</v>
      </c>
      <c r="I851" t="s">
        <v>338</v>
      </c>
      <c r="J851" s="18">
        <f>VLOOKUP(I851,Programs!$A$4:$B$58,2,FALSE)</f>
        <v>20</v>
      </c>
      <c r="K851" s="18">
        <v>20</v>
      </c>
      <c r="L851" s="19">
        <v>0.75</v>
      </c>
      <c r="M851" s="19">
        <v>0.89583333333333337</v>
      </c>
      <c r="N851" s="18" t="str">
        <f t="shared" ca="1" si="13"/>
        <v>UIO3</v>
      </c>
      <c r="O851" s="18">
        <f ca="1">VLOOKUP(N851,physical_rooms!$A$1:$B$10,2,FALSE)</f>
        <v>7</v>
      </c>
      <c r="P851" s="18">
        <v>4</v>
      </c>
      <c r="Q851" s="18" t="s">
        <v>248</v>
      </c>
      <c r="R851" s="18">
        <f>VLOOKUP(Q851,virtual_rooms!$A$1:$B$10,2,FALSE)</f>
        <v>6</v>
      </c>
      <c r="S851" s="18">
        <v>6</v>
      </c>
      <c r="T851" s="21" t="s">
        <v>313</v>
      </c>
      <c r="U851" s="18" t="s">
        <v>181</v>
      </c>
      <c r="V851" s="18"/>
      <c r="W851" s="18" t="e">
        <f>VLOOKUP(V851,Support_persons!$A$3:$C$17,3,FALSE)</f>
        <v>#N/A</v>
      </c>
      <c r="X851" t="s">
        <v>392</v>
      </c>
      <c r="Y851" s="18"/>
      <c r="Z851" s="18" t="e">
        <f>VLOOKUP(Y851,Support_persons!$A$3:$C$17,3,FALSE)</f>
        <v>#N/A</v>
      </c>
      <c r="AA851" t="s">
        <v>392</v>
      </c>
      <c r="AB851" s="18"/>
      <c r="AC851" t="s">
        <v>392</v>
      </c>
      <c r="AD851" s="18" t="e">
        <f>VLOOKUP(AB851,Support_persons!$A$3:$C$17,3,FALSE)</f>
        <v>#N/A</v>
      </c>
    </row>
    <row r="852" spans="1:30" ht="15.75" thickBot="1" x14ac:dyDescent="0.3">
      <c r="A852">
        <v>851</v>
      </c>
      <c r="B852" s="16">
        <v>44217</v>
      </c>
      <c r="C852" s="18" t="s">
        <v>9</v>
      </c>
      <c r="D852" s="18">
        <f>VLOOKUP(C852,Areas!$B$4:$C$25,2,FALSE)</f>
        <v>17</v>
      </c>
      <c r="E852" s="18">
        <v>17</v>
      </c>
      <c r="F852" s="18" t="s">
        <v>74</v>
      </c>
      <c r="G852" s="18">
        <f>VLOOKUP(F852,Instructors!$A$4:$B$60,2,FALSE)</f>
        <v>32</v>
      </c>
      <c r="H852" s="25">
        <v>32</v>
      </c>
      <c r="I852" t="s">
        <v>338</v>
      </c>
      <c r="J852" s="18">
        <f>VLOOKUP(I852,Programs!$A$4:$B$58,2,FALSE)</f>
        <v>20</v>
      </c>
      <c r="K852" s="18">
        <v>20</v>
      </c>
      <c r="L852" s="19">
        <v>0.84375</v>
      </c>
      <c r="M852" s="19">
        <v>0.89583333333333337</v>
      </c>
      <c r="N852" s="18" t="str">
        <f t="shared" ca="1" si="13"/>
        <v>GYE2</v>
      </c>
      <c r="O852" s="18">
        <f ca="1">VLOOKUP(N852,physical_rooms!$A$1:$B$10,2,FALSE)</f>
        <v>2</v>
      </c>
      <c r="P852" s="18">
        <v>5</v>
      </c>
      <c r="Q852" s="18"/>
      <c r="R852" s="18"/>
      <c r="S852" s="18"/>
      <c r="T852" s="18"/>
      <c r="U852" s="18"/>
      <c r="V852" s="18"/>
      <c r="W852" s="18" t="e">
        <f>VLOOKUP(V852,Support_persons!$A$3:$C$17,3,FALSE)</f>
        <v>#N/A</v>
      </c>
      <c r="X852" t="s">
        <v>392</v>
      </c>
      <c r="Y852" s="18"/>
      <c r="Z852" s="18" t="e">
        <f>VLOOKUP(Y852,Support_persons!$A$3:$C$17,3,FALSE)</f>
        <v>#N/A</v>
      </c>
      <c r="AA852" t="s">
        <v>392</v>
      </c>
      <c r="AB852" s="18"/>
      <c r="AC852" t="s">
        <v>392</v>
      </c>
      <c r="AD852" s="18" t="e">
        <f>VLOOKUP(AB852,Support_persons!$A$3:$C$17,3,FALSE)</f>
        <v>#N/A</v>
      </c>
    </row>
    <row r="853" spans="1:30" ht="30.75" thickBot="1" x14ac:dyDescent="0.3">
      <c r="A853">
        <v>852</v>
      </c>
      <c r="B853" s="16">
        <v>44218</v>
      </c>
      <c r="C853" s="18" t="s">
        <v>1</v>
      </c>
      <c r="D853" s="18">
        <f>VLOOKUP(C853,Areas!$B$4:$C$25,2,FALSE)</f>
        <v>5</v>
      </c>
      <c r="E853" s="18">
        <v>5</v>
      </c>
      <c r="F853" s="18" t="s">
        <v>57</v>
      </c>
      <c r="G853" s="18">
        <f>VLOOKUP(F853,Instructors!$A$4:$B$60,2,FALSE)</f>
        <v>17</v>
      </c>
      <c r="H853" s="25">
        <v>17</v>
      </c>
      <c r="I853" t="s">
        <v>338</v>
      </c>
      <c r="J853" s="18">
        <f>VLOOKUP(I853,Programs!$A$4:$B$58,2,FALSE)</f>
        <v>20</v>
      </c>
      <c r="K853" s="18">
        <v>20</v>
      </c>
      <c r="L853" s="19">
        <v>0.75</v>
      </c>
      <c r="M853" s="19">
        <v>0.89583333333333337</v>
      </c>
      <c r="N853" s="18" t="str">
        <f t="shared" ca="1" si="13"/>
        <v>UIO3</v>
      </c>
      <c r="O853" s="18">
        <f ca="1">VLOOKUP(N853,physical_rooms!$A$1:$B$10,2,FALSE)</f>
        <v>7</v>
      </c>
      <c r="P853" s="18">
        <v>5</v>
      </c>
      <c r="Q853" s="18" t="s">
        <v>248</v>
      </c>
      <c r="R853" s="18">
        <f>VLOOKUP(Q853,virtual_rooms!$A$1:$B$10,2,FALSE)</f>
        <v>6</v>
      </c>
      <c r="S853" s="18">
        <v>6</v>
      </c>
      <c r="T853" s="21" t="s">
        <v>313</v>
      </c>
      <c r="U853" s="18" t="s">
        <v>181</v>
      </c>
      <c r="V853" s="18"/>
      <c r="W853" s="18" t="e">
        <f>VLOOKUP(V853,Support_persons!$A$3:$C$17,3,FALSE)</f>
        <v>#N/A</v>
      </c>
      <c r="X853" t="s">
        <v>392</v>
      </c>
      <c r="Y853" s="18"/>
      <c r="Z853" s="18" t="e">
        <f>VLOOKUP(Y853,Support_persons!$A$3:$C$17,3,FALSE)</f>
        <v>#N/A</v>
      </c>
      <c r="AA853" t="s">
        <v>392</v>
      </c>
      <c r="AB853" s="18"/>
      <c r="AC853" t="s">
        <v>392</v>
      </c>
      <c r="AD853" s="18" t="e">
        <f>VLOOKUP(AB853,Support_persons!$A$3:$C$17,3,FALSE)</f>
        <v>#N/A</v>
      </c>
    </row>
    <row r="854" spans="1:30" ht="30.75" thickBot="1" x14ac:dyDescent="0.3">
      <c r="A854">
        <v>853</v>
      </c>
      <c r="B854" s="16">
        <v>44218</v>
      </c>
      <c r="C854" s="18" t="s">
        <v>0</v>
      </c>
      <c r="D854" s="18">
        <f>VLOOKUP(C854,Areas!$B$4:$C$25,2,FALSE)</f>
        <v>1</v>
      </c>
      <c r="E854" s="18">
        <v>1</v>
      </c>
      <c r="F854" s="18" t="s">
        <v>82</v>
      </c>
      <c r="G854" s="18">
        <f>VLOOKUP(F854,Instructors!$A$4:$B$60,2,FALSE)</f>
        <v>41</v>
      </c>
      <c r="H854" s="25">
        <v>41</v>
      </c>
      <c r="I854" t="s">
        <v>226</v>
      </c>
      <c r="J854" s="18">
        <f>VLOOKUP(I854,Programs!$A$4:$B$58,2,FALSE)</f>
        <v>7</v>
      </c>
      <c r="K854" s="18">
        <v>7</v>
      </c>
      <c r="L854" s="19">
        <v>0.38541666666666669</v>
      </c>
      <c r="M854" s="19">
        <v>0.5</v>
      </c>
      <c r="N854" s="18" t="str">
        <f t="shared" ca="1" si="13"/>
        <v>UIO3</v>
      </c>
      <c r="O854" s="18">
        <f ca="1">VLOOKUP(N854,physical_rooms!$A$1:$B$10,2,FALSE)</f>
        <v>7</v>
      </c>
      <c r="P854" s="18">
        <v>2</v>
      </c>
      <c r="Q854" s="18" t="s">
        <v>248</v>
      </c>
      <c r="R854" s="18">
        <f>VLOOKUP(Q854,virtual_rooms!$A$1:$B$10,2,FALSE)</f>
        <v>6</v>
      </c>
      <c r="S854" s="18">
        <v>6</v>
      </c>
      <c r="T854" s="21" t="s">
        <v>314</v>
      </c>
      <c r="U854" s="18" t="s">
        <v>192</v>
      </c>
      <c r="V854" s="18"/>
      <c r="W854" s="18" t="e">
        <f>VLOOKUP(V854,Support_persons!$A$3:$C$17,3,FALSE)</f>
        <v>#N/A</v>
      </c>
      <c r="X854" t="s">
        <v>392</v>
      </c>
      <c r="Y854" s="18"/>
      <c r="Z854" s="18" t="e">
        <f>VLOOKUP(Y854,Support_persons!$A$3:$C$17,3,FALSE)</f>
        <v>#N/A</v>
      </c>
      <c r="AA854" t="s">
        <v>392</v>
      </c>
      <c r="AB854" s="18"/>
      <c r="AC854" t="s">
        <v>392</v>
      </c>
      <c r="AD854" s="18" t="e">
        <f>VLOOKUP(AB854,Support_persons!$A$3:$C$17,3,FALSE)</f>
        <v>#N/A</v>
      </c>
    </row>
    <row r="855" spans="1:30" ht="30.75" thickBot="1" x14ac:dyDescent="0.3">
      <c r="A855">
        <v>854</v>
      </c>
      <c r="B855" s="16">
        <v>44218</v>
      </c>
      <c r="C855" s="18" t="s">
        <v>2</v>
      </c>
      <c r="D855" s="18">
        <f>VLOOKUP(C855,Areas!$B$4:$C$25,2,FALSE)</f>
        <v>7</v>
      </c>
      <c r="E855" s="18">
        <v>7</v>
      </c>
      <c r="F855" s="18" t="s">
        <v>49</v>
      </c>
      <c r="G855" s="18">
        <f>VLOOKUP(F855,Instructors!$A$4:$B$60,2,FALSE)</f>
        <v>8</v>
      </c>
      <c r="H855" s="25">
        <v>8</v>
      </c>
      <c r="I855" t="s">
        <v>226</v>
      </c>
      <c r="J855" s="18">
        <f>VLOOKUP(I855,Programs!$A$4:$B$58,2,FALSE)</f>
        <v>7</v>
      </c>
      <c r="K855" s="18">
        <v>7</v>
      </c>
      <c r="L855" s="19">
        <v>0.51041666666666663</v>
      </c>
      <c r="M855" s="19">
        <v>0.5625</v>
      </c>
      <c r="N855" s="18" t="str">
        <f t="shared" ca="1" si="13"/>
        <v>GYE3</v>
      </c>
      <c r="O855" s="18">
        <f ca="1">VLOOKUP(N855,physical_rooms!$A$1:$B$10,2,FALSE)</f>
        <v>3</v>
      </c>
      <c r="P855" s="18">
        <v>4</v>
      </c>
      <c r="Q855" s="18" t="s">
        <v>248</v>
      </c>
      <c r="R855" s="18">
        <f>VLOOKUP(Q855,virtual_rooms!$A$1:$B$10,2,FALSE)</f>
        <v>6</v>
      </c>
      <c r="S855" s="18">
        <v>6</v>
      </c>
      <c r="T855" s="21" t="s">
        <v>314</v>
      </c>
      <c r="U855" s="18" t="s">
        <v>192</v>
      </c>
      <c r="V855" s="18"/>
      <c r="W855" s="18" t="e">
        <f>VLOOKUP(V855,Support_persons!$A$3:$C$17,3,FALSE)</f>
        <v>#N/A</v>
      </c>
      <c r="X855" t="s">
        <v>392</v>
      </c>
      <c r="Y855" s="18"/>
      <c r="Z855" s="18" t="e">
        <f>VLOOKUP(Y855,Support_persons!$A$3:$C$17,3,FALSE)</f>
        <v>#N/A</v>
      </c>
      <c r="AA855" t="s">
        <v>392</v>
      </c>
      <c r="AB855" s="18"/>
      <c r="AC855" t="s">
        <v>392</v>
      </c>
      <c r="AD855" s="18" t="e">
        <f>VLOOKUP(AB855,Support_persons!$A$3:$C$17,3,FALSE)</f>
        <v>#N/A</v>
      </c>
    </row>
    <row r="856" spans="1:30" ht="30.75" thickBot="1" x14ac:dyDescent="0.3">
      <c r="A856">
        <v>855</v>
      </c>
      <c r="B856" s="16">
        <v>44219</v>
      </c>
      <c r="C856" s="18" t="s">
        <v>15</v>
      </c>
      <c r="D856" s="18">
        <f>VLOOKUP(C856,Areas!$B$4:$C$25,2,FALSE)</f>
        <v>2</v>
      </c>
      <c r="E856" s="18">
        <v>2</v>
      </c>
      <c r="F856" s="18" t="s">
        <v>47</v>
      </c>
      <c r="G856" s="18">
        <f>VLOOKUP(F856,Instructors!$A$4:$B$60,2,FALSE)</f>
        <v>6</v>
      </c>
      <c r="H856" s="25">
        <v>6</v>
      </c>
      <c r="I856" t="s">
        <v>309</v>
      </c>
      <c r="J856" s="18">
        <f>VLOOKUP(I856,Programs!$A$4:$B$58,2,FALSE)</f>
        <v>15</v>
      </c>
      <c r="K856" s="18">
        <v>39</v>
      </c>
      <c r="L856" s="19">
        <v>0.375</v>
      </c>
      <c r="M856" s="19">
        <v>0.5</v>
      </c>
      <c r="N856" s="18" t="str">
        <f t="shared" ca="1" si="13"/>
        <v>GYE2</v>
      </c>
      <c r="O856" s="18">
        <f ca="1">VLOOKUP(N856,physical_rooms!$A$1:$B$10,2,FALSE)</f>
        <v>2</v>
      </c>
      <c r="P856" s="18">
        <v>7</v>
      </c>
      <c r="Q856" s="18" t="s">
        <v>216</v>
      </c>
      <c r="R856" s="18">
        <f>VLOOKUP(Q856,virtual_rooms!$A$1:$B$10,2,FALSE)</f>
        <v>7</v>
      </c>
      <c r="S856" s="18">
        <v>7</v>
      </c>
      <c r="T856" s="21" t="s">
        <v>310</v>
      </c>
      <c r="U856" s="18" t="s">
        <v>201</v>
      </c>
      <c r="V856" s="18"/>
      <c r="W856" s="18" t="e">
        <f>VLOOKUP(V856,Support_persons!$A$3:$C$17,3,FALSE)</f>
        <v>#N/A</v>
      </c>
      <c r="X856" t="s">
        <v>392</v>
      </c>
      <c r="Y856" s="18"/>
      <c r="Z856" s="18" t="e">
        <f>VLOOKUP(Y856,Support_persons!$A$3:$C$17,3,FALSE)</f>
        <v>#N/A</v>
      </c>
      <c r="AA856" t="s">
        <v>392</v>
      </c>
      <c r="AB856" s="18"/>
      <c r="AC856" t="s">
        <v>392</v>
      </c>
      <c r="AD856" s="18" t="e">
        <f>VLOOKUP(AB856,Support_persons!$A$3:$C$17,3,FALSE)</f>
        <v>#N/A</v>
      </c>
    </row>
    <row r="857" spans="1:30" ht="30.75" thickBot="1" x14ac:dyDescent="0.3">
      <c r="A857">
        <v>856</v>
      </c>
      <c r="B857" s="16">
        <v>44219</v>
      </c>
      <c r="C857" s="18" t="s">
        <v>19</v>
      </c>
      <c r="D857" s="18">
        <f>VLOOKUP(C857,Areas!$B$4:$C$25,2,FALSE)</f>
        <v>3</v>
      </c>
      <c r="E857" s="18">
        <v>3</v>
      </c>
      <c r="F857" s="18" t="s">
        <v>90</v>
      </c>
      <c r="G857" s="18">
        <f>VLOOKUP(F857,Instructors!$A$4:$B$60,2,FALSE)</f>
        <v>50</v>
      </c>
      <c r="H857" s="25">
        <v>50</v>
      </c>
      <c r="I857" t="s">
        <v>338</v>
      </c>
      <c r="J857" s="18">
        <f>VLOOKUP(I857,Programs!$A$4:$B$58,2,FALSE)</f>
        <v>20</v>
      </c>
      <c r="K857" s="18">
        <v>20</v>
      </c>
      <c r="L857" s="19">
        <v>0.33333333333333331</v>
      </c>
      <c r="M857" s="19">
        <v>0.45833333333333331</v>
      </c>
      <c r="N857" s="18" t="str">
        <f t="shared" ca="1" si="13"/>
        <v>GYE4</v>
      </c>
      <c r="O857" s="18">
        <f ca="1">VLOOKUP(N857,physical_rooms!$A$1:$B$10,2,FALSE)</f>
        <v>4</v>
      </c>
      <c r="P857" s="18">
        <v>6</v>
      </c>
      <c r="Q857" s="18" t="s">
        <v>248</v>
      </c>
      <c r="R857" s="18">
        <f>VLOOKUP(Q857,virtual_rooms!$A$1:$B$10,2,FALSE)</f>
        <v>6</v>
      </c>
      <c r="S857" s="18">
        <v>6</v>
      </c>
      <c r="T857" s="21" t="s">
        <v>313</v>
      </c>
      <c r="U857" s="18" t="s">
        <v>181</v>
      </c>
      <c r="V857" s="18"/>
      <c r="W857" s="18" t="e">
        <f>VLOOKUP(V857,Support_persons!$A$3:$C$17,3,FALSE)</f>
        <v>#N/A</v>
      </c>
      <c r="X857" t="s">
        <v>392</v>
      </c>
      <c r="Y857" s="18"/>
      <c r="Z857" s="18" t="e">
        <f>VLOOKUP(Y857,Support_persons!$A$3:$C$17,3,FALSE)</f>
        <v>#N/A</v>
      </c>
      <c r="AA857" t="s">
        <v>392</v>
      </c>
      <c r="AB857" s="18"/>
      <c r="AC857" t="s">
        <v>392</v>
      </c>
      <c r="AD857" s="18" t="e">
        <f>VLOOKUP(AB857,Support_persons!$A$3:$C$17,3,FALSE)</f>
        <v>#N/A</v>
      </c>
    </row>
    <row r="858" spans="1:30" ht="30.75" thickBot="1" x14ac:dyDescent="0.3">
      <c r="A858">
        <v>857</v>
      </c>
      <c r="B858" s="16">
        <v>44219</v>
      </c>
      <c r="C858" s="18" t="s">
        <v>1</v>
      </c>
      <c r="D858" s="18">
        <f>VLOOKUP(C858,Areas!$B$4:$C$25,2,FALSE)</f>
        <v>5</v>
      </c>
      <c r="E858" s="18">
        <v>5</v>
      </c>
      <c r="F858" s="18" t="s">
        <v>57</v>
      </c>
      <c r="G858" s="18">
        <f>VLOOKUP(F858,Instructors!$A$4:$B$60,2,FALSE)</f>
        <v>17</v>
      </c>
      <c r="H858" s="25">
        <v>17</v>
      </c>
      <c r="I858" t="s">
        <v>226</v>
      </c>
      <c r="J858" s="18">
        <f>VLOOKUP(I858,Programs!$A$4:$B$58,2,FALSE)</f>
        <v>7</v>
      </c>
      <c r="K858" s="18">
        <v>7</v>
      </c>
      <c r="L858" s="19">
        <v>0.38541666666666669</v>
      </c>
      <c r="M858" s="19">
        <v>0.4375</v>
      </c>
      <c r="N858" s="18" t="str">
        <f t="shared" ca="1" si="13"/>
        <v>GYE4</v>
      </c>
      <c r="O858" s="18">
        <f ca="1">VLOOKUP(N858,physical_rooms!$A$1:$B$10,2,FALSE)</f>
        <v>4</v>
      </c>
      <c r="P858" s="18">
        <v>2</v>
      </c>
      <c r="Q858" s="18" t="s">
        <v>248</v>
      </c>
      <c r="R858" s="18">
        <f>VLOOKUP(Q858,virtual_rooms!$A$1:$B$10,2,FALSE)</f>
        <v>6</v>
      </c>
      <c r="S858" s="18">
        <v>6</v>
      </c>
      <c r="T858" s="21" t="s">
        <v>314</v>
      </c>
      <c r="U858" s="18" t="s">
        <v>192</v>
      </c>
      <c r="V858" s="18"/>
      <c r="W858" s="18" t="e">
        <f>VLOOKUP(V858,Support_persons!$A$3:$C$17,3,FALSE)</f>
        <v>#N/A</v>
      </c>
      <c r="X858" t="s">
        <v>392</v>
      </c>
      <c r="Y858" s="18"/>
      <c r="Z858" s="18" t="e">
        <f>VLOOKUP(Y858,Support_persons!$A$3:$C$17,3,FALSE)</f>
        <v>#N/A</v>
      </c>
      <c r="AA858" t="s">
        <v>392</v>
      </c>
      <c r="AB858" s="18"/>
      <c r="AC858" t="s">
        <v>392</v>
      </c>
      <c r="AD858" s="18" t="e">
        <f>VLOOKUP(AB858,Support_persons!$A$3:$C$17,3,FALSE)</f>
        <v>#N/A</v>
      </c>
    </row>
    <row r="859" spans="1:30" ht="30.75" thickBot="1" x14ac:dyDescent="0.3">
      <c r="A859">
        <v>858</v>
      </c>
      <c r="B859" s="16">
        <v>44219</v>
      </c>
      <c r="C859" s="18" t="s">
        <v>11</v>
      </c>
      <c r="D859" s="18">
        <f>VLOOKUP(C859,Areas!$B$4:$C$25,2,FALSE)</f>
        <v>22</v>
      </c>
      <c r="E859" s="18">
        <v>22</v>
      </c>
      <c r="F859" s="18" t="s">
        <v>82</v>
      </c>
      <c r="G859" s="18">
        <f>VLOOKUP(F859,Instructors!$A$4:$B$60,2,FALSE)</f>
        <v>41</v>
      </c>
      <c r="H859" s="25">
        <v>41</v>
      </c>
      <c r="I859" t="s">
        <v>226</v>
      </c>
      <c r="J859" s="18">
        <f>VLOOKUP(I859,Programs!$A$4:$B$58,2,FALSE)</f>
        <v>7</v>
      </c>
      <c r="K859" s="18">
        <v>7</v>
      </c>
      <c r="L859" s="19">
        <v>0.44791666666666669</v>
      </c>
      <c r="M859" s="19">
        <v>0.5625</v>
      </c>
      <c r="N859" s="18" t="str">
        <f t="shared" ca="1" si="13"/>
        <v>GYE4</v>
      </c>
      <c r="O859" s="18">
        <f ca="1">VLOOKUP(N859,physical_rooms!$A$1:$B$10,2,FALSE)</f>
        <v>4</v>
      </c>
      <c r="P859" s="18">
        <v>1</v>
      </c>
      <c r="Q859" s="18" t="s">
        <v>248</v>
      </c>
      <c r="R859" s="18">
        <f>VLOOKUP(Q859,virtual_rooms!$A$1:$B$10,2,FALSE)</f>
        <v>6</v>
      </c>
      <c r="S859" s="18">
        <v>6</v>
      </c>
      <c r="T859" s="21" t="s">
        <v>314</v>
      </c>
      <c r="U859" s="18" t="s">
        <v>192</v>
      </c>
      <c r="V859" s="18"/>
      <c r="W859" s="18" t="e">
        <f>VLOOKUP(V859,Support_persons!$A$3:$C$17,3,FALSE)</f>
        <v>#N/A</v>
      </c>
      <c r="X859" t="s">
        <v>392</v>
      </c>
      <c r="Y859" s="18"/>
      <c r="Z859" s="18" t="e">
        <f>VLOOKUP(Y859,Support_persons!$A$3:$C$17,3,FALSE)</f>
        <v>#N/A</v>
      </c>
      <c r="AA859" t="s">
        <v>392</v>
      </c>
      <c r="AB859" s="18"/>
      <c r="AC859" t="s">
        <v>392</v>
      </c>
      <c r="AD859" s="18" t="e">
        <f>VLOOKUP(AB859,Support_persons!$A$3:$C$17,3,FALSE)</f>
        <v>#N/A</v>
      </c>
    </row>
    <row r="860" spans="1:30" ht="30.75" thickBot="1" x14ac:dyDescent="0.3">
      <c r="A860">
        <v>859</v>
      </c>
      <c r="B860" s="16">
        <v>44222</v>
      </c>
      <c r="C860" s="18" t="s">
        <v>9</v>
      </c>
      <c r="D860" s="18">
        <f>VLOOKUP(C860,Areas!$B$4:$C$25,2,FALSE)</f>
        <v>17</v>
      </c>
      <c r="E860" s="18">
        <v>17</v>
      </c>
      <c r="F860" s="18" t="s">
        <v>74</v>
      </c>
      <c r="G860" s="18">
        <f>VLOOKUP(F860,Instructors!$A$4:$B$60,2,FALSE)</f>
        <v>32</v>
      </c>
      <c r="H860" s="25">
        <v>32</v>
      </c>
      <c r="I860" t="s">
        <v>309</v>
      </c>
      <c r="J860" s="18">
        <f>VLOOKUP(I860,Programs!$A$4:$B$58,2,FALSE)</f>
        <v>15</v>
      </c>
      <c r="K860" s="18">
        <v>39</v>
      </c>
      <c r="L860" s="19">
        <v>0.66666666666666663</v>
      </c>
      <c r="M860" s="19">
        <v>0.79166666666666663</v>
      </c>
      <c r="N860" s="18" t="str">
        <f t="shared" ca="1" si="13"/>
        <v>UIO3</v>
      </c>
      <c r="O860" s="18">
        <f ca="1">VLOOKUP(N860,physical_rooms!$A$1:$B$10,2,FALSE)</f>
        <v>7</v>
      </c>
      <c r="P860" s="18">
        <v>6</v>
      </c>
      <c r="Q860" s="18" t="s">
        <v>216</v>
      </c>
      <c r="R860" s="18">
        <f>VLOOKUP(Q860,virtual_rooms!$A$1:$B$10,2,FALSE)</f>
        <v>7</v>
      </c>
      <c r="S860" s="18">
        <v>7</v>
      </c>
      <c r="T860" s="21" t="s">
        <v>310</v>
      </c>
      <c r="U860" s="18" t="s">
        <v>201</v>
      </c>
      <c r="V860" s="18"/>
      <c r="W860" s="18" t="e">
        <f>VLOOKUP(V860,Support_persons!$A$3:$C$17,3,FALSE)</f>
        <v>#N/A</v>
      </c>
      <c r="X860" t="s">
        <v>392</v>
      </c>
      <c r="Y860" s="18"/>
      <c r="Z860" s="18" t="e">
        <f>VLOOKUP(Y860,Support_persons!$A$3:$C$17,3,FALSE)</f>
        <v>#N/A</v>
      </c>
      <c r="AA860" t="s">
        <v>392</v>
      </c>
      <c r="AB860" s="18"/>
      <c r="AC860" t="s">
        <v>392</v>
      </c>
      <c r="AD860" s="18" t="e">
        <f>VLOOKUP(AB860,Support_persons!$A$3:$C$17,3,FALSE)</f>
        <v>#N/A</v>
      </c>
    </row>
    <row r="861" spans="1:30" ht="30.75" thickBot="1" x14ac:dyDescent="0.3">
      <c r="A861">
        <v>860</v>
      </c>
      <c r="B861" s="16">
        <v>44226</v>
      </c>
      <c r="C861" s="18" t="s">
        <v>6</v>
      </c>
      <c r="D861" s="18">
        <f>VLOOKUP(C861,Areas!$B$4:$C$25,2,FALSE)</f>
        <v>12</v>
      </c>
      <c r="E861" s="18">
        <v>12</v>
      </c>
      <c r="F861" s="18" t="s">
        <v>211</v>
      </c>
      <c r="G861" s="18">
        <f>VLOOKUP(F861,Instructors!$A$4:$B$60,2,FALSE)</f>
        <v>53</v>
      </c>
      <c r="H861" s="25">
        <v>53</v>
      </c>
      <c r="I861" t="s">
        <v>309</v>
      </c>
      <c r="J861" s="18">
        <f>VLOOKUP(I861,Programs!$A$4:$B$58,2,FALSE)</f>
        <v>15</v>
      </c>
      <c r="K861" s="18">
        <v>39</v>
      </c>
      <c r="L861" s="19">
        <v>0.375</v>
      </c>
      <c r="M861" s="19">
        <v>0.5</v>
      </c>
      <c r="N861" s="18" t="str">
        <f t="shared" ca="1" si="13"/>
        <v>GYE2</v>
      </c>
      <c r="O861" s="18">
        <f ca="1">VLOOKUP(N861,physical_rooms!$A$1:$B$10,2,FALSE)</f>
        <v>2</v>
      </c>
      <c r="P861" s="18">
        <v>1</v>
      </c>
      <c r="Q861" s="18" t="s">
        <v>216</v>
      </c>
      <c r="R861" s="18">
        <f>VLOOKUP(Q861,virtual_rooms!$A$1:$B$10,2,FALSE)</f>
        <v>7</v>
      </c>
      <c r="S861" s="18">
        <v>7</v>
      </c>
      <c r="T861" s="21" t="s">
        <v>310</v>
      </c>
      <c r="U861" s="18" t="s">
        <v>201</v>
      </c>
      <c r="V861" s="18"/>
      <c r="W861" s="18" t="e">
        <f>VLOOKUP(V861,Support_persons!$A$3:$C$17,3,FALSE)</f>
        <v>#N/A</v>
      </c>
      <c r="X861" t="s">
        <v>392</v>
      </c>
      <c r="Y861" s="18"/>
      <c r="Z861" s="18" t="e">
        <f>VLOOKUP(Y861,Support_persons!$A$3:$C$17,3,FALSE)</f>
        <v>#N/A</v>
      </c>
      <c r="AA861" t="s">
        <v>392</v>
      </c>
      <c r="AB861" s="18"/>
      <c r="AC861" t="s">
        <v>392</v>
      </c>
      <c r="AD861" s="18" t="e">
        <f>VLOOKUP(AB861,Support_persons!$A$3:$C$17,3,FALSE)</f>
        <v>#N/A</v>
      </c>
    </row>
    <row r="862" spans="1:30" ht="30.75" thickBot="1" x14ac:dyDescent="0.3">
      <c r="A862">
        <v>861</v>
      </c>
      <c r="B862" s="16">
        <v>44229</v>
      </c>
      <c r="C862" s="18" t="s">
        <v>9</v>
      </c>
      <c r="D862" s="18">
        <f>VLOOKUP(C862,Areas!$B$4:$C$25,2,FALSE)</f>
        <v>17</v>
      </c>
      <c r="E862" s="18">
        <v>17</v>
      </c>
      <c r="F862" s="18" t="s">
        <v>74</v>
      </c>
      <c r="G862" s="18">
        <f>VLOOKUP(F862,Instructors!$A$4:$B$60,2,FALSE)</f>
        <v>32</v>
      </c>
      <c r="H862" s="25">
        <v>32</v>
      </c>
      <c r="I862" t="s">
        <v>309</v>
      </c>
      <c r="J862" s="18">
        <f>VLOOKUP(I862,Programs!$A$4:$B$58,2,FALSE)</f>
        <v>15</v>
      </c>
      <c r="K862" s="18">
        <v>39</v>
      </c>
      <c r="L862" s="19">
        <v>0.66666666666666663</v>
      </c>
      <c r="M862" s="19">
        <v>0.79166666666666663</v>
      </c>
      <c r="N862" s="18" t="str">
        <f t="shared" ca="1" si="13"/>
        <v>GYE4</v>
      </c>
      <c r="O862" s="18">
        <f ca="1">VLOOKUP(N862,physical_rooms!$A$1:$B$10,2,FALSE)</f>
        <v>4</v>
      </c>
      <c r="P862" s="18">
        <v>4</v>
      </c>
      <c r="Q862" s="18" t="s">
        <v>216</v>
      </c>
      <c r="R862" s="18">
        <f>VLOOKUP(Q862,virtual_rooms!$A$1:$B$10,2,FALSE)</f>
        <v>7</v>
      </c>
      <c r="S862" s="18">
        <v>7</v>
      </c>
      <c r="T862" s="21" t="s">
        <v>310</v>
      </c>
      <c r="U862" s="18" t="s">
        <v>201</v>
      </c>
      <c r="V862" s="18"/>
      <c r="W862" s="18" t="e">
        <f>VLOOKUP(V862,Support_persons!$A$3:$C$17,3,FALSE)</f>
        <v>#N/A</v>
      </c>
      <c r="X862" t="s">
        <v>392</v>
      </c>
      <c r="Y862" s="18"/>
      <c r="Z862" s="18" t="e">
        <f>VLOOKUP(Y862,Support_persons!$A$3:$C$17,3,FALSE)</f>
        <v>#N/A</v>
      </c>
      <c r="AA862" t="s">
        <v>392</v>
      </c>
      <c r="AB862" s="18"/>
      <c r="AC862" t="s">
        <v>392</v>
      </c>
      <c r="AD862" s="18" t="e">
        <f>VLOOKUP(AB862,Support_persons!$A$3:$C$17,3,FALSE)</f>
        <v>#N/A</v>
      </c>
    </row>
    <row r="863" spans="1:30" ht="30.75" thickBot="1" x14ac:dyDescent="0.3">
      <c r="A863">
        <v>862</v>
      </c>
      <c r="B863" s="16">
        <v>44231</v>
      </c>
      <c r="C863" s="18" t="s">
        <v>6</v>
      </c>
      <c r="D863" s="18">
        <f>VLOOKUP(C863,Areas!$B$4:$C$25,2,FALSE)</f>
        <v>12</v>
      </c>
      <c r="E863" s="18">
        <v>12</v>
      </c>
      <c r="F863" s="18" t="s">
        <v>211</v>
      </c>
      <c r="G863" s="18">
        <f>VLOOKUP(F863,Instructors!$A$4:$B$60,2,FALSE)</f>
        <v>53</v>
      </c>
      <c r="H863" s="25">
        <v>53</v>
      </c>
      <c r="I863" t="s">
        <v>338</v>
      </c>
      <c r="J863" s="18">
        <f>VLOOKUP(I863,Programs!$A$4:$B$58,2,FALSE)</f>
        <v>20</v>
      </c>
      <c r="K863" s="18">
        <v>20</v>
      </c>
      <c r="L863" s="19">
        <v>0.75</v>
      </c>
      <c r="M863" s="19">
        <v>0.89583333333333337</v>
      </c>
      <c r="N863" s="18" t="str">
        <f t="shared" ca="1" si="13"/>
        <v>GYE3</v>
      </c>
      <c r="O863" s="18">
        <f ca="1">VLOOKUP(N863,physical_rooms!$A$1:$B$10,2,FALSE)</f>
        <v>3</v>
      </c>
      <c r="P863" s="18">
        <v>8</v>
      </c>
      <c r="Q863" s="18" t="s">
        <v>248</v>
      </c>
      <c r="R863" s="18">
        <f>VLOOKUP(Q863,virtual_rooms!$A$1:$B$10,2,FALSE)</f>
        <v>6</v>
      </c>
      <c r="S863" s="18">
        <v>6</v>
      </c>
      <c r="T863" s="21" t="s">
        <v>313</v>
      </c>
      <c r="U863" s="18" t="s">
        <v>181</v>
      </c>
      <c r="V863" s="18"/>
      <c r="W863" s="18" t="e">
        <f>VLOOKUP(V863,Support_persons!$A$3:$C$17,3,FALSE)</f>
        <v>#N/A</v>
      </c>
      <c r="X863" t="s">
        <v>392</v>
      </c>
      <c r="Y863" s="18"/>
      <c r="Z863" s="18" t="e">
        <f>VLOOKUP(Y863,Support_persons!$A$3:$C$17,3,FALSE)</f>
        <v>#N/A</v>
      </c>
      <c r="AA863" t="s">
        <v>392</v>
      </c>
      <c r="AB863" s="18"/>
      <c r="AC863" t="s">
        <v>392</v>
      </c>
      <c r="AD863" s="18" t="e">
        <f>VLOOKUP(AB863,Support_persons!$A$3:$C$17,3,FALSE)</f>
        <v>#N/A</v>
      </c>
    </row>
    <row r="864" spans="1:30" ht="30.75" thickBot="1" x14ac:dyDescent="0.3">
      <c r="A864">
        <v>863</v>
      </c>
      <c r="B864" s="16">
        <v>44232</v>
      </c>
      <c r="C864" s="18" t="s">
        <v>1</v>
      </c>
      <c r="D864" s="18">
        <f>VLOOKUP(C864,Areas!$B$4:$C$25,2,FALSE)</f>
        <v>5</v>
      </c>
      <c r="E864" s="18">
        <v>5</v>
      </c>
      <c r="F864" s="18" t="s">
        <v>57</v>
      </c>
      <c r="G864" s="18">
        <f>VLOOKUP(F864,Instructors!$A$4:$B$60,2,FALSE)</f>
        <v>17</v>
      </c>
      <c r="H864" s="25">
        <v>17</v>
      </c>
      <c r="I864" t="s">
        <v>338</v>
      </c>
      <c r="J864" s="18">
        <f>VLOOKUP(I864,Programs!$A$4:$B$58,2,FALSE)</f>
        <v>20</v>
      </c>
      <c r="K864" s="18">
        <v>20</v>
      </c>
      <c r="L864" s="19">
        <v>0.75</v>
      </c>
      <c r="M864" s="19">
        <v>0.89583333333333337</v>
      </c>
      <c r="N864" s="18" t="str">
        <f t="shared" ca="1" si="13"/>
        <v>UIO2</v>
      </c>
      <c r="O864" s="18">
        <f ca="1">VLOOKUP(N864,physical_rooms!$A$1:$B$10,2,FALSE)</f>
        <v>6</v>
      </c>
      <c r="P864" s="18">
        <v>6</v>
      </c>
      <c r="Q864" s="18" t="s">
        <v>248</v>
      </c>
      <c r="R864" s="18">
        <f>VLOOKUP(Q864,virtual_rooms!$A$1:$B$10,2,FALSE)</f>
        <v>6</v>
      </c>
      <c r="S864" s="18">
        <v>6</v>
      </c>
      <c r="T864" s="21" t="s">
        <v>313</v>
      </c>
      <c r="U864" s="18" t="s">
        <v>181</v>
      </c>
      <c r="V864" s="18"/>
      <c r="W864" s="18" t="e">
        <f>VLOOKUP(V864,Support_persons!$A$3:$C$17,3,FALSE)</f>
        <v>#N/A</v>
      </c>
      <c r="X864" t="s">
        <v>392</v>
      </c>
      <c r="Y864" s="18"/>
      <c r="Z864" s="18" t="e">
        <f>VLOOKUP(Y864,Support_persons!$A$3:$C$17,3,FALSE)</f>
        <v>#N/A</v>
      </c>
      <c r="AA864" t="s">
        <v>392</v>
      </c>
      <c r="AB864" s="18"/>
      <c r="AC864" t="s">
        <v>392</v>
      </c>
      <c r="AD864" s="18" t="e">
        <f>VLOOKUP(AB864,Support_persons!$A$3:$C$17,3,FALSE)</f>
        <v>#N/A</v>
      </c>
    </row>
    <row r="865" spans="1:30" ht="30.75" thickBot="1" x14ac:dyDescent="0.3">
      <c r="A865">
        <v>864</v>
      </c>
      <c r="B865" s="16">
        <v>44233</v>
      </c>
      <c r="C865" s="18" t="s">
        <v>15</v>
      </c>
      <c r="D865" s="18">
        <f>VLOOKUP(C865,Areas!$B$4:$C$25,2,FALSE)</f>
        <v>2</v>
      </c>
      <c r="E865" s="18">
        <v>2</v>
      </c>
      <c r="F865" s="18" t="s">
        <v>47</v>
      </c>
      <c r="G865" s="18">
        <f>VLOOKUP(F865,Instructors!$A$4:$B$60,2,FALSE)</f>
        <v>6</v>
      </c>
      <c r="H865" s="25">
        <v>6</v>
      </c>
      <c r="I865" t="s">
        <v>309</v>
      </c>
      <c r="J865" s="18">
        <f>VLOOKUP(I865,Programs!$A$4:$B$58,2,FALSE)</f>
        <v>15</v>
      </c>
      <c r="K865" s="18">
        <v>39</v>
      </c>
      <c r="L865" s="19">
        <v>0.375</v>
      </c>
      <c r="M865" s="19">
        <v>0.5</v>
      </c>
      <c r="N865" s="18" t="str">
        <f t="shared" ca="1" si="13"/>
        <v>UIO2</v>
      </c>
      <c r="O865" s="18">
        <f ca="1">VLOOKUP(N865,physical_rooms!$A$1:$B$10,2,FALSE)</f>
        <v>6</v>
      </c>
      <c r="P865" s="18">
        <v>1</v>
      </c>
      <c r="Q865" s="18" t="s">
        <v>216</v>
      </c>
      <c r="R865" s="18">
        <f>VLOOKUP(Q865,virtual_rooms!$A$1:$B$10,2,FALSE)</f>
        <v>7</v>
      </c>
      <c r="S865" s="18">
        <v>7</v>
      </c>
      <c r="T865" s="21" t="s">
        <v>310</v>
      </c>
      <c r="U865" s="18" t="s">
        <v>201</v>
      </c>
      <c r="V865" s="18"/>
      <c r="W865" s="18" t="e">
        <f>VLOOKUP(V865,Support_persons!$A$3:$C$17,3,FALSE)</f>
        <v>#N/A</v>
      </c>
      <c r="X865" t="s">
        <v>392</v>
      </c>
      <c r="Y865" s="18"/>
      <c r="Z865" s="18" t="e">
        <f>VLOOKUP(Y865,Support_persons!$A$3:$C$17,3,FALSE)</f>
        <v>#N/A</v>
      </c>
      <c r="AA865" t="s">
        <v>392</v>
      </c>
      <c r="AB865" s="18"/>
      <c r="AC865" t="s">
        <v>392</v>
      </c>
      <c r="AD865" s="18" t="e">
        <f>VLOOKUP(AB865,Support_persons!$A$3:$C$17,3,FALSE)</f>
        <v>#N/A</v>
      </c>
    </row>
    <row r="866" spans="1:30" ht="30.75" thickBot="1" x14ac:dyDescent="0.3">
      <c r="A866">
        <v>865</v>
      </c>
      <c r="B866" s="16">
        <v>44233</v>
      </c>
      <c r="C866" s="18" t="s">
        <v>9</v>
      </c>
      <c r="D866" s="18">
        <f>VLOOKUP(C866,Areas!$B$4:$C$25,2,FALSE)</f>
        <v>17</v>
      </c>
      <c r="E866" s="18">
        <v>17</v>
      </c>
      <c r="F866" s="18" t="s">
        <v>94</v>
      </c>
      <c r="G866" s="18">
        <f>VLOOKUP(F866,Instructors!$A$4:$B$60,2,FALSE)</f>
        <v>21</v>
      </c>
      <c r="H866" s="25">
        <v>21</v>
      </c>
      <c r="I866" t="s">
        <v>338</v>
      </c>
      <c r="J866" s="18">
        <f>VLOOKUP(I866,Programs!$A$4:$B$58,2,FALSE)</f>
        <v>20</v>
      </c>
      <c r="K866" s="18">
        <v>20</v>
      </c>
      <c r="L866" s="19">
        <v>0.33333333333333331</v>
      </c>
      <c r="M866" s="19">
        <v>0.45833333333333331</v>
      </c>
      <c r="N866" s="18" t="str">
        <f t="shared" ca="1" si="13"/>
        <v>GYE4</v>
      </c>
      <c r="O866" s="18">
        <f ca="1">VLOOKUP(N866,physical_rooms!$A$1:$B$10,2,FALSE)</f>
        <v>4</v>
      </c>
      <c r="P866" s="18">
        <v>3</v>
      </c>
      <c r="Q866" s="18" t="s">
        <v>248</v>
      </c>
      <c r="R866" s="18">
        <f>VLOOKUP(Q866,virtual_rooms!$A$1:$B$10,2,FALSE)</f>
        <v>6</v>
      </c>
      <c r="S866" s="18">
        <v>6</v>
      </c>
      <c r="T866" s="21" t="s">
        <v>313</v>
      </c>
      <c r="U866" s="18" t="s">
        <v>181</v>
      </c>
      <c r="V866" s="18"/>
      <c r="W866" s="18" t="e">
        <f>VLOOKUP(V866,Support_persons!$A$3:$C$17,3,FALSE)</f>
        <v>#N/A</v>
      </c>
      <c r="X866" t="s">
        <v>392</v>
      </c>
      <c r="Y866" s="18"/>
      <c r="Z866" s="18" t="e">
        <f>VLOOKUP(Y866,Support_persons!$A$3:$C$17,3,FALSE)</f>
        <v>#N/A</v>
      </c>
      <c r="AA866" t="s">
        <v>392</v>
      </c>
      <c r="AB866" s="18"/>
      <c r="AC866" t="s">
        <v>392</v>
      </c>
      <c r="AD866" s="18" t="e">
        <f>VLOOKUP(AB866,Support_persons!$A$3:$C$17,3,FALSE)</f>
        <v>#N/A</v>
      </c>
    </row>
    <row r="867" spans="1:30" ht="30.75" thickBot="1" x14ac:dyDescent="0.3">
      <c r="A867">
        <v>866</v>
      </c>
      <c r="B867" s="16">
        <v>44236</v>
      </c>
      <c r="C867" s="18" t="s">
        <v>9</v>
      </c>
      <c r="D867" s="18">
        <f>VLOOKUP(C867,Areas!$B$4:$C$25,2,FALSE)</f>
        <v>17</v>
      </c>
      <c r="E867" s="18">
        <v>17</v>
      </c>
      <c r="F867" s="18" t="s">
        <v>74</v>
      </c>
      <c r="G867" s="18">
        <f>VLOOKUP(F867,Instructors!$A$4:$B$60,2,FALSE)</f>
        <v>32</v>
      </c>
      <c r="H867" s="25">
        <v>32</v>
      </c>
      <c r="I867" t="s">
        <v>309</v>
      </c>
      <c r="J867" s="18">
        <f>VLOOKUP(I867,Programs!$A$4:$B$58,2,FALSE)</f>
        <v>15</v>
      </c>
      <c r="K867" s="18">
        <v>39</v>
      </c>
      <c r="L867" s="19">
        <v>0.66666666666666663</v>
      </c>
      <c r="M867" s="19">
        <v>0.79166666666666663</v>
      </c>
      <c r="N867" s="18" t="str">
        <f t="shared" ca="1" si="13"/>
        <v>GYE4</v>
      </c>
      <c r="O867" s="18">
        <f ca="1">VLOOKUP(N867,physical_rooms!$A$1:$B$10,2,FALSE)</f>
        <v>4</v>
      </c>
      <c r="P867" s="18">
        <v>4</v>
      </c>
      <c r="Q867" s="18" t="s">
        <v>216</v>
      </c>
      <c r="R867" s="18">
        <f>VLOOKUP(Q867,virtual_rooms!$A$1:$B$10,2,FALSE)</f>
        <v>7</v>
      </c>
      <c r="S867" s="18">
        <v>7</v>
      </c>
      <c r="T867" s="21" t="s">
        <v>310</v>
      </c>
      <c r="U867" s="18" t="s">
        <v>201</v>
      </c>
      <c r="V867" s="18"/>
      <c r="W867" s="18" t="e">
        <f>VLOOKUP(V867,Support_persons!$A$3:$C$17,3,FALSE)</f>
        <v>#N/A</v>
      </c>
      <c r="X867" t="s">
        <v>392</v>
      </c>
      <c r="Y867" s="18"/>
      <c r="Z867" s="18" t="e">
        <f>VLOOKUP(Y867,Support_persons!$A$3:$C$17,3,FALSE)</f>
        <v>#N/A</v>
      </c>
      <c r="AA867" t="s">
        <v>392</v>
      </c>
      <c r="AB867" s="18"/>
      <c r="AC867" t="s">
        <v>392</v>
      </c>
      <c r="AD867" s="18" t="e">
        <f>VLOOKUP(AB867,Support_persons!$A$3:$C$17,3,FALSE)</f>
        <v>#N/A</v>
      </c>
    </row>
    <row r="868" spans="1:30" ht="30.75" thickBot="1" x14ac:dyDescent="0.3">
      <c r="A868">
        <v>867</v>
      </c>
      <c r="B868" s="16">
        <v>44245</v>
      </c>
      <c r="C868" s="18" t="s">
        <v>9</v>
      </c>
      <c r="D868" s="18">
        <f>VLOOKUP(C868,Areas!$B$4:$C$25,2,FALSE)</f>
        <v>17</v>
      </c>
      <c r="E868" s="18">
        <v>17</v>
      </c>
      <c r="F868" s="18" t="s">
        <v>94</v>
      </c>
      <c r="G868" s="18">
        <f>VLOOKUP(F868,Instructors!$A$4:$B$60,2,FALSE)</f>
        <v>21</v>
      </c>
      <c r="H868" s="25">
        <v>21</v>
      </c>
      <c r="I868" t="s">
        <v>338</v>
      </c>
      <c r="J868" s="18">
        <f>VLOOKUP(I868,Programs!$A$4:$B$58,2,FALSE)</f>
        <v>20</v>
      </c>
      <c r="K868" s="18">
        <v>20</v>
      </c>
      <c r="L868" s="19">
        <v>0.75</v>
      </c>
      <c r="M868" s="19">
        <v>0.89583333333333337</v>
      </c>
      <c r="N868" s="18" t="str">
        <f t="shared" ca="1" si="13"/>
        <v>GYE4</v>
      </c>
      <c r="O868" s="18">
        <f ca="1">VLOOKUP(N868,physical_rooms!$A$1:$B$10,2,FALSE)</f>
        <v>4</v>
      </c>
      <c r="P868" s="18">
        <v>1</v>
      </c>
      <c r="Q868" s="18" t="s">
        <v>248</v>
      </c>
      <c r="R868" s="18">
        <f>VLOOKUP(Q868,virtual_rooms!$A$1:$B$10,2,FALSE)</f>
        <v>6</v>
      </c>
      <c r="S868" s="18">
        <v>6</v>
      </c>
      <c r="T868" s="21" t="s">
        <v>313</v>
      </c>
      <c r="U868" s="18" t="s">
        <v>181</v>
      </c>
      <c r="V868" s="18"/>
      <c r="W868" s="18" t="e">
        <f>VLOOKUP(V868,Support_persons!$A$3:$C$17,3,FALSE)</f>
        <v>#N/A</v>
      </c>
      <c r="X868" t="s">
        <v>392</v>
      </c>
      <c r="Y868" s="18"/>
      <c r="Z868" s="18" t="e">
        <f>VLOOKUP(Y868,Support_persons!$A$3:$C$17,3,FALSE)</f>
        <v>#N/A</v>
      </c>
      <c r="AA868" t="s">
        <v>392</v>
      </c>
      <c r="AB868" s="18"/>
      <c r="AC868" t="s">
        <v>392</v>
      </c>
      <c r="AD868" s="18" t="e">
        <f>VLOOKUP(AB868,Support_persons!$A$3:$C$17,3,FALSE)</f>
        <v>#N/A</v>
      </c>
    </row>
    <row r="869" spans="1:30" ht="30.75" thickBot="1" x14ac:dyDescent="0.3">
      <c r="A869">
        <v>868</v>
      </c>
      <c r="B869" s="16">
        <v>44246</v>
      </c>
      <c r="C869" s="18" t="s">
        <v>6</v>
      </c>
      <c r="D869" s="18">
        <f>VLOOKUP(C869,Areas!$B$4:$C$25,2,FALSE)</f>
        <v>12</v>
      </c>
      <c r="E869" s="18">
        <v>12</v>
      </c>
      <c r="F869" s="18" t="s">
        <v>211</v>
      </c>
      <c r="G869" s="18">
        <f>VLOOKUP(F869,Instructors!$A$4:$B$60,2,FALSE)</f>
        <v>53</v>
      </c>
      <c r="H869" s="25">
        <v>53</v>
      </c>
      <c r="I869" t="s">
        <v>226</v>
      </c>
      <c r="J869" s="18">
        <f>VLOOKUP(I869,Programs!$A$4:$B$58,2,FALSE)</f>
        <v>7</v>
      </c>
      <c r="K869" s="18">
        <v>7</v>
      </c>
      <c r="L869" s="19">
        <v>0.38541666666666669</v>
      </c>
      <c r="M869" s="19">
        <v>0.4375</v>
      </c>
      <c r="N869" s="18" t="str">
        <f t="shared" ca="1" si="13"/>
        <v>GYE2</v>
      </c>
      <c r="O869" s="18">
        <f ca="1">VLOOKUP(N869,physical_rooms!$A$1:$B$10,2,FALSE)</f>
        <v>2</v>
      </c>
      <c r="P869" s="18">
        <v>4</v>
      </c>
      <c r="Q869" s="18" t="s">
        <v>248</v>
      </c>
      <c r="R869" s="18">
        <f>VLOOKUP(Q869,virtual_rooms!$A$1:$B$10,2,FALSE)</f>
        <v>6</v>
      </c>
      <c r="S869" s="18">
        <v>6</v>
      </c>
      <c r="T869" s="21" t="s">
        <v>314</v>
      </c>
      <c r="U869" s="18" t="s">
        <v>192</v>
      </c>
      <c r="V869" s="18"/>
      <c r="W869" s="18" t="e">
        <f>VLOOKUP(V869,Support_persons!$A$3:$C$17,3,FALSE)</f>
        <v>#N/A</v>
      </c>
      <c r="X869" t="s">
        <v>392</v>
      </c>
      <c r="Y869" s="18"/>
      <c r="Z869" s="18" t="e">
        <f>VLOOKUP(Y869,Support_persons!$A$3:$C$17,3,FALSE)</f>
        <v>#N/A</v>
      </c>
      <c r="AA869" t="s">
        <v>392</v>
      </c>
      <c r="AB869" s="18"/>
      <c r="AC869" t="s">
        <v>392</v>
      </c>
      <c r="AD869" s="18" t="e">
        <f>VLOOKUP(AB869,Support_persons!$A$3:$C$17,3,FALSE)</f>
        <v>#N/A</v>
      </c>
    </row>
    <row r="870" spans="1:30" ht="30.75" thickBot="1" x14ac:dyDescent="0.3">
      <c r="A870">
        <v>869</v>
      </c>
      <c r="B870" s="16">
        <v>44246</v>
      </c>
      <c r="C870" s="18" t="s">
        <v>11</v>
      </c>
      <c r="D870" s="18">
        <f>VLOOKUP(C870,Areas!$B$4:$C$25,2,FALSE)</f>
        <v>22</v>
      </c>
      <c r="E870" s="18">
        <v>22</v>
      </c>
      <c r="F870" s="18" t="s">
        <v>82</v>
      </c>
      <c r="G870" s="18">
        <f>VLOOKUP(F870,Instructors!$A$4:$B$60,2,FALSE)</f>
        <v>41</v>
      </c>
      <c r="H870" s="25">
        <v>41</v>
      </c>
      <c r="I870" t="s">
        <v>226</v>
      </c>
      <c r="J870" s="18">
        <f>VLOOKUP(I870,Programs!$A$4:$B$58,2,FALSE)</f>
        <v>7</v>
      </c>
      <c r="K870" s="18">
        <v>7</v>
      </c>
      <c r="L870" s="19">
        <v>0.44791666666666669</v>
      </c>
      <c r="M870" s="19">
        <v>0.5625</v>
      </c>
      <c r="N870" s="18" t="str">
        <f t="shared" ca="1" si="13"/>
        <v>UIO3</v>
      </c>
      <c r="O870" s="18">
        <f ca="1">VLOOKUP(N870,physical_rooms!$A$1:$B$10,2,FALSE)</f>
        <v>7</v>
      </c>
      <c r="P870" s="18">
        <v>6</v>
      </c>
      <c r="Q870" s="18" t="s">
        <v>248</v>
      </c>
      <c r="R870" s="18">
        <f>VLOOKUP(Q870,virtual_rooms!$A$1:$B$10,2,FALSE)</f>
        <v>6</v>
      </c>
      <c r="S870" s="18">
        <v>6</v>
      </c>
      <c r="T870" s="21" t="s">
        <v>314</v>
      </c>
      <c r="U870" s="18" t="s">
        <v>192</v>
      </c>
      <c r="V870" s="18"/>
      <c r="W870" s="18" t="e">
        <f>VLOOKUP(V870,Support_persons!$A$3:$C$17,3,FALSE)</f>
        <v>#N/A</v>
      </c>
      <c r="X870" t="s">
        <v>392</v>
      </c>
      <c r="Y870" s="18"/>
      <c r="Z870" s="18" t="e">
        <f>VLOOKUP(Y870,Support_persons!$A$3:$C$17,3,FALSE)</f>
        <v>#N/A</v>
      </c>
      <c r="AA870" t="s">
        <v>392</v>
      </c>
      <c r="AB870" s="18"/>
      <c r="AC870" t="s">
        <v>392</v>
      </c>
      <c r="AD870" s="18" t="e">
        <f>VLOOKUP(AB870,Support_persons!$A$3:$C$17,3,FALSE)</f>
        <v>#N/A</v>
      </c>
    </row>
    <row r="871" spans="1:30" ht="30.75" thickBot="1" x14ac:dyDescent="0.3">
      <c r="A871">
        <v>870</v>
      </c>
      <c r="B871" s="16">
        <v>44246</v>
      </c>
      <c r="C871" s="18" t="s">
        <v>1</v>
      </c>
      <c r="D871" s="18">
        <f>VLOOKUP(C871,Areas!$B$4:$C$25,2,FALSE)</f>
        <v>5</v>
      </c>
      <c r="E871" s="18">
        <v>5</v>
      </c>
      <c r="F871" s="18" t="s">
        <v>57</v>
      </c>
      <c r="G871" s="18">
        <f>VLOOKUP(F871,Instructors!$A$4:$B$60,2,FALSE)</f>
        <v>17</v>
      </c>
      <c r="H871" s="25">
        <v>17</v>
      </c>
      <c r="I871" t="s">
        <v>338</v>
      </c>
      <c r="J871" s="18">
        <f>VLOOKUP(I871,Programs!$A$4:$B$58,2,FALSE)</f>
        <v>20</v>
      </c>
      <c r="K871" s="18">
        <v>20</v>
      </c>
      <c r="L871" s="19">
        <v>0.75</v>
      </c>
      <c r="M871" s="19">
        <v>0.89583333333333337</v>
      </c>
      <c r="N871" s="18" t="str">
        <f t="shared" ca="1" si="13"/>
        <v>UIO3</v>
      </c>
      <c r="O871" s="18">
        <f ca="1">VLOOKUP(N871,physical_rooms!$A$1:$B$10,2,FALSE)</f>
        <v>7</v>
      </c>
      <c r="P871" s="18">
        <v>5</v>
      </c>
      <c r="Q871" s="18" t="s">
        <v>248</v>
      </c>
      <c r="R871" s="18">
        <f>VLOOKUP(Q871,virtual_rooms!$A$1:$B$10,2,FALSE)</f>
        <v>6</v>
      </c>
      <c r="S871" s="18">
        <v>6</v>
      </c>
      <c r="T871" s="21" t="s">
        <v>313</v>
      </c>
      <c r="U871" s="18" t="s">
        <v>181</v>
      </c>
      <c r="V871" s="18"/>
      <c r="W871" s="18" t="e">
        <f>VLOOKUP(V871,Support_persons!$A$3:$C$17,3,FALSE)</f>
        <v>#N/A</v>
      </c>
      <c r="X871" t="s">
        <v>392</v>
      </c>
      <c r="Y871" s="18"/>
      <c r="Z871" s="18" t="e">
        <f>VLOOKUP(Y871,Support_persons!$A$3:$C$17,3,FALSE)</f>
        <v>#N/A</v>
      </c>
      <c r="AA871" t="s">
        <v>392</v>
      </c>
      <c r="AB871" s="18"/>
      <c r="AC871" t="s">
        <v>392</v>
      </c>
      <c r="AD871" s="18" t="e">
        <f>VLOOKUP(AB871,Support_persons!$A$3:$C$17,3,FALSE)</f>
        <v>#N/A</v>
      </c>
    </row>
    <row r="872" spans="1:30" ht="30.75" thickBot="1" x14ac:dyDescent="0.3">
      <c r="A872">
        <v>871</v>
      </c>
      <c r="B872" s="16">
        <v>44247</v>
      </c>
      <c r="C872" s="18" t="s">
        <v>6</v>
      </c>
      <c r="D872" s="18">
        <f>VLOOKUP(C872,Areas!$B$4:$C$25,2,FALSE)</f>
        <v>12</v>
      </c>
      <c r="E872" s="18">
        <v>12</v>
      </c>
      <c r="F872" s="18" t="s">
        <v>211</v>
      </c>
      <c r="G872" s="18">
        <f>VLOOKUP(F872,Instructors!$A$4:$B$60,2,FALSE)</f>
        <v>53</v>
      </c>
      <c r="H872" s="25">
        <v>53</v>
      </c>
      <c r="I872" t="s">
        <v>309</v>
      </c>
      <c r="J872" s="18">
        <f>VLOOKUP(I872,Programs!$A$4:$B$58,2,FALSE)</f>
        <v>15</v>
      </c>
      <c r="K872" s="18">
        <v>39</v>
      </c>
      <c r="L872" s="19">
        <v>0.375</v>
      </c>
      <c r="M872" s="19">
        <v>0.5</v>
      </c>
      <c r="N872" s="18" t="str">
        <f t="shared" ca="1" si="13"/>
        <v>UIO3</v>
      </c>
      <c r="O872" s="18">
        <f ca="1">VLOOKUP(N872,physical_rooms!$A$1:$B$10,2,FALSE)</f>
        <v>7</v>
      </c>
      <c r="P872" s="18">
        <v>8</v>
      </c>
      <c r="Q872" s="18" t="s">
        <v>216</v>
      </c>
      <c r="R872" s="18">
        <f>VLOOKUP(Q872,virtual_rooms!$A$1:$B$10,2,FALSE)</f>
        <v>7</v>
      </c>
      <c r="S872" s="18">
        <v>7</v>
      </c>
      <c r="T872" s="21" t="s">
        <v>310</v>
      </c>
      <c r="U872" s="18" t="s">
        <v>201</v>
      </c>
      <c r="V872" s="18"/>
      <c r="W872" s="18" t="e">
        <f>VLOOKUP(V872,Support_persons!$A$3:$C$17,3,FALSE)</f>
        <v>#N/A</v>
      </c>
      <c r="X872" t="s">
        <v>392</v>
      </c>
      <c r="Y872" s="18"/>
      <c r="Z872" s="18" t="e">
        <f>VLOOKUP(Y872,Support_persons!$A$3:$C$17,3,FALSE)</f>
        <v>#N/A</v>
      </c>
      <c r="AA872" t="s">
        <v>392</v>
      </c>
      <c r="AB872" s="18"/>
      <c r="AC872" t="s">
        <v>392</v>
      </c>
      <c r="AD872" s="18" t="e">
        <f>VLOOKUP(AB872,Support_persons!$A$3:$C$17,3,FALSE)</f>
        <v>#N/A</v>
      </c>
    </row>
    <row r="873" spans="1:30" ht="30.75" thickBot="1" x14ac:dyDescent="0.3">
      <c r="A873">
        <v>872</v>
      </c>
      <c r="B873" s="16">
        <v>44247</v>
      </c>
      <c r="C873" s="18" t="s">
        <v>1</v>
      </c>
      <c r="D873" s="18">
        <f>VLOOKUP(C873,Areas!$B$4:$C$25,2,FALSE)</f>
        <v>5</v>
      </c>
      <c r="E873" s="18">
        <v>5</v>
      </c>
      <c r="F873" s="18" t="s">
        <v>57</v>
      </c>
      <c r="G873" s="18">
        <f>VLOOKUP(F873,Instructors!$A$4:$B$60,2,FALSE)</f>
        <v>17</v>
      </c>
      <c r="H873" s="25">
        <v>17</v>
      </c>
      <c r="I873" t="s">
        <v>226</v>
      </c>
      <c r="J873" s="18">
        <f>VLOOKUP(I873,Programs!$A$4:$B$58,2,FALSE)</f>
        <v>7</v>
      </c>
      <c r="K873" s="18">
        <v>7</v>
      </c>
      <c r="L873" s="19">
        <v>0.51041666666666663</v>
      </c>
      <c r="M873" s="19">
        <v>0.5625</v>
      </c>
      <c r="N873" s="18" t="str">
        <f t="shared" ca="1" si="13"/>
        <v>UIO2</v>
      </c>
      <c r="O873" s="18">
        <f ca="1">VLOOKUP(N873,physical_rooms!$A$1:$B$10,2,FALSE)</f>
        <v>6</v>
      </c>
      <c r="P873" s="18">
        <v>6</v>
      </c>
      <c r="Q873" s="18" t="s">
        <v>248</v>
      </c>
      <c r="R873" s="18">
        <f>VLOOKUP(Q873,virtual_rooms!$A$1:$B$10,2,FALSE)</f>
        <v>6</v>
      </c>
      <c r="S873" s="18">
        <v>6</v>
      </c>
      <c r="T873" s="21" t="s">
        <v>314</v>
      </c>
      <c r="U873" s="18" t="s">
        <v>192</v>
      </c>
      <c r="V873" s="18"/>
      <c r="W873" s="18" t="e">
        <f>VLOOKUP(V873,Support_persons!$A$3:$C$17,3,FALSE)</f>
        <v>#N/A</v>
      </c>
      <c r="X873" t="s">
        <v>392</v>
      </c>
      <c r="Y873" s="18"/>
      <c r="Z873" s="18" t="e">
        <f>VLOOKUP(Y873,Support_persons!$A$3:$C$17,3,FALSE)</f>
        <v>#N/A</v>
      </c>
      <c r="AA873" t="s">
        <v>392</v>
      </c>
      <c r="AB873" s="18"/>
      <c r="AC873" t="s">
        <v>392</v>
      </c>
      <c r="AD873" s="18" t="e">
        <f>VLOOKUP(AB873,Support_persons!$A$3:$C$17,3,FALSE)</f>
        <v>#N/A</v>
      </c>
    </row>
    <row r="874" spans="1:30" ht="30.75" thickBot="1" x14ac:dyDescent="0.3">
      <c r="A874">
        <v>873</v>
      </c>
      <c r="B874" s="16">
        <v>44247</v>
      </c>
      <c r="C874" s="18" t="s">
        <v>2</v>
      </c>
      <c r="D874" s="18">
        <f>VLOOKUP(C874,Areas!$B$4:$C$25,2,FALSE)</f>
        <v>7</v>
      </c>
      <c r="E874" s="18">
        <v>7</v>
      </c>
      <c r="F874" s="18" t="s">
        <v>49</v>
      </c>
      <c r="G874" s="18">
        <f>VLOOKUP(F874,Instructors!$A$4:$B$60,2,FALSE)</f>
        <v>8</v>
      </c>
      <c r="H874" s="25">
        <v>8</v>
      </c>
      <c r="I874" t="s">
        <v>226</v>
      </c>
      <c r="J874" s="18">
        <f>VLOOKUP(I874,Programs!$A$4:$B$58,2,FALSE)</f>
        <v>7</v>
      </c>
      <c r="K874" s="18">
        <v>7</v>
      </c>
      <c r="L874" s="19">
        <v>0.38541666666666669</v>
      </c>
      <c r="M874" s="19">
        <v>0.5</v>
      </c>
      <c r="N874" s="18" t="str">
        <f t="shared" ca="1" si="13"/>
        <v>GYE2</v>
      </c>
      <c r="O874" s="18">
        <f ca="1">VLOOKUP(N874,physical_rooms!$A$1:$B$10,2,FALSE)</f>
        <v>2</v>
      </c>
      <c r="P874" s="18">
        <v>2</v>
      </c>
      <c r="Q874" s="18" t="s">
        <v>248</v>
      </c>
      <c r="R874" s="18">
        <f>VLOOKUP(Q874,virtual_rooms!$A$1:$B$10,2,FALSE)</f>
        <v>6</v>
      </c>
      <c r="S874" s="18">
        <v>6</v>
      </c>
      <c r="T874" s="21" t="s">
        <v>314</v>
      </c>
      <c r="U874" s="18" t="s">
        <v>192</v>
      </c>
      <c r="V874" s="18"/>
      <c r="W874" s="18" t="e">
        <f>VLOOKUP(V874,Support_persons!$A$3:$C$17,3,FALSE)</f>
        <v>#N/A</v>
      </c>
      <c r="X874" t="s">
        <v>392</v>
      </c>
      <c r="Y874" s="18"/>
      <c r="Z874" s="18" t="e">
        <f>VLOOKUP(Y874,Support_persons!$A$3:$C$17,3,FALSE)</f>
        <v>#N/A</v>
      </c>
      <c r="AA874" t="s">
        <v>392</v>
      </c>
      <c r="AB874" s="18"/>
      <c r="AC874" t="s">
        <v>392</v>
      </c>
      <c r="AD874" s="18" t="e">
        <f>VLOOKUP(AB874,Support_persons!$A$3:$C$17,3,FALSE)</f>
        <v>#N/A</v>
      </c>
    </row>
    <row r="875" spans="1:30" ht="30.75" thickBot="1" x14ac:dyDescent="0.3">
      <c r="A875">
        <v>874</v>
      </c>
      <c r="B875" s="16">
        <v>44247</v>
      </c>
      <c r="C875" s="18" t="s">
        <v>7</v>
      </c>
      <c r="D875" s="18">
        <f>VLOOKUP(C875,Areas!$B$4:$C$25,2,FALSE)</f>
        <v>14</v>
      </c>
      <c r="E875" s="18">
        <v>14</v>
      </c>
      <c r="F875" s="18" t="s">
        <v>68</v>
      </c>
      <c r="G875" s="18">
        <f>VLOOKUP(F875,Instructors!$A$4:$B$60,2,FALSE)</f>
        <v>23</v>
      </c>
      <c r="H875" s="25">
        <v>23</v>
      </c>
      <c r="I875" t="s">
        <v>338</v>
      </c>
      <c r="J875" s="18">
        <f>VLOOKUP(I875,Programs!$A$4:$B$58,2,FALSE)</f>
        <v>20</v>
      </c>
      <c r="K875" s="18">
        <v>20</v>
      </c>
      <c r="L875" s="19">
        <v>0.33333333333333331</v>
      </c>
      <c r="M875" s="19">
        <v>0.45833333333333331</v>
      </c>
      <c r="N875" s="18" t="str">
        <f t="shared" ca="1" si="13"/>
        <v>GYE2</v>
      </c>
      <c r="O875" s="18">
        <f ca="1">VLOOKUP(N875,physical_rooms!$A$1:$B$10,2,FALSE)</f>
        <v>2</v>
      </c>
      <c r="P875" s="18">
        <v>3</v>
      </c>
      <c r="Q875" s="18" t="s">
        <v>246</v>
      </c>
      <c r="R875" s="18">
        <f>VLOOKUP(Q875,virtual_rooms!$A$1:$B$10,2,FALSE)</f>
        <v>5</v>
      </c>
      <c r="S875" s="18">
        <v>5</v>
      </c>
      <c r="T875" s="21" t="s">
        <v>315</v>
      </c>
      <c r="U875" s="18" t="s">
        <v>181</v>
      </c>
      <c r="V875" s="18"/>
      <c r="W875" s="18" t="e">
        <f>VLOOKUP(V875,Support_persons!$A$3:$C$17,3,FALSE)</f>
        <v>#N/A</v>
      </c>
      <c r="X875" t="s">
        <v>392</v>
      </c>
      <c r="Y875" s="18"/>
      <c r="Z875" s="18" t="e">
        <f>VLOOKUP(Y875,Support_persons!$A$3:$C$17,3,FALSE)</f>
        <v>#N/A</v>
      </c>
      <c r="AA875" t="s">
        <v>392</v>
      </c>
      <c r="AB875" s="18"/>
      <c r="AC875" t="s">
        <v>392</v>
      </c>
      <c r="AD875" s="18" t="e">
        <f>VLOOKUP(AB875,Support_persons!$A$3:$C$17,3,FALSE)</f>
        <v>#N/A</v>
      </c>
    </row>
    <row r="876" spans="1:30" ht="30.75" thickBot="1" x14ac:dyDescent="0.3">
      <c r="A876">
        <v>875</v>
      </c>
      <c r="B876" s="16">
        <v>44250</v>
      </c>
      <c r="C876" s="18" t="s">
        <v>9</v>
      </c>
      <c r="D876" s="18">
        <f>VLOOKUP(C876,Areas!$B$4:$C$25,2,FALSE)</f>
        <v>17</v>
      </c>
      <c r="E876" s="18">
        <v>17</v>
      </c>
      <c r="F876" s="18" t="s">
        <v>74</v>
      </c>
      <c r="G876" s="18">
        <f>VLOOKUP(F876,Instructors!$A$4:$B$60,2,FALSE)</f>
        <v>32</v>
      </c>
      <c r="H876" s="25">
        <v>32</v>
      </c>
      <c r="I876" t="s">
        <v>309</v>
      </c>
      <c r="J876" s="18">
        <f>VLOOKUP(I876,Programs!$A$4:$B$58,2,FALSE)</f>
        <v>15</v>
      </c>
      <c r="K876" s="18">
        <v>39</v>
      </c>
      <c r="L876" s="19">
        <v>0.66666666666666663</v>
      </c>
      <c r="M876" s="19">
        <v>0.79166666666666663</v>
      </c>
      <c r="N876" s="18" t="str">
        <f t="shared" ca="1" si="13"/>
        <v>domicilio</v>
      </c>
      <c r="O876" s="18">
        <f ca="1">VLOOKUP(N876,physical_rooms!$A$1:$B$10,2,FALSE)</f>
        <v>8</v>
      </c>
      <c r="P876" s="18">
        <v>1</v>
      </c>
      <c r="Q876" s="18" t="s">
        <v>216</v>
      </c>
      <c r="R876" s="18">
        <f>VLOOKUP(Q876,virtual_rooms!$A$1:$B$10,2,FALSE)</f>
        <v>7</v>
      </c>
      <c r="S876" s="18">
        <v>7</v>
      </c>
      <c r="T876" s="21" t="s">
        <v>310</v>
      </c>
      <c r="U876" s="18" t="s">
        <v>201</v>
      </c>
      <c r="V876" s="18"/>
      <c r="W876" s="18" t="e">
        <f>VLOOKUP(V876,Support_persons!$A$3:$C$17,3,FALSE)</f>
        <v>#N/A</v>
      </c>
      <c r="X876" t="s">
        <v>392</v>
      </c>
      <c r="Y876" s="18"/>
      <c r="Z876" s="18" t="e">
        <f>VLOOKUP(Y876,Support_persons!$A$3:$C$17,3,FALSE)</f>
        <v>#N/A</v>
      </c>
      <c r="AA876" t="s">
        <v>392</v>
      </c>
      <c r="AB876" s="18"/>
      <c r="AC876" t="s">
        <v>392</v>
      </c>
      <c r="AD876" s="18" t="e">
        <f>VLOOKUP(AB876,Support_persons!$A$3:$C$17,3,FALSE)</f>
        <v>#N/A</v>
      </c>
    </row>
    <row r="877" spans="1:30" ht="30.75" thickBot="1" x14ac:dyDescent="0.3">
      <c r="A877">
        <v>876</v>
      </c>
      <c r="B877" s="16">
        <v>44253</v>
      </c>
      <c r="C877" s="18" t="s">
        <v>2</v>
      </c>
      <c r="D877" s="18">
        <f>VLOOKUP(C877,Areas!$B$4:$C$25,2,FALSE)</f>
        <v>7</v>
      </c>
      <c r="E877" s="18">
        <v>7</v>
      </c>
      <c r="F877" s="18" t="s">
        <v>49</v>
      </c>
      <c r="G877" s="18">
        <f>VLOOKUP(F877,Instructors!$A$4:$B$60,2,FALSE)</f>
        <v>8</v>
      </c>
      <c r="H877" s="25">
        <v>8</v>
      </c>
      <c r="I877" t="s">
        <v>226</v>
      </c>
      <c r="J877" s="18">
        <f>VLOOKUP(I877,Programs!$A$4:$B$58,2,FALSE)</f>
        <v>7</v>
      </c>
      <c r="K877" s="18">
        <v>7</v>
      </c>
      <c r="L877" s="19">
        <v>0.38541666666666669</v>
      </c>
      <c r="M877" s="19">
        <v>0.5</v>
      </c>
      <c r="N877" s="18" t="str">
        <f t="shared" ca="1" si="13"/>
        <v>UIO2</v>
      </c>
      <c r="O877" s="18">
        <f ca="1">VLOOKUP(N877,physical_rooms!$A$1:$B$10,2,FALSE)</f>
        <v>6</v>
      </c>
      <c r="P877" s="18">
        <v>5</v>
      </c>
      <c r="Q877" s="18" t="s">
        <v>248</v>
      </c>
      <c r="R877" s="18">
        <f>VLOOKUP(Q877,virtual_rooms!$A$1:$B$10,2,FALSE)</f>
        <v>6</v>
      </c>
      <c r="S877" s="18">
        <v>6</v>
      </c>
      <c r="T877" s="21" t="s">
        <v>314</v>
      </c>
      <c r="U877" s="18" t="s">
        <v>192</v>
      </c>
      <c r="V877" s="18"/>
      <c r="W877" s="18" t="e">
        <f>VLOOKUP(V877,Support_persons!$A$3:$C$17,3,FALSE)</f>
        <v>#N/A</v>
      </c>
      <c r="X877" t="s">
        <v>392</v>
      </c>
      <c r="Y877" s="18"/>
      <c r="Z877" s="18" t="e">
        <f>VLOOKUP(Y877,Support_persons!$A$3:$C$17,3,FALSE)</f>
        <v>#N/A</v>
      </c>
      <c r="AA877" t="s">
        <v>392</v>
      </c>
      <c r="AB877" s="18"/>
      <c r="AC877" t="s">
        <v>392</v>
      </c>
      <c r="AD877" s="18" t="e">
        <f>VLOOKUP(AB877,Support_persons!$A$3:$C$17,3,FALSE)</f>
        <v>#N/A</v>
      </c>
    </row>
    <row r="878" spans="1:30" ht="30.75" thickBot="1" x14ac:dyDescent="0.3">
      <c r="A878">
        <v>877</v>
      </c>
      <c r="B878" s="16">
        <v>44253</v>
      </c>
      <c r="C878" s="18" t="s">
        <v>6</v>
      </c>
      <c r="D878" s="18">
        <f>VLOOKUP(C878,Areas!$B$4:$C$25,2,FALSE)</f>
        <v>12</v>
      </c>
      <c r="E878" s="18">
        <v>12</v>
      </c>
      <c r="F878" s="18" t="s">
        <v>211</v>
      </c>
      <c r="G878" s="18">
        <f>VLOOKUP(F878,Instructors!$A$4:$B$60,2,FALSE)</f>
        <v>53</v>
      </c>
      <c r="H878" s="25">
        <v>53</v>
      </c>
      <c r="I878" t="s">
        <v>226</v>
      </c>
      <c r="J878" s="18">
        <f>VLOOKUP(I878,Programs!$A$4:$B$58,2,FALSE)</f>
        <v>7</v>
      </c>
      <c r="K878" s="18">
        <v>7</v>
      </c>
      <c r="L878" s="19">
        <v>0.51041666666666663</v>
      </c>
      <c r="M878" s="19">
        <v>0.5625</v>
      </c>
      <c r="N878" s="18" t="str">
        <f t="shared" ca="1" si="13"/>
        <v>GYE4</v>
      </c>
      <c r="O878" s="18">
        <f ca="1">VLOOKUP(N878,physical_rooms!$A$1:$B$10,2,FALSE)</f>
        <v>4</v>
      </c>
      <c r="P878" s="18">
        <v>3</v>
      </c>
      <c r="Q878" s="18" t="s">
        <v>248</v>
      </c>
      <c r="R878" s="18">
        <f>VLOOKUP(Q878,virtual_rooms!$A$1:$B$10,2,FALSE)</f>
        <v>6</v>
      </c>
      <c r="S878" s="18">
        <v>6</v>
      </c>
      <c r="T878" s="21" t="s">
        <v>314</v>
      </c>
      <c r="U878" s="18" t="s">
        <v>192</v>
      </c>
      <c r="V878" s="18"/>
      <c r="W878" s="18" t="e">
        <f>VLOOKUP(V878,Support_persons!$A$3:$C$17,3,FALSE)</f>
        <v>#N/A</v>
      </c>
      <c r="X878" t="s">
        <v>392</v>
      </c>
      <c r="Y878" s="18"/>
      <c r="Z878" s="18" t="e">
        <f>VLOOKUP(Y878,Support_persons!$A$3:$C$17,3,FALSE)</f>
        <v>#N/A</v>
      </c>
      <c r="AA878" t="s">
        <v>392</v>
      </c>
      <c r="AB878" s="18"/>
      <c r="AC878" t="s">
        <v>392</v>
      </c>
      <c r="AD878" s="18" t="e">
        <f>VLOOKUP(AB878,Support_persons!$A$3:$C$17,3,FALSE)</f>
        <v>#N/A</v>
      </c>
    </row>
    <row r="879" spans="1:30" ht="30.75" thickBot="1" x14ac:dyDescent="0.3">
      <c r="A879">
        <v>878</v>
      </c>
      <c r="B879" s="16">
        <v>44254</v>
      </c>
      <c r="C879" s="18" t="s">
        <v>6</v>
      </c>
      <c r="D879" s="18">
        <f>VLOOKUP(C879,Areas!$B$4:$C$25,2,FALSE)</f>
        <v>12</v>
      </c>
      <c r="E879" s="18">
        <v>12</v>
      </c>
      <c r="F879" s="18" t="s">
        <v>211</v>
      </c>
      <c r="G879" s="18">
        <f>VLOOKUP(F879,Instructors!$A$4:$B$60,2,FALSE)</f>
        <v>53</v>
      </c>
      <c r="H879" s="25">
        <v>53</v>
      </c>
      <c r="I879" t="s">
        <v>309</v>
      </c>
      <c r="J879" s="18">
        <f>VLOOKUP(I879,Programs!$A$4:$B$58,2,FALSE)</f>
        <v>15</v>
      </c>
      <c r="K879" s="18">
        <v>39</v>
      </c>
      <c r="L879" s="19">
        <v>0.375</v>
      </c>
      <c r="M879" s="19">
        <v>0.5</v>
      </c>
      <c r="N879" s="18" t="str">
        <f t="shared" ca="1" si="13"/>
        <v>domicilio</v>
      </c>
      <c r="O879" s="18">
        <f ca="1">VLOOKUP(N879,physical_rooms!$A$1:$B$10,2,FALSE)</f>
        <v>8</v>
      </c>
      <c r="P879" s="18">
        <v>3</v>
      </c>
      <c r="Q879" s="18" t="s">
        <v>216</v>
      </c>
      <c r="R879" s="18">
        <f>VLOOKUP(Q879,virtual_rooms!$A$1:$B$10,2,FALSE)</f>
        <v>7</v>
      </c>
      <c r="S879" s="18">
        <v>7</v>
      </c>
      <c r="T879" s="21" t="s">
        <v>310</v>
      </c>
      <c r="U879" s="18" t="s">
        <v>201</v>
      </c>
      <c r="V879" s="18"/>
      <c r="W879" s="18" t="e">
        <f>VLOOKUP(V879,Support_persons!$A$3:$C$17,3,FALSE)</f>
        <v>#N/A</v>
      </c>
      <c r="X879" t="s">
        <v>392</v>
      </c>
      <c r="Y879" s="18"/>
      <c r="Z879" s="18" t="e">
        <f>VLOOKUP(Y879,Support_persons!$A$3:$C$17,3,FALSE)</f>
        <v>#N/A</v>
      </c>
      <c r="AA879" t="s">
        <v>392</v>
      </c>
      <c r="AB879" s="18"/>
      <c r="AC879" t="s">
        <v>392</v>
      </c>
      <c r="AD879" s="18" t="e">
        <f>VLOOKUP(AB879,Support_persons!$A$3:$C$17,3,FALSE)</f>
        <v>#N/A</v>
      </c>
    </row>
    <row r="880" spans="1:30" ht="30.75" thickBot="1" x14ac:dyDescent="0.3">
      <c r="A880">
        <v>879</v>
      </c>
      <c r="B880" s="16">
        <v>44254</v>
      </c>
      <c r="C880" s="18" t="s">
        <v>20</v>
      </c>
      <c r="D880" s="18">
        <f>VLOOKUP(C880,Areas!$B$4:$C$25,2,FALSE)</f>
        <v>18</v>
      </c>
      <c r="E880" s="18">
        <v>18</v>
      </c>
      <c r="F880" s="18" t="s">
        <v>84</v>
      </c>
      <c r="G880" s="18">
        <f>VLOOKUP(F880,Instructors!$A$4:$B$60,2,FALSE)</f>
        <v>43</v>
      </c>
      <c r="H880" s="25">
        <v>43</v>
      </c>
      <c r="I880" t="s">
        <v>226</v>
      </c>
      <c r="J880" s="18">
        <f>VLOOKUP(I880,Programs!$A$4:$B$58,2,FALSE)</f>
        <v>7</v>
      </c>
      <c r="K880" s="18">
        <v>7</v>
      </c>
      <c r="L880" s="19">
        <v>0.38541666666666669</v>
      </c>
      <c r="M880" s="19">
        <v>0.5625</v>
      </c>
      <c r="N880" s="18" t="str">
        <f t="shared" ca="1" si="13"/>
        <v>UIO1</v>
      </c>
      <c r="O880" s="18">
        <f ca="1">VLOOKUP(N880,physical_rooms!$A$1:$B$10,2,FALSE)</f>
        <v>5</v>
      </c>
      <c r="P880" s="18">
        <v>6</v>
      </c>
      <c r="Q880" s="18" t="s">
        <v>248</v>
      </c>
      <c r="R880" s="18">
        <f>VLOOKUP(Q880,virtual_rooms!$A$1:$B$10,2,FALSE)</f>
        <v>6</v>
      </c>
      <c r="S880" s="18">
        <v>6</v>
      </c>
      <c r="T880" s="21" t="s">
        <v>314</v>
      </c>
      <c r="U880" s="18" t="s">
        <v>192</v>
      </c>
      <c r="V880" s="18"/>
      <c r="W880" s="18" t="e">
        <f>VLOOKUP(V880,Support_persons!$A$3:$C$17,3,FALSE)</f>
        <v>#N/A</v>
      </c>
      <c r="X880" t="s">
        <v>392</v>
      </c>
      <c r="Y880" s="18"/>
      <c r="Z880" s="18" t="e">
        <f>VLOOKUP(Y880,Support_persons!$A$3:$C$17,3,FALSE)</f>
        <v>#N/A</v>
      </c>
      <c r="AA880" t="s">
        <v>392</v>
      </c>
      <c r="AB880" s="18"/>
      <c r="AC880" t="s">
        <v>392</v>
      </c>
      <c r="AD880" s="18" t="e">
        <f>VLOOKUP(AB880,Support_persons!$A$3:$C$17,3,FALSE)</f>
        <v>#N/A</v>
      </c>
    </row>
    <row r="881" spans="1:30" ht="30.75" thickBot="1" x14ac:dyDescent="0.3">
      <c r="A881">
        <v>880</v>
      </c>
      <c r="B881" s="16">
        <v>44257</v>
      </c>
      <c r="C881" s="18" t="s">
        <v>9</v>
      </c>
      <c r="D881" s="18">
        <f>VLOOKUP(C881,Areas!$B$4:$C$25,2,FALSE)</f>
        <v>17</v>
      </c>
      <c r="E881" s="18">
        <v>17</v>
      </c>
      <c r="F881" s="18" t="s">
        <v>74</v>
      </c>
      <c r="G881" s="18">
        <f>VLOOKUP(F881,Instructors!$A$4:$B$60,2,FALSE)</f>
        <v>32</v>
      </c>
      <c r="H881" s="25">
        <v>32</v>
      </c>
      <c r="I881" t="s">
        <v>309</v>
      </c>
      <c r="J881" s="18">
        <f>VLOOKUP(I881,Programs!$A$4:$B$58,2,FALSE)</f>
        <v>15</v>
      </c>
      <c r="K881" s="18">
        <v>39</v>
      </c>
      <c r="L881" s="19">
        <v>0.66666666666666663</v>
      </c>
      <c r="M881" s="19">
        <v>0.79166666666666663</v>
      </c>
      <c r="N881" s="18" t="str">
        <f t="shared" ca="1" si="13"/>
        <v>UIO2</v>
      </c>
      <c r="O881" s="18">
        <f ca="1">VLOOKUP(N881,physical_rooms!$A$1:$B$10,2,FALSE)</f>
        <v>6</v>
      </c>
      <c r="P881" s="18">
        <v>5</v>
      </c>
      <c r="Q881" s="18" t="s">
        <v>216</v>
      </c>
      <c r="R881" s="18">
        <f>VLOOKUP(Q881,virtual_rooms!$A$1:$B$10,2,FALSE)</f>
        <v>7</v>
      </c>
      <c r="S881" s="18">
        <v>7</v>
      </c>
      <c r="T881" s="21" t="s">
        <v>310</v>
      </c>
      <c r="U881" s="18" t="s">
        <v>201</v>
      </c>
      <c r="V881" s="18"/>
      <c r="W881" s="18" t="e">
        <f>VLOOKUP(V881,Support_persons!$A$3:$C$17,3,FALSE)</f>
        <v>#N/A</v>
      </c>
      <c r="X881" t="s">
        <v>392</v>
      </c>
      <c r="Y881" s="18"/>
      <c r="Z881" s="18" t="e">
        <f>VLOOKUP(Y881,Support_persons!$A$3:$C$17,3,FALSE)</f>
        <v>#N/A</v>
      </c>
      <c r="AA881" t="s">
        <v>392</v>
      </c>
      <c r="AB881" s="18"/>
      <c r="AC881" t="s">
        <v>392</v>
      </c>
      <c r="AD881" s="18" t="e">
        <f>VLOOKUP(AB881,Support_persons!$A$3:$C$17,3,FALSE)</f>
        <v>#N/A</v>
      </c>
    </row>
    <row r="882" spans="1:30" ht="30.75" thickBot="1" x14ac:dyDescent="0.3">
      <c r="A882">
        <v>881</v>
      </c>
      <c r="B882" s="16">
        <v>44259</v>
      </c>
      <c r="C882" s="18" t="s">
        <v>1</v>
      </c>
      <c r="D882" s="18">
        <f>VLOOKUP(C882,Areas!$B$4:$C$25,2,FALSE)</f>
        <v>5</v>
      </c>
      <c r="E882" s="18">
        <v>5</v>
      </c>
      <c r="F882" s="18" t="s">
        <v>57</v>
      </c>
      <c r="G882" s="18">
        <f>VLOOKUP(F882,Instructors!$A$4:$B$60,2,FALSE)</f>
        <v>17</v>
      </c>
      <c r="H882" s="25">
        <v>17</v>
      </c>
      <c r="I882" t="s">
        <v>338</v>
      </c>
      <c r="J882" s="18">
        <f>VLOOKUP(I882,Programs!$A$4:$B$58,2,FALSE)</f>
        <v>20</v>
      </c>
      <c r="K882" s="18">
        <v>20</v>
      </c>
      <c r="L882" s="19">
        <v>0.75</v>
      </c>
      <c r="M882" s="19">
        <v>0.83333333333333337</v>
      </c>
      <c r="N882" s="18" t="str">
        <f t="shared" ca="1" si="13"/>
        <v>UIO3</v>
      </c>
      <c r="O882" s="18">
        <f ca="1">VLOOKUP(N882,physical_rooms!$A$1:$B$10,2,FALSE)</f>
        <v>7</v>
      </c>
      <c r="P882" s="18">
        <v>8</v>
      </c>
      <c r="Q882" s="18" t="s">
        <v>246</v>
      </c>
      <c r="R882" s="18">
        <f>VLOOKUP(Q882,virtual_rooms!$A$1:$B$10,2,FALSE)</f>
        <v>5</v>
      </c>
      <c r="S882" s="18">
        <v>5</v>
      </c>
      <c r="T882" s="21" t="s">
        <v>315</v>
      </c>
      <c r="U882" s="18" t="s">
        <v>181</v>
      </c>
      <c r="V882" s="18"/>
      <c r="W882" s="18" t="e">
        <f>VLOOKUP(V882,Support_persons!$A$3:$C$17,3,FALSE)</f>
        <v>#N/A</v>
      </c>
      <c r="X882" t="s">
        <v>392</v>
      </c>
      <c r="Y882" s="18"/>
      <c r="Z882" s="18" t="e">
        <f>VLOOKUP(Y882,Support_persons!$A$3:$C$17,3,FALSE)</f>
        <v>#N/A</v>
      </c>
      <c r="AA882" t="s">
        <v>392</v>
      </c>
      <c r="AB882" s="18"/>
      <c r="AC882" t="s">
        <v>392</v>
      </c>
      <c r="AD882" s="18" t="e">
        <f>VLOOKUP(AB882,Support_persons!$A$3:$C$17,3,FALSE)</f>
        <v>#N/A</v>
      </c>
    </row>
    <row r="883" spans="1:30" ht="30.75" thickBot="1" x14ac:dyDescent="0.3">
      <c r="A883">
        <v>882</v>
      </c>
      <c r="B883" s="16">
        <v>44260</v>
      </c>
      <c r="C883" s="18" t="s">
        <v>1</v>
      </c>
      <c r="D883" s="18">
        <f>VLOOKUP(C883,Areas!$B$4:$C$25,2,FALSE)</f>
        <v>5</v>
      </c>
      <c r="E883" s="18">
        <v>5</v>
      </c>
      <c r="F883" s="18" t="s">
        <v>57</v>
      </c>
      <c r="G883" s="18">
        <f>VLOOKUP(F883,Instructors!$A$4:$B$60,2,FALSE)</f>
        <v>17</v>
      </c>
      <c r="H883" s="25">
        <v>17</v>
      </c>
      <c r="I883" t="s">
        <v>226</v>
      </c>
      <c r="J883" s="18">
        <f>VLOOKUP(I883,Programs!$A$4:$B$58,2,FALSE)</f>
        <v>7</v>
      </c>
      <c r="K883" s="18">
        <v>7</v>
      </c>
      <c r="L883" s="19">
        <v>0.51041666666666663</v>
      </c>
      <c r="M883" s="19">
        <v>0.5625</v>
      </c>
      <c r="N883" s="18" t="str">
        <f t="shared" ca="1" si="13"/>
        <v>UIO1</v>
      </c>
      <c r="O883" s="18">
        <f ca="1">VLOOKUP(N883,physical_rooms!$A$1:$B$10,2,FALSE)</f>
        <v>5</v>
      </c>
      <c r="P883" s="18">
        <v>4</v>
      </c>
      <c r="Q883" s="18" t="s">
        <v>248</v>
      </c>
      <c r="R883" s="18">
        <f>VLOOKUP(Q883,virtual_rooms!$A$1:$B$10,2,FALSE)</f>
        <v>6</v>
      </c>
      <c r="S883" s="18">
        <v>6</v>
      </c>
      <c r="T883" s="21" t="s">
        <v>314</v>
      </c>
      <c r="U883" s="18" t="s">
        <v>192</v>
      </c>
      <c r="V883" s="18"/>
      <c r="W883" s="18" t="e">
        <f>VLOOKUP(V883,Support_persons!$A$3:$C$17,3,FALSE)</f>
        <v>#N/A</v>
      </c>
      <c r="X883" t="s">
        <v>392</v>
      </c>
      <c r="Y883" s="18"/>
      <c r="Z883" s="18" t="e">
        <f>VLOOKUP(Y883,Support_persons!$A$3:$C$17,3,FALSE)</f>
        <v>#N/A</v>
      </c>
      <c r="AA883" t="s">
        <v>392</v>
      </c>
      <c r="AB883" s="18"/>
      <c r="AC883" t="s">
        <v>392</v>
      </c>
      <c r="AD883" s="18" t="e">
        <f>VLOOKUP(AB883,Support_persons!$A$3:$C$17,3,FALSE)</f>
        <v>#N/A</v>
      </c>
    </row>
    <row r="884" spans="1:30" ht="30.75" thickBot="1" x14ac:dyDescent="0.3">
      <c r="A884">
        <v>883</v>
      </c>
      <c r="B884" s="16">
        <v>44260</v>
      </c>
      <c r="C884" s="18" t="s">
        <v>6</v>
      </c>
      <c r="D884" s="18">
        <f>VLOOKUP(C884,Areas!$B$4:$C$25,2,FALSE)</f>
        <v>12</v>
      </c>
      <c r="E884" s="18">
        <v>12</v>
      </c>
      <c r="F884" s="18" t="s">
        <v>211</v>
      </c>
      <c r="G884" s="18">
        <f>VLOOKUP(F884,Instructors!$A$4:$B$60,2,FALSE)</f>
        <v>53</v>
      </c>
      <c r="H884" s="25">
        <v>53</v>
      </c>
      <c r="I884" t="s">
        <v>226</v>
      </c>
      <c r="J884" s="18">
        <f>VLOOKUP(I884,Programs!$A$4:$B$58,2,FALSE)</f>
        <v>7</v>
      </c>
      <c r="K884" s="18">
        <v>7</v>
      </c>
      <c r="L884" s="19">
        <v>0.38541666666666669</v>
      </c>
      <c r="M884" s="19">
        <v>0.5</v>
      </c>
      <c r="N884" s="18" t="str">
        <f t="shared" ca="1" si="13"/>
        <v>GYE4</v>
      </c>
      <c r="O884" s="18">
        <f ca="1">VLOOKUP(N884,physical_rooms!$A$1:$B$10,2,FALSE)</f>
        <v>4</v>
      </c>
      <c r="P884" s="18">
        <v>1</v>
      </c>
      <c r="Q884" s="18" t="s">
        <v>248</v>
      </c>
      <c r="R884" s="18">
        <f>VLOOKUP(Q884,virtual_rooms!$A$1:$B$10,2,FALSE)</f>
        <v>6</v>
      </c>
      <c r="S884" s="18">
        <v>6</v>
      </c>
      <c r="T884" s="21" t="s">
        <v>314</v>
      </c>
      <c r="U884" s="18" t="s">
        <v>192</v>
      </c>
      <c r="V884" s="18"/>
      <c r="W884" s="18" t="e">
        <f>VLOOKUP(V884,Support_persons!$A$3:$C$17,3,FALSE)</f>
        <v>#N/A</v>
      </c>
      <c r="X884" t="s">
        <v>392</v>
      </c>
      <c r="Y884" s="18"/>
      <c r="Z884" s="18" t="e">
        <f>VLOOKUP(Y884,Support_persons!$A$3:$C$17,3,FALSE)</f>
        <v>#N/A</v>
      </c>
      <c r="AA884" t="s">
        <v>392</v>
      </c>
      <c r="AB884" s="18"/>
      <c r="AC884" t="s">
        <v>392</v>
      </c>
      <c r="AD884" s="18" t="e">
        <f>VLOOKUP(AB884,Support_persons!$A$3:$C$17,3,FALSE)</f>
        <v>#N/A</v>
      </c>
    </row>
    <row r="885" spans="1:30" ht="30.75" thickBot="1" x14ac:dyDescent="0.3">
      <c r="A885">
        <v>884</v>
      </c>
      <c r="B885" s="16">
        <v>44260</v>
      </c>
      <c r="C885" s="18" t="s">
        <v>6</v>
      </c>
      <c r="D885" s="18">
        <f>VLOOKUP(C885,Areas!$B$4:$C$25,2,FALSE)</f>
        <v>12</v>
      </c>
      <c r="E885" s="18">
        <v>12</v>
      </c>
      <c r="F885" s="18" t="s">
        <v>211</v>
      </c>
      <c r="G885" s="18">
        <f>VLOOKUP(F885,Instructors!$A$4:$B$60,2,FALSE)</f>
        <v>53</v>
      </c>
      <c r="H885" s="25">
        <v>53</v>
      </c>
      <c r="I885" t="s">
        <v>338</v>
      </c>
      <c r="J885" s="18">
        <f>VLOOKUP(I885,Programs!$A$4:$B$58,2,FALSE)</f>
        <v>20</v>
      </c>
      <c r="K885" s="18">
        <v>20</v>
      </c>
      <c r="L885" s="19">
        <v>0.75</v>
      </c>
      <c r="M885" s="19">
        <v>0.89583333333333337</v>
      </c>
      <c r="N885" s="18" t="str">
        <f t="shared" ca="1" si="13"/>
        <v>GYE1</v>
      </c>
      <c r="O885" s="18">
        <f ca="1">VLOOKUP(N885,physical_rooms!$A$1:$B$10,2,FALSE)</f>
        <v>1</v>
      </c>
      <c r="P885" s="18">
        <v>7</v>
      </c>
      <c r="Q885" s="18" t="s">
        <v>246</v>
      </c>
      <c r="R885" s="18">
        <f>VLOOKUP(Q885,virtual_rooms!$A$1:$B$10,2,FALSE)</f>
        <v>5</v>
      </c>
      <c r="S885" s="18">
        <v>5</v>
      </c>
      <c r="T885" s="21" t="s">
        <v>315</v>
      </c>
      <c r="U885" s="18" t="s">
        <v>181</v>
      </c>
      <c r="V885" s="18"/>
      <c r="W885" s="18" t="e">
        <f>VLOOKUP(V885,Support_persons!$A$3:$C$17,3,FALSE)</f>
        <v>#N/A</v>
      </c>
      <c r="X885" t="s">
        <v>392</v>
      </c>
      <c r="Y885" s="18"/>
      <c r="Z885" s="18" t="e">
        <f>VLOOKUP(Y885,Support_persons!$A$3:$C$17,3,FALSE)</f>
        <v>#N/A</v>
      </c>
      <c r="AA885" t="s">
        <v>392</v>
      </c>
      <c r="AB885" s="18"/>
      <c r="AC885" t="s">
        <v>392</v>
      </c>
      <c r="AD885" s="18" t="e">
        <f>VLOOKUP(AB885,Support_persons!$A$3:$C$17,3,FALSE)</f>
        <v>#N/A</v>
      </c>
    </row>
    <row r="886" spans="1:30" ht="30.75" thickBot="1" x14ac:dyDescent="0.3">
      <c r="A886">
        <v>885</v>
      </c>
      <c r="B886" s="16">
        <v>44261</v>
      </c>
      <c r="C886" s="18" t="s">
        <v>6</v>
      </c>
      <c r="D886" s="18">
        <f>VLOOKUP(C886,Areas!$B$4:$C$25,2,FALSE)</f>
        <v>12</v>
      </c>
      <c r="E886" s="18">
        <v>12</v>
      </c>
      <c r="F886" s="18" t="s">
        <v>211</v>
      </c>
      <c r="G886" s="18">
        <f>VLOOKUP(F886,Instructors!$A$4:$B$60,2,FALSE)</f>
        <v>53</v>
      </c>
      <c r="H886" s="25">
        <v>53</v>
      </c>
      <c r="I886" t="s">
        <v>309</v>
      </c>
      <c r="J886" s="18">
        <f>VLOOKUP(I886,Programs!$A$4:$B$58,2,FALSE)</f>
        <v>15</v>
      </c>
      <c r="K886" s="18">
        <v>39</v>
      </c>
      <c r="L886" s="19">
        <v>0.375</v>
      </c>
      <c r="M886" s="19">
        <v>0.5</v>
      </c>
      <c r="N886" s="18" t="str">
        <f t="shared" ca="1" si="13"/>
        <v>UIO3</v>
      </c>
      <c r="O886" s="18">
        <f ca="1">VLOOKUP(N886,physical_rooms!$A$1:$B$10,2,FALSE)</f>
        <v>7</v>
      </c>
      <c r="P886" s="18">
        <v>2</v>
      </c>
      <c r="Q886" s="18" t="s">
        <v>216</v>
      </c>
      <c r="R886" s="18">
        <f>VLOOKUP(Q886,virtual_rooms!$A$1:$B$10,2,FALSE)</f>
        <v>7</v>
      </c>
      <c r="S886" s="18">
        <v>7</v>
      </c>
      <c r="T886" s="21" t="s">
        <v>310</v>
      </c>
      <c r="U886" s="18" t="s">
        <v>201</v>
      </c>
      <c r="V886" s="18"/>
      <c r="W886" s="18" t="e">
        <f>VLOOKUP(V886,Support_persons!$A$3:$C$17,3,FALSE)</f>
        <v>#N/A</v>
      </c>
      <c r="X886" t="s">
        <v>392</v>
      </c>
      <c r="Y886" s="18"/>
      <c r="Z886" s="18" t="e">
        <f>VLOOKUP(Y886,Support_persons!$A$3:$C$17,3,FALSE)</f>
        <v>#N/A</v>
      </c>
      <c r="AA886" t="s">
        <v>392</v>
      </c>
      <c r="AB886" s="18"/>
      <c r="AC886" t="s">
        <v>392</v>
      </c>
      <c r="AD886" s="18" t="e">
        <f>VLOOKUP(AB886,Support_persons!$A$3:$C$17,3,FALSE)</f>
        <v>#N/A</v>
      </c>
    </row>
    <row r="887" spans="1:30" ht="30.75" thickBot="1" x14ac:dyDescent="0.3">
      <c r="A887">
        <v>886</v>
      </c>
      <c r="B887" s="16">
        <v>44261</v>
      </c>
      <c r="C887" s="18" t="s">
        <v>2</v>
      </c>
      <c r="D887" s="18">
        <f>VLOOKUP(C887,Areas!$B$4:$C$25,2,FALSE)</f>
        <v>7</v>
      </c>
      <c r="E887" s="18">
        <v>7</v>
      </c>
      <c r="F887" s="18" t="s">
        <v>49</v>
      </c>
      <c r="G887" s="18">
        <f>VLOOKUP(F887,Instructors!$A$4:$B$60,2,FALSE)</f>
        <v>8</v>
      </c>
      <c r="H887" s="25">
        <v>8</v>
      </c>
      <c r="I887" t="s">
        <v>226</v>
      </c>
      <c r="J887" s="18">
        <f>VLOOKUP(I887,Programs!$A$4:$B$58,2,FALSE)</f>
        <v>7</v>
      </c>
      <c r="K887" s="18">
        <v>7</v>
      </c>
      <c r="L887" s="19">
        <v>0.38541666666666669</v>
      </c>
      <c r="M887" s="19">
        <v>0.5</v>
      </c>
      <c r="N887" s="18" t="str">
        <f t="shared" ca="1" si="13"/>
        <v>UIO2</v>
      </c>
      <c r="O887" s="18">
        <f ca="1">VLOOKUP(N887,physical_rooms!$A$1:$B$10,2,FALSE)</f>
        <v>6</v>
      </c>
      <c r="P887" s="18">
        <v>5</v>
      </c>
      <c r="Q887" s="18" t="s">
        <v>248</v>
      </c>
      <c r="R887" s="18">
        <f>VLOOKUP(Q887,virtual_rooms!$A$1:$B$10,2,FALSE)</f>
        <v>6</v>
      </c>
      <c r="S887" s="18">
        <v>6</v>
      </c>
      <c r="T887" s="21" t="s">
        <v>314</v>
      </c>
      <c r="U887" s="18" t="s">
        <v>192</v>
      </c>
      <c r="V887" s="18"/>
      <c r="W887" s="18" t="e">
        <f>VLOOKUP(V887,Support_persons!$A$3:$C$17,3,FALSE)</f>
        <v>#N/A</v>
      </c>
      <c r="X887" t="s">
        <v>392</v>
      </c>
      <c r="Y887" s="18"/>
      <c r="Z887" s="18" t="e">
        <f>VLOOKUP(Y887,Support_persons!$A$3:$C$17,3,FALSE)</f>
        <v>#N/A</v>
      </c>
      <c r="AA887" t="s">
        <v>392</v>
      </c>
      <c r="AB887" s="18"/>
      <c r="AC887" t="s">
        <v>392</v>
      </c>
      <c r="AD887" s="18" t="e">
        <f>VLOOKUP(AB887,Support_persons!$A$3:$C$17,3,FALSE)</f>
        <v>#N/A</v>
      </c>
    </row>
    <row r="888" spans="1:30" ht="30.75" thickBot="1" x14ac:dyDescent="0.3">
      <c r="A888">
        <v>887</v>
      </c>
      <c r="B888" s="16">
        <v>44267</v>
      </c>
      <c r="C888" s="18" t="s">
        <v>6</v>
      </c>
      <c r="D888" s="18">
        <f>VLOOKUP(C888,Areas!$B$4:$C$25,2,FALSE)</f>
        <v>12</v>
      </c>
      <c r="E888" s="18">
        <v>12</v>
      </c>
      <c r="F888" s="18" t="s">
        <v>211</v>
      </c>
      <c r="G888" s="18">
        <f>VLOOKUP(F888,Instructors!$A$4:$B$60,2,FALSE)</f>
        <v>53</v>
      </c>
      <c r="H888" s="25">
        <v>53</v>
      </c>
      <c r="I888" t="s">
        <v>226</v>
      </c>
      <c r="J888" s="18">
        <f>VLOOKUP(I888,Programs!$A$4:$B$58,2,FALSE)</f>
        <v>7</v>
      </c>
      <c r="K888" s="18">
        <v>7</v>
      </c>
      <c r="L888" s="19">
        <v>0.51041666666666663</v>
      </c>
      <c r="M888" s="19">
        <v>0.5625</v>
      </c>
      <c r="N888" s="18" t="str">
        <f t="shared" ca="1" si="13"/>
        <v>GYE2</v>
      </c>
      <c r="O888" s="18">
        <f ca="1">VLOOKUP(N888,physical_rooms!$A$1:$B$10,2,FALSE)</f>
        <v>2</v>
      </c>
      <c r="P888" s="18">
        <v>5</v>
      </c>
      <c r="Q888" s="18" t="s">
        <v>248</v>
      </c>
      <c r="R888" s="18">
        <f>VLOOKUP(Q888,virtual_rooms!$A$1:$B$10,2,FALSE)</f>
        <v>6</v>
      </c>
      <c r="S888" s="18">
        <v>6</v>
      </c>
      <c r="T888" s="21" t="s">
        <v>314</v>
      </c>
      <c r="U888" s="18" t="s">
        <v>192</v>
      </c>
      <c r="V888" s="18"/>
      <c r="W888" s="18" t="e">
        <f>VLOOKUP(V888,Support_persons!$A$3:$C$17,3,FALSE)</f>
        <v>#N/A</v>
      </c>
      <c r="X888" t="s">
        <v>392</v>
      </c>
      <c r="Y888" s="18"/>
      <c r="Z888" s="18" t="e">
        <f>VLOOKUP(Y888,Support_persons!$A$3:$C$17,3,FALSE)</f>
        <v>#N/A</v>
      </c>
      <c r="AA888" t="s">
        <v>392</v>
      </c>
      <c r="AB888" s="18"/>
      <c r="AC888" t="s">
        <v>392</v>
      </c>
      <c r="AD888" s="18" t="e">
        <f>VLOOKUP(AB888,Support_persons!$A$3:$C$17,3,FALSE)</f>
        <v>#N/A</v>
      </c>
    </row>
    <row r="889" spans="1:30" ht="30.75" thickBot="1" x14ac:dyDescent="0.3">
      <c r="A889">
        <v>888</v>
      </c>
      <c r="B889" s="16">
        <v>44261</v>
      </c>
      <c r="C889" s="18" t="s">
        <v>19</v>
      </c>
      <c r="D889" s="18">
        <f>VLOOKUP(C889,Areas!$B$4:$C$25,2,FALSE)</f>
        <v>3</v>
      </c>
      <c r="E889" s="18">
        <v>3</v>
      </c>
      <c r="F889" s="18" t="s">
        <v>90</v>
      </c>
      <c r="G889" s="18">
        <f>VLOOKUP(F889,Instructors!$A$4:$B$60,2,FALSE)</f>
        <v>50</v>
      </c>
      <c r="H889" s="25">
        <v>50</v>
      </c>
      <c r="I889" t="s">
        <v>338</v>
      </c>
      <c r="J889" s="18">
        <f>VLOOKUP(I889,Programs!$A$4:$B$58,2,FALSE)</f>
        <v>20</v>
      </c>
      <c r="K889" s="18">
        <v>20</v>
      </c>
      <c r="L889" s="19">
        <v>0.40625</v>
      </c>
      <c r="M889" s="19">
        <v>0.45833333333333331</v>
      </c>
      <c r="N889" s="18" t="str">
        <f t="shared" ca="1" si="13"/>
        <v>UIO2</v>
      </c>
      <c r="O889" s="18">
        <f ca="1">VLOOKUP(N889,physical_rooms!$A$1:$B$10,2,FALSE)</f>
        <v>6</v>
      </c>
      <c r="P889" s="18">
        <v>2</v>
      </c>
      <c r="Q889" s="18" t="s">
        <v>246</v>
      </c>
      <c r="R889" s="18">
        <f>VLOOKUP(Q889,virtual_rooms!$A$1:$B$10,2,FALSE)</f>
        <v>5</v>
      </c>
      <c r="S889" s="18">
        <v>5</v>
      </c>
      <c r="T889" s="21" t="s">
        <v>315</v>
      </c>
      <c r="U889" s="18" t="s">
        <v>181</v>
      </c>
      <c r="V889" s="18"/>
      <c r="W889" s="18" t="e">
        <f>VLOOKUP(V889,Support_persons!$A$3:$C$17,3,FALSE)</f>
        <v>#N/A</v>
      </c>
      <c r="X889" t="s">
        <v>392</v>
      </c>
      <c r="Y889" s="18"/>
      <c r="Z889" s="18" t="e">
        <f>VLOOKUP(Y889,Support_persons!$A$3:$C$17,3,FALSE)</f>
        <v>#N/A</v>
      </c>
      <c r="AA889" t="s">
        <v>392</v>
      </c>
      <c r="AB889" s="18"/>
      <c r="AC889" t="s">
        <v>392</v>
      </c>
      <c r="AD889" s="18" t="e">
        <f>VLOOKUP(AB889,Support_persons!$A$3:$C$17,3,FALSE)</f>
        <v>#N/A</v>
      </c>
    </row>
    <row r="890" spans="1:30" ht="30.75" thickBot="1" x14ac:dyDescent="0.3">
      <c r="A890">
        <v>889</v>
      </c>
      <c r="B890" s="16">
        <v>44261</v>
      </c>
      <c r="C890" s="18" t="s">
        <v>1</v>
      </c>
      <c r="D890" s="18">
        <f>VLOOKUP(C890,Areas!$B$4:$C$25,2,FALSE)</f>
        <v>5</v>
      </c>
      <c r="E890" s="18">
        <v>5</v>
      </c>
      <c r="F890" s="18" t="s">
        <v>57</v>
      </c>
      <c r="G890" s="18">
        <f>VLOOKUP(F890,Instructors!$A$4:$B$60,2,FALSE)</f>
        <v>17</v>
      </c>
      <c r="H890" s="25">
        <v>17</v>
      </c>
      <c r="I890" t="s">
        <v>338</v>
      </c>
      <c r="J890" s="18">
        <f>VLOOKUP(I890,Programs!$A$4:$B$58,2,FALSE)</f>
        <v>20</v>
      </c>
      <c r="K890" s="18">
        <v>20</v>
      </c>
      <c r="L890" s="19">
        <v>0.33333333333333331</v>
      </c>
      <c r="M890" s="19">
        <v>0.39583333333333331</v>
      </c>
      <c r="N890" s="18" t="str">
        <f t="shared" ca="1" si="13"/>
        <v>GYE4</v>
      </c>
      <c r="O890" s="18">
        <f ca="1">VLOOKUP(N890,physical_rooms!$A$1:$B$10,2,FALSE)</f>
        <v>4</v>
      </c>
      <c r="P890" s="18">
        <v>7</v>
      </c>
      <c r="Q890" s="18" t="s">
        <v>246</v>
      </c>
      <c r="R890" s="18">
        <f>VLOOKUP(Q890,virtual_rooms!$A$1:$B$10,2,FALSE)</f>
        <v>5</v>
      </c>
      <c r="S890" s="18">
        <v>5</v>
      </c>
      <c r="T890" s="21" t="s">
        <v>315</v>
      </c>
      <c r="U890" s="18" t="s">
        <v>181</v>
      </c>
      <c r="V890" s="18"/>
      <c r="W890" s="18" t="e">
        <f>VLOOKUP(V890,Support_persons!$A$3:$C$17,3,FALSE)</f>
        <v>#N/A</v>
      </c>
      <c r="X890" t="s">
        <v>392</v>
      </c>
      <c r="Y890" s="18"/>
      <c r="Z890" s="18" t="e">
        <f>VLOOKUP(Y890,Support_persons!$A$3:$C$17,3,FALSE)</f>
        <v>#N/A</v>
      </c>
      <c r="AA890" t="s">
        <v>392</v>
      </c>
      <c r="AB890" s="18"/>
      <c r="AC890" t="s">
        <v>392</v>
      </c>
      <c r="AD890" s="18" t="e">
        <f>VLOOKUP(AB890,Support_persons!$A$3:$C$17,3,FALSE)</f>
        <v>#N/A</v>
      </c>
    </row>
    <row r="891" spans="1:30" ht="30.75" thickBot="1" x14ac:dyDescent="0.3">
      <c r="A891">
        <v>890</v>
      </c>
      <c r="B891" s="16">
        <v>44264</v>
      </c>
      <c r="C891" s="18" t="s">
        <v>9</v>
      </c>
      <c r="D891" s="18">
        <f>VLOOKUP(C891,Areas!$B$4:$C$25,2,FALSE)</f>
        <v>17</v>
      </c>
      <c r="E891" s="18">
        <v>17</v>
      </c>
      <c r="F891" s="18" t="s">
        <v>74</v>
      </c>
      <c r="G891" s="18">
        <f>VLOOKUP(F891,Instructors!$A$4:$B$60,2,FALSE)</f>
        <v>32</v>
      </c>
      <c r="H891" s="25">
        <v>32</v>
      </c>
      <c r="I891" t="s">
        <v>309</v>
      </c>
      <c r="J891" s="18">
        <f>VLOOKUP(I891,Programs!$A$4:$B$58,2,FALSE)</f>
        <v>15</v>
      </c>
      <c r="K891" s="18">
        <v>39</v>
      </c>
      <c r="L891" s="19">
        <v>0.66666666666666663</v>
      </c>
      <c r="M891" s="19">
        <v>0.79166666666666663</v>
      </c>
      <c r="N891" s="18" t="str">
        <f t="shared" ca="1" si="13"/>
        <v>GYE1</v>
      </c>
      <c r="O891" s="18">
        <f ca="1">VLOOKUP(N891,physical_rooms!$A$1:$B$10,2,FALSE)</f>
        <v>1</v>
      </c>
      <c r="P891" s="18">
        <v>4</v>
      </c>
      <c r="Q891" s="18" t="s">
        <v>216</v>
      </c>
      <c r="R891" s="18">
        <f>VLOOKUP(Q891,virtual_rooms!$A$1:$B$10,2,FALSE)</f>
        <v>7</v>
      </c>
      <c r="S891" s="18">
        <v>7</v>
      </c>
      <c r="T891" s="21" t="s">
        <v>310</v>
      </c>
      <c r="U891" s="18" t="s">
        <v>201</v>
      </c>
      <c r="V891" s="18"/>
      <c r="W891" s="18" t="e">
        <f>VLOOKUP(V891,Support_persons!$A$3:$C$17,3,FALSE)</f>
        <v>#N/A</v>
      </c>
      <c r="X891" t="s">
        <v>392</v>
      </c>
      <c r="Y891" s="18"/>
      <c r="Z891" s="18" t="e">
        <f>VLOOKUP(Y891,Support_persons!$A$3:$C$17,3,FALSE)</f>
        <v>#N/A</v>
      </c>
      <c r="AA891" t="s">
        <v>392</v>
      </c>
      <c r="AB891" s="18"/>
      <c r="AC891" t="s">
        <v>392</v>
      </c>
      <c r="AD891" s="18" t="e">
        <f>VLOOKUP(AB891,Support_persons!$A$3:$C$17,3,FALSE)</f>
        <v>#N/A</v>
      </c>
    </row>
    <row r="892" spans="1:30" ht="30.75" thickBot="1" x14ac:dyDescent="0.3">
      <c r="A892">
        <v>891</v>
      </c>
      <c r="B892" s="16">
        <v>44267</v>
      </c>
      <c r="C892" s="18" t="s">
        <v>14</v>
      </c>
      <c r="D892" s="18">
        <f>VLOOKUP(C892,Areas!$B$4:$C$25,2,FALSE)</f>
        <v>11</v>
      </c>
      <c r="E892" s="18">
        <v>11</v>
      </c>
      <c r="F892" s="18" t="s">
        <v>70</v>
      </c>
      <c r="G892" s="18">
        <f>VLOOKUP(F892,Instructors!$A$4:$B$60,2,FALSE)</f>
        <v>25</v>
      </c>
      <c r="H892" s="25">
        <v>25</v>
      </c>
      <c r="I892" t="s">
        <v>226</v>
      </c>
      <c r="J892" s="18">
        <f>VLOOKUP(I892,Programs!$A$4:$B$58,2,FALSE)</f>
        <v>7</v>
      </c>
      <c r="K892" s="18">
        <v>7</v>
      </c>
      <c r="L892" s="19">
        <v>0.38541666666666669</v>
      </c>
      <c r="M892" s="19">
        <v>0.5</v>
      </c>
      <c r="N892" s="18" t="str">
        <f t="shared" ca="1" si="13"/>
        <v>UIO2</v>
      </c>
      <c r="O892" s="18">
        <f ca="1">VLOOKUP(N892,physical_rooms!$A$1:$B$10,2,FALSE)</f>
        <v>6</v>
      </c>
      <c r="P892" s="18">
        <v>6</v>
      </c>
      <c r="Q892" s="18" t="s">
        <v>248</v>
      </c>
      <c r="R892" s="18">
        <f>VLOOKUP(Q892,virtual_rooms!$A$1:$B$10,2,FALSE)</f>
        <v>6</v>
      </c>
      <c r="S892" s="18">
        <v>6</v>
      </c>
      <c r="T892" s="21" t="s">
        <v>314</v>
      </c>
      <c r="U892" s="18" t="s">
        <v>192</v>
      </c>
      <c r="V892" s="18"/>
      <c r="W892" s="18" t="e">
        <f>VLOOKUP(V892,Support_persons!$A$3:$C$17,3,FALSE)</f>
        <v>#N/A</v>
      </c>
      <c r="X892" t="s">
        <v>392</v>
      </c>
      <c r="Y892" s="18"/>
      <c r="Z892" s="18" t="e">
        <f>VLOOKUP(Y892,Support_persons!$A$3:$C$17,3,FALSE)</f>
        <v>#N/A</v>
      </c>
      <c r="AA892" t="s">
        <v>392</v>
      </c>
      <c r="AB892" s="18"/>
      <c r="AC892" t="s">
        <v>392</v>
      </c>
      <c r="AD892" s="18" t="e">
        <f>VLOOKUP(AB892,Support_persons!$A$3:$C$17,3,FALSE)</f>
        <v>#N/A</v>
      </c>
    </row>
    <row r="893" spans="1:30" ht="30.75" thickBot="1" x14ac:dyDescent="0.3">
      <c r="A893">
        <v>892</v>
      </c>
      <c r="B893" s="16">
        <v>44268</v>
      </c>
      <c r="C893" s="18" t="s">
        <v>2</v>
      </c>
      <c r="D893" s="18">
        <f>VLOOKUP(C893,Areas!$B$4:$C$25,2,FALSE)</f>
        <v>7</v>
      </c>
      <c r="E893" s="18">
        <v>7</v>
      </c>
      <c r="F893" s="18" t="s">
        <v>49</v>
      </c>
      <c r="G893" s="18">
        <f>VLOOKUP(F893,Instructors!$A$4:$B$60,2,FALSE)</f>
        <v>8</v>
      </c>
      <c r="H893" s="25">
        <v>8</v>
      </c>
      <c r="I893" t="s">
        <v>226</v>
      </c>
      <c r="J893" s="18">
        <f>VLOOKUP(I893,Programs!$A$4:$B$58,2,FALSE)</f>
        <v>7</v>
      </c>
      <c r="K893" s="18">
        <v>7</v>
      </c>
      <c r="L893" s="19">
        <v>0.38541666666666669</v>
      </c>
      <c r="M893" s="19">
        <v>0.5</v>
      </c>
      <c r="N893" s="18" t="str">
        <f t="shared" ca="1" si="13"/>
        <v>GYE4</v>
      </c>
      <c r="O893" s="18">
        <f ca="1">VLOOKUP(N893,physical_rooms!$A$1:$B$10,2,FALSE)</f>
        <v>4</v>
      </c>
      <c r="P893" s="18">
        <v>5</v>
      </c>
      <c r="Q893" s="18" t="s">
        <v>248</v>
      </c>
      <c r="R893" s="18">
        <f>VLOOKUP(Q893,virtual_rooms!$A$1:$B$10,2,FALSE)</f>
        <v>6</v>
      </c>
      <c r="S893" s="18">
        <v>6</v>
      </c>
      <c r="T893" s="21" t="s">
        <v>314</v>
      </c>
      <c r="U893" s="18" t="s">
        <v>192</v>
      </c>
      <c r="V893" s="18"/>
      <c r="W893" s="18" t="e">
        <f>VLOOKUP(V893,Support_persons!$A$3:$C$17,3,FALSE)</f>
        <v>#N/A</v>
      </c>
      <c r="X893" t="s">
        <v>392</v>
      </c>
      <c r="Y893" s="18"/>
      <c r="Z893" s="18" t="e">
        <f>VLOOKUP(Y893,Support_persons!$A$3:$C$17,3,FALSE)</f>
        <v>#N/A</v>
      </c>
      <c r="AA893" t="s">
        <v>392</v>
      </c>
      <c r="AB893" s="18"/>
      <c r="AC893" t="s">
        <v>392</v>
      </c>
      <c r="AD893" s="18" t="e">
        <f>VLOOKUP(AB893,Support_persons!$A$3:$C$17,3,FALSE)</f>
        <v>#N/A</v>
      </c>
    </row>
    <row r="894" spans="1:30" ht="30.75" thickBot="1" x14ac:dyDescent="0.3">
      <c r="A894">
        <v>893</v>
      </c>
      <c r="B894" s="16">
        <v>44268</v>
      </c>
      <c r="C894" s="18" t="s">
        <v>9</v>
      </c>
      <c r="D894" s="18">
        <f>VLOOKUP(C894,Areas!$B$4:$C$25,2,FALSE)</f>
        <v>17</v>
      </c>
      <c r="E894" s="18">
        <v>17</v>
      </c>
      <c r="F894" s="18" t="s">
        <v>74</v>
      </c>
      <c r="G894" s="18">
        <f>VLOOKUP(F894,Instructors!$A$4:$B$60,2,FALSE)</f>
        <v>32</v>
      </c>
      <c r="H894" s="25">
        <v>32</v>
      </c>
      <c r="I894" t="s">
        <v>309</v>
      </c>
      <c r="J894" s="18">
        <f>VLOOKUP(I894,Programs!$A$4:$B$58,2,FALSE)</f>
        <v>15</v>
      </c>
      <c r="K894" s="18">
        <v>39</v>
      </c>
      <c r="L894" s="19">
        <v>0.375</v>
      </c>
      <c r="M894" s="19">
        <v>0.5</v>
      </c>
      <c r="N894" s="18" t="str">
        <f t="shared" ca="1" si="13"/>
        <v>GYE2</v>
      </c>
      <c r="O894" s="18">
        <f ca="1">VLOOKUP(N894,physical_rooms!$A$1:$B$10,2,FALSE)</f>
        <v>2</v>
      </c>
      <c r="P894" s="18">
        <v>7</v>
      </c>
      <c r="Q894" s="18" t="s">
        <v>216</v>
      </c>
      <c r="R894" s="18">
        <f>VLOOKUP(Q894,virtual_rooms!$A$1:$B$10,2,FALSE)</f>
        <v>7</v>
      </c>
      <c r="S894" s="18">
        <v>7</v>
      </c>
      <c r="T894" s="21" t="s">
        <v>310</v>
      </c>
      <c r="U894" s="18" t="s">
        <v>201</v>
      </c>
      <c r="V894" s="18"/>
      <c r="W894" s="18" t="e">
        <f>VLOOKUP(V894,Support_persons!$A$3:$C$17,3,FALSE)</f>
        <v>#N/A</v>
      </c>
      <c r="X894" t="s">
        <v>392</v>
      </c>
      <c r="Y894" s="18"/>
      <c r="Z894" s="18" t="e">
        <f>VLOOKUP(Y894,Support_persons!$A$3:$C$17,3,FALSE)</f>
        <v>#N/A</v>
      </c>
      <c r="AA894" t="s">
        <v>392</v>
      </c>
      <c r="AB894" s="18"/>
      <c r="AC894" t="s">
        <v>392</v>
      </c>
      <c r="AD894" s="18" t="e">
        <f>VLOOKUP(AB894,Support_persons!$A$3:$C$17,3,FALSE)</f>
        <v>#N/A</v>
      </c>
    </row>
    <row r="895" spans="1:30" ht="30.75" thickBot="1" x14ac:dyDescent="0.3">
      <c r="A895">
        <v>894</v>
      </c>
      <c r="B895" s="16">
        <v>44268</v>
      </c>
      <c r="C895" s="18" t="s">
        <v>1</v>
      </c>
      <c r="D895" s="18">
        <f>VLOOKUP(C895,Areas!$B$4:$C$25,2,FALSE)</f>
        <v>5</v>
      </c>
      <c r="E895" s="18">
        <v>5</v>
      </c>
      <c r="F895" s="18" t="s">
        <v>57</v>
      </c>
      <c r="G895" s="18">
        <f>VLOOKUP(F895,Instructors!$A$4:$B$60,2,FALSE)</f>
        <v>17</v>
      </c>
      <c r="H895" s="25">
        <v>17</v>
      </c>
      <c r="I895" t="s">
        <v>226</v>
      </c>
      <c r="J895" s="18">
        <f>VLOOKUP(I895,Programs!$A$4:$B$58,2,FALSE)</f>
        <v>7</v>
      </c>
      <c r="K895" s="18">
        <v>7</v>
      </c>
      <c r="L895" s="19">
        <v>0.51041666666666663</v>
      </c>
      <c r="M895" s="19">
        <v>0.5625</v>
      </c>
      <c r="N895" s="18" t="str">
        <f t="shared" ca="1" si="13"/>
        <v>GYE1</v>
      </c>
      <c r="O895" s="18">
        <f ca="1">VLOOKUP(N895,physical_rooms!$A$1:$B$10,2,FALSE)</f>
        <v>1</v>
      </c>
      <c r="P895" s="18">
        <v>1</v>
      </c>
      <c r="Q895" s="18" t="s">
        <v>248</v>
      </c>
      <c r="R895" s="18">
        <f>VLOOKUP(Q895,virtual_rooms!$A$1:$B$10,2,FALSE)</f>
        <v>6</v>
      </c>
      <c r="S895" s="18">
        <v>6</v>
      </c>
      <c r="T895" s="21" t="s">
        <v>314</v>
      </c>
      <c r="U895" s="18" t="s">
        <v>192</v>
      </c>
      <c r="V895" s="18"/>
      <c r="W895" s="18" t="e">
        <f>VLOOKUP(V895,Support_persons!$A$3:$C$17,3,FALSE)</f>
        <v>#N/A</v>
      </c>
      <c r="X895" t="s">
        <v>392</v>
      </c>
      <c r="Y895" s="18"/>
      <c r="Z895" s="18" t="e">
        <f>VLOOKUP(Y895,Support_persons!$A$3:$C$17,3,FALSE)</f>
        <v>#N/A</v>
      </c>
      <c r="AA895" t="s">
        <v>392</v>
      </c>
      <c r="AB895" s="18"/>
      <c r="AC895" t="s">
        <v>392</v>
      </c>
      <c r="AD895" s="18" t="e">
        <f>VLOOKUP(AB895,Support_persons!$A$3:$C$17,3,FALSE)</f>
        <v>#N/A</v>
      </c>
    </row>
    <row r="896" spans="1:30" ht="15.75" thickBot="1" x14ac:dyDescent="0.3">
      <c r="A896">
        <v>895</v>
      </c>
      <c r="B896" s="16">
        <v>44268</v>
      </c>
      <c r="C896" s="18" t="s">
        <v>19</v>
      </c>
      <c r="D896" s="18">
        <f>VLOOKUP(C896,Areas!$B$4:$C$25,2,FALSE)</f>
        <v>3</v>
      </c>
      <c r="E896" s="18">
        <v>3</v>
      </c>
      <c r="F896" s="18" t="s">
        <v>90</v>
      </c>
      <c r="G896" s="18">
        <f>VLOOKUP(F896,Instructors!$A$4:$B$60,2,FALSE)</f>
        <v>50</v>
      </c>
      <c r="H896" s="25">
        <v>50</v>
      </c>
      <c r="I896" t="s">
        <v>338</v>
      </c>
      <c r="J896" s="18">
        <f>VLOOKUP(I896,Programs!$A$4:$B$58,2,FALSE)</f>
        <v>20</v>
      </c>
      <c r="K896" s="18">
        <v>20</v>
      </c>
      <c r="L896" s="19">
        <v>0.33333333333333331</v>
      </c>
      <c r="M896" s="19">
        <v>0.45833333333333331</v>
      </c>
      <c r="N896" s="18" t="str">
        <f t="shared" ca="1" si="13"/>
        <v>GYE3</v>
      </c>
      <c r="O896" s="18">
        <f ca="1">VLOOKUP(N896,physical_rooms!$A$1:$B$10,2,FALSE)</f>
        <v>3</v>
      </c>
      <c r="P896" s="18">
        <v>8</v>
      </c>
      <c r="Q896" s="18"/>
      <c r="R896" s="18"/>
      <c r="S896" s="18"/>
      <c r="T896" s="18"/>
      <c r="U896" s="18"/>
      <c r="V896" s="18"/>
      <c r="W896" s="18" t="e">
        <f>VLOOKUP(V896,Support_persons!$A$3:$C$17,3,FALSE)</f>
        <v>#N/A</v>
      </c>
      <c r="X896" t="s">
        <v>392</v>
      </c>
      <c r="Y896" s="18"/>
      <c r="Z896" s="18" t="e">
        <f>VLOOKUP(Y896,Support_persons!$A$3:$C$17,3,FALSE)</f>
        <v>#N/A</v>
      </c>
      <c r="AA896" t="s">
        <v>392</v>
      </c>
      <c r="AB896" s="18"/>
      <c r="AC896" t="s">
        <v>392</v>
      </c>
      <c r="AD896" s="18" t="e">
        <f>VLOOKUP(AB896,Support_persons!$A$3:$C$17,3,FALSE)</f>
        <v>#N/A</v>
      </c>
    </row>
  </sheetData>
  <hyperlinks>
    <hyperlink ref="T3" r:id="rId1"/>
    <hyperlink ref="T4" r:id="rId2"/>
    <hyperlink ref="T6" r:id="rId3"/>
    <hyperlink ref="T8" r:id="rId4"/>
    <hyperlink ref="T9" r:id="rId5"/>
    <hyperlink ref="T10" r:id="rId6"/>
    <hyperlink ref="T11" r:id="rId7"/>
    <hyperlink ref="T12" r:id="rId8"/>
    <hyperlink ref="T13" r:id="rId9"/>
    <hyperlink ref="T14" r:id="rId10"/>
    <hyperlink ref="T15" r:id="rId11"/>
    <hyperlink ref="T16" r:id="rId12"/>
    <hyperlink ref="T17" r:id="rId13"/>
    <hyperlink ref="T18" r:id="rId14"/>
    <hyperlink ref="T19" r:id="rId15"/>
    <hyperlink ref="T20" r:id="rId16"/>
    <hyperlink ref="T21" r:id="rId17"/>
    <hyperlink ref="T22" r:id="rId18"/>
    <hyperlink ref="T23" r:id="rId19"/>
    <hyperlink ref="T24" r:id="rId20"/>
    <hyperlink ref="T25" r:id="rId21"/>
    <hyperlink ref="T26" r:id="rId22"/>
    <hyperlink ref="T27" r:id="rId23"/>
    <hyperlink ref="T28" r:id="rId24"/>
    <hyperlink ref="T29" r:id="rId25"/>
    <hyperlink ref="T30" r:id="rId26"/>
    <hyperlink ref="T31" r:id="rId27"/>
    <hyperlink ref="T32" r:id="rId28"/>
    <hyperlink ref="T33" r:id="rId29"/>
    <hyperlink ref="T34" r:id="rId30"/>
    <hyperlink ref="T35" r:id="rId31"/>
    <hyperlink ref="T36" r:id="rId32"/>
    <hyperlink ref="T37" r:id="rId33"/>
    <hyperlink ref="T38" r:id="rId34"/>
    <hyperlink ref="T39" r:id="rId35"/>
    <hyperlink ref="T40" r:id="rId36"/>
    <hyperlink ref="T41" r:id="rId37"/>
    <hyperlink ref="T42" r:id="rId38"/>
    <hyperlink ref="T43" r:id="rId39"/>
    <hyperlink ref="T44" r:id="rId40"/>
    <hyperlink ref="T45" r:id="rId41"/>
    <hyperlink ref="T46" r:id="rId42"/>
    <hyperlink ref="T47" r:id="rId43"/>
    <hyperlink ref="T48" r:id="rId44"/>
    <hyperlink ref="T49" r:id="rId45"/>
    <hyperlink ref="T50" r:id="rId46"/>
    <hyperlink ref="T52" r:id="rId47"/>
    <hyperlink ref="T53" r:id="rId48"/>
    <hyperlink ref="T54" r:id="rId49"/>
    <hyperlink ref="T55" r:id="rId50"/>
    <hyperlink ref="T56" r:id="rId51"/>
    <hyperlink ref="T57" r:id="rId52"/>
    <hyperlink ref="T58" r:id="rId53"/>
    <hyperlink ref="T59" r:id="rId54"/>
    <hyperlink ref="T60" r:id="rId55"/>
    <hyperlink ref="T61" r:id="rId56"/>
    <hyperlink ref="T62" r:id="rId57"/>
    <hyperlink ref="T63" r:id="rId58"/>
    <hyperlink ref="T64" r:id="rId59"/>
    <hyperlink ref="T65" r:id="rId60"/>
    <hyperlink ref="T66" r:id="rId61"/>
    <hyperlink ref="T67" r:id="rId62"/>
    <hyperlink ref="T68" r:id="rId63"/>
    <hyperlink ref="T69" r:id="rId64"/>
    <hyperlink ref="T70" r:id="rId65"/>
    <hyperlink ref="T71" r:id="rId66"/>
    <hyperlink ref="T72" r:id="rId67"/>
    <hyperlink ref="T73" r:id="rId68"/>
    <hyperlink ref="T74" r:id="rId69"/>
    <hyperlink ref="T75" r:id="rId70"/>
    <hyperlink ref="T76" r:id="rId71"/>
    <hyperlink ref="T77" r:id="rId72"/>
    <hyperlink ref="T78" r:id="rId73"/>
    <hyperlink ref="T79" r:id="rId74"/>
    <hyperlink ref="T80" r:id="rId75"/>
    <hyperlink ref="T81" r:id="rId76"/>
    <hyperlink ref="T82" r:id="rId77"/>
    <hyperlink ref="T83" r:id="rId78"/>
    <hyperlink ref="T84" r:id="rId79"/>
    <hyperlink ref="T85" r:id="rId80"/>
    <hyperlink ref="T86" r:id="rId81"/>
    <hyperlink ref="T87" r:id="rId82"/>
    <hyperlink ref="T88" r:id="rId83"/>
    <hyperlink ref="T89" r:id="rId84"/>
    <hyperlink ref="T90" r:id="rId85"/>
    <hyperlink ref="T91" r:id="rId86"/>
    <hyperlink ref="T92" r:id="rId87"/>
    <hyperlink ref="T93" r:id="rId88"/>
    <hyperlink ref="T94" r:id="rId89"/>
    <hyperlink ref="T95" r:id="rId90"/>
    <hyperlink ref="T96" r:id="rId91"/>
    <hyperlink ref="T97" r:id="rId92"/>
    <hyperlink ref="T98" r:id="rId93"/>
    <hyperlink ref="T99" r:id="rId94"/>
    <hyperlink ref="T100" r:id="rId95"/>
    <hyperlink ref="T101" r:id="rId96"/>
    <hyperlink ref="T102" r:id="rId97"/>
    <hyperlink ref="T103" r:id="rId98"/>
    <hyperlink ref="T104" r:id="rId99"/>
    <hyperlink ref="T105" r:id="rId100"/>
    <hyperlink ref="T106" r:id="rId101"/>
    <hyperlink ref="T107" r:id="rId102"/>
    <hyperlink ref="T108" r:id="rId103"/>
    <hyperlink ref="T109" r:id="rId104"/>
    <hyperlink ref="T110" r:id="rId105"/>
    <hyperlink ref="T111" r:id="rId106"/>
    <hyperlink ref="T112" r:id="rId107"/>
    <hyperlink ref="T113" r:id="rId108"/>
    <hyperlink ref="T114" r:id="rId109"/>
    <hyperlink ref="T115" r:id="rId110"/>
    <hyperlink ref="T116" r:id="rId111"/>
    <hyperlink ref="T117" r:id="rId112"/>
    <hyperlink ref="T118" r:id="rId113"/>
    <hyperlink ref="T119" r:id="rId114"/>
    <hyperlink ref="T120" r:id="rId115"/>
    <hyperlink ref="T121" r:id="rId116"/>
    <hyperlink ref="T122" r:id="rId117"/>
    <hyperlink ref="T123" r:id="rId118"/>
    <hyperlink ref="T124" r:id="rId119"/>
    <hyperlink ref="T125" r:id="rId120"/>
    <hyperlink ref="T126" r:id="rId121"/>
    <hyperlink ref="T127" r:id="rId122"/>
    <hyperlink ref="T128" r:id="rId123"/>
    <hyperlink ref="T129" r:id="rId124"/>
    <hyperlink ref="T130" r:id="rId125"/>
    <hyperlink ref="T131" r:id="rId126"/>
    <hyperlink ref="T132" r:id="rId127"/>
    <hyperlink ref="T133" r:id="rId128"/>
    <hyperlink ref="T135" r:id="rId129"/>
    <hyperlink ref="T136" r:id="rId130"/>
    <hyperlink ref="T137" r:id="rId131"/>
    <hyperlink ref="T139" r:id="rId132"/>
    <hyperlink ref="T140" r:id="rId133"/>
    <hyperlink ref="T141" r:id="rId134"/>
    <hyperlink ref="T142" r:id="rId135" display="https://us02web.zoom.us/j/84047623910"/>
    <hyperlink ref="T143" r:id="rId136"/>
    <hyperlink ref="T144" r:id="rId137"/>
    <hyperlink ref="T146" r:id="rId138"/>
    <hyperlink ref="T147" r:id="rId139" display="https://us02web.zoom.us/j/84047623910"/>
    <hyperlink ref="T148" r:id="rId140"/>
    <hyperlink ref="T149" r:id="rId141"/>
    <hyperlink ref="T151" r:id="rId142"/>
    <hyperlink ref="T154" r:id="rId143"/>
    <hyperlink ref="T155" r:id="rId144"/>
    <hyperlink ref="T156" r:id="rId145"/>
    <hyperlink ref="T157" r:id="rId146"/>
    <hyperlink ref="T158" r:id="rId147"/>
    <hyperlink ref="T159" r:id="rId148"/>
    <hyperlink ref="T160" r:id="rId149"/>
    <hyperlink ref="T161" r:id="rId150"/>
    <hyperlink ref="T162" r:id="rId151"/>
    <hyperlink ref="T163" r:id="rId152"/>
    <hyperlink ref="T164" r:id="rId153"/>
    <hyperlink ref="T165" r:id="rId154"/>
    <hyperlink ref="T166" r:id="rId155"/>
    <hyperlink ref="T167" r:id="rId156"/>
    <hyperlink ref="T168" r:id="rId157"/>
    <hyperlink ref="T169" r:id="rId158"/>
    <hyperlink ref="T170" r:id="rId159"/>
    <hyperlink ref="T171" r:id="rId160"/>
    <hyperlink ref="T172" r:id="rId161"/>
    <hyperlink ref="T173" r:id="rId162"/>
    <hyperlink ref="T174" r:id="rId163"/>
    <hyperlink ref="T175" r:id="rId164"/>
    <hyperlink ref="T176" r:id="rId165"/>
    <hyperlink ref="T177" r:id="rId166"/>
    <hyperlink ref="T178" r:id="rId167"/>
    <hyperlink ref="T179" r:id="rId168"/>
    <hyperlink ref="T180" r:id="rId169"/>
    <hyperlink ref="T181" r:id="rId170"/>
    <hyperlink ref="T182" r:id="rId171"/>
    <hyperlink ref="T183" r:id="rId172"/>
    <hyperlink ref="T184" r:id="rId173"/>
    <hyperlink ref="T185" r:id="rId174"/>
    <hyperlink ref="T186" r:id="rId175"/>
    <hyperlink ref="T187" r:id="rId176"/>
    <hyperlink ref="T188" r:id="rId177"/>
    <hyperlink ref="T189" r:id="rId178"/>
    <hyperlink ref="T190" r:id="rId179"/>
    <hyperlink ref="T191" r:id="rId180"/>
    <hyperlink ref="T192" r:id="rId181"/>
    <hyperlink ref="T193" r:id="rId182"/>
    <hyperlink ref="T194" r:id="rId183"/>
    <hyperlink ref="T195" r:id="rId184"/>
    <hyperlink ref="T196" r:id="rId185"/>
    <hyperlink ref="T197" r:id="rId186"/>
    <hyperlink ref="T198" r:id="rId187"/>
    <hyperlink ref="T199" r:id="rId188"/>
    <hyperlink ref="T200" r:id="rId189"/>
    <hyperlink ref="T201" r:id="rId190"/>
    <hyperlink ref="T202" r:id="rId191"/>
    <hyperlink ref="T203" r:id="rId192"/>
    <hyperlink ref="T204" r:id="rId193"/>
    <hyperlink ref="T205" r:id="rId194"/>
    <hyperlink ref="T206" r:id="rId195"/>
    <hyperlink ref="T207" r:id="rId196"/>
    <hyperlink ref="T208" r:id="rId197"/>
    <hyperlink ref="T209" r:id="rId198"/>
    <hyperlink ref="T210" r:id="rId199"/>
    <hyperlink ref="T211" r:id="rId200"/>
    <hyperlink ref="T212" r:id="rId201"/>
    <hyperlink ref="T213" r:id="rId202"/>
    <hyperlink ref="T214" r:id="rId203"/>
    <hyperlink ref="T215" r:id="rId204"/>
    <hyperlink ref="T216" r:id="rId205"/>
    <hyperlink ref="T217" r:id="rId206"/>
    <hyperlink ref="T218" r:id="rId207"/>
    <hyperlink ref="T219" r:id="rId208"/>
    <hyperlink ref="T220" r:id="rId209"/>
    <hyperlink ref="T221" r:id="rId210"/>
    <hyperlink ref="T222" r:id="rId211"/>
    <hyperlink ref="T223" r:id="rId212"/>
    <hyperlink ref="T224" r:id="rId213"/>
    <hyperlink ref="T225" r:id="rId214"/>
    <hyperlink ref="T226" r:id="rId215"/>
    <hyperlink ref="T227" r:id="rId216"/>
    <hyperlink ref="T228" r:id="rId217"/>
    <hyperlink ref="T229" r:id="rId218"/>
    <hyperlink ref="T230" r:id="rId219"/>
    <hyperlink ref="T231" r:id="rId220"/>
    <hyperlink ref="T232" r:id="rId221"/>
    <hyperlink ref="T233" r:id="rId222"/>
    <hyperlink ref="T234" r:id="rId223"/>
    <hyperlink ref="T235" r:id="rId224"/>
    <hyperlink ref="T236" r:id="rId225"/>
    <hyperlink ref="T237" r:id="rId226"/>
    <hyperlink ref="T238" r:id="rId227"/>
    <hyperlink ref="T239" r:id="rId228"/>
    <hyperlink ref="T240" r:id="rId229"/>
    <hyperlink ref="T241" r:id="rId230"/>
    <hyperlink ref="T242" r:id="rId231"/>
    <hyperlink ref="T243" r:id="rId232"/>
    <hyperlink ref="T244" r:id="rId233"/>
    <hyperlink ref="T245" r:id="rId234"/>
    <hyperlink ref="T246" r:id="rId235"/>
    <hyperlink ref="T247" r:id="rId236"/>
    <hyperlink ref="T248" r:id="rId237"/>
    <hyperlink ref="T249" r:id="rId238"/>
    <hyperlink ref="T250" r:id="rId239"/>
    <hyperlink ref="T251" r:id="rId240"/>
    <hyperlink ref="T252" r:id="rId241"/>
    <hyperlink ref="T253" r:id="rId242"/>
    <hyperlink ref="T254" r:id="rId243"/>
    <hyperlink ref="T255" r:id="rId244"/>
    <hyperlink ref="T256" r:id="rId245" display="https://us02web.zoom.us/j/86843092790"/>
    <hyperlink ref="T257" r:id="rId246" display="https://us02web.zoom.us/j/86843092790"/>
    <hyperlink ref="T258" r:id="rId247" display="https://us02web.zoom.us/j/86843092790"/>
    <hyperlink ref="T259" r:id="rId248" display="https://us02web.zoom.us/j/86843092790"/>
    <hyperlink ref="T260" r:id="rId249" display="https://us02web.zoom.us/j/86843092790"/>
    <hyperlink ref="T261" r:id="rId250" display="https://us02web.zoom.us/j/86843092790"/>
    <hyperlink ref="T262" r:id="rId251" display="https://us02web.zoom.us/j/86843092790"/>
    <hyperlink ref="T263" r:id="rId252" display="https://us02web.zoom.us/j/86843092790"/>
    <hyperlink ref="T264" r:id="rId253" display="https://us02web.zoom.us/j/86843092790"/>
    <hyperlink ref="T265" r:id="rId254"/>
    <hyperlink ref="T266" r:id="rId255"/>
    <hyperlink ref="T267" r:id="rId256"/>
    <hyperlink ref="T268" r:id="rId257"/>
    <hyperlink ref="T269" r:id="rId258"/>
    <hyperlink ref="T270" r:id="rId259"/>
    <hyperlink ref="T271" r:id="rId260"/>
    <hyperlink ref="T272" r:id="rId261"/>
    <hyperlink ref="T273" r:id="rId262"/>
    <hyperlink ref="T274" r:id="rId263"/>
    <hyperlink ref="T275" r:id="rId264"/>
    <hyperlink ref="T276" r:id="rId265"/>
    <hyperlink ref="T277" r:id="rId266"/>
    <hyperlink ref="T278" r:id="rId267"/>
    <hyperlink ref="T279" r:id="rId268"/>
    <hyperlink ref="T280" r:id="rId269"/>
    <hyperlink ref="T281" r:id="rId270"/>
    <hyperlink ref="T282" r:id="rId271"/>
    <hyperlink ref="T283" r:id="rId272"/>
    <hyperlink ref="T284" r:id="rId273"/>
    <hyperlink ref="T285" r:id="rId274"/>
    <hyperlink ref="T286" r:id="rId275"/>
    <hyperlink ref="T287" r:id="rId276"/>
    <hyperlink ref="T288" r:id="rId277"/>
    <hyperlink ref="T289" r:id="rId278"/>
    <hyperlink ref="T290" r:id="rId279"/>
    <hyperlink ref="T291" r:id="rId280"/>
    <hyperlink ref="T292" r:id="rId281"/>
    <hyperlink ref="T293" r:id="rId282"/>
    <hyperlink ref="T294" r:id="rId283"/>
    <hyperlink ref="T295" r:id="rId284"/>
    <hyperlink ref="T296" r:id="rId285"/>
    <hyperlink ref="T297" r:id="rId286"/>
    <hyperlink ref="T298" r:id="rId287"/>
    <hyperlink ref="T299" r:id="rId288"/>
    <hyperlink ref="T300" r:id="rId289"/>
    <hyperlink ref="T301" r:id="rId290"/>
    <hyperlink ref="T302" r:id="rId291"/>
    <hyperlink ref="T303" r:id="rId292"/>
    <hyperlink ref="T304" r:id="rId293"/>
    <hyperlink ref="T305" r:id="rId294"/>
    <hyperlink ref="T306" r:id="rId295"/>
    <hyperlink ref="T307" r:id="rId296"/>
    <hyperlink ref="T308" r:id="rId297"/>
    <hyperlink ref="T309" r:id="rId298"/>
    <hyperlink ref="T310" r:id="rId299"/>
    <hyperlink ref="T311" r:id="rId300"/>
    <hyperlink ref="T312" r:id="rId301"/>
    <hyperlink ref="T313" r:id="rId302"/>
    <hyperlink ref="T314" r:id="rId303"/>
    <hyperlink ref="T315" r:id="rId304"/>
    <hyperlink ref="T316" r:id="rId305"/>
    <hyperlink ref="T317" r:id="rId306"/>
    <hyperlink ref="T318" r:id="rId307"/>
    <hyperlink ref="T319" r:id="rId308"/>
    <hyperlink ref="T320" r:id="rId309"/>
    <hyperlink ref="T321" r:id="rId310"/>
    <hyperlink ref="T322" r:id="rId311"/>
    <hyperlink ref="T323" r:id="rId312"/>
    <hyperlink ref="T324" r:id="rId313"/>
    <hyperlink ref="T325" r:id="rId314"/>
    <hyperlink ref="T326" r:id="rId315"/>
    <hyperlink ref="T327" r:id="rId316"/>
    <hyperlink ref="T328" r:id="rId317"/>
    <hyperlink ref="T329" r:id="rId318"/>
    <hyperlink ref="T330" r:id="rId319"/>
    <hyperlink ref="T331" r:id="rId320"/>
    <hyperlink ref="T332" r:id="rId321"/>
    <hyperlink ref="T335" r:id="rId322"/>
    <hyperlink ref="T336" r:id="rId323"/>
    <hyperlink ref="T337" r:id="rId324"/>
    <hyperlink ref="T338" r:id="rId325"/>
    <hyperlink ref="T341" r:id="rId326"/>
    <hyperlink ref="T342" r:id="rId327"/>
    <hyperlink ref="T343" r:id="rId328"/>
    <hyperlink ref="T344" r:id="rId329"/>
    <hyperlink ref="T345" r:id="rId330"/>
    <hyperlink ref="T346" r:id="rId331"/>
    <hyperlink ref="T347" r:id="rId332"/>
    <hyperlink ref="T348" r:id="rId333"/>
    <hyperlink ref="T350" r:id="rId334"/>
    <hyperlink ref="T351" r:id="rId335"/>
    <hyperlink ref="T352" r:id="rId336"/>
    <hyperlink ref="T353" r:id="rId337"/>
    <hyperlink ref="T355" r:id="rId338"/>
    <hyperlink ref="T356" r:id="rId339"/>
    <hyperlink ref="T357" r:id="rId340"/>
    <hyperlink ref="T358" r:id="rId341"/>
    <hyperlink ref="T359" r:id="rId342"/>
    <hyperlink ref="T360" r:id="rId343"/>
    <hyperlink ref="T361" r:id="rId344"/>
    <hyperlink ref="T362" r:id="rId345"/>
    <hyperlink ref="T363" r:id="rId346"/>
    <hyperlink ref="T364" r:id="rId347"/>
    <hyperlink ref="T371" r:id="rId348"/>
    <hyperlink ref="T372" r:id="rId349"/>
    <hyperlink ref="T373" r:id="rId350"/>
    <hyperlink ref="T374" r:id="rId351"/>
    <hyperlink ref="T375" r:id="rId352"/>
    <hyperlink ref="T376" r:id="rId353"/>
    <hyperlink ref="T377" r:id="rId354"/>
    <hyperlink ref="T378" r:id="rId355"/>
    <hyperlink ref="T379" r:id="rId356"/>
    <hyperlink ref="T380" r:id="rId357"/>
    <hyperlink ref="T381" r:id="rId358"/>
    <hyperlink ref="T382" r:id="rId359"/>
    <hyperlink ref="T383" r:id="rId360"/>
    <hyperlink ref="T384" r:id="rId361"/>
    <hyperlink ref="T385" r:id="rId362"/>
    <hyperlink ref="T386" r:id="rId363"/>
    <hyperlink ref="T387" r:id="rId364"/>
    <hyperlink ref="T388" r:id="rId365"/>
    <hyperlink ref="T389" r:id="rId366"/>
    <hyperlink ref="T390" r:id="rId367"/>
    <hyperlink ref="T391" r:id="rId368"/>
    <hyperlink ref="T392" r:id="rId369"/>
    <hyperlink ref="T393" r:id="rId370"/>
    <hyperlink ref="T394" r:id="rId371"/>
    <hyperlink ref="T395" r:id="rId372"/>
    <hyperlink ref="T396" r:id="rId373"/>
    <hyperlink ref="T397" r:id="rId374"/>
    <hyperlink ref="T398" r:id="rId375"/>
    <hyperlink ref="T399" r:id="rId376"/>
    <hyperlink ref="T400" r:id="rId377"/>
    <hyperlink ref="T401" r:id="rId378"/>
    <hyperlink ref="T402" r:id="rId379"/>
    <hyperlink ref="T403" r:id="rId380"/>
    <hyperlink ref="T404" r:id="rId381"/>
    <hyperlink ref="T405" r:id="rId382"/>
    <hyperlink ref="T406" r:id="rId383"/>
    <hyperlink ref="T407" r:id="rId384"/>
    <hyperlink ref="T408" r:id="rId385"/>
    <hyperlink ref="T409" r:id="rId386"/>
    <hyperlink ref="T410" r:id="rId387"/>
    <hyperlink ref="T411" r:id="rId388"/>
    <hyperlink ref="T412" r:id="rId389"/>
    <hyperlink ref="T413" r:id="rId390"/>
    <hyperlink ref="T414" r:id="rId391"/>
    <hyperlink ref="T415" r:id="rId392"/>
    <hyperlink ref="T416" r:id="rId393"/>
    <hyperlink ref="T417" r:id="rId394"/>
    <hyperlink ref="T418" r:id="rId395"/>
    <hyperlink ref="T419" r:id="rId396"/>
    <hyperlink ref="T420" r:id="rId397"/>
    <hyperlink ref="T421" r:id="rId398"/>
    <hyperlink ref="T422" r:id="rId399"/>
    <hyperlink ref="T423" r:id="rId400"/>
    <hyperlink ref="T424" r:id="rId401"/>
    <hyperlink ref="T425" r:id="rId402"/>
    <hyperlink ref="T426" r:id="rId403"/>
    <hyperlink ref="T427" r:id="rId404"/>
    <hyperlink ref="T428" r:id="rId405"/>
    <hyperlink ref="T429" r:id="rId406"/>
    <hyperlink ref="T430" r:id="rId407"/>
    <hyperlink ref="T431" r:id="rId408"/>
    <hyperlink ref="T432" r:id="rId409"/>
    <hyperlink ref="T433" r:id="rId410"/>
    <hyperlink ref="T434" r:id="rId411"/>
    <hyperlink ref="T435" r:id="rId412"/>
    <hyperlink ref="T436" r:id="rId413"/>
    <hyperlink ref="T437" r:id="rId414"/>
    <hyperlink ref="T438" r:id="rId415"/>
    <hyperlink ref="T439" r:id="rId416"/>
    <hyperlink ref="T440" r:id="rId417"/>
    <hyperlink ref="T441" r:id="rId418"/>
    <hyperlink ref="T442" r:id="rId419"/>
    <hyperlink ref="T443" r:id="rId420"/>
    <hyperlink ref="T444" r:id="rId421"/>
    <hyperlink ref="T445" r:id="rId422"/>
    <hyperlink ref="T446" r:id="rId423"/>
    <hyperlink ref="T447" r:id="rId424"/>
    <hyperlink ref="T448" r:id="rId425"/>
    <hyperlink ref="T449" r:id="rId426"/>
    <hyperlink ref="T450" r:id="rId427"/>
    <hyperlink ref="T451" r:id="rId428"/>
    <hyperlink ref="T452" r:id="rId429"/>
    <hyperlink ref="T453" r:id="rId430"/>
    <hyperlink ref="T454" r:id="rId431"/>
    <hyperlink ref="T455" r:id="rId432"/>
    <hyperlink ref="T456" r:id="rId433"/>
    <hyperlink ref="T457" r:id="rId434"/>
    <hyperlink ref="T458" r:id="rId435"/>
    <hyperlink ref="T459" r:id="rId436"/>
    <hyperlink ref="T460" r:id="rId437"/>
    <hyperlink ref="T461" r:id="rId438"/>
    <hyperlink ref="T462" r:id="rId439"/>
    <hyperlink ref="T463" r:id="rId440"/>
    <hyperlink ref="T464" r:id="rId441"/>
    <hyperlink ref="T465" r:id="rId442"/>
    <hyperlink ref="T466" r:id="rId443"/>
    <hyperlink ref="T467" r:id="rId444"/>
    <hyperlink ref="T468" r:id="rId445"/>
    <hyperlink ref="T469" r:id="rId446"/>
    <hyperlink ref="T470" r:id="rId447"/>
    <hyperlink ref="T471" r:id="rId448"/>
    <hyperlink ref="T472" r:id="rId449"/>
    <hyperlink ref="T473" r:id="rId450"/>
    <hyperlink ref="T474" r:id="rId451"/>
    <hyperlink ref="T475" r:id="rId452"/>
    <hyperlink ref="T476" r:id="rId453"/>
    <hyperlink ref="T477" r:id="rId454"/>
    <hyperlink ref="T478" r:id="rId455"/>
    <hyperlink ref="T479" r:id="rId456"/>
    <hyperlink ref="T480" r:id="rId457"/>
    <hyperlink ref="T481" r:id="rId458"/>
    <hyperlink ref="T482" r:id="rId459"/>
    <hyperlink ref="T483" r:id="rId460"/>
    <hyperlink ref="T484" r:id="rId461"/>
    <hyperlink ref="T485" r:id="rId462"/>
    <hyperlink ref="T486" r:id="rId463"/>
    <hyperlink ref="T487" r:id="rId464"/>
    <hyperlink ref="T488" r:id="rId465"/>
    <hyperlink ref="T489" r:id="rId466"/>
    <hyperlink ref="T490" r:id="rId467"/>
    <hyperlink ref="T491" r:id="rId468"/>
    <hyperlink ref="T492" r:id="rId469"/>
    <hyperlink ref="T493" r:id="rId470"/>
    <hyperlink ref="T494" r:id="rId471"/>
    <hyperlink ref="T495" r:id="rId472"/>
    <hyperlink ref="T496" r:id="rId473"/>
    <hyperlink ref="T497" r:id="rId474"/>
    <hyperlink ref="T498" r:id="rId475"/>
    <hyperlink ref="T499" r:id="rId476"/>
    <hyperlink ref="T500" r:id="rId477"/>
    <hyperlink ref="T501" r:id="rId478"/>
    <hyperlink ref="T502" r:id="rId479"/>
    <hyperlink ref="T503" r:id="rId480"/>
    <hyperlink ref="T504" r:id="rId481"/>
    <hyperlink ref="T505" r:id="rId482"/>
    <hyperlink ref="T506" r:id="rId483"/>
    <hyperlink ref="T507" r:id="rId484"/>
    <hyperlink ref="T508" r:id="rId485"/>
    <hyperlink ref="T509" r:id="rId486"/>
    <hyperlink ref="T510" r:id="rId487"/>
    <hyperlink ref="T511" r:id="rId488"/>
    <hyperlink ref="T512" r:id="rId489"/>
    <hyperlink ref="T513" r:id="rId490"/>
    <hyperlink ref="T514" r:id="rId491"/>
    <hyperlink ref="T515" r:id="rId492"/>
    <hyperlink ref="T516" r:id="rId493"/>
    <hyperlink ref="T517" r:id="rId494"/>
    <hyperlink ref="T518" r:id="rId495"/>
    <hyperlink ref="T519" r:id="rId496"/>
    <hyperlink ref="T520" r:id="rId497"/>
    <hyperlink ref="T521" r:id="rId498"/>
    <hyperlink ref="T522" r:id="rId499"/>
    <hyperlink ref="T523" r:id="rId500"/>
    <hyperlink ref="T524" r:id="rId501"/>
    <hyperlink ref="T525" r:id="rId502"/>
    <hyperlink ref="T526" r:id="rId503"/>
    <hyperlink ref="T527" r:id="rId504"/>
    <hyperlink ref="T528" r:id="rId505"/>
    <hyperlink ref="T529" r:id="rId506"/>
    <hyperlink ref="T530" r:id="rId507"/>
    <hyperlink ref="T531" r:id="rId508"/>
    <hyperlink ref="T532" r:id="rId509"/>
    <hyperlink ref="T533" r:id="rId510"/>
    <hyperlink ref="T534" r:id="rId511"/>
    <hyperlink ref="T535" r:id="rId512"/>
    <hyperlink ref="T536" r:id="rId513"/>
    <hyperlink ref="T537" r:id="rId514"/>
    <hyperlink ref="T538" r:id="rId515"/>
    <hyperlink ref="T539" r:id="rId516"/>
    <hyperlink ref="T540" r:id="rId517"/>
    <hyperlink ref="T541" r:id="rId518"/>
    <hyperlink ref="T542" r:id="rId519"/>
    <hyperlink ref="T543" r:id="rId520"/>
    <hyperlink ref="T544" r:id="rId521"/>
    <hyperlink ref="T545" r:id="rId522"/>
    <hyperlink ref="T546" r:id="rId523"/>
    <hyperlink ref="T547" r:id="rId524"/>
    <hyperlink ref="T548" r:id="rId525"/>
    <hyperlink ref="T549" r:id="rId526"/>
    <hyperlink ref="T550" r:id="rId527"/>
    <hyperlink ref="T551" r:id="rId528"/>
    <hyperlink ref="T552" r:id="rId529"/>
    <hyperlink ref="T553" r:id="rId530"/>
    <hyperlink ref="T554" r:id="rId531"/>
    <hyperlink ref="T555" r:id="rId532"/>
    <hyperlink ref="T556" r:id="rId533"/>
    <hyperlink ref="T557" r:id="rId534"/>
    <hyperlink ref="T558" r:id="rId535"/>
    <hyperlink ref="T559" r:id="rId536"/>
    <hyperlink ref="T560" r:id="rId537"/>
    <hyperlink ref="T561" r:id="rId538"/>
    <hyperlink ref="T562" r:id="rId539"/>
    <hyperlink ref="T563" r:id="rId540"/>
    <hyperlink ref="T564" r:id="rId541"/>
    <hyperlink ref="T565" r:id="rId542"/>
    <hyperlink ref="T566" r:id="rId543"/>
    <hyperlink ref="T567" r:id="rId544"/>
    <hyperlink ref="T568" r:id="rId545"/>
    <hyperlink ref="T569" r:id="rId546"/>
    <hyperlink ref="T570" r:id="rId547"/>
    <hyperlink ref="T571" r:id="rId548"/>
    <hyperlink ref="T572" r:id="rId549"/>
    <hyperlink ref="T573" r:id="rId550"/>
    <hyperlink ref="T574" r:id="rId551"/>
    <hyperlink ref="T575" r:id="rId552"/>
    <hyperlink ref="T576" r:id="rId553"/>
    <hyperlink ref="T577" r:id="rId554"/>
    <hyperlink ref="T578" r:id="rId555"/>
    <hyperlink ref="T579" r:id="rId556"/>
    <hyperlink ref="T580" r:id="rId557"/>
    <hyperlink ref="T581" r:id="rId558"/>
    <hyperlink ref="T582" r:id="rId559"/>
    <hyperlink ref="T583" r:id="rId560"/>
    <hyperlink ref="T584" r:id="rId561"/>
    <hyperlink ref="T585" r:id="rId562"/>
    <hyperlink ref="T586" r:id="rId563"/>
    <hyperlink ref="T587" r:id="rId564"/>
    <hyperlink ref="T588" r:id="rId565"/>
    <hyperlink ref="T589" r:id="rId566"/>
    <hyperlink ref="T590" r:id="rId567"/>
    <hyperlink ref="T591" r:id="rId568"/>
    <hyperlink ref="T592" r:id="rId569"/>
    <hyperlink ref="T593" r:id="rId570"/>
    <hyperlink ref="T594" r:id="rId571"/>
    <hyperlink ref="T595" r:id="rId572"/>
    <hyperlink ref="T596" r:id="rId573"/>
    <hyperlink ref="T597" r:id="rId574"/>
    <hyperlink ref="T598" r:id="rId575"/>
    <hyperlink ref="T599" r:id="rId576"/>
    <hyperlink ref="T600" r:id="rId577"/>
    <hyperlink ref="T601" r:id="rId578"/>
    <hyperlink ref="T602" r:id="rId579"/>
    <hyperlink ref="T603" r:id="rId580"/>
    <hyperlink ref="T604" r:id="rId581"/>
    <hyperlink ref="T605" r:id="rId582"/>
    <hyperlink ref="T606" r:id="rId583"/>
    <hyperlink ref="T607" r:id="rId584"/>
    <hyperlink ref="T608" r:id="rId585"/>
    <hyperlink ref="T609" r:id="rId586"/>
    <hyperlink ref="T610" r:id="rId587"/>
    <hyperlink ref="T611" r:id="rId588"/>
    <hyperlink ref="T612" r:id="rId589"/>
    <hyperlink ref="T613" r:id="rId590"/>
    <hyperlink ref="T614" r:id="rId591"/>
    <hyperlink ref="T615" r:id="rId592"/>
    <hyperlink ref="T616" r:id="rId593"/>
    <hyperlink ref="T617" r:id="rId594"/>
    <hyperlink ref="T618" r:id="rId595"/>
    <hyperlink ref="T619" r:id="rId596"/>
    <hyperlink ref="T620" r:id="rId597"/>
    <hyperlink ref="T621" r:id="rId598"/>
    <hyperlink ref="T622" r:id="rId599"/>
    <hyperlink ref="T623" r:id="rId600"/>
    <hyperlink ref="T624" r:id="rId601"/>
    <hyperlink ref="T625" r:id="rId602"/>
    <hyperlink ref="T626" r:id="rId603"/>
    <hyperlink ref="T627" r:id="rId604"/>
    <hyperlink ref="T628" r:id="rId605"/>
    <hyperlink ref="T629" r:id="rId606"/>
    <hyperlink ref="T630" r:id="rId607"/>
    <hyperlink ref="T631" r:id="rId608"/>
    <hyperlink ref="T632" r:id="rId609"/>
    <hyperlink ref="T633" r:id="rId610"/>
    <hyperlink ref="T634" r:id="rId611"/>
    <hyperlink ref="T635" r:id="rId612"/>
    <hyperlink ref="T636" r:id="rId613"/>
    <hyperlink ref="T637" r:id="rId614"/>
    <hyperlink ref="T638" r:id="rId615"/>
    <hyperlink ref="T639" r:id="rId616"/>
    <hyperlink ref="T640" r:id="rId617"/>
    <hyperlink ref="T641" r:id="rId618"/>
    <hyperlink ref="T642" r:id="rId619"/>
    <hyperlink ref="T643" r:id="rId620"/>
    <hyperlink ref="T644" r:id="rId621"/>
    <hyperlink ref="T645" r:id="rId622"/>
    <hyperlink ref="T646" r:id="rId623"/>
    <hyperlink ref="T647" r:id="rId624"/>
    <hyperlink ref="T648" r:id="rId625"/>
    <hyperlink ref="T649" r:id="rId626"/>
    <hyperlink ref="T650" r:id="rId627"/>
    <hyperlink ref="T651" r:id="rId628"/>
    <hyperlink ref="T652" r:id="rId629"/>
    <hyperlink ref="T653" r:id="rId630"/>
    <hyperlink ref="T654" r:id="rId631"/>
    <hyperlink ref="T655" r:id="rId632"/>
    <hyperlink ref="T656" r:id="rId633"/>
    <hyperlink ref="T657" r:id="rId634"/>
    <hyperlink ref="T658" r:id="rId635"/>
    <hyperlink ref="T659" r:id="rId636"/>
    <hyperlink ref="T660" r:id="rId637"/>
    <hyperlink ref="T661" r:id="rId638"/>
    <hyperlink ref="T662" r:id="rId639"/>
    <hyperlink ref="T663" r:id="rId640"/>
    <hyperlink ref="T664" r:id="rId641"/>
    <hyperlink ref="T665" r:id="rId642"/>
    <hyperlink ref="T666" r:id="rId643"/>
    <hyperlink ref="T667" r:id="rId644"/>
    <hyperlink ref="T668" r:id="rId645"/>
    <hyperlink ref="T669" r:id="rId646"/>
    <hyperlink ref="T670" r:id="rId647"/>
    <hyperlink ref="T671" r:id="rId648"/>
    <hyperlink ref="T672" r:id="rId649"/>
    <hyperlink ref="T673" r:id="rId650"/>
    <hyperlink ref="T674" r:id="rId651"/>
    <hyperlink ref="T675" r:id="rId652"/>
    <hyperlink ref="T676" r:id="rId653"/>
    <hyperlink ref="T677" r:id="rId654"/>
    <hyperlink ref="T678" r:id="rId655"/>
    <hyperlink ref="T679" r:id="rId656"/>
    <hyperlink ref="T680" r:id="rId657"/>
    <hyperlink ref="T685" r:id="rId658"/>
    <hyperlink ref="T686" r:id="rId659"/>
    <hyperlink ref="T728" r:id="rId660"/>
    <hyperlink ref="T785" r:id="rId661"/>
    <hyperlink ref="T786" r:id="rId662"/>
    <hyperlink ref="T787" r:id="rId663"/>
    <hyperlink ref="T788" r:id="rId664"/>
    <hyperlink ref="T789" r:id="rId665"/>
    <hyperlink ref="T790" r:id="rId666"/>
    <hyperlink ref="T791" r:id="rId667"/>
    <hyperlink ref="T792" r:id="rId668"/>
    <hyperlink ref="T793" r:id="rId669"/>
    <hyperlink ref="T794" r:id="rId670"/>
    <hyperlink ref="T795" r:id="rId671"/>
    <hyperlink ref="T796" r:id="rId672"/>
    <hyperlink ref="T797" r:id="rId673"/>
    <hyperlink ref="T798" r:id="rId674"/>
    <hyperlink ref="T799" r:id="rId675"/>
    <hyperlink ref="T800" r:id="rId676"/>
    <hyperlink ref="T801" r:id="rId677"/>
    <hyperlink ref="T802" r:id="rId678"/>
    <hyperlink ref="T803" r:id="rId679"/>
    <hyperlink ref="T804" r:id="rId680"/>
    <hyperlink ref="T805" r:id="rId681"/>
    <hyperlink ref="T806" r:id="rId682"/>
    <hyperlink ref="T807" r:id="rId683"/>
    <hyperlink ref="T808" r:id="rId684"/>
    <hyperlink ref="T809" r:id="rId685"/>
    <hyperlink ref="T810" r:id="rId686"/>
    <hyperlink ref="T811" r:id="rId687"/>
    <hyperlink ref="T812" r:id="rId688"/>
    <hyperlink ref="T813" r:id="rId689"/>
    <hyperlink ref="T814" r:id="rId690"/>
    <hyperlink ref="T815" r:id="rId691"/>
    <hyperlink ref="T816" r:id="rId692"/>
    <hyperlink ref="T817" r:id="rId693"/>
    <hyperlink ref="T818" r:id="rId694"/>
    <hyperlink ref="T819" r:id="rId695"/>
    <hyperlink ref="T820" r:id="rId696"/>
    <hyperlink ref="T821" r:id="rId697"/>
    <hyperlink ref="T822" r:id="rId698"/>
    <hyperlink ref="T823" r:id="rId699"/>
    <hyperlink ref="T824" r:id="rId700"/>
    <hyperlink ref="T825" r:id="rId701"/>
    <hyperlink ref="T826" r:id="rId702"/>
    <hyperlink ref="T827" r:id="rId703"/>
    <hyperlink ref="T828" r:id="rId704"/>
    <hyperlink ref="T829" r:id="rId705"/>
    <hyperlink ref="T830" r:id="rId706"/>
    <hyperlink ref="T831" r:id="rId707"/>
    <hyperlink ref="T832" r:id="rId708"/>
    <hyperlink ref="T833" r:id="rId709"/>
    <hyperlink ref="T834" r:id="rId710"/>
    <hyperlink ref="T835" r:id="rId711"/>
    <hyperlink ref="T836" r:id="rId712"/>
    <hyperlink ref="T837" r:id="rId713"/>
    <hyperlink ref="T838" r:id="rId714"/>
    <hyperlink ref="T839" r:id="rId715"/>
    <hyperlink ref="T840" r:id="rId716"/>
    <hyperlink ref="T841" r:id="rId717"/>
    <hyperlink ref="T842" r:id="rId718"/>
    <hyperlink ref="T843" r:id="rId719"/>
    <hyperlink ref="T844" r:id="rId720"/>
    <hyperlink ref="T845" r:id="rId721"/>
    <hyperlink ref="T846" r:id="rId722"/>
    <hyperlink ref="T847" r:id="rId723"/>
    <hyperlink ref="T848" r:id="rId724"/>
    <hyperlink ref="T849" r:id="rId725"/>
    <hyperlink ref="T850" r:id="rId726"/>
    <hyperlink ref="T851" r:id="rId727"/>
    <hyperlink ref="T853" r:id="rId728"/>
    <hyperlink ref="T854" r:id="rId729"/>
    <hyperlink ref="T855" r:id="rId730"/>
    <hyperlink ref="T856" r:id="rId731"/>
    <hyperlink ref="T857" r:id="rId732"/>
    <hyperlink ref="T858" r:id="rId733"/>
    <hyperlink ref="T859" r:id="rId734"/>
    <hyperlink ref="T860" r:id="rId735"/>
    <hyperlink ref="T861" r:id="rId736"/>
    <hyperlink ref="T862" r:id="rId737"/>
    <hyperlink ref="T863" r:id="rId738"/>
    <hyperlink ref="T864" r:id="rId739"/>
    <hyperlink ref="T865" r:id="rId740"/>
    <hyperlink ref="T866" r:id="rId741"/>
    <hyperlink ref="T867" r:id="rId742"/>
    <hyperlink ref="T868" r:id="rId743"/>
    <hyperlink ref="T869" r:id="rId744"/>
    <hyperlink ref="T870" r:id="rId745"/>
    <hyperlink ref="T871" r:id="rId746"/>
    <hyperlink ref="T872" r:id="rId747"/>
    <hyperlink ref="T873" r:id="rId748"/>
    <hyperlink ref="T874" r:id="rId749"/>
    <hyperlink ref="T875" r:id="rId750"/>
    <hyperlink ref="T876" r:id="rId751"/>
    <hyperlink ref="T877" r:id="rId752"/>
    <hyperlink ref="T878" r:id="rId753"/>
    <hyperlink ref="T879" r:id="rId754"/>
    <hyperlink ref="T880" r:id="rId755"/>
    <hyperlink ref="T881" r:id="rId756"/>
    <hyperlink ref="T882" r:id="rId757"/>
    <hyperlink ref="T883" r:id="rId758"/>
    <hyperlink ref="T884" r:id="rId759"/>
    <hyperlink ref="T885" r:id="rId760"/>
    <hyperlink ref="T886" r:id="rId761"/>
    <hyperlink ref="T887" r:id="rId762"/>
    <hyperlink ref="T888" r:id="rId763"/>
    <hyperlink ref="T889" r:id="rId764"/>
    <hyperlink ref="T890" r:id="rId765"/>
    <hyperlink ref="T891" r:id="rId766"/>
    <hyperlink ref="T892" r:id="rId767"/>
    <hyperlink ref="T893" r:id="rId768"/>
    <hyperlink ref="T894" r:id="rId769"/>
    <hyperlink ref="T895" r:id="rId770"/>
    <hyperlink ref="T7" r:id="rId771"/>
    <hyperlink ref="T5" r:id="rId772"/>
    <hyperlink ref="T2" r:id="rId773"/>
    <hyperlink ref="T51" r:id="rId774"/>
  </hyperlinks>
  <pageMargins left="0.7" right="0.7" top="0.75" bottom="0.75" header="0.3" footer="0.3"/>
  <pageSetup paperSize="9" orientation="portrait" horizontalDpi="300" verticalDpi="300" r:id="rId7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7"/>
  <sheetViews>
    <sheetView topLeftCell="A16" workbookViewId="0">
      <selection activeCell="N3" sqref="N3:N897"/>
    </sheetView>
  </sheetViews>
  <sheetFormatPr baseColWidth="10" defaultRowHeight="15" x14ac:dyDescent="0.25"/>
  <cols>
    <col min="2" max="3" width="13.85546875" customWidth="1"/>
    <col min="4" max="4" width="9.85546875" customWidth="1"/>
    <col min="5" max="5" width="8.140625" customWidth="1"/>
    <col min="7" max="7" width="7.140625" customWidth="1"/>
    <col min="8" max="9" width="10.7109375" customWidth="1"/>
    <col min="10" max="11" width="11" customWidth="1"/>
    <col min="12" max="12" width="7" customWidth="1"/>
    <col min="14" max="14" width="11.85546875" bestFit="1" customWidth="1"/>
  </cols>
  <sheetData>
    <row r="1" spans="1:14" x14ac:dyDescent="0.25">
      <c r="D1" t="s">
        <v>426</v>
      </c>
    </row>
    <row r="2" spans="1:14" ht="15.75" thickBot="1" x14ac:dyDescent="0.3">
      <c r="A2" t="s">
        <v>218</v>
      </c>
      <c r="B2" t="s">
        <v>219</v>
      </c>
      <c r="C2" t="s">
        <v>219</v>
      </c>
      <c r="D2" t="s">
        <v>146</v>
      </c>
      <c r="E2" t="s">
        <v>221</v>
      </c>
      <c r="F2" t="s">
        <v>425</v>
      </c>
      <c r="G2" t="s">
        <v>324</v>
      </c>
      <c r="H2" t="s">
        <v>230</v>
      </c>
      <c r="I2" t="s">
        <v>230</v>
      </c>
      <c r="J2" t="s">
        <v>231</v>
      </c>
      <c r="K2" t="s">
        <v>231</v>
      </c>
      <c r="L2" t="s">
        <v>220</v>
      </c>
    </row>
    <row r="3" spans="1:14" ht="15.75" thickBot="1" x14ac:dyDescent="0.3">
      <c r="A3">
        <v>1</v>
      </c>
      <c r="B3" s="16">
        <v>44005</v>
      </c>
      <c r="C3" s="16" t="str">
        <f>TEXT(B3,"aaaa-mm-dd")</f>
        <v>2020-06-23</v>
      </c>
      <c r="D3" s="18">
        <v>19</v>
      </c>
      <c r="E3" s="25">
        <v>9</v>
      </c>
      <c r="F3" s="18">
        <f ca="1">RANDBETWEEN(1,20)</f>
        <v>11</v>
      </c>
      <c r="G3" s="18">
        <v>7</v>
      </c>
      <c r="H3" s="19">
        <v>0.77083333333333337</v>
      </c>
      <c r="I3" t="str">
        <f>CONCATENATE(HOUR(H3),":",MINUTE(H3))</f>
        <v>18:30</v>
      </c>
      <c r="J3" s="19">
        <v>0.89583333333333337</v>
      </c>
      <c r="K3" t="str">
        <f>CONCATENATE(HOUR(J3),":",MINUTE(J3))</f>
        <v>21:30</v>
      </c>
      <c r="L3" s="18">
        <v>19</v>
      </c>
      <c r="N3" t="str">
        <f ca="1">CONCATENATE($D$1,D3," , 'booking_date' =&gt; '", C3,"', 'instructor_id'=&gt;",E3,", 'virtual_meeting_link_id'=&gt;",F3,", 'physical_room_id'=&gt;",G3,,", 'start_time'=&gt;'",I3,"', 'end_time'=&gt;' ",K3,"' ,  'area_id'=&gt;",L3," ]);")</f>
        <v>Booking::create(['program_id' =&gt; 19 , 'booking_date' =&gt; '2020-06-23', 'instructor_id'=&gt;9, 'virtual_meeting_link_id'=&gt;11, 'physical_room_id'=&gt;7, 'start_time'=&gt;'18:30', 'end_time'=&gt;' 21:30' ,  'area_id'=&gt;19 ]);</v>
      </c>
    </row>
    <row r="4" spans="1:14" ht="15.75" thickBot="1" x14ac:dyDescent="0.3">
      <c r="A4">
        <v>2</v>
      </c>
      <c r="B4" s="16">
        <v>44005</v>
      </c>
      <c r="C4" s="16" t="str">
        <f t="shared" ref="C4:C67" si="0">TEXT(B4,"aaaa-mm-dd")</f>
        <v>2020-06-23</v>
      </c>
      <c r="D4" s="18">
        <v>19</v>
      </c>
      <c r="E4" s="25">
        <v>9</v>
      </c>
      <c r="F4" s="18">
        <f t="shared" ref="F4:F67" ca="1" si="1">RANDBETWEEN(1,20)</f>
        <v>4</v>
      </c>
      <c r="G4" s="18">
        <v>1</v>
      </c>
      <c r="H4" s="19">
        <v>0.77083333333333337</v>
      </c>
      <c r="I4" t="str">
        <f t="shared" ref="I4:I67" si="2">CONCATENATE(HOUR(H4),":",MINUTE(H4))</f>
        <v>18:30</v>
      </c>
      <c r="J4" s="19">
        <v>0.89583333333333337</v>
      </c>
      <c r="K4" t="str">
        <f t="shared" ref="K4:K67" si="3">CONCATENATE(HOUR(J4),":",MINUTE(J4))</f>
        <v>21:30</v>
      </c>
      <c r="L4" s="18">
        <v>19</v>
      </c>
      <c r="N4" t="str">
        <f t="shared" ref="N4:N67" ca="1" si="4">CONCATENATE($D$1,D4," , 'booking_date' =&gt; '", C4,"', 'instructor_id'=&gt;",E4,", 'virtual_meeting_link_id'=&gt;",F4,", 'physical_room_id'=&gt;",G4,,", 'start_time'=&gt;'",I4,"', 'end_time'=&gt;' ",K4,"' ,  'area_id'=&gt;",L4," ]);")</f>
        <v>Booking::create(['program_id' =&gt; 19 , 'booking_date' =&gt; '2020-06-23', 'instructor_id'=&gt;9, 'virtual_meeting_link_id'=&gt;4, 'physical_room_id'=&gt;1, 'start_time'=&gt;'18:30', 'end_time'=&gt;' 21:30' ,  'area_id'=&gt;19 ]);</v>
      </c>
    </row>
    <row r="5" spans="1:14" ht="15.75" thickBot="1" x14ac:dyDescent="0.3">
      <c r="A5">
        <v>3</v>
      </c>
      <c r="B5" s="16">
        <v>44006</v>
      </c>
      <c r="C5" s="16" t="str">
        <f t="shared" si="0"/>
        <v>2020-06-24</v>
      </c>
      <c r="D5" s="18">
        <v>17</v>
      </c>
      <c r="E5" s="25">
        <v>25</v>
      </c>
      <c r="F5" s="18">
        <f t="shared" ca="1" si="1"/>
        <v>8</v>
      </c>
      <c r="G5" s="18">
        <v>4</v>
      </c>
      <c r="H5" s="19">
        <v>0.77083333333333337</v>
      </c>
      <c r="I5" t="str">
        <f t="shared" si="2"/>
        <v>18:30</v>
      </c>
      <c r="J5" s="19">
        <v>0.89583333333333337</v>
      </c>
      <c r="K5" t="str">
        <f t="shared" si="3"/>
        <v>21:30</v>
      </c>
      <c r="L5" s="18">
        <v>9</v>
      </c>
      <c r="N5" t="str">
        <f t="shared" ca="1" si="4"/>
        <v>Booking::create(['program_id' =&gt; 17 , 'booking_date' =&gt; '2020-06-24', 'instructor_id'=&gt;25, 'virtual_meeting_link_id'=&gt;8, 'physical_room_id'=&gt;4, 'start_time'=&gt;'18:30', 'end_time'=&gt;' 21:30' ,  'area_id'=&gt;9 ]);</v>
      </c>
    </row>
    <row r="6" spans="1:14" ht="15.75" thickBot="1" x14ac:dyDescent="0.3">
      <c r="A6">
        <v>4</v>
      </c>
      <c r="B6" s="16">
        <v>44006</v>
      </c>
      <c r="C6" s="16" t="str">
        <f t="shared" si="0"/>
        <v>2020-06-24</v>
      </c>
      <c r="D6" s="18">
        <v>17</v>
      </c>
      <c r="E6" s="25">
        <v>25</v>
      </c>
      <c r="F6" s="18">
        <f t="shared" ca="1" si="1"/>
        <v>18</v>
      </c>
      <c r="G6" s="18">
        <v>5</v>
      </c>
      <c r="H6" s="19">
        <v>0.77083333333333337</v>
      </c>
      <c r="I6" t="str">
        <f t="shared" si="2"/>
        <v>18:30</v>
      </c>
      <c r="J6" s="19">
        <v>0.89583333333333337</v>
      </c>
      <c r="K6" t="str">
        <f t="shared" si="3"/>
        <v>21:30</v>
      </c>
      <c r="L6" s="18">
        <v>9</v>
      </c>
      <c r="N6" t="str">
        <f t="shared" ca="1" si="4"/>
        <v>Booking::create(['program_id' =&gt; 17 , 'booking_date' =&gt; '2020-06-24', 'instructor_id'=&gt;25, 'virtual_meeting_link_id'=&gt;18, 'physical_room_id'=&gt;5, 'start_time'=&gt;'18:30', 'end_time'=&gt;' 21:30' ,  'area_id'=&gt;9 ]);</v>
      </c>
    </row>
    <row r="7" spans="1:14" ht="15.75" thickBot="1" x14ac:dyDescent="0.3">
      <c r="A7">
        <v>5</v>
      </c>
      <c r="B7" s="16">
        <v>44007</v>
      </c>
      <c r="C7" s="16" t="str">
        <f t="shared" si="0"/>
        <v>2020-06-25</v>
      </c>
      <c r="D7" s="18">
        <v>19</v>
      </c>
      <c r="E7" s="25">
        <v>25</v>
      </c>
      <c r="F7" s="18">
        <f t="shared" ca="1" si="1"/>
        <v>2</v>
      </c>
      <c r="G7" s="18">
        <v>2</v>
      </c>
      <c r="H7" s="19">
        <v>0.77083333333333337</v>
      </c>
      <c r="I7" t="str">
        <f t="shared" si="2"/>
        <v>18:30</v>
      </c>
      <c r="J7" s="19">
        <v>0.89583333333333337</v>
      </c>
      <c r="K7" t="str">
        <f t="shared" si="3"/>
        <v>21:30</v>
      </c>
      <c r="L7" s="18">
        <v>9</v>
      </c>
      <c r="N7" t="str">
        <f t="shared" ca="1" si="4"/>
        <v>Booking::create(['program_id' =&gt; 19 , 'booking_date' =&gt; '2020-06-25', 'instructor_id'=&gt;25, 'virtual_meeting_link_id'=&gt;2, 'physical_room_id'=&gt;2, 'start_time'=&gt;'18:30', 'end_time'=&gt;' 21:30' ,  'area_id'=&gt;9 ]);</v>
      </c>
    </row>
    <row r="8" spans="1:14" ht="15.75" thickBot="1" x14ac:dyDescent="0.3">
      <c r="A8">
        <v>6</v>
      </c>
      <c r="B8" s="16">
        <v>44007</v>
      </c>
      <c r="C8" s="16" t="str">
        <f t="shared" si="0"/>
        <v>2020-06-25</v>
      </c>
      <c r="D8" s="18">
        <v>19</v>
      </c>
      <c r="E8" s="25">
        <v>25</v>
      </c>
      <c r="F8" s="18">
        <f t="shared" ca="1" si="1"/>
        <v>15</v>
      </c>
      <c r="G8" s="18">
        <v>8</v>
      </c>
      <c r="H8" s="19">
        <v>0.77083333333333337</v>
      </c>
      <c r="I8" t="str">
        <f t="shared" si="2"/>
        <v>18:30</v>
      </c>
      <c r="J8" s="19">
        <v>0.89583333333333337</v>
      </c>
      <c r="K8" t="str">
        <f t="shared" si="3"/>
        <v>21:30</v>
      </c>
      <c r="L8" s="18">
        <v>9</v>
      </c>
      <c r="N8" t="str">
        <f t="shared" ca="1" si="4"/>
        <v>Booking::create(['program_id' =&gt; 19 , 'booking_date' =&gt; '2020-06-25', 'instructor_id'=&gt;25, 'virtual_meeting_link_id'=&gt;15, 'physical_room_id'=&gt;8, 'start_time'=&gt;'18:30', 'end_time'=&gt;' 21:30' ,  'area_id'=&gt;9 ]);</v>
      </c>
    </row>
    <row r="9" spans="1:14" ht="15.75" thickBot="1" x14ac:dyDescent="0.3">
      <c r="A9">
        <v>7</v>
      </c>
      <c r="B9" s="16">
        <v>44011</v>
      </c>
      <c r="C9" s="16" t="str">
        <f t="shared" si="0"/>
        <v>2020-06-29</v>
      </c>
      <c r="D9" s="18">
        <v>17</v>
      </c>
      <c r="E9" s="25">
        <v>43</v>
      </c>
      <c r="F9" s="18">
        <f t="shared" ca="1" si="1"/>
        <v>3</v>
      </c>
      <c r="G9" s="18">
        <v>4</v>
      </c>
      <c r="H9" s="19">
        <v>0.77083333333333337</v>
      </c>
      <c r="I9" t="str">
        <f t="shared" si="2"/>
        <v>18:30</v>
      </c>
      <c r="J9" s="19">
        <v>0.89583333333333337</v>
      </c>
      <c r="K9" t="str">
        <f t="shared" si="3"/>
        <v>21:30</v>
      </c>
      <c r="L9" s="18">
        <v>7</v>
      </c>
      <c r="N9" t="str">
        <f t="shared" ca="1" si="4"/>
        <v>Booking::create(['program_id' =&gt; 17 , 'booking_date' =&gt; '2020-06-29', 'instructor_id'=&gt;43, 'virtual_meeting_link_id'=&gt;3, 'physical_room_id'=&gt;4, 'start_time'=&gt;'18:30', 'end_time'=&gt;' 21:30' ,  'area_id'=&gt;7 ]);</v>
      </c>
    </row>
    <row r="10" spans="1:14" ht="15.75" thickBot="1" x14ac:dyDescent="0.3">
      <c r="A10">
        <v>8</v>
      </c>
      <c r="B10" s="16">
        <v>44012</v>
      </c>
      <c r="C10" s="16" t="str">
        <f t="shared" si="0"/>
        <v>2020-06-30</v>
      </c>
      <c r="D10" s="18">
        <v>19</v>
      </c>
      <c r="E10" s="25">
        <v>43</v>
      </c>
      <c r="F10" s="18">
        <f t="shared" ca="1" si="1"/>
        <v>10</v>
      </c>
      <c r="G10" s="18">
        <v>6</v>
      </c>
      <c r="H10" s="19">
        <v>0.77083333333333337</v>
      </c>
      <c r="I10" t="str">
        <f t="shared" si="2"/>
        <v>18:30</v>
      </c>
      <c r="J10" s="19">
        <v>0.89583333333333337</v>
      </c>
      <c r="K10" t="str">
        <f t="shared" si="3"/>
        <v>21:30</v>
      </c>
      <c r="L10" s="18">
        <v>7</v>
      </c>
      <c r="N10" t="str">
        <f t="shared" ca="1" si="4"/>
        <v>Booking::create(['program_id' =&gt; 19 , 'booking_date' =&gt; '2020-06-30', 'instructor_id'=&gt;43, 'virtual_meeting_link_id'=&gt;10, 'physical_room_id'=&gt;6, 'start_time'=&gt;'18:30', 'end_time'=&gt;' 21:30' ,  'area_id'=&gt;7 ]);</v>
      </c>
    </row>
    <row r="11" spans="1:14" ht="15.75" thickBot="1" x14ac:dyDescent="0.3">
      <c r="A11">
        <v>9</v>
      </c>
      <c r="B11" s="16">
        <v>44013</v>
      </c>
      <c r="C11" s="16" t="str">
        <f t="shared" si="0"/>
        <v>2020-07-01</v>
      </c>
      <c r="D11" s="18">
        <v>17</v>
      </c>
      <c r="E11" s="25">
        <v>25</v>
      </c>
      <c r="F11" s="18">
        <f t="shared" ca="1" si="1"/>
        <v>20</v>
      </c>
      <c r="G11" s="18">
        <v>2</v>
      </c>
      <c r="H11" s="19">
        <v>0.77083333333333337</v>
      </c>
      <c r="I11" t="str">
        <f t="shared" si="2"/>
        <v>18:30</v>
      </c>
      <c r="J11" s="19">
        <v>0.89583333333333337</v>
      </c>
      <c r="K11" t="str">
        <f t="shared" si="3"/>
        <v>21:30</v>
      </c>
      <c r="L11" s="18">
        <v>9</v>
      </c>
      <c r="N11" t="str">
        <f t="shared" ca="1" si="4"/>
        <v>Booking::create(['program_id' =&gt; 17 , 'booking_date' =&gt; '2020-07-01', 'instructor_id'=&gt;25, 'virtual_meeting_link_id'=&gt;20, 'physical_room_id'=&gt;2, 'start_time'=&gt;'18:30', 'end_time'=&gt;' 21:30' ,  'area_id'=&gt;9 ]);</v>
      </c>
    </row>
    <row r="12" spans="1:14" ht="15.75" thickBot="1" x14ac:dyDescent="0.3">
      <c r="A12">
        <v>10</v>
      </c>
      <c r="B12" s="16">
        <v>44014</v>
      </c>
      <c r="C12" s="16" t="str">
        <f t="shared" si="0"/>
        <v>2020-07-02</v>
      </c>
      <c r="D12" s="18">
        <v>19</v>
      </c>
      <c r="E12" s="25">
        <v>25</v>
      </c>
      <c r="F12" s="18">
        <f t="shared" ca="1" si="1"/>
        <v>8</v>
      </c>
      <c r="G12" s="18">
        <v>1</v>
      </c>
      <c r="H12" s="19">
        <v>0.77083333333333337</v>
      </c>
      <c r="I12" t="str">
        <f t="shared" si="2"/>
        <v>18:30</v>
      </c>
      <c r="J12" s="19">
        <v>0.89583333333333337</v>
      </c>
      <c r="K12" t="str">
        <f t="shared" si="3"/>
        <v>21:30</v>
      </c>
      <c r="L12" s="18">
        <v>9</v>
      </c>
      <c r="N12" t="str">
        <f t="shared" ca="1" si="4"/>
        <v>Booking::create(['program_id' =&gt; 19 , 'booking_date' =&gt; '2020-07-02', 'instructor_id'=&gt;25, 'virtual_meeting_link_id'=&gt;8, 'physical_room_id'=&gt;1, 'start_time'=&gt;'18:30', 'end_time'=&gt;' 21:30' ,  'area_id'=&gt;9 ]);</v>
      </c>
    </row>
    <row r="13" spans="1:14" ht="15.75" thickBot="1" x14ac:dyDescent="0.3">
      <c r="A13">
        <v>11</v>
      </c>
      <c r="B13" s="16">
        <v>44018</v>
      </c>
      <c r="C13" s="16" t="str">
        <f t="shared" si="0"/>
        <v>2020-07-06</v>
      </c>
      <c r="D13" s="18">
        <v>17</v>
      </c>
      <c r="E13" s="25">
        <v>42</v>
      </c>
      <c r="F13" s="18">
        <f t="shared" ca="1" si="1"/>
        <v>19</v>
      </c>
      <c r="G13" s="18">
        <v>5</v>
      </c>
      <c r="H13" s="19">
        <v>0.77083333333333337</v>
      </c>
      <c r="I13" t="str">
        <f t="shared" si="2"/>
        <v>18:30</v>
      </c>
      <c r="J13" s="19">
        <v>0.89583333333333337</v>
      </c>
      <c r="K13" t="str">
        <f t="shared" si="3"/>
        <v>21:30</v>
      </c>
      <c r="L13" s="18">
        <v>19</v>
      </c>
      <c r="N13" t="str">
        <f t="shared" ca="1" si="4"/>
        <v>Booking::create(['program_id' =&gt; 17 , 'booking_date' =&gt; '2020-07-06', 'instructor_id'=&gt;42, 'virtual_meeting_link_id'=&gt;19, 'physical_room_id'=&gt;5, 'start_time'=&gt;'18:30', 'end_time'=&gt;' 21:30' ,  'area_id'=&gt;19 ]);</v>
      </c>
    </row>
    <row r="14" spans="1:14" ht="15.75" thickBot="1" x14ac:dyDescent="0.3">
      <c r="A14">
        <v>12</v>
      </c>
      <c r="B14" s="16">
        <v>44019</v>
      </c>
      <c r="C14" s="16" t="str">
        <f t="shared" si="0"/>
        <v>2020-07-07</v>
      </c>
      <c r="D14" s="18">
        <v>19</v>
      </c>
      <c r="E14" s="25">
        <v>42</v>
      </c>
      <c r="F14" s="18">
        <f t="shared" ca="1" si="1"/>
        <v>14</v>
      </c>
      <c r="G14" s="18">
        <v>7</v>
      </c>
      <c r="H14" s="19">
        <v>0.77083333333333337</v>
      </c>
      <c r="I14" t="str">
        <f t="shared" si="2"/>
        <v>18:30</v>
      </c>
      <c r="J14" s="19">
        <v>0.89583333333333337</v>
      </c>
      <c r="K14" t="str">
        <f t="shared" si="3"/>
        <v>21:30</v>
      </c>
      <c r="L14" s="18">
        <v>19</v>
      </c>
      <c r="N14" t="str">
        <f t="shared" ca="1" si="4"/>
        <v>Booking::create(['program_id' =&gt; 19 , 'booking_date' =&gt; '2020-07-07', 'instructor_id'=&gt;42, 'virtual_meeting_link_id'=&gt;14, 'physical_room_id'=&gt;7, 'start_time'=&gt;'18:30', 'end_time'=&gt;' 21:30' ,  'area_id'=&gt;19 ]);</v>
      </c>
    </row>
    <row r="15" spans="1:14" ht="15.75" thickBot="1" x14ac:dyDescent="0.3">
      <c r="A15">
        <v>13</v>
      </c>
      <c r="B15" s="16">
        <v>44020</v>
      </c>
      <c r="C15" s="16" t="str">
        <f t="shared" si="0"/>
        <v>2020-07-08</v>
      </c>
      <c r="D15" s="18">
        <v>17</v>
      </c>
      <c r="E15" s="25">
        <v>12</v>
      </c>
      <c r="F15" s="18">
        <f t="shared" ca="1" si="1"/>
        <v>7</v>
      </c>
      <c r="G15" s="18">
        <v>1</v>
      </c>
      <c r="H15" s="19">
        <v>0.84375</v>
      </c>
      <c r="I15" t="str">
        <f t="shared" si="2"/>
        <v>20:15</v>
      </c>
      <c r="J15" s="19">
        <v>0.90625</v>
      </c>
      <c r="K15" t="str">
        <f t="shared" si="3"/>
        <v>21:45</v>
      </c>
      <c r="L15" s="18">
        <v>8</v>
      </c>
      <c r="N15" t="str">
        <f t="shared" ca="1" si="4"/>
        <v>Booking::create(['program_id' =&gt; 17 , 'booking_date' =&gt; '2020-07-08', 'instructor_id'=&gt;12, 'virtual_meeting_link_id'=&gt;7, 'physical_room_id'=&gt;1, 'start_time'=&gt;'20:15', 'end_time'=&gt;' 21:45' ,  'area_id'=&gt;8 ]);</v>
      </c>
    </row>
    <row r="16" spans="1:14" ht="15.75" thickBot="1" x14ac:dyDescent="0.3">
      <c r="A16">
        <v>14</v>
      </c>
      <c r="B16" s="16">
        <v>44020</v>
      </c>
      <c r="C16" s="16" t="str">
        <f t="shared" si="0"/>
        <v>2020-07-08</v>
      </c>
      <c r="D16" s="18">
        <v>17</v>
      </c>
      <c r="E16" s="25">
        <v>43</v>
      </c>
      <c r="F16" s="18">
        <f t="shared" ca="1" si="1"/>
        <v>16</v>
      </c>
      <c r="G16" s="18">
        <v>6</v>
      </c>
      <c r="H16" s="19">
        <v>0.77083333333333337</v>
      </c>
      <c r="I16" t="str">
        <f t="shared" si="2"/>
        <v>18:30</v>
      </c>
      <c r="J16" s="19">
        <v>0.83333333333333337</v>
      </c>
      <c r="K16" t="str">
        <f t="shared" si="3"/>
        <v>20:0</v>
      </c>
      <c r="L16" s="18">
        <v>7</v>
      </c>
      <c r="N16" t="str">
        <f t="shared" ca="1" si="4"/>
        <v>Booking::create(['program_id' =&gt; 17 , 'booking_date' =&gt; '2020-07-08', 'instructor_id'=&gt;43, 'virtual_meeting_link_id'=&gt;16, 'physical_room_id'=&gt;6, 'start_time'=&gt;'18:30', 'end_time'=&gt;' 20:0' ,  'area_id'=&gt;7 ]);</v>
      </c>
    </row>
    <row r="17" spans="1:14" ht="15.75" thickBot="1" x14ac:dyDescent="0.3">
      <c r="A17">
        <v>15</v>
      </c>
      <c r="B17" s="16">
        <v>44021</v>
      </c>
      <c r="C17" s="16" t="str">
        <f t="shared" si="0"/>
        <v>2020-07-09</v>
      </c>
      <c r="D17" s="18">
        <v>19</v>
      </c>
      <c r="E17" s="25">
        <v>12</v>
      </c>
      <c r="F17" s="18">
        <f t="shared" ca="1" si="1"/>
        <v>3</v>
      </c>
      <c r="G17" s="18">
        <v>1</v>
      </c>
      <c r="H17" s="19">
        <v>0.84375</v>
      </c>
      <c r="I17" t="str">
        <f t="shared" si="2"/>
        <v>20:15</v>
      </c>
      <c r="J17" s="19">
        <v>0.90625</v>
      </c>
      <c r="K17" t="str">
        <f t="shared" si="3"/>
        <v>21:45</v>
      </c>
      <c r="L17" s="18">
        <v>8</v>
      </c>
      <c r="N17" t="str">
        <f t="shared" ca="1" si="4"/>
        <v>Booking::create(['program_id' =&gt; 19 , 'booking_date' =&gt; '2020-07-09', 'instructor_id'=&gt;12, 'virtual_meeting_link_id'=&gt;3, 'physical_room_id'=&gt;1, 'start_time'=&gt;'20:15', 'end_time'=&gt;' 21:45' ,  'area_id'=&gt;8 ]);</v>
      </c>
    </row>
    <row r="18" spans="1:14" ht="15.75" thickBot="1" x14ac:dyDescent="0.3">
      <c r="A18">
        <v>16</v>
      </c>
      <c r="B18" s="16">
        <v>44021</v>
      </c>
      <c r="C18" s="16" t="str">
        <f t="shared" si="0"/>
        <v>2020-07-09</v>
      </c>
      <c r="D18" s="18">
        <v>19</v>
      </c>
      <c r="E18" s="25">
        <v>43</v>
      </c>
      <c r="F18" s="18">
        <f t="shared" ca="1" si="1"/>
        <v>6</v>
      </c>
      <c r="G18" s="18">
        <v>3</v>
      </c>
      <c r="H18" s="19">
        <v>0.77083333333333337</v>
      </c>
      <c r="I18" t="str">
        <f t="shared" si="2"/>
        <v>18:30</v>
      </c>
      <c r="J18" s="19">
        <v>0.83333333333333337</v>
      </c>
      <c r="K18" t="str">
        <f t="shared" si="3"/>
        <v>20:0</v>
      </c>
      <c r="L18" s="18">
        <v>7</v>
      </c>
      <c r="N18" t="str">
        <f t="shared" ca="1" si="4"/>
        <v>Booking::create(['program_id' =&gt; 19 , 'booking_date' =&gt; '2020-07-09', 'instructor_id'=&gt;43, 'virtual_meeting_link_id'=&gt;6, 'physical_room_id'=&gt;3, 'start_time'=&gt;'18:30', 'end_time'=&gt;' 20:0' ,  'area_id'=&gt;7 ]);</v>
      </c>
    </row>
    <row r="19" spans="1:14" ht="15.75" thickBot="1" x14ac:dyDescent="0.3">
      <c r="A19">
        <v>17</v>
      </c>
      <c r="B19" s="16">
        <v>44025</v>
      </c>
      <c r="C19" s="16" t="str">
        <f t="shared" si="0"/>
        <v>2020-07-13</v>
      </c>
      <c r="D19" s="18">
        <v>17</v>
      </c>
      <c r="E19" s="25">
        <v>51</v>
      </c>
      <c r="F19" s="18">
        <f t="shared" ca="1" si="1"/>
        <v>14</v>
      </c>
      <c r="G19" s="18">
        <v>1</v>
      </c>
      <c r="H19" s="19">
        <v>0.77083333333333337</v>
      </c>
      <c r="I19" t="str">
        <f t="shared" si="2"/>
        <v>18:30</v>
      </c>
      <c r="J19" s="19">
        <v>0.90625</v>
      </c>
      <c r="K19" t="str">
        <f t="shared" si="3"/>
        <v>21:45</v>
      </c>
      <c r="L19" s="18">
        <v>12</v>
      </c>
      <c r="N19" t="str">
        <f t="shared" ca="1" si="4"/>
        <v>Booking::create(['program_id' =&gt; 17 , 'booking_date' =&gt; '2020-07-13', 'instructor_id'=&gt;51, 'virtual_meeting_link_id'=&gt;14, 'physical_room_id'=&gt;1, 'start_time'=&gt;'18:30', 'end_time'=&gt;' 21:45' ,  'area_id'=&gt;12 ]);</v>
      </c>
    </row>
    <row r="20" spans="1:14" ht="15.75" thickBot="1" x14ac:dyDescent="0.3">
      <c r="A20">
        <v>18</v>
      </c>
      <c r="B20" s="16">
        <v>44026</v>
      </c>
      <c r="C20" s="16" t="str">
        <f t="shared" si="0"/>
        <v>2020-07-14</v>
      </c>
      <c r="D20" s="18">
        <v>19</v>
      </c>
      <c r="E20" s="25">
        <v>1</v>
      </c>
      <c r="F20" s="18">
        <f t="shared" ca="1" si="1"/>
        <v>2</v>
      </c>
      <c r="G20" s="18">
        <v>1</v>
      </c>
      <c r="H20" s="19">
        <v>0.77083333333333337</v>
      </c>
      <c r="I20" t="str">
        <f t="shared" si="2"/>
        <v>18:30</v>
      </c>
      <c r="J20" s="19">
        <v>0.90625</v>
      </c>
      <c r="K20" t="str">
        <f t="shared" si="3"/>
        <v>21:45</v>
      </c>
      <c r="L20" s="18">
        <v>12</v>
      </c>
      <c r="N20" t="str">
        <f t="shared" ca="1" si="4"/>
        <v>Booking::create(['program_id' =&gt; 19 , 'booking_date' =&gt; '2020-07-14', 'instructor_id'=&gt;1, 'virtual_meeting_link_id'=&gt;2, 'physical_room_id'=&gt;1, 'start_time'=&gt;'18:30', 'end_time'=&gt;' 21:45' ,  'area_id'=&gt;12 ]);</v>
      </c>
    </row>
    <row r="21" spans="1:14" ht="15.75" thickBot="1" x14ac:dyDescent="0.3">
      <c r="A21">
        <v>19</v>
      </c>
      <c r="B21" s="16">
        <v>44027</v>
      </c>
      <c r="C21" s="16" t="str">
        <f t="shared" si="0"/>
        <v>2020-07-15</v>
      </c>
      <c r="D21" s="18">
        <v>17</v>
      </c>
      <c r="E21" s="25">
        <v>12</v>
      </c>
      <c r="F21" s="18">
        <f t="shared" ca="1" si="1"/>
        <v>12</v>
      </c>
      <c r="G21" s="18">
        <v>4</v>
      </c>
      <c r="H21" s="19">
        <v>0.84375</v>
      </c>
      <c r="I21" t="str">
        <f t="shared" si="2"/>
        <v>20:15</v>
      </c>
      <c r="J21" s="19">
        <v>0.90625</v>
      </c>
      <c r="K21" t="str">
        <f t="shared" si="3"/>
        <v>21:45</v>
      </c>
      <c r="L21" s="18">
        <v>8</v>
      </c>
      <c r="N21" t="str">
        <f t="shared" ca="1" si="4"/>
        <v>Booking::create(['program_id' =&gt; 17 , 'booking_date' =&gt; '2020-07-15', 'instructor_id'=&gt;12, 'virtual_meeting_link_id'=&gt;12, 'physical_room_id'=&gt;4, 'start_time'=&gt;'20:15', 'end_time'=&gt;' 21:45' ,  'area_id'=&gt;8 ]);</v>
      </c>
    </row>
    <row r="22" spans="1:14" ht="15.75" thickBot="1" x14ac:dyDescent="0.3">
      <c r="A22">
        <v>20</v>
      </c>
      <c r="B22" s="16">
        <v>44027</v>
      </c>
      <c r="C22" s="16" t="str">
        <f t="shared" si="0"/>
        <v>2020-07-15</v>
      </c>
      <c r="D22" s="18">
        <v>17</v>
      </c>
      <c r="E22" s="25">
        <v>42</v>
      </c>
      <c r="F22" s="18">
        <f t="shared" ca="1" si="1"/>
        <v>2</v>
      </c>
      <c r="G22" s="18">
        <v>5</v>
      </c>
      <c r="H22" s="19">
        <v>0.77083333333333337</v>
      </c>
      <c r="I22" t="str">
        <f t="shared" si="2"/>
        <v>18:30</v>
      </c>
      <c r="J22" s="19">
        <v>0.83333333333333337</v>
      </c>
      <c r="K22" t="str">
        <f t="shared" si="3"/>
        <v>20:0</v>
      </c>
      <c r="L22" s="18">
        <v>19</v>
      </c>
      <c r="N22" t="str">
        <f t="shared" ca="1" si="4"/>
        <v>Booking::create(['program_id' =&gt; 17 , 'booking_date' =&gt; '2020-07-15', 'instructor_id'=&gt;42, 'virtual_meeting_link_id'=&gt;2, 'physical_room_id'=&gt;5, 'start_time'=&gt;'18:30', 'end_time'=&gt;' 20:0' ,  'area_id'=&gt;19 ]);</v>
      </c>
    </row>
    <row r="23" spans="1:14" ht="15.75" thickBot="1" x14ac:dyDescent="0.3">
      <c r="A23">
        <v>21</v>
      </c>
      <c r="B23" s="16">
        <v>44028</v>
      </c>
      <c r="C23" s="16" t="str">
        <f t="shared" si="0"/>
        <v>2020-07-16</v>
      </c>
      <c r="D23" s="18">
        <v>19</v>
      </c>
      <c r="E23" s="25">
        <v>12</v>
      </c>
      <c r="F23" s="18">
        <f t="shared" ca="1" si="1"/>
        <v>20</v>
      </c>
      <c r="G23" s="18">
        <v>5</v>
      </c>
      <c r="H23" s="19">
        <v>0.84375</v>
      </c>
      <c r="I23" t="str">
        <f t="shared" si="2"/>
        <v>20:15</v>
      </c>
      <c r="J23" s="19">
        <v>0.90625</v>
      </c>
      <c r="K23" t="str">
        <f t="shared" si="3"/>
        <v>21:45</v>
      </c>
      <c r="L23" s="18">
        <v>8</v>
      </c>
      <c r="N23" t="str">
        <f t="shared" ca="1" si="4"/>
        <v>Booking::create(['program_id' =&gt; 19 , 'booking_date' =&gt; '2020-07-16', 'instructor_id'=&gt;12, 'virtual_meeting_link_id'=&gt;20, 'physical_room_id'=&gt;5, 'start_time'=&gt;'20:15', 'end_time'=&gt;' 21:45' ,  'area_id'=&gt;8 ]);</v>
      </c>
    </row>
    <row r="24" spans="1:14" ht="15.75" thickBot="1" x14ac:dyDescent="0.3">
      <c r="A24">
        <v>22</v>
      </c>
      <c r="B24" s="16">
        <v>44028</v>
      </c>
      <c r="C24" s="16" t="str">
        <f t="shared" si="0"/>
        <v>2020-07-16</v>
      </c>
      <c r="D24" s="18">
        <v>19</v>
      </c>
      <c r="E24" s="25">
        <v>42</v>
      </c>
      <c r="F24" s="18">
        <f t="shared" ca="1" si="1"/>
        <v>12</v>
      </c>
      <c r="G24" s="18">
        <v>6</v>
      </c>
      <c r="H24" s="19">
        <v>0.77083333333333337</v>
      </c>
      <c r="I24" t="str">
        <f t="shared" si="2"/>
        <v>18:30</v>
      </c>
      <c r="J24" s="19">
        <v>0.83333333333333337</v>
      </c>
      <c r="K24" t="str">
        <f t="shared" si="3"/>
        <v>20:0</v>
      </c>
      <c r="L24" s="18">
        <v>19</v>
      </c>
      <c r="N24" t="str">
        <f t="shared" ca="1" si="4"/>
        <v>Booking::create(['program_id' =&gt; 19 , 'booking_date' =&gt; '2020-07-16', 'instructor_id'=&gt;42, 'virtual_meeting_link_id'=&gt;12, 'physical_room_id'=&gt;6, 'start_time'=&gt;'18:30', 'end_time'=&gt;' 20:0' ,  'area_id'=&gt;19 ]);</v>
      </c>
    </row>
    <row r="25" spans="1:14" ht="15.75" thickBot="1" x14ac:dyDescent="0.3">
      <c r="A25">
        <v>23</v>
      </c>
      <c r="B25" s="16">
        <v>44032</v>
      </c>
      <c r="C25" s="16" t="str">
        <f t="shared" si="0"/>
        <v>2020-07-20</v>
      </c>
      <c r="D25" s="18">
        <v>17</v>
      </c>
      <c r="E25" s="25">
        <v>51</v>
      </c>
      <c r="F25" s="18">
        <f t="shared" ca="1" si="1"/>
        <v>17</v>
      </c>
      <c r="G25" s="18">
        <v>1</v>
      </c>
      <c r="H25" s="19">
        <v>0.77083333333333337</v>
      </c>
      <c r="I25" t="str">
        <f t="shared" si="2"/>
        <v>18:30</v>
      </c>
      <c r="J25" s="19">
        <v>0.90625</v>
      </c>
      <c r="K25" t="str">
        <f t="shared" si="3"/>
        <v>21:45</v>
      </c>
      <c r="L25" s="18">
        <v>12</v>
      </c>
      <c r="N25" t="str">
        <f t="shared" ca="1" si="4"/>
        <v>Booking::create(['program_id' =&gt; 17 , 'booking_date' =&gt; '2020-07-20', 'instructor_id'=&gt;51, 'virtual_meeting_link_id'=&gt;17, 'physical_room_id'=&gt;1, 'start_time'=&gt;'18:30', 'end_time'=&gt;' 21:45' ,  'area_id'=&gt;12 ]);</v>
      </c>
    </row>
    <row r="26" spans="1:14" ht="15.75" thickBot="1" x14ac:dyDescent="0.3">
      <c r="A26">
        <v>24</v>
      </c>
      <c r="B26" s="16">
        <v>44033</v>
      </c>
      <c r="C26" s="16" t="str">
        <f t="shared" si="0"/>
        <v>2020-07-21</v>
      </c>
      <c r="D26" s="18">
        <v>19</v>
      </c>
      <c r="E26" s="25">
        <v>1</v>
      </c>
      <c r="F26" s="18">
        <f t="shared" ca="1" si="1"/>
        <v>10</v>
      </c>
      <c r="G26" s="18">
        <v>6</v>
      </c>
      <c r="H26" s="19">
        <v>0.77083333333333337</v>
      </c>
      <c r="I26" t="str">
        <f t="shared" si="2"/>
        <v>18:30</v>
      </c>
      <c r="J26" s="19">
        <v>0.86458333333333337</v>
      </c>
      <c r="K26" t="str">
        <f t="shared" si="3"/>
        <v>20:45</v>
      </c>
      <c r="L26" s="18">
        <v>12</v>
      </c>
      <c r="N26" t="str">
        <f t="shared" ca="1" si="4"/>
        <v>Booking::create(['program_id' =&gt; 19 , 'booking_date' =&gt; '2020-07-21', 'instructor_id'=&gt;1, 'virtual_meeting_link_id'=&gt;10, 'physical_room_id'=&gt;6, 'start_time'=&gt;'18:30', 'end_time'=&gt;' 20:45' ,  'area_id'=&gt;12 ]);</v>
      </c>
    </row>
    <row r="27" spans="1:14" ht="15.75" thickBot="1" x14ac:dyDescent="0.3">
      <c r="A27">
        <v>25</v>
      </c>
      <c r="B27" s="16">
        <v>44034</v>
      </c>
      <c r="C27" s="16" t="str">
        <f t="shared" si="0"/>
        <v>2020-07-22</v>
      </c>
      <c r="D27" s="18">
        <v>17</v>
      </c>
      <c r="E27" s="25">
        <v>43</v>
      </c>
      <c r="F27" s="18">
        <f t="shared" ca="1" si="1"/>
        <v>7</v>
      </c>
      <c r="G27" s="18">
        <v>7</v>
      </c>
      <c r="H27" s="19">
        <v>0.77083333333333337</v>
      </c>
      <c r="I27" t="str">
        <f t="shared" si="2"/>
        <v>18:30</v>
      </c>
      <c r="J27" s="19">
        <v>0.89583333333333337</v>
      </c>
      <c r="K27" t="str">
        <f t="shared" si="3"/>
        <v>21:30</v>
      </c>
      <c r="L27" s="18">
        <v>7</v>
      </c>
      <c r="N27" t="str">
        <f t="shared" ca="1" si="4"/>
        <v>Booking::create(['program_id' =&gt; 17 , 'booking_date' =&gt; '2020-07-22', 'instructor_id'=&gt;43, 'virtual_meeting_link_id'=&gt;7, 'physical_room_id'=&gt;7, 'start_time'=&gt;'18:30', 'end_time'=&gt;' 21:30' ,  'area_id'=&gt;7 ]);</v>
      </c>
    </row>
    <row r="28" spans="1:14" ht="15.75" thickBot="1" x14ac:dyDescent="0.3">
      <c r="A28">
        <v>26</v>
      </c>
      <c r="B28" s="16">
        <v>44035</v>
      </c>
      <c r="C28" s="16" t="str">
        <f t="shared" si="0"/>
        <v>2020-07-23</v>
      </c>
      <c r="D28" s="18">
        <v>19</v>
      </c>
      <c r="E28" s="25">
        <v>43</v>
      </c>
      <c r="F28" s="18">
        <f t="shared" ca="1" si="1"/>
        <v>15</v>
      </c>
      <c r="G28" s="18">
        <v>4</v>
      </c>
      <c r="H28" s="19">
        <v>0.77083333333333337</v>
      </c>
      <c r="I28" t="str">
        <f t="shared" si="2"/>
        <v>18:30</v>
      </c>
      <c r="J28" s="19">
        <v>0.89583333333333337</v>
      </c>
      <c r="K28" t="str">
        <f t="shared" si="3"/>
        <v>21:30</v>
      </c>
      <c r="L28" s="18">
        <v>7</v>
      </c>
      <c r="N28" t="str">
        <f t="shared" ca="1" si="4"/>
        <v>Booking::create(['program_id' =&gt; 19 , 'booking_date' =&gt; '2020-07-23', 'instructor_id'=&gt;43, 'virtual_meeting_link_id'=&gt;15, 'physical_room_id'=&gt;4, 'start_time'=&gt;'18:30', 'end_time'=&gt;' 21:30' ,  'area_id'=&gt;7 ]);</v>
      </c>
    </row>
    <row r="29" spans="1:14" ht="15.75" thickBot="1" x14ac:dyDescent="0.3">
      <c r="A29">
        <v>27</v>
      </c>
      <c r="B29" s="16">
        <v>44039</v>
      </c>
      <c r="C29" s="16" t="str">
        <f t="shared" si="0"/>
        <v>2020-07-27</v>
      </c>
      <c r="D29" s="18">
        <v>17</v>
      </c>
      <c r="E29" s="25">
        <v>51</v>
      </c>
      <c r="F29" s="18">
        <f t="shared" ca="1" si="1"/>
        <v>1</v>
      </c>
      <c r="G29" s="18">
        <v>6</v>
      </c>
      <c r="H29" s="19">
        <v>0.77083333333333337</v>
      </c>
      <c r="I29" t="str">
        <f t="shared" si="2"/>
        <v>18:30</v>
      </c>
      <c r="J29" s="19">
        <v>0.90625</v>
      </c>
      <c r="K29" t="str">
        <f t="shared" si="3"/>
        <v>21:45</v>
      </c>
      <c r="L29" s="18">
        <v>12</v>
      </c>
      <c r="N29" t="str">
        <f t="shared" ca="1" si="4"/>
        <v>Booking::create(['program_id' =&gt; 17 , 'booking_date' =&gt; '2020-07-27', 'instructor_id'=&gt;51, 'virtual_meeting_link_id'=&gt;1, 'physical_room_id'=&gt;6, 'start_time'=&gt;'18:30', 'end_time'=&gt;' 21:45' ,  'area_id'=&gt;12 ]);</v>
      </c>
    </row>
    <row r="30" spans="1:14" ht="15.75" thickBot="1" x14ac:dyDescent="0.3">
      <c r="A30">
        <v>28</v>
      </c>
      <c r="B30" s="16">
        <v>44040</v>
      </c>
      <c r="C30" s="16" t="str">
        <f t="shared" si="0"/>
        <v>2020-07-28</v>
      </c>
      <c r="D30" s="18">
        <v>19</v>
      </c>
      <c r="E30" s="25">
        <v>1</v>
      </c>
      <c r="F30" s="18">
        <f t="shared" ca="1" si="1"/>
        <v>8</v>
      </c>
      <c r="G30" s="18">
        <v>4</v>
      </c>
      <c r="H30" s="19">
        <v>0.77083333333333337</v>
      </c>
      <c r="I30" t="str">
        <f t="shared" si="2"/>
        <v>18:30</v>
      </c>
      <c r="J30" s="19">
        <v>0.86458333333333337</v>
      </c>
      <c r="K30" t="str">
        <f t="shared" si="3"/>
        <v>20:45</v>
      </c>
      <c r="L30" s="18">
        <v>12</v>
      </c>
      <c r="N30" t="str">
        <f t="shared" ca="1" si="4"/>
        <v>Booking::create(['program_id' =&gt; 19 , 'booking_date' =&gt; '2020-07-28', 'instructor_id'=&gt;1, 'virtual_meeting_link_id'=&gt;8, 'physical_room_id'=&gt;4, 'start_time'=&gt;'18:30', 'end_time'=&gt;' 20:45' ,  'area_id'=&gt;12 ]);</v>
      </c>
    </row>
    <row r="31" spans="1:14" ht="15.75" thickBot="1" x14ac:dyDescent="0.3">
      <c r="A31">
        <v>29</v>
      </c>
      <c r="B31" s="16">
        <v>44041</v>
      </c>
      <c r="C31" s="16" t="str">
        <f t="shared" si="0"/>
        <v>2020-07-29</v>
      </c>
      <c r="D31" s="18">
        <v>17</v>
      </c>
      <c r="E31" s="25">
        <v>9</v>
      </c>
      <c r="F31" s="18">
        <f t="shared" ca="1" si="1"/>
        <v>11</v>
      </c>
      <c r="G31" s="18">
        <v>7</v>
      </c>
      <c r="H31" s="19">
        <v>0.77083333333333337</v>
      </c>
      <c r="I31" t="str">
        <f t="shared" si="2"/>
        <v>18:30</v>
      </c>
      <c r="J31" s="19">
        <v>0.89583333333333337</v>
      </c>
      <c r="K31" t="str">
        <f t="shared" si="3"/>
        <v>21:30</v>
      </c>
      <c r="L31" s="18">
        <v>19</v>
      </c>
      <c r="N31" t="str">
        <f t="shared" ca="1" si="4"/>
        <v>Booking::create(['program_id' =&gt; 17 , 'booking_date' =&gt; '2020-07-29', 'instructor_id'=&gt;9, 'virtual_meeting_link_id'=&gt;11, 'physical_room_id'=&gt;7, 'start_time'=&gt;'18:30', 'end_time'=&gt;' 21:30' ,  'area_id'=&gt;19 ]);</v>
      </c>
    </row>
    <row r="32" spans="1:14" ht="15.75" thickBot="1" x14ac:dyDescent="0.3">
      <c r="A32">
        <v>30</v>
      </c>
      <c r="B32" s="16">
        <v>44042</v>
      </c>
      <c r="C32" s="16" t="str">
        <f t="shared" si="0"/>
        <v>2020-07-30</v>
      </c>
      <c r="D32" s="18">
        <v>19</v>
      </c>
      <c r="E32" s="25">
        <v>9</v>
      </c>
      <c r="F32" s="18">
        <f t="shared" ca="1" si="1"/>
        <v>2</v>
      </c>
      <c r="G32" s="18">
        <v>6</v>
      </c>
      <c r="H32" s="19">
        <v>0.77083333333333337</v>
      </c>
      <c r="I32" t="str">
        <f t="shared" si="2"/>
        <v>18:30</v>
      </c>
      <c r="J32" s="19">
        <v>0.89583333333333337</v>
      </c>
      <c r="K32" t="str">
        <f t="shared" si="3"/>
        <v>21:30</v>
      </c>
      <c r="L32" s="18">
        <v>19</v>
      </c>
      <c r="N32" t="str">
        <f t="shared" ca="1" si="4"/>
        <v>Booking::create(['program_id' =&gt; 19 , 'booking_date' =&gt; '2020-07-30', 'instructor_id'=&gt;9, 'virtual_meeting_link_id'=&gt;2, 'physical_room_id'=&gt;6, 'start_time'=&gt;'18:30', 'end_time'=&gt;' 21:30' ,  'area_id'=&gt;19 ]);</v>
      </c>
    </row>
    <row r="33" spans="1:14" ht="15.75" thickBot="1" x14ac:dyDescent="0.3">
      <c r="A33">
        <v>31</v>
      </c>
      <c r="B33" s="16">
        <v>44046</v>
      </c>
      <c r="C33" s="16" t="str">
        <f t="shared" si="0"/>
        <v>2020-08-03</v>
      </c>
      <c r="D33" s="18">
        <v>17</v>
      </c>
      <c r="E33" s="25">
        <v>12</v>
      </c>
      <c r="F33" s="18">
        <f t="shared" ca="1" si="1"/>
        <v>1</v>
      </c>
      <c r="G33" s="18">
        <v>3</v>
      </c>
      <c r="H33" s="19">
        <v>0.77083333333333337</v>
      </c>
      <c r="I33" t="str">
        <f t="shared" si="2"/>
        <v>18:30</v>
      </c>
      <c r="J33" s="19">
        <v>0.83333333333333337</v>
      </c>
      <c r="K33" t="str">
        <f t="shared" si="3"/>
        <v>20:0</v>
      </c>
      <c r="L33" s="18">
        <v>8</v>
      </c>
      <c r="N33" t="str">
        <f t="shared" ca="1" si="4"/>
        <v>Booking::create(['program_id' =&gt; 17 , 'booking_date' =&gt; '2020-08-03', 'instructor_id'=&gt;12, 'virtual_meeting_link_id'=&gt;1, 'physical_room_id'=&gt;3, 'start_time'=&gt;'18:30', 'end_time'=&gt;' 20:0' ,  'area_id'=&gt;8 ]);</v>
      </c>
    </row>
    <row r="34" spans="1:14" ht="15.75" thickBot="1" x14ac:dyDescent="0.3">
      <c r="A34">
        <v>32</v>
      </c>
      <c r="B34" s="16">
        <v>44046</v>
      </c>
      <c r="C34" s="16" t="str">
        <f t="shared" si="0"/>
        <v>2020-08-03</v>
      </c>
      <c r="D34" s="18">
        <v>17</v>
      </c>
      <c r="E34" s="25">
        <v>43</v>
      </c>
      <c r="F34" s="18">
        <f t="shared" ca="1" si="1"/>
        <v>5</v>
      </c>
      <c r="G34" s="18">
        <v>5</v>
      </c>
      <c r="H34" s="19">
        <v>0.84375</v>
      </c>
      <c r="I34" t="str">
        <f t="shared" si="2"/>
        <v>20:15</v>
      </c>
      <c r="J34" s="19">
        <v>0.89583333333333337</v>
      </c>
      <c r="K34" t="str">
        <f t="shared" si="3"/>
        <v>21:30</v>
      </c>
      <c r="L34" s="18">
        <v>7</v>
      </c>
      <c r="N34" t="str">
        <f t="shared" ca="1" si="4"/>
        <v>Booking::create(['program_id' =&gt; 17 , 'booking_date' =&gt; '2020-08-03', 'instructor_id'=&gt;43, 'virtual_meeting_link_id'=&gt;5, 'physical_room_id'=&gt;5, 'start_time'=&gt;'20:15', 'end_time'=&gt;' 21:30' ,  'area_id'=&gt;7 ]);</v>
      </c>
    </row>
    <row r="35" spans="1:14" ht="15.75" thickBot="1" x14ac:dyDescent="0.3">
      <c r="A35">
        <v>33</v>
      </c>
      <c r="B35" s="16">
        <v>44047</v>
      </c>
      <c r="C35" s="16" t="str">
        <f t="shared" si="0"/>
        <v>2020-08-04</v>
      </c>
      <c r="D35" s="18">
        <v>19</v>
      </c>
      <c r="E35" s="25">
        <v>12</v>
      </c>
      <c r="F35" s="18">
        <f t="shared" ca="1" si="1"/>
        <v>4</v>
      </c>
      <c r="G35" s="18">
        <v>8</v>
      </c>
      <c r="H35" s="19">
        <v>0.77083333333333337</v>
      </c>
      <c r="I35" t="str">
        <f t="shared" si="2"/>
        <v>18:30</v>
      </c>
      <c r="J35" s="19">
        <v>0.83333333333333337</v>
      </c>
      <c r="K35" t="str">
        <f t="shared" si="3"/>
        <v>20:0</v>
      </c>
      <c r="L35" s="18">
        <v>8</v>
      </c>
      <c r="N35" t="str">
        <f t="shared" ca="1" si="4"/>
        <v>Booking::create(['program_id' =&gt; 19 , 'booking_date' =&gt; '2020-08-04', 'instructor_id'=&gt;12, 'virtual_meeting_link_id'=&gt;4, 'physical_room_id'=&gt;8, 'start_time'=&gt;'18:30', 'end_time'=&gt;' 20:0' ,  'area_id'=&gt;8 ]);</v>
      </c>
    </row>
    <row r="36" spans="1:14" ht="15.75" thickBot="1" x14ac:dyDescent="0.3">
      <c r="A36">
        <v>34</v>
      </c>
      <c r="B36" s="16">
        <v>44047</v>
      </c>
      <c r="C36" s="16" t="str">
        <f t="shared" si="0"/>
        <v>2020-08-04</v>
      </c>
      <c r="D36" s="18">
        <v>19</v>
      </c>
      <c r="E36" s="25">
        <v>43</v>
      </c>
      <c r="F36" s="18">
        <f t="shared" ca="1" si="1"/>
        <v>13</v>
      </c>
      <c r="G36" s="18">
        <v>1</v>
      </c>
      <c r="H36" s="19">
        <v>0.84375</v>
      </c>
      <c r="I36" t="str">
        <f t="shared" si="2"/>
        <v>20:15</v>
      </c>
      <c r="J36" s="19">
        <v>0.89583333333333337</v>
      </c>
      <c r="K36" t="str">
        <f t="shared" si="3"/>
        <v>21:30</v>
      </c>
      <c r="L36" s="18">
        <v>7</v>
      </c>
      <c r="N36" t="str">
        <f t="shared" ca="1" si="4"/>
        <v>Booking::create(['program_id' =&gt; 19 , 'booking_date' =&gt; '2020-08-04', 'instructor_id'=&gt;43, 'virtual_meeting_link_id'=&gt;13, 'physical_room_id'=&gt;1, 'start_time'=&gt;'20:15', 'end_time'=&gt;' 21:30' ,  'area_id'=&gt;7 ]);</v>
      </c>
    </row>
    <row r="37" spans="1:14" ht="15.75" thickBot="1" x14ac:dyDescent="0.3">
      <c r="A37">
        <v>35</v>
      </c>
      <c r="B37" s="16">
        <v>44048</v>
      </c>
      <c r="C37" s="16" t="str">
        <f t="shared" si="0"/>
        <v>2020-08-05</v>
      </c>
      <c r="D37" s="18">
        <v>17</v>
      </c>
      <c r="E37" s="25">
        <v>51</v>
      </c>
      <c r="F37" s="18">
        <f t="shared" ca="1" si="1"/>
        <v>11</v>
      </c>
      <c r="G37" s="18">
        <v>7</v>
      </c>
      <c r="H37" s="19">
        <v>0.77083333333333337</v>
      </c>
      <c r="I37" t="str">
        <f t="shared" si="2"/>
        <v>18:30</v>
      </c>
      <c r="J37" s="19">
        <v>0.90625</v>
      </c>
      <c r="K37" t="str">
        <f t="shared" si="3"/>
        <v>21:45</v>
      </c>
      <c r="L37" s="18">
        <v>12</v>
      </c>
      <c r="N37" t="str">
        <f t="shared" ca="1" si="4"/>
        <v>Booking::create(['program_id' =&gt; 17 , 'booking_date' =&gt; '2020-08-05', 'instructor_id'=&gt;51, 'virtual_meeting_link_id'=&gt;11, 'physical_room_id'=&gt;7, 'start_time'=&gt;'18:30', 'end_time'=&gt;' 21:45' ,  'area_id'=&gt;12 ]);</v>
      </c>
    </row>
    <row r="38" spans="1:14" ht="15.75" thickBot="1" x14ac:dyDescent="0.3">
      <c r="A38">
        <v>36</v>
      </c>
      <c r="B38" s="16">
        <v>44049</v>
      </c>
      <c r="C38" s="16" t="str">
        <f t="shared" si="0"/>
        <v>2020-08-06</v>
      </c>
      <c r="D38" s="18">
        <v>19</v>
      </c>
      <c r="E38" s="25">
        <v>1</v>
      </c>
      <c r="F38" s="18">
        <f t="shared" ca="1" si="1"/>
        <v>14</v>
      </c>
      <c r="G38" s="18">
        <v>1</v>
      </c>
      <c r="H38" s="19">
        <v>0.77083333333333337</v>
      </c>
      <c r="I38" t="str">
        <f t="shared" si="2"/>
        <v>18:30</v>
      </c>
      <c r="J38" s="19">
        <v>0.86458333333333337</v>
      </c>
      <c r="K38" t="str">
        <f t="shared" si="3"/>
        <v>20:45</v>
      </c>
      <c r="L38" s="18">
        <v>12</v>
      </c>
      <c r="N38" t="str">
        <f t="shared" ca="1" si="4"/>
        <v>Booking::create(['program_id' =&gt; 19 , 'booking_date' =&gt; '2020-08-06', 'instructor_id'=&gt;1, 'virtual_meeting_link_id'=&gt;14, 'physical_room_id'=&gt;1, 'start_time'=&gt;'18:30', 'end_time'=&gt;' 20:45' ,  'area_id'=&gt;12 ]);</v>
      </c>
    </row>
    <row r="39" spans="1:14" ht="15.75" thickBot="1" x14ac:dyDescent="0.3">
      <c r="A39">
        <v>37</v>
      </c>
      <c r="B39" s="16">
        <v>44055</v>
      </c>
      <c r="C39" s="16" t="str">
        <f t="shared" si="0"/>
        <v>2020-08-12</v>
      </c>
      <c r="D39" s="18">
        <v>17</v>
      </c>
      <c r="E39" s="25">
        <v>51</v>
      </c>
      <c r="F39" s="18">
        <f t="shared" ca="1" si="1"/>
        <v>9</v>
      </c>
      <c r="G39" s="18">
        <v>4</v>
      </c>
      <c r="H39" s="19">
        <v>0.77083333333333337</v>
      </c>
      <c r="I39" t="str">
        <f t="shared" si="2"/>
        <v>18:30</v>
      </c>
      <c r="J39" s="19">
        <v>0.90625</v>
      </c>
      <c r="K39" t="str">
        <f t="shared" si="3"/>
        <v>21:45</v>
      </c>
      <c r="L39" s="18">
        <v>12</v>
      </c>
      <c r="N39" t="str">
        <f t="shared" ca="1" si="4"/>
        <v>Booking::create(['program_id' =&gt; 17 , 'booking_date' =&gt; '2020-08-12', 'instructor_id'=&gt;51, 'virtual_meeting_link_id'=&gt;9, 'physical_room_id'=&gt;4, 'start_time'=&gt;'18:30', 'end_time'=&gt;' 21:45' ,  'area_id'=&gt;12 ]);</v>
      </c>
    </row>
    <row r="40" spans="1:14" ht="15.75" thickBot="1" x14ac:dyDescent="0.3">
      <c r="A40">
        <v>38</v>
      </c>
      <c r="B40" s="16">
        <v>44056</v>
      </c>
      <c r="C40" s="16" t="str">
        <f t="shared" si="0"/>
        <v>2020-08-13</v>
      </c>
      <c r="D40" s="18">
        <v>19</v>
      </c>
      <c r="E40" s="25">
        <v>1</v>
      </c>
      <c r="F40" s="18">
        <f t="shared" ca="1" si="1"/>
        <v>20</v>
      </c>
      <c r="G40" s="18">
        <v>7</v>
      </c>
      <c r="H40" s="19">
        <v>0.77083333333333337</v>
      </c>
      <c r="I40" t="str">
        <f t="shared" si="2"/>
        <v>18:30</v>
      </c>
      <c r="J40" s="19">
        <v>0.89583333333333337</v>
      </c>
      <c r="K40" t="str">
        <f t="shared" si="3"/>
        <v>21:30</v>
      </c>
      <c r="L40" s="18">
        <v>12</v>
      </c>
      <c r="N40" t="str">
        <f t="shared" ca="1" si="4"/>
        <v>Booking::create(['program_id' =&gt; 19 , 'booking_date' =&gt; '2020-08-13', 'instructor_id'=&gt;1, 'virtual_meeting_link_id'=&gt;20, 'physical_room_id'=&gt;7, 'start_time'=&gt;'18:30', 'end_time'=&gt;' 21:30' ,  'area_id'=&gt;12 ]);</v>
      </c>
    </row>
    <row r="41" spans="1:14" ht="15.75" thickBot="1" x14ac:dyDescent="0.3">
      <c r="A41">
        <v>39</v>
      </c>
      <c r="B41" s="16">
        <v>44058</v>
      </c>
      <c r="C41" s="16" t="str">
        <f t="shared" si="0"/>
        <v>2020-08-15</v>
      </c>
      <c r="D41" s="18">
        <v>17</v>
      </c>
      <c r="E41" s="25">
        <v>51</v>
      </c>
      <c r="F41" s="18">
        <f t="shared" ca="1" si="1"/>
        <v>15</v>
      </c>
      <c r="G41" s="18">
        <v>3</v>
      </c>
      <c r="H41" s="19">
        <v>0.41666666666666669</v>
      </c>
      <c r="I41" t="str">
        <f t="shared" si="2"/>
        <v>10:0</v>
      </c>
      <c r="J41" s="19">
        <v>0.5</v>
      </c>
      <c r="K41" t="str">
        <f t="shared" si="3"/>
        <v>12:0</v>
      </c>
      <c r="L41" s="18">
        <v>12</v>
      </c>
      <c r="N41" t="str">
        <f t="shared" ca="1" si="4"/>
        <v>Booking::create(['program_id' =&gt; 17 , 'booking_date' =&gt; '2020-08-15', 'instructor_id'=&gt;51, 'virtual_meeting_link_id'=&gt;15, 'physical_room_id'=&gt;3, 'start_time'=&gt;'10:0', 'end_time'=&gt;' 12:0' ,  'area_id'=&gt;12 ]);</v>
      </c>
    </row>
    <row r="42" spans="1:14" ht="15.75" thickBot="1" x14ac:dyDescent="0.3">
      <c r="A42">
        <v>40</v>
      </c>
      <c r="B42" s="16">
        <v>44060</v>
      </c>
      <c r="C42" s="16" t="str">
        <f t="shared" si="0"/>
        <v>2020-08-17</v>
      </c>
      <c r="D42" s="18">
        <v>17</v>
      </c>
      <c r="E42" s="25">
        <v>51</v>
      </c>
      <c r="F42" s="18">
        <f t="shared" ca="1" si="1"/>
        <v>6</v>
      </c>
      <c r="G42" s="18">
        <v>6</v>
      </c>
      <c r="H42" s="19">
        <v>0.77083333333333337</v>
      </c>
      <c r="I42" t="str">
        <f t="shared" si="2"/>
        <v>18:30</v>
      </c>
      <c r="J42" s="19">
        <v>0.90625</v>
      </c>
      <c r="K42" t="str">
        <f t="shared" si="3"/>
        <v>21:45</v>
      </c>
      <c r="L42" s="18">
        <v>12</v>
      </c>
      <c r="N42" t="str">
        <f t="shared" ca="1" si="4"/>
        <v>Booking::create(['program_id' =&gt; 17 , 'booking_date' =&gt; '2020-08-17', 'instructor_id'=&gt;51, 'virtual_meeting_link_id'=&gt;6, 'physical_room_id'=&gt;6, 'start_time'=&gt;'18:30', 'end_time'=&gt;' 21:45' ,  'area_id'=&gt;12 ]);</v>
      </c>
    </row>
    <row r="43" spans="1:14" ht="15.75" thickBot="1" x14ac:dyDescent="0.3">
      <c r="A43">
        <v>41</v>
      </c>
      <c r="B43" s="16">
        <v>44061</v>
      </c>
      <c r="C43" s="16" t="str">
        <f t="shared" si="0"/>
        <v>2020-08-18</v>
      </c>
      <c r="D43" s="18">
        <v>19</v>
      </c>
      <c r="E43" s="25">
        <v>1</v>
      </c>
      <c r="F43" s="18">
        <f t="shared" ca="1" si="1"/>
        <v>3</v>
      </c>
      <c r="G43" s="18">
        <v>2</v>
      </c>
      <c r="H43" s="19">
        <v>0.77083333333333337</v>
      </c>
      <c r="I43" t="str">
        <f t="shared" si="2"/>
        <v>18:30</v>
      </c>
      <c r="J43" s="19">
        <v>0.86458333333333337</v>
      </c>
      <c r="K43" t="str">
        <f t="shared" si="3"/>
        <v>20:45</v>
      </c>
      <c r="L43" s="18">
        <v>12</v>
      </c>
      <c r="N43" t="str">
        <f t="shared" ca="1" si="4"/>
        <v>Booking::create(['program_id' =&gt; 19 , 'booking_date' =&gt; '2020-08-18', 'instructor_id'=&gt;1, 'virtual_meeting_link_id'=&gt;3, 'physical_room_id'=&gt;2, 'start_time'=&gt;'18:30', 'end_time'=&gt;' 20:45' ,  'area_id'=&gt;12 ]);</v>
      </c>
    </row>
    <row r="44" spans="1:14" ht="15.75" thickBot="1" x14ac:dyDescent="0.3">
      <c r="A44">
        <v>42</v>
      </c>
      <c r="B44" s="16">
        <v>44062</v>
      </c>
      <c r="C44" s="16" t="str">
        <f t="shared" si="0"/>
        <v>2020-08-19</v>
      </c>
      <c r="D44" s="18">
        <v>17</v>
      </c>
      <c r="E44" s="25">
        <v>12</v>
      </c>
      <c r="F44" s="18">
        <f t="shared" ca="1" si="1"/>
        <v>3</v>
      </c>
      <c r="G44" s="18">
        <v>4</v>
      </c>
      <c r="H44" s="19">
        <v>0.77083333333333337</v>
      </c>
      <c r="I44" t="str">
        <f t="shared" si="2"/>
        <v>18:30</v>
      </c>
      <c r="J44" s="19">
        <v>0.83333333333333337</v>
      </c>
      <c r="K44" t="str">
        <f t="shared" si="3"/>
        <v>20:0</v>
      </c>
      <c r="L44" s="18">
        <v>8</v>
      </c>
      <c r="N44" t="str">
        <f t="shared" ca="1" si="4"/>
        <v>Booking::create(['program_id' =&gt; 17 , 'booking_date' =&gt; '2020-08-19', 'instructor_id'=&gt;12, 'virtual_meeting_link_id'=&gt;3, 'physical_room_id'=&gt;4, 'start_time'=&gt;'18:30', 'end_time'=&gt;' 20:0' ,  'area_id'=&gt;8 ]);</v>
      </c>
    </row>
    <row r="45" spans="1:14" ht="15.75" thickBot="1" x14ac:dyDescent="0.3">
      <c r="A45">
        <v>43</v>
      </c>
      <c r="B45" s="16">
        <v>44062</v>
      </c>
      <c r="C45" s="16" t="str">
        <f t="shared" si="0"/>
        <v>2020-08-19</v>
      </c>
      <c r="D45" s="18">
        <v>17</v>
      </c>
      <c r="E45" s="25">
        <v>42</v>
      </c>
      <c r="F45" s="18">
        <f t="shared" ca="1" si="1"/>
        <v>8</v>
      </c>
      <c r="G45" s="18">
        <v>2</v>
      </c>
      <c r="H45" s="19">
        <v>0.84375</v>
      </c>
      <c r="I45" t="str">
        <f t="shared" si="2"/>
        <v>20:15</v>
      </c>
      <c r="J45" s="19">
        <v>0.90625</v>
      </c>
      <c r="K45" t="str">
        <f t="shared" si="3"/>
        <v>21:45</v>
      </c>
      <c r="L45" s="18">
        <v>19</v>
      </c>
      <c r="N45" t="str">
        <f t="shared" ca="1" si="4"/>
        <v>Booking::create(['program_id' =&gt; 17 , 'booking_date' =&gt; '2020-08-19', 'instructor_id'=&gt;42, 'virtual_meeting_link_id'=&gt;8, 'physical_room_id'=&gt;2, 'start_time'=&gt;'20:15', 'end_time'=&gt;' 21:45' ,  'area_id'=&gt;19 ]);</v>
      </c>
    </row>
    <row r="46" spans="1:14" ht="15.75" thickBot="1" x14ac:dyDescent="0.3">
      <c r="A46">
        <v>44</v>
      </c>
      <c r="B46" s="16">
        <v>44063</v>
      </c>
      <c r="C46" s="16" t="str">
        <f t="shared" si="0"/>
        <v>2020-08-20</v>
      </c>
      <c r="D46" s="18">
        <v>19</v>
      </c>
      <c r="E46" s="25">
        <v>12</v>
      </c>
      <c r="F46" s="18">
        <f t="shared" ca="1" si="1"/>
        <v>2</v>
      </c>
      <c r="G46" s="18">
        <v>5</v>
      </c>
      <c r="H46" s="19">
        <v>0.77083333333333337</v>
      </c>
      <c r="I46" t="str">
        <f t="shared" si="2"/>
        <v>18:30</v>
      </c>
      <c r="J46" s="19">
        <v>0.83333333333333337</v>
      </c>
      <c r="K46" t="str">
        <f t="shared" si="3"/>
        <v>20:0</v>
      </c>
      <c r="L46" s="18">
        <v>8</v>
      </c>
      <c r="N46" t="str">
        <f t="shared" ca="1" si="4"/>
        <v>Booking::create(['program_id' =&gt; 19 , 'booking_date' =&gt; '2020-08-20', 'instructor_id'=&gt;12, 'virtual_meeting_link_id'=&gt;2, 'physical_room_id'=&gt;5, 'start_time'=&gt;'18:30', 'end_time'=&gt;' 20:0' ,  'area_id'=&gt;8 ]);</v>
      </c>
    </row>
    <row r="47" spans="1:14" ht="15.75" thickBot="1" x14ac:dyDescent="0.3">
      <c r="A47">
        <v>45</v>
      </c>
      <c r="B47" s="16">
        <v>44063</v>
      </c>
      <c r="C47" s="16" t="str">
        <f t="shared" si="0"/>
        <v>2020-08-20</v>
      </c>
      <c r="D47" s="18">
        <v>19</v>
      </c>
      <c r="E47" s="25">
        <v>42</v>
      </c>
      <c r="F47" s="18">
        <f t="shared" ca="1" si="1"/>
        <v>8</v>
      </c>
      <c r="G47" s="18">
        <v>3</v>
      </c>
      <c r="H47" s="19">
        <v>0.84375</v>
      </c>
      <c r="I47" t="str">
        <f t="shared" si="2"/>
        <v>20:15</v>
      </c>
      <c r="J47" s="19">
        <v>0.90625</v>
      </c>
      <c r="K47" t="str">
        <f t="shared" si="3"/>
        <v>21:45</v>
      </c>
      <c r="L47" s="18">
        <v>19</v>
      </c>
      <c r="N47" t="str">
        <f t="shared" ca="1" si="4"/>
        <v>Booking::create(['program_id' =&gt; 19 , 'booking_date' =&gt; '2020-08-20', 'instructor_id'=&gt;42, 'virtual_meeting_link_id'=&gt;8, 'physical_room_id'=&gt;3, 'start_time'=&gt;'20:15', 'end_time'=&gt;' 21:45' ,  'area_id'=&gt;19 ]);</v>
      </c>
    </row>
    <row r="48" spans="1:14" ht="15.75" thickBot="1" x14ac:dyDescent="0.3">
      <c r="A48">
        <v>46</v>
      </c>
      <c r="B48" s="16">
        <v>44067</v>
      </c>
      <c r="C48" s="16" t="str">
        <f t="shared" si="0"/>
        <v>2020-08-24</v>
      </c>
      <c r="D48" s="18">
        <v>17</v>
      </c>
      <c r="E48" s="25">
        <v>9</v>
      </c>
      <c r="F48" s="18">
        <f t="shared" ca="1" si="1"/>
        <v>7</v>
      </c>
      <c r="G48" s="18">
        <v>4</v>
      </c>
      <c r="H48" s="19">
        <v>0.77083333333333337</v>
      </c>
      <c r="I48" t="str">
        <f t="shared" si="2"/>
        <v>18:30</v>
      </c>
      <c r="J48" s="19">
        <v>0.89583333333333337</v>
      </c>
      <c r="K48" t="str">
        <f t="shared" si="3"/>
        <v>21:30</v>
      </c>
      <c r="L48" s="18">
        <v>19</v>
      </c>
      <c r="N48" t="str">
        <f t="shared" ca="1" si="4"/>
        <v>Booking::create(['program_id' =&gt; 17 , 'booking_date' =&gt; '2020-08-24', 'instructor_id'=&gt;9, 'virtual_meeting_link_id'=&gt;7, 'physical_room_id'=&gt;4, 'start_time'=&gt;'18:30', 'end_time'=&gt;' 21:30' ,  'area_id'=&gt;19 ]);</v>
      </c>
    </row>
    <row r="49" spans="1:14" ht="15.75" thickBot="1" x14ac:dyDescent="0.3">
      <c r="A49">
        <v>47</v>
      </c>
      <c r="B49" s="16">
        <v>44068</v>
      </c>
      <c r="C49" s="16" t="str">
        <f t="shared" si="0"/>
        <v>2020-08-25</v>
      </c>
      <c r="D49" s="18">
        <v>19</v>
      </c>
      <c r="E49" s="25">
        <v>9</v>
      </c>
      <c r="F49" s="18">
        <f t="shared" ca="1" si="1"/>
        <v>13</v>
      </c>
      <c r="G49" s="18">
        <v>7</v>
      </c>
      <c r="H49" s="19">
        <v>0.77083333333333337</v>
      </c>
      <c r="I49" t="str">
        <f t="shared" si="2"/>
        <v>18:30</v>
      </c>
      <c r="J49" s="19">
        <v>0.89583333333333337</v>
      </c>
      <c r="K49" t="str">
        <f t="shared" si="3"/>
        <v>21:30</v>
      </c>
      <c r="L49" s="18">
        <v>19</v>
      </c>
      <c r="N49" t="str">
        <f t="shared" ca="1" si="4"/>
        <v>Booking::create(['program_id' =&gt; 19 , 'booking_date' =&gt; '2020-08-25', 'instructor_id'=&gt;9, 'virtual_meeting_link_id'=&gt;13, 'physical_room_id'=&gt;7, 'start_time'=&gt;'18:30', 'end_time'=&gt;' 21:30' ,  'area_id'=&gt;19 ]);</v>
      </c>
    </row>
    <row r="50" spans="1:14" ht="15.75" thickBot="1" x14ac:dyDescent="0.3">
      <c r="A50">
        <v>48</v>
      </c>
      <c r="B50" s="16">
        <v>44069</v>
      </c>
      <c r="C50" s="16" t="str">
        <f t="shared" si="0"/>
        <v>2020-08-26</v>
      </c>
      <c r="D50" s="18">
        <v>17</v>
      </c>
      <c r="E50" s="25">
        <v>51</v>
      </c>
      <c r="F50" s="18">
        <f t="shared" ca="1" si="1"/>
        <v>5</v>
      </c>
      <c r="G50" s="18">
        <v>6</v>
      </c>
      <c r="H50" s="19">
        <v>0.77083333333333337</v>
      </c>
      <c r="I50" t="str">
        <f t="shared" si="2"/>
        <v>18:30</v>
      </c>
      <c r="J50" s="19">
        <v>0.90625</v>
      </c>
      <c r="K50" t="str">
        <f t="shared" si="3"/>
        <v>21:45</v>
      </c>
      <c r="L50" s="18">
        <v>12</v>
      </c>
      <c r="N50" t="str">
        <f t="shared" ca="1" si="4"/>
        <v>Booking::create(['program_id' =&gt; 17 , 'booking_date' =&gt; '2020-08-26', 'instructor_id'=&gt;51, 'virtual_meeting_link_id'=&gt;5, 'physical_room_id'=&gt;6, 'start_time'=&gt;'18:30', 'end_time'=&gt;' 21:45' ,  'area_id'=&gt;12 ]);</v>
      </c>
    </row>
    <row r="51" spans="1:14" ht="15.75" thickBot="1" x14ac:dyDescent="0.3">
      <c r="A51">
        <v>49</v>
      </c>
      <c r="B51" s="16">
        <v>44070</v>
      </c>
      <c r="C51" s="16" t="str">
        <f t="shared" si="0"/>
        <v>2020-08-27</v>
      </c>
      <c r="D51" s="18">
        <v>19</v>
      </c>
      <c r="E51" s="25">
        <v>1</v>
      </c>
      <c r="F51" s="18">
        <f t="shared" ca="1" si="1"/>
        <v>16</v>
      </c>
      <c r="G51" s="18">
        <v>5</v>
      </c>
      <c r="H51" s="19">
        <v>0.77083333333333337</v>
      </c>
      <c r="I51" t="str">
        <f t="shared" si="2"/>
        <v>18:30</v>
      </c>
      <c r="J51" s="19">
        <v>0.86458333333333337</v>
      </c>
      <c r="K51" t="str">
        <f t="shared" si="3"/>
        <v>20:45</v>
      </c>
      <c r="L51" s="18">
        <v>12</v>
      </c>
      <c r="N51" t="str">
        <f t="shared" ca="1" si="4"/>
        <v>Booking::create(['program_id' =&gt; 19 , 'booking_date' =&gt; '2020-08-27', 'instructor_id'=&gt;1, 'virtual_meeting_link_id'=&gt;16, 'physical_room_id'=&gt;5, 'start_time'=&gt;'18:30', 'end_time'=&gt;' 20:45' ,  'area_id'=&gt;12 ]);</v>
      </c>
    </row>
    <row r="52" spans="1:14" ht="15.75" thickBot="1" x14ac:dyDescent="0.3">
      <c r="A52">
        <v>50</v>
      </c>
      <c r="B52" s="16">
        <v>44072</v>
      </c>
      <c r="C52" s="16" t="str">
        <f t="shared" si="0"/>
        <v>2020-08-29</v>
      </c>
      <c r="D52" s="18">
        <v>19</v>
      </c>
      <c r="E52" s="25">
        <v>55</v>
      </c>
      <c r="F52" s="18">
        <f t="shared" ca="1" si="1"/>
        <v>6</v>
      </c>
      <c r="G52" s="18">
        <v>7</v>
      </c>
      <c r="H52" s="19">
        <v>0.375</v>
      </c>
      <c r="I52" t="str">
        <f t="shared" si="2"/>
        <v>9:0</v>
      </c>
      <c r="J52" s="19">
        <v>0.5625</v>
      </c>
      <c r="K52" t="str">
        <f t="shared" si="3"/>
        <v>13:30</v>
      </c>
      <c r="L52" s="18">
        <v>16</v>
      </c>
      <c r="N52" t="str">
        <f t="shared" ca="1" si="4"/>
        <v>Booking::create(['program_id' =&gt; 19 , 'booking_date' =&gt; '2020-08-29', 'instructor_id'=&gt;55, 'virtual_meeting_link_id'=&gt;6, 'physical_room_id'=&gt;7, 'start_time'=&gt;'9:0', 'end_time'=&gt;' 13:30' ,  'area_id'=&gt;16 ]);</v>
      </c>
    </row>
    <row r="53" spans="1:14" ht="15.75" thickBot="1" x14ac:dyDescent="0.3">
      <c r="A53">
        <v>51</v>
      </c>
      <c r="B53" s="16">
        <v>44074</v>
      </c>
      <c r="C53" s="16" t="str">
        <f t="shared" si="0"/>
        <v>2020-08-31</v>
      </c>
      <c r="D53" s="18">
        <v>17</v>
      </c>
      <c r="E53" s="25">
        <v>41</v>
      </c>
      <c r="F53" s="18">
        <f t="shared" ca="1" si="1"/>
        <v>6</v>
      </c>
      <c r="G53" s="18">
        <v>6</v>
      </c>
      <c r="H53" s="19">
        <v>0.77083333333333337</v>
      </c>
      <c r="I53" t="str">
        <f t="shared" si="2"/>
        <v>18:30</v>
      </c>
      <c r="J53" s="19">
        <v>0.83333333333333337</v>
      </c>
      <c r="K53" t="str">
        <f t="shared" si="3"/>
        <v>20:0</v>
      </c>
      <c r="L53" s="18">
        <v>20</v>
      </c>
      <c r="N53" t="str">
        <f t="shared" ca="1" si="4"/>
        <v>Booking::create(['program_id' =&gt; 17 , 'booking_date' =&gt; '2020-08-31', 'instructor_id'=&gt;41, 'virtual_meeting_link_id'=&gt;6, 'physical_room_id'=&gt;6, 'start_time'=&gt;'18:30', 'end_time'=&gt;' 20:0' ,  'area_id'=&gt;20 ]);</v>
      </c>
    </row>
    <row r="54" spans="1:14" ht="15.75" thickBot="1" x14ac:dyDescent="0.3">
      <c r="A54">
        <v>52</v>
      </c>
      <c r="B54" s="16">
        <v>44075</v>
      </c>
      <c r="C54" s="16" t="str">
        <f t="shared" si="0"/>
        <v>2020-09-01</v>
      </c>
      <c r="D54" s="18">
        <v>19</v>
      </c>
      <c r="E54" s="25">
        <v>41</v>
      </c>
      <c r="F54" s="18">
        <f t="shared" ca="1" si="1"/>
        <v>8</v>
      </c>
      <c r="G54" s="18">
        <v>3</v>
      </c>
      <c r="H54" s="19">
        <v>0.77083333333333337</v>
      </c>
      <c r="I54" t="str">
        <f t="shared" si="2"/>
        <v>18:30</v>
      </c>
      <c r="J54" s="19">
        <v>0.89583333333333337</v>
      </c>
      <c r="K54" t="str">
        <f t="shared" si="3"/>
        <v>21:30</v>
      </c>
      <c r="L54" s="18">
        <v>20</v>
      </c>
      <c r="N54" t="str">
        <f t="shared" ca="1" si="4"/>
        <v>Booking::create(['program_id' =&gt; 19 , 'booking_date' =&gt; '2020-09-01', 'instructor_id'=&gt;41, 'virtual_meeting_link_id'=&gt;8, 'physical_room_id'=&gt;3, 'start_time'=&gt;'18:30', 'end_time'=&gt;' 21:30' ,  'area_id'=&gt;20 ]);</v>
      </c>
    </row>
    <row r="55" spans="1:14" ht="15.75" thickBot="1" x14ac:dyDescent="0.3">
      <c r="A55">
        <v>53</v>
      </c>
      <c r="B55" s="16">
        <v>44076</v>
      </c>
      <c r="C55" s="16" t="str">
        <f t="shared" si="0"/>
        <v>2020-09-02</v>
      </c>
      <c r="D55" s="18">
        <v>21</v>
      </c>
      <c r="E55" s="25">
        <v>57</v>
      </c>
      <c r="F55" s="18">
        <f t="shared" ca="1" si="1"/>
        <v>6</v>
      </c>
      <c r="G55" s="18">
        <v>5</v>
      </c>
      <c r="H55" s="19">
        <v>0.64583333333333337</v>
      </c>
      <c r="I55" t="str">
        <f t="shared" si="2"/>
        <v>15:30</v>
      </c>
      <c r="J55" s="19">
        <v>0.72916666666666663</v>
      </c>
      <c r="K55" t="str">
        <f t="shared" si="3"/>
        <v>17:30</v>
      </c>
      <c r="L55" s="18">
        <v>7</v>
      </c>
      <c r="N55" t="str">
        <f t="shared" ca="1" si="4"/>
        <v>Booking::create(['program_id' =&gt; 21 , 'booking_date' =&gt; '2020-09-02', 'instructor_id'=&gt;57, 'virtual_meeting_link_id'=&gt;6, 'physical_room_id'=&gt;5, 'start_time'=&gt;'15:30', 'end_time'=&gt;' 17:30' ,  'area_id'=&gt;7 ]);</v>
      </c>
    </row>
    <row r="56" spans="1:14" ht="15.75" thickBot="1" x14ac:dyDescent="0.3">
      <c r="A56">
        <v>54</v>
      </c>
      <c r="B56" s="16">
        <v>44076</v>
      </c>
      <c r="C56" s="16" t="str">
        <f t="shared" si="0"/>
        <v>2020-09-02</v>
      </c>
      <c r="D56" s="18">
        <v>17</v>
      </c>
      <c r="E56" s="25">
        <v>51</v>
      </c>
      <c r="F56" s="18">
        <f t="shared" ca="1" si="1"/>
        <v>3</v>
      </c>
      <c r="G56" s="18">
        <v>4</v>
      </c>
      <c r="H56" s="19">
        <v>0.77083333333333337</v>
      </c>
      <c r="I56" t="str">
        <f t="shared" si="2"/>
        <v>18:30</v>
      </c>
      <c r="J56" s="19">
        <v>0.90625</v>
      </c>
      <c r="K56" t="str">
        <f t="shared" si="3"/>
        <v>21:45</v>
      </c>
      <c r="L56" s="18">
        <v>12</v>
      </c>
      <c r="N56" t="str">
        <f t="shared" ca="1" si="4"/>
        <v>Booking::create(['program_id' =&gt; 17 , 'booking_date' =&gt; '2020-09-02', 'instructor_id'=&gt;51, 'virtual_meeting_link_id'=&gt;3, 'physical_room_id'=&gt;4, 'start_time'=&gt;'18:30', 'end_time'=&gt;' 21:45' ,  'area_id'=&gt;12 ]);</v>
      </c>
    </row>
    <row r="57" spans="1:14" ht="15.75" thickBot="1" x14ac:dyDescent="0.3">
      <c r="A57">
        <v>55</v>
      </c>
      <c r="B57" s="16">
        <v>44077</v>
      </c>
      <c r="C57" s="16" t="str">
        <f t="shared" si="0"/>
        <v>2020-09-03</v>
      </c>
      <c r="D57" s="18">
        <v>19</v>
      </c>
      <c r="E57" s="25">
        <v>1</v>
      </c>
      <c r="F57" s="18">
        <f t="shared" ca="1" si="1"/>
        <v>6</v>
      </c>
      <c r="G57" s="18">
        <v>3</v>
      </c>
      <c r="H57" s="19">
        <v>0.77083333333333337</v>
      </c>
      <c r="I57" t="str">
        <f t="shared" si="2"/>
        <v>18:30</v>
      </c>
      <c r="J57" s="19">
        <v>0.90625</v>
      </c>
      <c r="K57" t="str">
        <f t="shared" si="3"/>
        <v>21:45</v>
      </c>
      <c r="L57" s="18">
        <v>12</v>
      </c>
      <c r="N57" t="str">
        <f t="shared" ca="1" si="4"/>
        <v>Booking::create(['program_id' =&gt; 19 , 'booking_date' =&gt; '2020-09-03', 'instructor_id'=&gt;1, 'virtual_meeting_link_id'=&gt;6, 'physical_room_id'=&gt;3, 'start_time'=&gt;'18:30', 'end_time'=&gt;' 21:45' ,  'area_id'=&gt;12 ]);</v>
      </c>
    </row>
    <row r="58" spans="1:14" ht="15.75" thickBot="1" x14ac:dyDescent="0.3">
      <c r="A58">
        <v>56</v>
      </c>
      <c r="B58" s="16">
        <v>44079</v>
      </c>
      <c r="C58" s="16" t="str">
        <f t="shared" si="0"/>
        <v>2020-09-05</v>
      </c>
      <c r="D58" s="18">
        <v>17</v>
      </c>
      <c r="E58" s="25">
        <v>55</v>
      </c>
      <c r="F58" s="18">
        <f t="shared" ca="1" si="1"/>
        <v>15</v>
      </c>
      <c r="G58" s="18">
        <v>2</v>
      </c>
      <c r="H58" s="19">
        <v>0.375</v>
      </c>
      <c r="I58" t="str">
        <f t="shared" si="2"/>
        <v>9:0</v>
      </c>
      <c r="J58" s="19">
        <v>0.5625</v>
      </c>
      <c r="K58" t="str">
        <f t="shared" si="3"/>
        <v>13:30</v>
      </c>
      <c r="L58" s="18">
        <v>16</v>
      </c>
      <c r="N58" t="str">
        <f t="shared" ca="1" si="4"/>
        <v>Booking::create(['program_id' =&gt; 17 , 'booking_date' =&gt; '2020-09-05', 'instructor_id'=&gt;55, 'virtual_meeting_link_id'=&gt;15, 'physical_room_id'=&gt;2, 'start_time'=&gt;'9:0', 'end_time'=&gt;' 13:30' ,  'area_id'=&gt;16 ]);</v>
      </c>
    </row>
    <row r="59" spans="1:14" ht="15.75" thickBot="1" x14ac:dyDescent="0.3">
      <c r="A59">
        <v>57</v>
      </c>
      <c r="B59" s="16">
        <v>44081</v>
      </c>
      <c r="C59" s="16" t="str">
        <f t="shared" si="0"/>
        <v>2020-09-07</v>
      </c>
      <c r="D59" s="18">
        <v>17</v>
      </c>
      <c r="E59" s="25">
        <v>51</v>
      </c>
      <c r="F59" s="18">
        <f t="shared" ca="1" si="1"/>
        <v>2</v>
      </c>
      <c r="G59" s="18">
        <v>6</v>
      </c>
      <c r="H59" s="19">
        <v>0.77083333333333337</v>
      </c>
      <c r="I59" t="str">
        <f t="shared" si="2"/>
        <v>18:30</v>
      </c>
      <c r="J59" s="19">
        <v>0.89583333333333337</v>
      </c>
      <c r="K59" t="str">
        <f t="shared" si="3"/>
        <v>21:30</v>
      </c>
      <c r="L59" s="18">
        <v>12</v>
      </c>
      <c r="N59" t="str">
        <f t="shared" ca="1" si="4"/>
        <v>Booking::create(['program_id' =&gt; 17 , 'booking_date' =&gt; '2020-09-07', 'instructor_id'=&gt;51, 'virtual_meeting_link_id'=&gt;2, 'physical_room_id'=&gt;6, 'start_time'=&gt;'18:30', 'end_time'=&gt;' 21:30' ,  'area_id'=&gt;12 ]);</v>
      </c>
    </row>
    <row r="60" spans="1:14" ht="15.75" thickBot="1" x14ac:dyDescent="0.3">
      <c r="A60">
        <v>58</v>
      </c>
      <c r="B60" s="16">
        <v>44082</v>
      </c>
      <c r="C60" s="16" t="str">
        <f t="shared" si="0"/>
        <v>2020-09-08</v>
      </c>
      <c r="D60" s="18">
        <v>19</v>
      </c>
      <c r="E60" s="25">
        <v>1</v>
      </c>
      <c r="F60" s="18">
        <f t="shared" ca="1" si="1"/>
        <v>12</v>
      </c>
      <c r="G60" s="18">
        <v>6</v>
      </c>
      <c r="H60" s="19">
        <v>0.77083333333333337</v>
      </c>
      <c r="I60" t="str">
        <f t="shared" si="2"/>
        <v>18:30</v>
      </c>
      <c r="J60" s="19">
        <v>0.89583333333333337</v>
      </c>
      <c r="K60" t="str">
        <f t="shared" si="3"/>
        <v>21:30</v>
      </c>
      <c r="L60" s="18">
        <v>12</v>
      </c>
      <c r="N60" t="str">
        <f t="shared" ca="1" si="4"/>
        <v>Booking::create(['program_id' =&gt; 19 , 'booking_date' =&gt; '2020-09-08', 'instructor_id'=&gt;1, 'virtual_meeting_link_id'=&gt;12, 'physical_room_id'=&gt;6, 'start_time'=&gt;'18:30', 'end_time'=&gt;' 21:30' ,  'area_id'=&gt;12 ]);</v>
      </c>
    </row>
    <row r="61" spans="1:14" ht="15.75" thickBot="1" x14ac:dyDescent="0.3">
      <c r="A61">
        <v>59</v>
      </c>
      <c r="B61" s="16">
        <v>44083</v>
      </c>
      <c r="C61" s="16" t="str">
        <f t="shared" si="0"/>
        <v>2020-09-09</v>
      </c>
      <c r="D61" s="18">
        <v>17</v>
      </c>
      <c r="E61" s="25">
        <v>21</v>
      </c>
      <c r="F61" s="18">
        <f t="shared" ca="1" si="1"/>
        <v>12</v>
      </c>
      <c r="G61" s="18">
        <v>1</v>
      </c>
      <c r="H61" s="19">
        <v>0.77083333333333337</v>
      </c>
      <c r="I61" t="str">
        <f t="shared" si="2"/>
        <v>18:30</v>
      </c>
      <c r="J61" s="19">
        <v>0.89583333333333337</v>
      </c>
      <c r="K61" t="str">
        <f t="shared" si="3"/>
        <v>21:30</v>
      </c>
      <c r="L61" s="18">
        <v>17</v>
      </c>
      <c r="N61" t="str">
        <f t="shared" ca="1" si="4"/>
        <v>Booking::create(['program_id' =&gt; 17 , 'booking_date' =&gt; '2020-09-09', 'instructor_id'=&gt;21, 'virtual_meeting_link_id'=&gt;12, 'physical_room_id'=&gt;1, 'start_time'=&gt;'18:30', 'end_time'=&gt;' 21:30' ,  'area_id'=&gt;17 ]);</v>
      </c>
    </row>
    <row r="62" spans="1:14" ht="15.75" thickBot="1" x14ac:dyDescent="0.3">
      <c r="A62">
        <v>60</v>
      </c>
      <c r="B62" s="16">
        <v>44084</v>
      </c>
      <c r="C62" s="16" t="str">
        <f t="shared" si="0"/>
        <v>2020-09-10</v>
      </c>
      <c r="D62" s="18">
        <v>19</v>
      </c>
      <c r="E62" s="25">
        <v>21</v>
      </c>
      <c r="F62" s="18">
        <f t="shared" ca="1" si="1"/>
        <v>1</v>
      </c>
      <c r="G62" s="18">
        <v>4</v>
      </c>
      <c r="H62" s="19">
        <v>0.77083333333333337</v>
      </c>
      <c r="I62" t="str">
        <f t="shared" si="2"/>
        <v>18:30</v>
      </c>
      <c r="J62" s="19">
        <v>0.89583333333333337</v>
      </c>
      <c r="K62" t="str">
        <f t="shared" si="3"/>
        <v>21:30</v>
      </c>
      <c r="L62" s="18">
        <v>17</v>
      </c>
      <c r="N62" t="str">
        <f t="shared" ca="1" si="4"/>
        <v>Booking::create(['program_id' =&gt; 19 , 'booking_date' =&gt; '2020-09-10', 'instructor_id'=&gt;21, 'virtual_meeting_link_id'=&gt;1, 'physical_room_id'=&gt;4, 'start_time'=&gt;'18:30', 'end_time'=&gt;' 21:30' ,  'area_id'=&gt;17 ]);</v>
      </c>
    </row>
    <row r="63" spans="1:14" ht="15.75" thickBot="1" x14ac:dyDescent="0.3">
      <c r="A63">
        <v>61</v>
      </c>
      <c r="B63" s="16">
        <v>44086</v>
      </c>
      <c r="C63" s="16" t="str">
        <f t="shared" si="0"/>
        <v>2020-09-12</v>
      </c>
      <c r="D63" s="18">
        <v>19</v>
      </c>
      <c r="E63" s="25">
        <v>55</v>
      </c>
      <c r="F63" s="18">
        <f t="shared" ca="1" si="1"/>
        <v>10</v>
      </c>
      <c r="G63" s="18">
        <v>4</v>
      </c>
      <c r="H63" s="19">
        <v>0.375</v>
      </c>
      <c r="I63" t="str">
        <f t="shared" si="2"/>
        <v>9:0</v>
      </c>
      <c r="J63" s="19">
        <v>0.5625</v>
      </c>
      <c r="K63" t="str">
        <f t="shared" si="3"/>
        <v>13:30</v>
      </c>
      <c r="L63" s="18">
        <v>16</v>
      </c>
      <c r="N63" t="str">
        <f t="shared" ca="1" si="4"/>
        <v>Booking::create(['program_id' =&gt; 19 , 'booking_date' =&gt; '2020-09-12', 'instructor_id'=&gt;55, 'virtual_meeting_link_id'=&gt;10, 'physical_room_id'=&gt;4, 'start_time'=&gt;'9:0', 'end_time'=&gt;' 13:30' ,  'area_id'=&gt;16 ]);</v>
      </c>
    </row>
    <row r="64" spans="1:14" ht="15.75" thickBot="1" x14ac:dyDescent="0.3">
      <c r="A64">
        <v>62</v>
      </c>
      <c r="B64" s="16">
        <v>44088</v>
      </c>
      <c r="C64" s="16" t="str">
        <f t="shared" si="0"/>
        <v>2020-09-14</v>
      </c>
      <c r="D64" s="18">
        <v>17</v>
      </c>
      <c r="E64" s="25">
        <v>21</v>
      </c>
      <c r="F64" s="18">
        <f t="shared" ca="1" si="1"/>
        <v>14</v>
      </c>
      <c r="G64" s="18">
        <v>1</v>
      </c>
      <c r="H64" s="19">
        <v>0.77083333333333337</v>
      </c>
      <c r="I64" t="str">
        <f t="shared" si="2"/>
        <v>18:30</v>
      </c>
      <c r="J64" s="19">
        <v>0.90625</v>
      </c>
      <c r="K64" t="str">
        <f t="shared" si="3"/>
        <v>21:45</v>
      </c>
      <c r="L64" s="18">
        <v>17</v>
      </c>
      <c r="N64" t="str">
        <f t="shared" ca="1" si="4"/>
        <v>Booking::create(['program_id' =&gt; 17 , 'booking_date' =&gt; '2020-09-14', 'instructor_id'=&gt;21, 'virtual_meeting_link_id'=&gt;14, 'physical_room_id'=&gt;1, 'start_time'=&gt;'18:30', 'end_time'=&gt;' 21:45' ,  'area_id'=&gt;17 ]);</v>
      </c>
    </row>
    <row r="65" spans="1:14" ht="15.75" thickBot="1" x14ac:dyDescent="0.3">
      <c r="A65">
        <v>63</v>
      </c>
      <c r="B65" s="16">
        <v>44089</v>
      </c>
      <c r="C65" s="16" t="str">
        <f t="shared" si="0"/>
        <v>2020-09-15</v>
      </c>
      <c r="D65" s="18">
        <v>19</v>
      </c>
      <c r="E65" s="25">
        <v>21</v>
      </c>
      <c r="F65" s="18">
        <f t="shared" ca="1" si="1"/>
        <v>17</v>
      </c>
      <c r="G65" s="18">
        <v>5</v>
      </c>
      <c r="H65" s="19">
        <v>0.77083333333333337</v>
      </c>
      <c r="I65" t="str">
        <f t="shared" si="2"/>
        <v>18:30</v>
      </c>
      <c r="J65" s="19">
        <v>0.90625</v>
      </c>
      <c r="K65" t="str">
        <f t="shared" si="3"/>
        <v>21:45</v>
      </c>
      <c r="L65" s="18">
        <v>17</v>
      </c>
      <c r="N65" t="str">
        <f t="shared" ca="1" si="4"/>
        <v>Booking::create(['program_id' =&gt; 19 , 'booking_date' =&gt; '2020-09-15', 'instructor_id'=&gt;21, 'virtual_meeting_link_id'=&gt;17, 'physical_room_id'=&gt;5, 'start_time'=&gt;'18:30', 'end_time'=&gt;' 21:45' ,  'area_id'=&gt;17 ]);</v>
      </c>
    </row>
    <row r="66" spans="1:14" ht="15.75" thickBot="1" x14ac:dyDescent="0.3">
      <c r="A66">
        <v>64</v>
      </c>
      <c r="B66" s="16">
        <v>44090</v>
      </c>
      <c r="C66" s="16" t="str">
        <f t="shared" si="0"/>
        <v>2020-09-16</v>
      </c>
      <c r="D66" s="18">
        <v>17</v>
      </c>
      <c r="E66" s="25">
        <v>41</v>
      </c>
      <c r="F66" s="18">
        <f t="shared" ca="1" si="1"/>
        <v>17</v>
      </c>
      <c r="G66" s="18">
        <v>6</v>
      </c>
      <c r="H66" s="19">
        <v>0.77083333333333337</v>
      </c>
      <c r="I66" t="str">
        <f t="shared" si="2"/>
        <v>18:30</v>
      </c>
      <c r="J66" s="19">
        <v>0.89583333333333337</v>
      </c>
      <c r="K66" t="str">
        <f t="shared" si="3"/>
        <v>21:30</v>
      </c>
      <c r="L66" s="18">
        <v>20</v>
      </c>
      <c r="N66" t="str">
        <f t="shared" ca="1" si="4"/>
        <v>Booking::create(['program_id' =&gt; 17 , 'booking_date' =&gt; '2020-09-16', 'instructor_id'=&gt;41, 'virtual_meeting_link_id'=&gt;17, 'physical_room_id'=&gt;6, 'start_time'=&gt;'18:30', 'end_time'=&gt;' 21:30' ,  'area_id'=&gt;20 ]);</v>
      </c>
    </row>
    <row r="67" spans="1:14" ht="15.75" thickBot="1" x14ac:dyDescent="0.3">
      <c r="A67">
        <v>65</v>
      </c>
      <c r="B67" s="16">
        <v>44091</v>
      </c>
      <c r="C67" s="16" t="str">
        <f t="shared" si="0"/>
        <v>2020-09-17</v>
      </c>
      <c r="D67" s="18">
        <v>19</v>
      </c>
      <c r="E67" s="25">
        <v>41</v>
      </c>
      <c r="F67" s="18">
        <f t="shared" ca="1" si="1"/>
        <v>5</v>
      </c>
      <c r="G67" s="18">
        <v>1</v>
      </c>
      <c r="H67" s="19">
        <v>0.77083333333333337</v>
      </c>
      <c r="I67" t="str">
        <f t="shared" si="2"/>
        <v>18:30</v>
      </c>
      <c r="J67" s="19">
        <v>0.89583333333333337</v>
      </c>
      <c r="K67" t="str">
        <f t="shared" si="3"/>
        <v>21:30</v>
      </c>
      <c r="L67" s="18">
        <v>20</v>
      </c>
      <c r="N67" t="str">
        <f t="shared" ca="1" si="4"/>
        <v>Booking::create(['program_id' =&gt; 19 , 'booking_date' =&gt; '2020-09-17', 'instructor_id'=&gt;41, 'virtual_meeting_link_id'=&gt;5, 'physical_room_id'=&gt;1, 'start_time'=&gt;'18:30', 'end_time'=&gt;' 21:30' ,  'area_id'=&gt;20 ]);</v>
      </c>
    </row>
    <row r="68" spans="1:14" ht="15.75" thickBot="1" x14ac:dyDescent="0.3">
      <c r="A68">
        <v>66</v>
      </c>
      <c r="B68" s="16">
        <v>44093</v>
      </c>
      <c r="C68" s="16" t="str">
        <f t="shared" ref="C68:C131" si="5">TEXT(B68,"aaaa-mm-dd")</f>
        <v>2020-09-19</v>
      </c>
      <c r="D68" s="18">
        <v>17</v>
      </c>
      <c r="E68" s="25">
        <v>55</v>
      </c>
      <c r="F68" s="18">
        <f t="shared" ref="F68:F131" ca="1" si="6">RANDBETWEEN(1,20)</f>
        <v>7</v>
      </c>
      <c r="G68" s="18">
        <v>4</v>
      </c>
      <c r="H68" s="19">
        <v>0.375</v>
      </c>
      <c r="I68" t="str">
        <f t="shared" ref="I68:I131" si="7">CONCATENATE(HOUR(H68),":",MINUTE(H68))</f>
        <v>9:0</v>
      </c>
      <c r="J68" s="19">
        <v>0.5625</v>
      </c>
      <c r="K68" t="str">
        <f t="shared" ref="K68:K131" si="8">CONCATENATE(HOUR(J68),":",MINUTE(J68))</f>
        <v>13:30</v>
      </c>
      <c r="L68" s="18">
        <v>16</v>
      </c>
      <c r="N68" t="str">
        <f t="shared" ref="N68:N131" ca="1" si="9">CONCATENATE($D$1,D68," , 'booking_date' =&gt; '", C68,"', 'instructor_id'=&gt;",E68,", 'virtual_meeting_link_id'=&gt;",F68,", 'physical_room_id'=&gt;",G68,,", 'start_time'=&gt;'",I68,"', 'end_time'=&gt;' ",K68,"' ,  'area_id'=&gt;",L68," ]);")</f>
        <v>Booking::create(['program_id' =&gt; 17 , 'booking_date' =&gt; '2020-09-19', 'instructor_id'=&gt;55, 'virtual_meeting_link_id'=&gt;7, 'physical_room_id'=&gt;4, 'start_time'=&gt;'9:0', 'end_time'=&gt;' 13:30' ,  'area_id'=&gt;16 ]);</v>
      </c>
    </row>
    <row r="69" spans="1:14" ht="15.75" thickBot="1" x14ac:dyDescent="0.3">
      <c r="A69">
        <v>67</v>
      </c>
      <c r="B69" s="16">
        <v>44095</v>
      </c>
      <c r="C69" s="16" t="str">
        <f t="shared" si="5"/>
        <v>2020-09-21</v>
      </c>
      <c r="D69" s="18">
        <v>17</v>
      </c>
      <c r="E69" s="25">
        <v>51</v>
      </c>
      <c r="F69" s="18">
        <f t="shared" ca="1" si="6"/>
        <v>9</v>
      </c>
      <c r="G69" s="18">
        <v>4</v>
      </c>
      <c r="H69" s="19">
        <v>0.77083333333333337</v>
      </c>
      <c r="I69" t="str">
        <f t="shared" si="7"/>
        <v>18:30</v>
      </c>
      <c r="J69" s="19">
        <v>0.89583333333333337</v>
      </c>
      <c r="K69" t="str">
        <f t="shared" si="8"/>
        <v>21:30</v>
      </c>
      <c r="L69" s="18">
        <v>12</v>
      </c>
      <c r="N69" t="str">
        <f t="shared" ca="1" si="9"/>
        <v>Booking::create(['program_id' =&gt; 17 , 'booking_date' =&gt; '2020-09-21', 'instructor_id'=&gt;51, 'virtual_meeting_link_id'=&gt;9, 'physical_room_id'=&gt;4, 'start_time'=&gt;'18:30', 'end_time'=&gt;' 21:30' ,  'area_id'=&gt;12 ]);</v>
      </c>
    </row>
    <row r="70" spans="1:14" ht="15.75" thickBot="1" x14ac:dyDescent="0.3">
      <c r="A70">
        <v>68</v>
      </c>
      <c r="B70" s="16">
        <v>44096</v>
      </c>
      <c r="C70" s="16" t="str">
        <f t="shared" si="5"/>
        <v>2020-09-22</v>
      </c>
      <c r="D70" s="18">
        <v>19</v>
      </c>
      <c r="E70" s="25">
        <v>1</v>
      </c>
      <c r="F70" s="18">
        <f t="shared" ca="1" si="6"/>
        <v>16</v>
      </c>
      <c r="G70" s="18">
        <v>1</v>
      </c>
      <c r="H70" s="19">
        <v>0.77083333333333337</v>
      </c>
      <c r="I70" t="str">
        <f t="shared" si="7"/>
        <v>18:30</v>
      </c>
      <c r="J70" s="19">
        <v>0.89583333333333337</v>
      </c>
      <c r="K70" t="str">
        <f t="shared" si="8"/>
        <v>21:30</v>
      </c>
      <c r="L70" s="18">
        <v>12</v>
      </c>
      <c r="N70" t="str">
        <f t="shared" ca="1" si="9"/>
        <v>Booking::create(['program_id' =&gt; 19 , 'booking_date' =&gt; '2020-09-22', 'instructor_id'=&gt;1, 'virtual_meeting_link_id'=&gt;16, 'physical_room_id'=&gt;1, 'start_time'=&gt;'18:30', 'end_time'=&gt;' 21:30' ,  'area_id'=&gt;12 ]);</v>
      </c>
    </row>
    <row r="71" spans="1:14" ht="15.75" thickBot="1" x14ac:dyDescent="0.3">
      <c r="A71">
        <v>69</v>
      </c>
      <c r="B71" s="16">
        <v>44097</v>
      </c>
      <c r="C71" s="16" t="str">
        <f t="shared" si="5"/>
        <v>2020-09-23</v>
      </c>
      <c r="D71" s="18">
        <v>17</v>
      </c>
      <c r="E71" s="25">
        <v>41</v>
      </c>
      <c r="F71" s="18">
        <f t="shared" ca="1" si="6"/>
        <v>8</v>
      </c>
      <c r="G71" s="18">
        <v>8</v>
      </c>
      <c r="H71" s="19">
        <v>0.77083333333333337</v>
      </c>
      <c r="I71" t="str">
        <f t="shared" si="7"/>
        <v>18:30</v>
      </c>
      <c r="J71" s="19">
        <v>0.89583333333333337</v>
      </c>
      <c r="K71" t="str">
        <f t="shared" si="8"/>
        <v>21:30</v>
      </c>
      <c r="L71" s="18">
        <v>20</v>
      </c>
      <c r="N71" t="str">
        <f t="shared" ca="1" si="9"/>
        <v>Booking::create(['program_id' =&gt; 17 , 'booking_date' =&gt; '2020-09-23', 'instructor_id'=&gt;41, 'virtual_meeting_link_id'=&gt;8, 'physical_room_id'=&gt;8, 'start_time'=&gt;'18:30', 'end_time'=&gt;' 21:30' ,  'area_id'=&gt;20 ]);</v>
      </c>
    </row>
    <row r="72" spans="1:14" ht="15.75" thickBot="1" x14ac:dyDescent="0.3">
      <c r="A72">
        <v>70</v>
      </c>
      <c r="B72" s="16">
        <v>44098</v>
      </c>
      <c r="C72" s="16" t="str">
        <f t="shared" si="5"/>
        <v>2020-09-24</v>
      </c>
      <c r="D72" s="18">
        <v>19</v>
      </c>
      <c r="E72" s="25">
        <v>41</v>
      </c>
      <c r="F72" s="18">
        <f t="shared" ca="1" si="6"/>
        <v>17</v>
      </c>
      <c r="G72" s="18">
        <v>7</v>
      </c>
      <c r="H72" s="19">
        <v>0.77083333333333337</v>
      </c>
      <c r="I72" t="str">
        <f t="shared" si="7"/>
        <v>18:30</v>
      </c>
      <c r="J72" s="19">
        <v>0.89583333333333337</v>
      </c>
      <c r="K72" t="str">
        <f t="shared" si="8"/>
        <v>21:30</v>
      </c>
      <c r="L72" s="18">
        <v>20</v>
      </c>
      <c r="N72" t="str">
        <f t="shared" ca="1" si="9"/>
        <v>Booking::create(['program_id' =&gt; 19 , 'booking_date' =&gt; '2020-09-24', 'instructor_id'=&gt;41, 'virtual_meeting_link_id'=&gt;17, 'physical_room_id'=&gt;7, 'start_time'=&gt;'18:30', 'end_time'=&gt;' 21:30' ,  'area_id'=&gt;20 ]);</v>
      </c>
    </row>
    <row r="73" spans="1:14" ht="15.75" thickBot="1" x14ac:dyDescent="0.3">
      <c r="A73">
        <v>71</v>
      </c>
      <c r="B73" s="16">
        <v>44102</v>
      </c>
      <c r="C73" s="16" t="str">
        <f t="shared" si="5"/>
        <v>2020-09-28</v>
      </c>
      <c r="D73" s="18">
        <v>17</v>
      </c>
      <c r="E73" s="25">
        <v>17</v>
      </c>
      <c r="F73" s="18">
        <f t="shared" ca="1" si="6"/>
        <v>1</v>
      </c>
      <c r="G73" s="18">
        <v>4</v>
      </c>
      <c r="H73" s="19">
        <v>0.77083333333333337</v>
      </c>
      <c r="I73" t="str">
        <f t="shared" si="7"/>
        <v>18:30</v>
      </c>
      <c r="J73" s="19">
        <v>0.89583333333333337</v>
      </c>
      <c r="K73" t="str">
        <f t="shared" si="8"/>
        <v>21:30</v>
      </c>
      <c r="L73" s="18">
        <v>5</v>
      </c>
      <c r="N73" t="str">
        <f t="shared" ca="1" si="9"/>
        <v>Booking::create(['program_id' =&gt; 17 , 'booking_date' =&gt; '2020-09-28', 'instructor_id'=&gt;17, 'virtual_meeting_link_id'=&gt;1, 'physical_room_id'=&gt;4, 'start_time'=&gt;'18:30', 'end_time'=&gt;' 21:30' ,  'area_id'=&gt;5 ]);</v>
      </c>
    </row>
    <row r="74" spans="1:14" ht="15.75" thickBot="1" x14ac:dyDescent="0.3">
      <c r="A74">
        <v>72</v>
      </c>
      <c r="B74" s="16">
        <v>44103</v>
      </c>
      <c r="C74" s="16" t="str">
        <f t="shared" si="5"/>
        <v>2020-09-29</v>
      </c>
      <c r="D74" s="18">
        <v>19</v>
      </c>
      <c r="E74" s="25">
        <v>17</v>
      </c>
      <c r="F74" s="18">
        <f t="shared" ca="1" si="6"/>
        <v>13</v>
      </c>
      <c r="G74" s="18">
        <v>1</v>
      </c>
      <c r="H74" s="19">
        <v>0.77083333333333337</v>
      </c>
      <c r="I74" t="str">
        <f t="shared" si="7"/>
        <v>18:30</v>
      </c>
      <c r="J74" s="19">
        <v>0.89583333333333337</v>
      </c>
      <c r="K74" t="str">
        <f t="shared" si="8"/>
        <v>21:30</v>
      </c>
      <c r="L74" s="18">
        <v>5</v>
      </c>
      <c r="N74" t="str">
        <f t="shared" ca="1" si="9"/>
        <v>Booking::create(['program_id' =&gt; 19 , 'booking_date' =&gt; '2020-09-29', 'instructor_id'=&gt;17, 'virtual_meeting_link_id'=&gt;13, 'physical_room_id'=&gt;1, 'start_time'=&gt;'18:30', 'end_time'=&gt;' 21:30' ,  'area_id'=&gt;5 ]);</v>
      </c>
    </row>
    <row r="75" spans="1:14" ht="15.75" thickBot="1" x14ac:dyDescent="0.3">
      <c r="A75">
        <v>73</v>
      </c>
      <c r="B75" s="16">
        <v>44104</v>
      </c>
      <c r="C75" s="16" t="str">
        <f t="shared" si="5"/>
        <v>2020-09-30</v>
      </c>
      <c r="D75" s="18">
        <v>17</v>
      </c>
      <c r="E75" s="25">
        <v>41</v>
      </c>
      <c r="F75" s="18">
        <f t="shared" ca="1" si="6"/>
        <v>16</v>
      </c>
      <c r="G75" s="18">
        <v>6</v>
      </c>
      <c r="H75" s="19">
        <v>0.77083333333333337</v>
      </c>
      <c r="I75" t="str">
        <f t="shared" si="7"/>
        <v>18:30</v>
      </c>
      <c r="J75" s="19">
        <v>0.90625</v>
      </c>
      <c r="K75" t="str">
        <f t="shared" si="8"/>
        <v>21:45</v>
      </c>
      <c r="L75" s="18">
        <v>20</v>
      </c>
      <c r="N75" t="str">
        <f t="shared" ca="1" si="9"/>
        <v>Booking::create(['program_id' =&gt; 17 , 'booking_date' =&gt; '2020-09-30', 'instructor_id'=&gt;41, 'virtual_meeting_link_id'=&gt;16, 'physical_room_id'=&gt;6, 'start_time'=&gt;'18:30', 'end_time'=&gt;' 21:45' ,  'area_id'=&gt;20 ]);</v>
      </c>
    </row>
    <row r="76" spans="1:14" ht="15.75" thickBot="1" x14ac:dyDescent="0.3">
      <c r="A76">
        <v>74</v>
      </c>
      <c r="B76" s="16">
        <v>44105</v>
      </c>
      <c r="C76" s="16" t="str">
        <f t="shared" si="5"/>
        <v>2020-10-01</v>
      </c>
      <c r="D76" s="18">
        <v>19</v>
      </c>
      <c r="E76" s="25">
        <v>41</v>
      </c>
      <c r="F76" s="18">
        <f t="shared" ca="1" si="6"/>
        <v>18</v>
      </c>
      <c r="G76" s="18">
        <v>5</v>
      </c>
      <c r="H76" s="19">
        <v>0.77083333333333337</v>
      </c>
      <c r="I76" t="str">
        <f t="shared" si="7"/>
        <v>18:30</v>
      </c>
      <c r="J76" s="19">
        <v>0.90625</v>
      </c>
      <c r="K76" t="str">
        <f t="shared" si="8"/>
        <v>21:45</v>
      </c>
      <c r="L76" s="18">
        <v>20</v>
      </c>
      <c r="N76" t="str">
        <f t="shared" ca="1" si="9"/>
        <v>Booking::create(['program_id' =&gt; 19 , 'booking_date' =&gt; '2020-10-01', 'instructor_id'=&gt;41, 'virtual_meeting_link_id'=&gt;18, 'physical_room_id'=&gt;5, 'start_time'=&gt;'18:30', 'end_time'=&gt;' 21:45' ,  'area_id'=&gt;20 ]);</v>
      </c>
    </row>
    <row r="77" spans="1:14" ht="15.75" thickBot="1" x14ac:dyDescent="0.3">
      <c r="A77">
        <v>75</v>
      </c>
      <c r="B77" s="16">
        <v>44109</v>
      </c>
      <c r="C77" s="16" t="str">
        <f t="shared" si="5"/>
        <v>2020-10-05</v>
      </c>
      <c r="D77" s="18">
        <v>17</v>
      </c>
      <c r="E77" s="25">
        <v>21</v>
      </c>
      <c r="F77" s="18">
        <f t="shared" ca="1" si="6"/>
        <v>18</v>
      </c>
      <c r="G77" s="18">
        <v>4</v>
      </c>
      <c r="H77" s="19">
        <v>0.77083333333333337</v>
      </c>
      <c r="I77" t="str">
        <f t="shared" si="7"/>
        <v>18:30</v>
      </c>
      <c r="J77" s="19">
        <v>0.89583333333333337</v>
      </c>
      <c r="K77" t="str">
        <f t="shared" si="8"/>
        <v>21:30</v>
      </c>
      <c r="L77" s="18">
        <v>17</v>
      </c>
      <c r="N77" t="str">
        <f t="shared" ca="1" si="9"/>
        <v>Booking::create(['program_id' =&gt; 17 , 'booking_date' =&gt; '2020-10-05', 'instructor_id'=&gt;21, 'virtual_meeting_link_id'=&gt;18, 'physical_room_id'=&gt;4, 'start_time'=&gt;'18:30', 'end_time'=&gt;' 21:30' ,  'area_id'=&gt;17 ]);</v>
      </c>
    </row>
    <row r="78" spans="1:14" ht="15.75" thickBot="1" x14ac:dyDescent="0.3">
      <c r="A78">
        <v>76</v>
      </c>
      <c r="B78" s="16">
        <v>44110</v>
      </c>
      <c r="C78" s="16" t="str">
        <f t="shared" si="5"/>
        <v>2020-10-06</v>
      </c>
      <c r="D78" s="18">
        <v>19</v>
      </c>
      <c r="E78" s="25">
        <v>21</v>
      </c>
      <c r="F78" s="18">
        <f t="shared" ca="1" si="6"/>
        <v>13</v>
      </c>
      <c r="G78" s="18">
        <v>4</v>
      </c>
      <c r="H78" s="19">
        <v>0.77083333333333337</v>
      </c>
      <c r="I78" t="str">
        <f t="shared" si="7"/>
        <v>18:30</v>
      </c>
      <c r="J78" s="19">
        <v>0.89583333333333337</v>
      </c>
      <c r="K78" t="str">
        <f t="shared" si="8"/>
        <v>21:30</v>
      </c>
      <c r="L78" s="18">
        <v>17</v>
      </c>
      <c r="N78" t="str">
        <f t="shared" ca="1" si="9"/>
        <v>Booking::create(['program_id' =&gt; 19 , 'booking_date' =&gt; '2020-10-06', 'instructor_id'=&gt;21, 'virtual_meeting_link_id'=&gt;13, 'physical_room_id'=&gt;4, 'start_time'=&gt;'18:30', 'end_time'=&gt;' 21:30' ,  'area_id'=&gt;17 ]);</v>
      </c>
    </row>
    <row r="79" spans="1:14" ht="15.75" thickBot="1" x14ac:dyDescent="0.3">
      <c r="A79">
        <v>77</v>
      </c>
      <c r="B79" s="16">
        <v>44111</v>
      </c>
      <c r="C79" s="16" t="str">
        <f t="shared" si="5"/>
        <v>2020-10-07</v>
      </c>
      <c r="D79" s="18">
        <v>17</v>
      </c>
      <c r="E79" s="25">
        <v>51</v>
      </c>
      <c r="F79" s="18">
        <f t="shared" ca="1" si="6"/>
        <v>9</v>
      </c>
      <c r="G79" s="18">
        <v>8</v>
      </c>
      <c r="H79" s="19">
        <v>0.77083333333333337</v>
      </c>
      <c r="I79" t="str">
        <f t="shared" si="7"/>
        <v>18:30</v>
      </c>
      <c r="J79" s="19">
        <v>0.82291666666666663</v>
      </c>
      <c r="K79" t="str">
        <f t="shared" si="8"/>
        <v>19:45</v>
      </c>
      <c r="L79" s="18">
        <v>12</v>
      </c>
      <c r="N79" t="str">
        <f t="shared" ca="1" si="9"/>
        <v>Booking::create(['program_id' =&gt; 17 , 'booking_date' =&gt; '2020-10-07', 'instructor_id'=&gt;51, 'virtual_meeting_link_id'=&gt;9, 'physical_room_id'=&gt;8, 'start_time'=&gt;'18:30', 'end_time'=&gt;' 19:45' ,  'area_id'=&gt;12 ]);</v>
      </c>
    </row>
    <row r="80" spans="1:14" ht="15.75" thickBot="1" x14ac:dyDescent="0.3">
      <c r="A80">
        <v>78</v>
      </c>
      <c r="B80" s="16">
        <v>44112</v>
      </c>
      <c r="C80" s="16" t="str">
        <f t="shared" si="5"/>
        <v>2020-10-08</v>
      </c>
      <c r="D80" s="18">
        <v>19</v>
      </c>
      <c r="E80" s="25">
        <v>1</v>
      </c>
      <c r="F80" s="18">
        <f t="shared" ca="1" si="6"/>
        <v>5</v>
      </c>
      <c r="G80" s="18">
        <v>5</v>
      </c>
      <c r="H80" s="19">
        <v>0.77083333333333337</v>
      </c>
      <c r="I80" t="str">
        <f t="shared" si="7"/>
        <v>18:30</v>
      </c>
      <c r="J80" s="19">
        <v>0.90625</v>
      </c>
      <c r="K80" t="str">
        <f t="shared" si="8"/>
        <v>21:45</v>
      </c>
      <c r="L80" s="18">
        <v>12</v>
      </c>
      <c r="N80" t="str">
        <f t="shared" ca="1" si="9"/>
        <v>Booking::create(['program_id' =&gt; 19 , 'booking_date' =&gt; '2020-10-08', 'instructor_id'=&gt;1, 'virtual_meeting_link_id'=&gt;5, 'physical_room_id'=&gt;5, 'start_time'=&gt;'18:30', 'end_time'=&gt;' 21:45' ,  'area_id'=&gt;12 ]);</v>
      </c>
    </row>
    <row r="81" spans="1:14" ht="15.75" thickBot="1" x14ac:dyDescent="0.3">
      <c r="A81">
        <v>79</v>
      </c>
      <c r="B81" s="16">
        <v>44114</v>
      </c>
      <c r="C81" s="16" t="str">
        <f t="shared" si="5"/>
        <v>2020-10-10</v>
      </c>
      <c r="D81" s="18">
        <v>17</v>
      </c>
      <c r="E81" s="25">
        <v>51</v>
      </c>
      <c r="F81" s="18">
        <f t="shared" ca="1" si="6"/>
        <v>1</v>
      </c>
      <c r="G81" s="18">
        <v>1</v>
      </c>
      <c r="H81" s="19">
        <v>0.375</v>
      </c>
      <c r="I81" t="str">
        <f t="shared" si="7"/>
        <v>9:0</v>
      </c>
      <c r="J81" s="19">
        <v>0.5</v>
      </c>
      <c r="K81" t="str">
        <f t="shared" si="8"/>
        <v>12:0</v>
      </c>
      <c r="L81" s="18">
        <v>12</v>
      </c>
      <c r="N81" t="str">
        <f t="shared" ca="1" si="9"/>
        <v>Booking::create(['program_id' =&gt; 17 , 'booking_date' =&gt; '2020-10-10', 'instructor_id'=&gt;51, 'virtual_meeting_link_id'=&gt;1, 'physical_room_id'=&gt;1, 'start_time'=&gt;'9:0', 'end_time'=&gt;' 12:0' ,  'area_id'=&gt;12 ]);</v>
      </c>
    </row>
    <row r="82" spans="1:14" ht="15.75" thickBot="1" x14ac:dyDescent="0.3">
      <c r="A82">
        <v>80</v>
      </c>
      <c r="B82" s="16">
        <v>44134</v>
      </c>
      <c r="C82" s="16" t="str">
        <f t="shared" si="5"/>
        <v>2020-10-30</v>
      </c>
      <c r="D82" s="18">
        <v>17</v>
      </c>
      <c r="E82" s="25">
        <v>48</v>
      </c>
      <c r="F82" s="18">
        <f t="shared" ca="1" si="6"/>
        <v>15</v>
      </c>
      <c r="G82" s="18">
        <v>1</v>
      </c>
      <c r="H82" s="19">
        <v>0.33333333333333331</v>
      </c>
      <c r="I82" t="str">
        <f t="shared" si="7"/>
        <v>8:0</v>
      </c>
      <c r="J82" s="19">
        <v>0.84027777777777779</v>
      </c>
      <c r="K82" t="str">
        <f t="shared" si="8"/>
        <v>20:10</v>
      </c>
      <c r="L82" s="18">
        <v>5</v>
      </c>
      <c r="N82" t="str">
        <f t="shared" ca="1" si="9"/>
        <v>Booking::create(['program_id' =&gt; 17 , 'booking_date' =&gt; '2020-10-30', 'instructor_id'=&gt;48, 'virtual_meeting_link_id'=&gt;15, 'physical_room_id'=&gt;1, 'start_time'=&gt;'8:0', 'end_time'=&gt;' 20:10' ,  'area_id'=&gt;5 ]);</v>
      </c>
    </row>
    <row r="83" spans="1:14" ht="15.75" thickBot="1" x14ac:dyDescent="0.3">
      <c r="A83">
        <v>81</v>
      </c>
      <c r="B83" s="16">
        <v>44135</v>
      </c>
      <c r="C83" s="16" t="str">
        <f t="shared" si="5"/>
        <v>2020-10-31</v>
      </c>
      <c r="D83" s="18">
        <v>17</v>
      </c>
      <c r="E83" s="25">
        <v>48</v>
      </c>
      <c r="F83" s="18">
        <f t="shared" ca="1" si="6"/>
        <v>12</v>
      </c>
      <c r="G83" s="18">
        <v>8</v>
      </c>
      <c r="H83" s="19">
        <v>0.35416666666666669</v>
      </c>
      <c r="I83" t="str">
        <f t="shared" si="7"/>
        <v>8:30</v>
      </c>
      <c r="J83" s="19">
        <v>0.80902777777777779</v>
      </c>
      <c r="K83" t="str">
        <f t="shared" si="8"/>
        <v>19:25</v>
      </c>
      <c r="L83" s="18">
        <v>5</v>
      </c>
      <c r="N83" t="str">
        <f t="shared" ca="1" si="9"/>
        <v>Booking::create(['program_id' =&gt; 17 , 'booking_date' =&gt; '2020-10-31', 'instructor_id'=&gt;48, 'virtual_meeting_link_id'=&gt;12, 'physical_room_id'=&gt;8, 'start_time'=&gt;'8:30', 'end_time'=&gt;' 19:25' ,  'area_id'=&gt;5 ]);</v>
      </c>
    </row>
    <row r="84" spans="1:14" ht="15.75" thickBot="1" x14ac:dyDescent="0.3">
      <c r="A84">
        <v>82</v>
      </c>
      <c r="B84" s="16">
        <v>44139</v>
      </c>
      <c r="C84" s="16" t="str">
        <f t="shared" si="5"/>
        <v>2020-11-04</v>
      </c>
      <c r="D84" s="18">
        <v>19</v>
      </c>
      <c r="E84" s="25">
        <v>48</v>
      </c>
      <c r="F84" s="18">
        <f t="shared" ca="1" si="6"/>
        <v>8</v>
      </c>
      <c r="G84" s="18">
        <v>1</v>
      </c>
      <c r="H84" s="19">
        <v>0.66666666666666663</v>
      </c>
      <c r="I84" t="str">
        <f t="shared" si="7"/>
        <v>16:0</v>
      </c>
      <c r="J84" s="19">
        <v>0.92708333333333337</v>
      </c>
      <c r="K84" t="str">
        <f t="shared" si="8"/>
        <v>22:15</v>
      </c>
      <c r="L84" s="18">
        <v>5</v>
      </c>
      <c r="N84" t="str">
        <f t="shared" ca="1" si="9"/>
        <v>Booking::create(['program_id' =&gt; 19 , 'booking_date' =&gt; '2020-11-04', 'instructor_id'=&gt;48, 'virtual_meeting_link_id'=&gt;8, 'physical_room_id'=&gt;1, 'start_time'=&gt;'16:0', 'end_time'=&gt;' 22:15' ,  'area_id'=&gt;5 ]);</v>
      </c>
    </row>
    <row r="85" spans="1:14" ht="15.75" thickBot="1" x14ac:dyDescent="0.3">
      <c r="A85">
        <v>83</v>
      </c>
      <c r="B85" s="16">
        <v>44140</v>
      </c>
      <c r="C85" s="16" t="str">
        <f t="shared" si="5"/>
        <v>2020-11-05</v>
      </c>
      <c r="D85" s="18">
        <v>19</v>
      </c>
      <c r="E85" s="25">
        <v>48</v>
      </c>
      <c r="F85" s="18">
        <f t="shared" ca="1" si="6"/>
        <v>16</v>
      </c>
      <c r="G85" s="18">
        <v>1</v>
      </c>
      <c r="H85" s="19">
        <v>0.66666666666666663</v>
      </c>
      <c r="I85" t="str">
        <f t="shared" si="7"/>
        <v>16:0</v>
      </c>
      <c r="J85" s="19">
        <v>0.91666666666666663</v>
      </c>
      <c r="K85" t="str">
        <f t="shared" si="8"/>
        <v>22:0</v>
      </c>
      <c r="L85" s="18">
        <v>5</v>
      </c>
      <c r="N85" t="str">
        <f t="shared" ca="1" si="9"/>
        <v>Booking::create(['program_id' =&gt; 19 , 'booking_date' =&gt; '2020-11-05', 'instructor_id'=&gt;48, 'virtual_meeting_link_id'=&gt;16, 'physical_room_id'=&gt;1, 'start_time'=&gt;'16:0', 'end_time'=&gt;' 22:0' ,  'area_id'=&gt;5 ]);</v>
      </c>
    </row>
    <row r="86" spans="1:14" ht="15.75" thickBot="1" x14ac:dyDescent="0.3">
      <c r="A86">
        <v>84</v>
      </c>
      <c r="B86" s="16">
        <v>44141</v>
      </c>
      <c r="C86" s="16" t="str">
        <f t="shared" si="5"/>
        <v>2020-11-06</v>
      </c>
      <c r="D86" s="18">
        <v>19</v>
      </c>
      <c r="E86" s="25">
        <v>48</v>
      </c>
      <c r="F86" s="18">
        <f t="shared" ca="1" si="6"/>
        <v>9</v>
      </c>
      <c r="G86" s="18">
        <v>5</v>
      </c>
      <c r="H86" s="19">
        <v>0.66666666666666663</v>
      </c>
      <c r="I86" t="str">
        <f t="shared" si="7"/>
        <v>16:0</v>
      </c>
      <c r="J86" s="19">
        <v>0.91666666666666663</v>
      </c>
      <c r="K86" t="str">
        <f t="shared" si="8"/>
        <v>22:0</v>
      </c>
      <c r="L86" s="18">
        <v>5</v>
      </c>
      <c r="N86" t="str">
        <f t="shared" ca="1" si="9"/>
        <v>Booking::create(['program_id' =&gt; 19 , 'booking_date' =&gt; '2020-11-06', 'instructor_id'=&gt;48, 'virtual_meeting_link_id'=&gt;9, 'physical_room_id'=&gt;5, 'start_time'=&gt;'16:0', 'end_time'=&gt;' 22:0' ,  'area_id'=&gt;5 ]);</v>
      </c>
    </row>
    <row r="87" spans="1:14" ht="15.75" thickBot="1" x14ac:dyDescent="0.3">
      <c r="A87">
        <v>85</v>
      </c>
      <c r="B87" s="16">
        <v>44142</v>
      </c>
      <c r="C87" s="16" t="str">
        <f t="shared" si="5"/>
        <v>2020-11-07</v>
      </c>
      <c r="D87" s="18">
        <v>17</v>
      </c>
      <c r="E87" s="25">
        <v>21</v>
      </c>
      <c r="F87" s="18">
        <f t="shared" ca="1" si="6"/>
        <v>11</v>
      </c>
      <c r="G87" s="18">
        <v>4</v>
      </c>
      <c r="H87" s="19">
        <v>0.375</v>
      </c>
      <c r="I87" t="str">
        <f t="shared" si="7"/>
        <v>9:0</v>
      </c>
      <c r="J87" s="19">
        <v>0.5</v>
      </c>
      <c r="K87" t="str">
        <f t="shared" si="8"/>
        <v>12:0</v>
      </c>
      <c r="L87" s="18">
        <v>17</v>
      </c>
      <c r="N87" t="str">
        <f t="shared" ca="1" si="9"/>
        <v>Booking::create(['program_id' =&gt; 17 , 'booking_date' =&gt; '2020-11-07', 'instructor_id'=&gt;21, 'virtual_meeting_link_id'=&gt;11, 'physical_room_id'=&gt;4, 'start_time'=&gt;'9:0', 'end_time'=&gt;' 12:0' ,  'area_id'=&gt;17 ]);</v>
      </c>
    </row>
    <row r="88" spans="1:14" ht="15.75" thickBot="1" x14ac:dyDescent="0.3">
      <c r="A88">
        <v>86</v>
      </c>
      <c r="B88" s="16">
        <v>44142</v>
      </c>
      <c r="C88" s="16" t="str">
        <f t="shared" si="5"/>
        <v>2020-11-07</v>
      </c>
      <c r="D88" s="18">
        <v>19</v>
      </c>
      <c r="E88" s="25">
        <v>48</v>
      </c>
      <c r="F88" s="18">
        <f t="shared" ca="1" si="6"/>
        <v>12</v>
      </c>
      <c r="G88" s="18">
        <v>2</v>
      </c>
      <c r="H88" s="19">
        <v>0.35416666666666669</v>
      </c>
      <c r="I88" t="str">
        <f t="shared" si="7"/>
        <v>8:30</v>
      </c>
      <c r="J88" s="19">
        <v>0.54166666666666663</v>
      </c>
      <c r="K88" t="str">
        <f t="shared" si="8"/>
        <v>13:0</v>
      </c>
      <c r="L88" s="18">
        <v>5</v>
      </c>
      <c r="N88" t="str">
        <f t="shared" ca="1" si="9"/>
        <v>Booking::create(['program_id' =&gt; 19 , 'booking_date' =&gt; '2020-11-07', 'instructor_id'=&gt;48, 'virtual_meeting_link_id'=&gt;12, 'physical_room_id'=&gt;2, 'start_time'=&gt;'8:30', 'end_time'=&gt;' 13:0' ,  'area_id'=&gt;5 ]);</v>
      </c>
    </row>
    <row r="89" spans="1:14" ht="15.75" thickBot="1" x14ac:dyDescent="0.3">
      <c r="A89">
        <v>87</v>
      </c>
      <c r="B89" s="16">
        <v>44142</v>
      </c>
      <c r="C89" s="16" t="str">
        <f t="shared" si="5"/>
        <v>2020-11-07</v>
      </c>
      <c r="D89" s="18">
        <v>19</v>
      </c>
      <c r="E89" s="25">
        <v>21</v>
      </c>
      <c r="F89" s="18">
        <f t="shared" ca="1" si="6"/>
        <v>4</v>
      </c>
      <c r="G89" s="18">
        <v>7</v>
      </c>
      <c r="H89" s="19">
        <v>0.60416666666666663</v>
      </c>
      <c r="I89" t="str">
        <f t="shared" si="7"/>
        <v>14:30</v>
      </c>
      <c r="J89" s="19">
        <v>0.72916666666666663</v>
      </c>
      <c r="K89" t="str">
        <f t="shared" si="8"/>
        <v>17:30</v>
      </c>
      <c r="L89" s="18">
        <v>17</v>
      </c>
      <c r="N89" t="str">
        <f t="shared" ca="1" si="9"/>
        <v>Booking::create(['program_id' =&gt; 19 , 'booking_date' =&gt; '2020-11-07', 'instructor_id'=&gt;21, 'virtual_meeting_link_id'=&gt;4, 'physical_room_id'=&gt;7, 'start_time'=&gt;'14:30', 'end_time'=&gt;' 17:30' ,  'area_id'=&gt;17 ]);</v>
      </c>
    </row>
    <row r="90" spans="1:14" ht="15.75" thickBot="1" x14ac:dyDescent="0.3">
      <c r="A90">
        <v>88</v>
      </c>
      <c r="B90" s="16">
        <v>44165</v>
      </c>
      <c r="C90" s="16" t="str">
        <f t="shared" si="5"/>
        <v>2020-11-30</v>
      </c>
      <c r="D90" s="18">
        <v>12</v>
      </c>
      <c r="E90" s="25">
        <v>41</v>
      </c>
      <c r="F90" s="18">
        <f t="shared" ca="1" si="6"/>
        <v>12</v>
      </c>
      <c r="G90" s="18">
        <v>4</v>
      </c>
      <c r="H90" s="19">
        <v>0.70833333333333337</v>
      </c>
      <c r="I90" t="str">
        <f t="shared" si="7"/>
        <v>17:0</v>
      </c>
      <c r="J90" s="19">
        <v>0.83333333333333337</v>
      </c>
      <c r="K90" t="str">
        <f t="shared" si="8"/>
        <v>20:0</v>
      </c>
      <c r="L90" s="18">
        <v>12</v>
      </c>
      <c r="N90" t="str">
        <f t="shared" ca="1" si="9"/>
        <v>Booking::create(['program_id' =&gt; 12 , 'booking_date' =&gt; '2020-11-30', 'instructor_id'=&gt;41, 'virtual_meeting_link_id'=&gt;12, 'physical_room_id'=&gt;4, 'start_time'=&gt;'17:0', 'end_time'=&gt;' 20:0' ,  'area_id'=&gt;12 ]);</v>
      </c>
    </row>
    <row r="91" spans="1:14" ht="15.75" thickBot="1" x14ac:dyDescent="0.3">
      <c r="A91">
        <v>89</v>
      </c>
      <c r="B91" s="16">
        <v>44167</v>
      </c>
      <c r="C91" s="16" t="str">
        <f t="shared" si="5"/>
        <v>2020-12-02</v>
      </c>
      <c r="D91" s="18">
        <v>12</v>
      </c>
      <c r="E91" s="25">
        <v>41</v>
      </c>
      <c r="F91" s="18">
        <f t="shared" ca="1" si="6"/>
        <v>16</v>
      </c>
      <c r="G91" s="18">
        <v>2</v>
      </c>
      <c r="H91" s="19">
        <v>0.70833333333333337</v>
      </c>
      <c r="I91" t="str">
        <f t="shared" si="7"/>
        <v>17:0</v>
      </c>
      <c r="J91" s="19">
        <v>0.83333333333333337</v>
      </c>
      <c r="K91" t="str">
        <f t="shared" si="8"/>
        <v>20:0</v>
      </c>
      <c r="L91" s="18">
        <v>12</v>
      </c>
      <c r="N91" t="str">
        <f t="shared" ca="1" si="9"/>
        <v>Booking::create(['program_id' =&gt; 12 , 'booking_date' =&gt; '2020-12-02', 'instructor_id'=&gt;41, 'virtual_meeting_link_id'=&gt;16, 'physical_room_id'=&gt;2, 'start_time'=&gt;'17:0', 'end_time'=&gt;' 20:0' ,  'area_id'=&gt;12 ]);</v>
      </c>
    </row>
    <row r="92" spans="1:14" ht="15.75" thickBot="1" x14ac:dyDescent="0.3">
      <c r="A92">
        <v>90</v>
      </c>
      <c r="B92" s="16">
        <v>44174</v>
      </c>
      <c r="C92" s="16" t="str">
        <f t="shared" si="5"/>
        <v>2020-12-09</v>
      </c>
      <c r="D92" s="18">
        <v>12</v>
      </c>
      <c r="E92" s="25">
        <v>53</v>
      </c>
      <c r="F92" s="18">
        <f t="shared" ca="1" si="6"/>
        <v>12</v>
      </c>
      <c r="G92" s="18">
        <v>4</v>
      </c>
      <c r="H92" s="19">
        <v>0.70833333333333337</v>
      </c>
      <c r="I92" t="str">
        <f t="shared" si="7"/>
        <v>17:0</v>
      </c>
      <c r="J92" s="19">
        <v>0.83333333333333337</v>
      </c>
      <c r="K92" t="str">
        <f t="shared" si="8"/>
        <v>20:0</v>
      </c>
      <c r="L92" s="18">
        <v>12</v>
      </c>
      <c r="N92" t="str">
        <f t="shared" ca="1" si="9"/>
        <v>Booking::create(['program_id' =&gt; 12 , 'booking_date' =&gt; '2020-12-09', 'instructor_id'=&gt;53, 'virtual_meeting_link_id'=&gt;12, 'physical_room_id'=&gt;4, 'start_time'=&gt;'17:0', 'end_time'=&gt;' 20:0' ,  'area_id'=&gt;12 ]);</v>
      </c>
    </row>
    <row r="93" spans="1:14" ht="15.75" thickBot="1" x14ac:dyDescent="0.3">
      <c r="A93">
        <v>91</v>
      </c>
      <c r="B93" s="16">
        <v>44179</v>
      </c>
      <c r="C93" s="16" t="str">
        <f t="shared" si="5"/>
        <v>2020-12-14</v>
      </c>
      <c r="D93" s="18">
        <v>12</v>
      </c>
      <c r="E93" s="25">
        <v>53</v>
      </c>
      <c r="F93" s="18">
        <f t="shared" ca="1" si="6"/>
        <v>10</v>
      </c>
      <c r="G93" s="18">
        <v>6</v>
      </c>
      <c r="H93" s="19">
        <v>0.70833333333333337</v>
      </c>
      <c r="I93" t="str">
        <f t="shared" si="7"/>
        <v>17:0</v>
      </c>
      <c r="J93" s="19">
        <v>0.83333333333333337</v>
      </c>
      <c r="K93" t="str">
        <f t="shared" si="8"/>
        <v>20:0</v>
      </c>
      <c r="L93" s="18">
        <v>12</v>
      </c>
      <c r="N93" t="str">
        <f t="shared" ca="1" si="9"/>
        <v>Booking::create(['program_id' =&gt; 12 , 'booking_date' =&gt; '2020-12-14', 'instructor_id'=&gt;53, 'virtual_meeting_link_id'=&gt;10, 'physical_room_id'=&gt;6, 'start_time'=&gt;'17:0', 'end_time'=&gt;' 20:0' ,  'area_id'=&gt;12 ]);</v>
      </c>
    </row>
    <row r="94" spans="1:14" ht="15.75" thickBot="1" x14ac:dyDescent="0.3">
      <c r="A94">
        <v>92</v>
      </c>
      <c r="B94" s="16">
        <v>44181</v>
      </c>
      <c r="C94" s="16" t="str">
        <f t="shared" si="5"/>
        <v>2020-12-16</v>
      </c>
      <c r="D94" s="18">
        <v>12</v>
      </c>
      <c r="E94" s="25">
        <v>41</v>
      </c>
      <c r="F94" s="18">
        <f t="shared" ca="1" si="6"/>
        <v>11</v>
      </c>
      <c r="G94" s="18">
        <v>2</v>
      </c>
      <c r="H94" s="19">
        <v>0.70833333333333337</v>
      </c>
      <c r="I94" t="str">
        <f t="shared" si="7"/>
        <v>17:0</v>
      </c>
      <c r="J94" s="19">
        <v>0.83333333333333337</v>
      </c>
      <c r="K94" t="str">
        <f t="shared" si="8"/>
        <v>20:0</v>
      </c>
      <c r="L94" s="18">
        <v>22</v>
      </c>
      <c r="N94" t="str">
        <f t="shared" ca="1" si="9"/>
        <v>Booking::create(['program_id' =&gt; 12 , 'booking_date' =&gt; '2020-12-16', 'instructor_id'=&gt;41, 'virtual_meeting_link_id'=&gt;11, 'physical_room_id'=&gt;2, 'start_time'=&gt;'17:0', 'end_time'=&gt;' 20:0' ,  'area_id'=&gt;22 ]);</v>
      </c>
    </row>
    <row r="95" spans="1:14" ht="15.75" thickBot="1" x14ac:dyDescent="0.3">
      <c r="A95">
        <v>93</v>
      </c>
      <c r="B95" s="16">
        <v>44207</v>
      </c>
      <c r="C95" s="16" t="str">
        <f t="shared" si="5"/>
        <v>2021-01-11</v>
      </c>
      <c r="D95" s="18">
        <v>12</v>
      </c>
      <c r="E95" s="25">
        <v>41</v>
      </c>
      <c r="F95" s="18">
        <f t="shared" ca="1" si="6"/>
        <v>17</v>
      </c>
      <c r="G95" s="18">
        <v>1</v>
      </c>
      <c r="H95" s="19">
        <v>0.70833333333333337</v>
      </c>
      <c r="I95" t="str">
        <f t="shared" si="7"/>
        <v>17:0</v>
      </c>
      <c r="J95" s="19">
        <v>0.83333333333333337</v>
      </c>
      <c r="K95" t="str">
        <f t="shared" si="8"/>
        <v>20:0</v>
      </c>
      <c r="L95" s="18">
        <v>22</v>
      </c>
      <c r="N95" t="str">
        <f t="shared" ca="1" si="9"/>
        <v>Booking::create(['program_id' =&gt; 12 , 'booking_date' =&gt; '2021-01-11', 'instructor_id'=&gt;41, 'virtual_meeting_link_id'=&gt;17, 'physical_room_id'=&gt;1, 'start_time'=&gt;'17:0', 'end_time'=&gt;' 20:0' ,  'area_id'=&gt;22 ]);</v>
      </c>
    </row>
    <row r="96" spans="1:14" ht="15.75" thickBot="1" x14ac:dyDescent="0.3">
      <c r="A96">
        <v>94</v>
      </c>
      <c r="B96" s="16">
        <v>44209</v>
      </c>
      <c r="C96" s="16" t="str">
        <f t="shared" si="5"/>
        <v>2021-01-13</v>
      </c>
      <c r="D96" s="18">
        <v>12</v>
      </c>
      <c r="E96" s="25">
        <v>41</v>
      </c>
      <c r="F96" s="18">
        <f t="shared" ca="1" si="6"/>
        <v>4</v>
      </c>
      <c r="G96" s="18">
        <v>5</v>
      </c>
      <c r="H96" s="19">
        <v>0.70833333333333337</v>
      </c>
      <c r="I96" t="str">
        <f t="shared" si="7"/>
        <v>17:0</v>
      </c>
      <c r="J96" s="19">
        <v>0.83333333333333337</v>
      </c>
      <c r="K96" t="str">
        <f t="shared" si="8"/>
        <v>20:0</v>
      </c>
      <c r="L96" s="18">
        <v>22</v>
      </c>
      <c r="N96" t="str">
        <f t="shared" ca="1" si="9"/>
        <v>Booking::create(['program_id' =&gt; 12 , 'booking_date' =&gt; '2021-01-13', 'instructor_id'=&gt;41, 'virtual_meeting_link_id'=&gt;4, 'physical_room_id'=&gt;5, 'start_time'=&gt;'17:0', 'end_time'=&gt;' 20:0' ,  'area_id'=&gt;22 ]);</v>
      </c>
    </row>
    <row r="97" spans="1:14" ht="15.75" thickBot="1" x14ac:dyDescent="0.3">
      <c r="A97">
        <v>95</v>
      </c>
      <c r="B97" s="16">
        <v>44214</v>
      </c>
      <c r="C97" s="16" t="str">
        <f t="shared" si="5"/>
        <v>2021-01-18</v>
      </c>
      <c r="D97" s="18">
        <v>12</v>
      </c>
      <c r="E97" s="25">
        <v>1</v>
      </c>
      <c r="F97" s="18">
        <f t="shared" ca="1" si="6"/>
        <v>14</v>
      </c>
      <c r="G97" s="18">
        <v>4</v>
      </c>
      <c r="H97" s="19">
        <v>0.70833333333333337</v>
      </c>
      <c r="I97" t="str">
        <f t="shared" si="7"/>
        <v>17:0</v>
      </c>
      <c r="J97" s="19">
        <v>0.83333333333333337</v>
      </c>
      <c r="K97" t="str">
        <f t="shared" si="8"/>
        <v>20:0</v>
      </c>
      <c r="L97" s="18">
        <v>12</v>
      </c>
      <c r="N97" t="str">
        <f t="shared" ca="1" si="9"/>
        <v>Booking::create(['program_id' =&gt; 12 , 'booking_date' =&gt; '2021-01-18', 'instructor_id'=&gt;1, 'virtual_meeting_link_id'=&gt;14, 'physical_room_id'=&gt;4, 'start_time'=&gt;'17:0', 'end_time'=&gt;' 20:0' ,  'area_id'=&gt;12 ]);</v>
      </c>
    </row>
    <row r="98" spans="1:14" ht="15.75" thickBot="1" x14ac:dyDescent="0.3">
      <c r="A98">
        <v>96</v>
      </c>
      <c r="B98" s="16">
        <v>44216</v>
      </c>
      <c r="C98" s="16" t="str">
        <f t="shared" si="5"/>
        <v>2021-01-20</v>
      </c>
      <c r="D98" s="18">
        <v>12</v>
      </c>
      <c r="E98" s="25">
        <v>1</v>
      </c>
      <c r="F98" s="18">
        <f t="shared" ca="1" si="6"/>
        <v>4</v>
      </c>
      <c r="G98" s="18">
        <v>4</v>
      </c>
      <c r="H98" s="19">
        <v>0.70833333333333337</v>
      </c>
      <c r="I98" t="str">
        <f t="shared" si="7"/>
        <v>17:0</v>
      </c>
      <c r="J98" s="19">
        <v>0.83333333333333337</v>
      </c>
      <c r="K98" t="str">
        <f t="shared" si="8"/>
        <v>20:0</v>
      </c>
      <c r="L98" s="18">
        <v>12</v>
      </c>
      <c r="N98" t="str">
        <f t="shared" ca="1" si="9"/>
        <v>Booking::create(['program_id' =&gt; 12 , 'booking_date' =&gt; '2021-01-20', 'instructor_id'=&gt;1, 'virtual_meeting_link_id'=&gt;4, 'physical_room_id'=&gt;4, 'start_time'=&gt;'17:0', 'end_time'=&gt;' 20:0' ,  'area_id'=&gt;12 ]);</v>
      </c>
    </row>
    <row r="99" spans="1:14" ht="15.75" thickBot="1" x14ac:dyDescent="0.3">
      <c r="A99">
        <v>97</v>
      </c>
      <c r="B99" s="16">
        <v>44221</v>
      </c>
      <c r="C99" s="16" t="str">
        <f t="shared" si="5"/>
        <v>2021-01-25</v>
      </c>
      <c r="D99" s="18">
        <v>12</v>
      </c>
      <c r="E99" s="25">
        <v>1</v>
      </c>
      <c r="F99" s="18">
        <f t="shared" ca="1" si="6"/>
        <v>13</v>
      </c>
      <c r="G99" s="18">
        <v>7</v>
      </c>
      <c r="H99" s="19">
        <v>0.70833333333333337</v>
      </c>
      <c r="I99" t="str">
        <f t="shared" si="7"/>
        <v>17:0</v>
      </c>
      <c r="J99" s="19">
        <v>0.83333333333333337</v>
      </c>
      <c r="K99" t="str">
        <f t="shared" si="8"/>
        <v>20:0</v>
      </c>
      <c r="L99" s="18">
        <v>12</v>
      </c>
      <c r="N99" t="str">
        <f t="shared" ca="1" si="9"/>
        <v>Booking::create(['program_id' =&gt; 12 , 'booking_date' =&gt; '2021-01-25', 'instructor_id'=&gt;1, 'virtual_meeting_link_id'=&gt;13, 'physical_room_id'=&gt;7, 'start_time'=&gt;'17:0', 'end_time'=&gt;' 20:0' ,  'area_id'=&gt;12 ]);</v>
      </c>
    </row>
    <row r="100" spans="1:14" ht="15.75" thickBot="1" x14ac:dyDescent="0.3">
      <c r="A100">
        <v>98</v>
      </c>
      <c r="B100" s="16">
        <v>44223</v>
      </c>
      <c r="C100" s="16" t="str">
        <f t="shared" si="5"/>
        <v>2021-01-27</v>
      </c>
      <c r="D100" s="18">
        <v>12</v>
      </c>
      <c r="E100" s="25">
        <v>1</v>
      </c>
      <c r="F100" s="18">
        <f t="shared" ca="1" si="6"/>
        <v>13</v>
      </c>
      <c r="G100" s="18">
        <v>4</v>
      </c>
      <c r="H100" s="19">
        <v>0.70833333333333337</v>
      </c>
      <c r="I100" t="str">
        <f t="shared" si="7"/>
        <v>17:0</v>
      </c>
      <c r="J100" s="19">
        <v>0.83333333333333337</v>
      </c>
      <c r="K100" t="str">
        <f t="shared" si="8"/>
        <v>20:0</v>
      </c>
      <c r="L100" s="18">
        <v>12</v>
      </c>
      <c r="N100" t="str">
        <f t="shared" ca="1" si="9"/>
        <v>Booking::create(['program_id' =&gt; 12 , 'booking_date' =&gt; '2021-01-27', 'instructor_id'=&gt;1, 'virtual_meeting_link_id'=&gt;13, 'physical_room_id'=&gt;4, 'start_time'=&gt;'17:0', 'end_time'=&gt;' 20:0' ,  'area_id'=&gt;12 ]);</v>
      </c>
    </row>
    <row r="101" spans="1:14" ht="15.75" thickBot="1" x14ac:dyDescent="0.3">
      <c r="A101">
        <v>99</v>
      </c>
      <c r="B101" s="16">
        <v>44224</v>
      </c>
      <c r="C101" s="16" t="str">
        <f t="shared" si="5"/>
        <v>2021-01-28</v>
      </c>
      <c r="D101" s="18">
        <v>12</v>
      </c>
      <c r="E101" s="25">
        <v>41</v>
      </c>
      <c r="F101" s="18">
        <f t="shared" ca="1" si="6"/>
        <v>17</v>
      </c>
      <c r="G101" s="18">
        <v>4</v>
      </c>
      <c r="H101" s="19">
        <v>0.70833333333333337</v>
      </c>
      <c r="I101" t="str">
        <f t="shared" si="7"/>
        <v>17:0</v>
      </c>
      <c r="J101" s="19">
        <v>0.83333333333333337</v>
      </c>
      <c r="K101" t="str">
        <f t="shared" si="8"/>
        <v>20:0</v>
      </c>
      <c r="L101" s="18">
        <v>22</v>
      </c>
      <c r="N101" t="str">
        <f t="shared" ca="1" si="9"/>
        <v>Booking::create(['program_id' =&gt; 12 , 'booking_date' =&gt; '2021-01-28', 'instructor_id'=&gt;41, 'virtual_meeting_link_id'=&gt;17, 'physical_room_id'=&gt;4, 'start_time'=&gt;'17:0', 'end_time'=&gt;' 20:0' ,  'area_id'=&gt;22 ]);</v>
      </c>
    </row>
    <row r="102" spans="1:14" ht="15.75" thickBot="1" x14ac:dyDescent="0.3">
      <c r="A102">
        <v>100</v>
      </c>
      <c r="B102" s="16">
        <v>44004</v>
      </c>
      <c r="C102" s="16" t="str">
        <f t="shared" si="5"/>
        <v>2020-06-22</v>
      </c>
      <c r="D102" s="18">
        <v>4</v>
      </c>
      <c r="E102" s="25">
        <v>41</v>
      </c>
      <c r="F102" s="18">
        <f t="shared" ca="1" si="6"/>
        <v>20</v>
      </c>
      <c r="G102" s="18">
        <v>2</v>
      </c>
      <c r="H102" s="19">
        <v>0.77083333333333337</v>
      </c>
      <c r="I102" t="str">
        <f t="shared" si="7"/>
        <v>18:30</v>
      </c>
      <c r="J102" s="19">
        <v>0.90625</v>
      </c>
      <c r="K102" t="str">
        <f t="shared" si="8"/>
        <v>21:45</v>
      </c>
      <c r="L102" s="18">
        <v>22</v>
      </c>
      <c r="N102" t="str">
        <f t="shared" ca="1" si="9"/>
        <v>Booking::create(['program_id' =&gt; 4 , 'booking_date' =&gt; '2020-06-22', 'instructor_id'=&gt;41, 'virtual_meeting_link_id'=&gt;20, 'physical_room_id'=&gt;2, 'start_time'=&gt;'18:30', 'end_time'=&gt;' 21:45' ,  'area_id'=&gt;22 ]);</v>
      </c>
    </row>
    <row r="103" spans="1:14" ht="15.75" thickBot="1" x14ac:dyDescent="0.3">
      <c r="A103">
        <v>101</v>
      </c>
      <c r="B103" s="16">
        <v>44005</v>
      </c>
      <c r="C103" s="16" t="str">
        <f t="shared" si="5"/>
        <v>2020-06-23</v>
      </c>
      <c r="D103" s="18">
        <v>3</v>
      </c>
      <c r="E103" s="25">
        <v>41</v>
      </c>
      <c r="F103" s="18">
        <f t="shared" ca="1" si="6"/>
        <v>18</v>
      </c>
      <c r="G103" s="18">
        <v>3</v>
      </c>
      <c r="H103" s="19">
        <v>0.77083333333333337</v>
      </c>
      <c r="I103" t="str">
        <f t="shared" si="7"/>
        <v>18:30</v>
      </c>
      <c r="J103" s="19">
        <v>0.90625</v>
      </c>
      <c r="K103" t="str">
        <f t="shared" si="8"/>
        <v>21:45</v>
      </c>
      <c r="L103" s="18">
        <v>22</v>
      </c>
      <c r="N103" t="str">
        <f t="shared" ca="1" si="9"/>
        <v>Booking::create(['program_id' =&gt; 3 , 'booking_date' =&gt; '2020-06-23', 'instructor_id'=&gt;41, 'virtual_meeting_link_id'=&gt;18, 'physical_room_id'=&gt;3, 'start_time'=&gt;'18:30', 'end_time'=&gt;' 21:45' ,  'area_id'=&gt;22 ]);</v>
      </c>
    </row>
    <row r="104" spans="1:14" ht="15.75" thickBot="1" x14ac:dyDescent="0.3">
      <c r="A104">
        <v>102</v>
      </c>
      <c r="B104" s="16">
        <v>44006</v>
      </c>
      <c r="C104" s="16" t="str">
        <f t="shared" si="5"/>
        <v>2020-06-24</v>
      </c>
      <c r="D104" s="18">
        <v>4</v>
      </c>
      <c r="E104" s="25">
        <v>8</v>
      </c>
      <c r="F104" s="18">
        <f t="shared" ca="1" si="6"/>
        <v>7</v>
      </c>
      <c r="G104" s="18">
        <v>7</v>
      </c>
      <c r="H104" s="19">
        <v>0.77083333333333337</v>
      </c>
      <c r="I104" t="str">
        <f t="shared" si="7"/>
        <v>18:30</v>
      </c>
      <c r="J104" s="19">
        <v>0.89583333333333337</v>
      </c>
      <c r="K104" t="str">
        <f t="shared" si="8"/>
        <v>21:30</v>
      </c>
      <c r="L104" s="18">
        <v>7</v>
      </c>
      <c r="N104" t="str">
        <f t="shared" ca="1" si="9"/>
        <v>Booking::create(['program_id' =&gt; 4 , 'booking_date' =&gt; '2020-06-24', 'instructor_id'=&gt;8, 'virtual_meeting_link_id'=&gt;7, 'physical_room_id'=&gt;7, 'start_time'=&gt;'18:30', 'end_time'=&gt;' 21:30' ,  'area_id'=&gt;7 ]);</v>
      </c>
    </row>
    <row r="105" spans="1:14" ht="15.75" thickBot="1" x14ac:dyDescent="0.3">
      <c r="A105">
        <v>103</v>
      </c>
      <c r="B105" s="16">
        <v>44007</v>
      </c>
      <c r="C105" s="16" t="str">
        <f t="shared" si="5"/>
        <v>2020-06-25</v>
      </c>
      <c r="D105" s="18">
        <v>3</v>
      </c>
      <c r="E105" s="25">
        <v>8</v>
      </c>
      <c r="F105" s="18">
        <f t="shared" ca="1" si="6"/>
        <v>14</v>
      </c>
      <c r="G105" s="18">
        <v>2</v>
      </c>
      <c r="H105" s="19">
        <v>0.77083333333333337</v>
      </c>
      <c r="I105" t="str">
        <f t="shared" si="7"/>
        <v>18:30</v>
      </c>
      <c r="J105" s="19">
        <v>0.89583333333333337</v>
      </c>
      <c r="K105" t="str">
        <f t="shared" si="8"/>
        <v>21:30</v>
      </c>
      <c r="L105" s="18">
        <v>7</v>
      </c>
      <c r="N105" t="str">
        <f t="shared" ca="1" si="9"/>
        <v>Booking::create(['program_id' =&gt; 3 , 'booking_date' =&gt; '2020-06-25', 'instructor_id'=&gt;8, 'virtual_meeting_link_id'=&gt;14, 'physical_room_id'=&gt;2, 'start_time'=&gt;'18:30', 'end_time'=&gt;' 21:30' ,  'area_id'=&gt;7 ]);</v>
      </c>
    </row>
    <row r="106" spans="1:14" ht="15.75" thickBot="1" x14ac:dyDescent="0.3">
      <c r="A106">
        <v>104</v>
      </c>
      <c r="B106" s="16">
        <v>44011</v>
      </c>
      <c r="C106" s="16" t="str">
        <f t="shared" si="5"/>
        <v>2020-06-29</v>
      </c>
      <c r="D106" s="18">
        <v>4</v>
      </c>
      <c r="E106" s="25">
        <v>19</v>
      </c>
      <c r="F106" s="18">
        <f t="shared" ca="1" si="6"/>
        <v>1</v>
      </c>
      <c r="G106" s="18">
        <v>5</v>
      </c>
      <c r="H106" s="19">
        <v>0.77083333333333337</v>
      </c>
      <c r="I106" t="str">
        <f t="shared" si="7"/>
        <v>18:30</v>
      </c>
      <c r="J106" s="19">
        <v>0.90625</v>
      </c>
      <c r="K106" t="str">
        <f t="shared" si="8"/>
        <v>21:45</v>
      </c>
      <c r="L106" s="18">
        <v>10</v>
      </c>
      <c r="N106" t="str">
        <f t="shared" ca="1" si="9"/>
        <v>Booking::create(['program_id' =&gt; 4 , 'booking_date' =&gt; '2020-06-29', 'instructor_id'=&gt;19, 'virtual_meeting_link_id'=&gt;1, 'physical_room_id'=&gt;5, 'start_time'=&gt;'18:30', 'end_time'=&gt;' 21:45' ,  'area_id'=&gt;10 ]);</v>
      </c>
    </row>
    <row r="107" spans="1:14" ht="15.75" thickBot="1" x14ac:dyDescent="0.3">
      <c r="A107">
        <v>105</v>
      </c>
      <c r="B107" s="16">
        <v>44012</v>
      </c>
      <c r="C107" s="16" t="str">
        <f t="shared" si="5"/>
        <v>2020-06-30</v>
      </c>
      <c r="D107" s="18">
        <v>3</v>
      </c>
      <c r="E107" s="25">
        <v>19</v>
      </c>
      <c r="F107" s="18">
        <f t="shared" ca="1" si="6"/>
        <v>9</v>
      </c>
      <c r="G107" s="18">
        <v>4</v>
      </c>
      <c r="H107" s="19">
        <v>0.77083333333333337</v>
      </c>
      <c r="I107" t="str">
        <f t="shared" si="7"/>
        <v>18:30</v>
      </c>
      <c r="J107" s="19">
        <v>0.90625</v>
      </c>
      <c r="K107" t="str">
        <f t="shared" si="8"/>
        <v>21:45</v>
      </c>
      <c r="L107" s="18">
        <v>10</v>
      </c>
      <c r="N107" t="str">
        <f t="shared" ca="1" si="9"/>
        <v>Booking::create(['program_id' =&gt; 3 , 'booking_date' =&gt; '2020-06-30', 'instructor_id'=&gt;19, 'virtual_meeting_link_id'=&gt;9, 'physical_room_id'=&gt;4, 'start_time'=&gt;'18:30', 'end_time'=&gt;' 21:45' ,  'area_id'=&gt;10 ]);</v>
      </c>
    </row>
    <row r="108" spans="1:14" ht="15.75" thickBot="1" x14ac:dyDescent="0.3">
      <c r="A108">
        <v>106</v>
      </c>
      <c r="B108" s="16">
        <v>44013</v>
      </c>
      <c r="C108" s="16" t="str">
        <f t="shared" si="5"/>
        <v>2020-07-01</v>
      </c>
      <c r="D108" s="18">
        <v>4</v>
      </c>
      <c r="E108" s="25">
        <v>32</v>
      </c>
      <c r="F108" s="18">
        <f t="shared" ca="1" si="6"/>
        <v>10</v>
      </c>
      <c r="G108" s="18">
        <v>4</v>
      </c>
      <c r="H108" s="19">
        <v>0.77083333333333337</v>
      </c>
      <c r="I108" t="str">
        <f t="shared" si="7"/>
        <v>18:30</v>
      </c>
      <c r="J108" s="19">
        <v>0.90625</v>
      </c>
      <c r="K108" t="str">
        <f t="shared" si="8"/>
        <v>21:45</v>
      </c>
      <c r="L108" s="18">
        <v>17</v>
      </c>
      <c r="N108" t="str">
        <f t="shared" ca="1" si="9"/>
        <v>Booking::create(['program_id' =&gt; 4 , 'booking_date' =&gt; '2020-07-01', 'instructor_id'=&gt;32, 'virtual_meeting_link_id'=&gt;10, 'physical_room_id'=&gt;4, 'start_time'=&gt;'18:30', 'end_time'=&gt;' 21:45' ,  'area_id'=&gt;17 ]);</v>
      </c>
    </row>
    <row r="109" spans="1:14" ht="15.75" thickBot="1" x14ac:dyDescent="0.3">
      <c r="A109">
        <v>107</v>
      </c>
      <c r="B109" s="16">
        <v>44014</v>
      </c>
      <c r="C109" s="16" t="str">
        <f t="shared" si="5"/>
        <v>2020-07-02</v>
      </c>
      <c r="D109" s="18">
        <v>3</v>
      </c>
      <c r="E109" s="25">
        <v>32</v>
      </c>
      <c r="F109" s="18">
        <f t="shared" ca="1" si="6"/>
        <v>20</v>
      </c>
      <c r="G109" s="18">
        <v>3</v>
      </c>
      <c r="H109" s="19">
        <v>0.77083333333333337</v>
      </c>
      <c r="I109" t="str">
        <f t="shared" si="7"/>
        <v>18:30</v>
      </c>
      <c r="J109" s="19">
        <v>0.90625</v>
      </c>
      <c r="K109" t="str">
        <f t="shared" si="8"/>
        <v>21:45</v>
      </c>
      <c r="L109" s="18">
        <v>17</v>
      </c>
      <c r="N109" t="str">
        <f t="shared" ca="1" si="9"/>
        <v>Booking::create(['program_id' =&gt; 3 , 'booking_date' =&gt; '2020-07-02', 'instructor_id'=&gt;32, 'virtual_meeting_link_id'=&gt;20, 'physical_room_id'=&gt;3, 'start_time'=&gt;'18:30', 'end_time'=&gt;' 21:45' ,  'area_id'=&gt;17 ]);</v>
      </c>
    </row>
    <row r="110" spans="1:14" ht="15.75" thickBot="1" x14ac:dyDescent="0.3">
      <c r="A110">
        <v>108</v>
      </c>
      <c r="B110" s="16">
        <v>44018</v>
      </c>
      <c r="C110" s="16" t="str">
        <f t="shared" si="5"/>
        <v>2020-07-06</v>
      </c>
      <c r="D110" s="18">
        <v>22</v>
      </c>
      <c r="E110" s="25">
        <v>9</v>
      </c>
      <c r="F110" s="18">
        <f t="shared" ca="1" si="6"/>
        <v>2</v>
      </c>
      <c r="G110" s="18">
        <v>1</v>
      </c>
      <c r="H110" s="19">
        <v>0.64583333333333337</v>
      </c>
      <c r="I110" t="str">
        <f t="shared" si="7"/>
        <v>15:30</v>
      </c>
      <c r="J110" s="19">
        <v>0.76041666666666663</v>
      </c>
      <c r="K110" t="str">
        <f t="shared" si="8"/>
        <v>18:15</v>
      </c>
      <c r="L110" s="18">
        <v>19</v>
      </c>
      <c r="N110" t="str">
        <f t="shared" ca="1" si="9"/>
        <v>Booking::create(['program_id' =&gt; 22 , 'booking_date' =&gt; '2020-07-06', 'instructor_id'=&gt;9, 'virtual_meeting_link_id'=&gt;2, 'physical_room_id'=&gt;1, 'start_time'=&gt;'15:30', 'end_time'=&gt;' 18:15' ,  'area_id'=&gt;19 ]);</v>
      </c>
    </row>
    <row r="111" spans="1:14" ht="15.75" thickBot="1" x14ac:dyDescent="0.3">
      <c r="A111">
        <v>109</v>
      </c>
      <c r="B111" s="16">
        <v>44018</v>
      </c>
      <c r="C111" s="16" t="str">
        <f t="shared" si="5"/>
        <v>2020-07-06</v>
      </c>
      <c r="D111" s="18">
        <v>4</v>
      </c>
      <c r="E111" s="25">
        <v>8</v>
      </c>
      <c r="F111" s="18">
        <f t="shared" ca="1" si="6"/>
        <v>13</v>
      </c>
      <c r="G111" s="18">
        <v>2</v>
      </c>
      <c r="H111" s="19">
        <v>0.77083333333333337</v>
      </c>
      <c r="I111" t="str">
        <f t="shared" si="7"/>
        <v>18:30</v>
      </c>
      <c r="J111" s="19">
        <v>0.90625</v>
      </c>
      <c r="K111" t="str">
        <f t="shared" si="8"/>
        <v>21:45</v>
      </c>
      <c r="L111" s="18">
        <v>7</v>
      </c>
      <c r="N111" t="str">
        <f t="shared" ca="1" si="9"/>
        <v>Booking::create(['program_id' =&gt; 4 , 'booking_date' =&gt; '2020-07-06', 'instructor_id'=&gt;8, 'virtual_meeting_link_id'=&gt;13, 'physical_room_id'=&gt;2, 'start_time'=&gt;'18:30', 'end_time'=&gt;' 21:45' ,  'area_id'=&gt;7 ]);</v>
      </c>
    </row>
    <row r="112" spans="1:14" ht="15.75" thickBot="1" x14ac:dyDescent="0.3">
      <c r="A112">
        <v>110</v>
      </c>
      <c r="B112" s="16">
        <v>44019</v>
      </c>
      <c r="C112" s="16" t="str">
        <f t="shared" si="5"/>
        <v>2020-07-07</v>
      </c>
      <c r="D112" s="18">
        <v>3</v>
      </c>
      <c r="E112" s="25">
        <v>43</v>
      </c>
      <c r="F112" s="18">
        <f t="shared" ca="1" si="6"/>
        <v>18</v>
      </c>
      <c r="G112" s="18">
        <v>5</v>
      </c>
      <c r="H112" s="19">
        <v>0.77083333333333337</v>
      </c>
      <c r="I112" t="str">
        <f t="shared" si="7"/>
        <v>18:30</v>
      </c>
      <c r="J112" s="19">
        <v>0.90625</v>
      </c>
      <c r="K112" t="str">
        <f t="shared" si="8"/>
        <v>21:45</v>
      </c>
      <c r="L112" s="18">
        <v>7</v>
      </c>
      <c r="N112" t="str">
        <f t="shared" ca="1" si="9"/>
        <v>Booking::create(['program_id' =&gt; 3 , 'booking_date' =&gt; '2020-07-07', 'instructor_id'=&gt;43, 'virtual_meeting_link_id'=&gt;18, 'physical_room_id'=&gt;5, 'start_time'=&gt;'18:30', 'end_time'=&gt;' 21:45' ,  'area_id'=&gt;7 ]);</v>
      </c>
    </row>
    <row r="113" spans="1:14" ht="15.75" thickBot="1" x14ac:dyDescent="0.3">
      <c r="A113">
        <v>111</v>
      </c>
      <c r="B113" s="16">
        <v>44020</v>
      </c>
      <c r="C113" s="16" t="str">
        <f t="shared" si="5"/>
        <v>2020-07-08</v>
      </c>
      <c r="D113" s="18">
        <v>22</v>
      </c>
      <c r="E113" s="25">
        <v>25</v>
      </c>
      <c r="F113" s="18">
        <f t="shared" ca="1" si="6"/>
        <v>4</v>
      </c>
      <c r="G113" s="18">
        <v>2</v>
      </c>
      <c r="H113" s="19">
        <v>0.64583333333333337</v>
      </c>
      <c r="I113" t="str">
        <f t="shared" si="7"/>
        <v>15:30</v>
      </c>
      <c r="J113" s="19">
        <v>0.75</v>
      </c>
      <c r="K113" t="str">
        <f t="shared" si="8"/>
        <v>18:0</v>
      </c>
      <c r="L113" s="18">
        <v>19</v>
      </c>
      <c r="N113" t="str">
        <f t="shared" ca="1" si="9"/>
        <v>Booking::create(['program_id' =&gt; 22 , 'booking_date' =&gt; '2020-07-08', 'instructor_id'=&gt;25, 'virtual_meeting_link_id'=&gt;4, 'physical_room_id'=&gt;2, 'start_time'=&gt;'15:30', 'end_time'=&gt;' 18:0' ,  'area_id'=&gt;19 ]);</v>
      </c>
    </row>
    <row r="114" spans="1:14" ht="15.75" thickBot="1" x14ac:dyDescent="0.3">
      <c r="A114">
        <v>112</v>
      </c>
      <c r="B114" s="16">
        <v>44020</v>
      </c>
      <c r="C114" s="16" t="str">
        <f t="shared" si="5"/>
        <v>2020-07-08</v>
      </c>
      <c r="D114" s="18">
        <v>4</v>
      </c>
      <c r="E114" s="25">
        <v>53</v>
      </c>
      <c r="F114" s="18">
        <f t="shared" ca="1" si="6"/>
        <v>10</v>
      </c>
      <c r="G114" s="18">
        <v>3</v>
      </c>
      <c r="H114" s="19">
        <v>0.77083333333333337</v>
      </c>
      <c r="I114" t="str">
        <f t="shared" si="7"/>
        <v>18:30</v>
      </c>
      <c r="J114" s="19">
        <v>0.88541666666666663</v>
      </c>
      <c r="K114" t="str">
        <f t="shared" si="8"/>
        <v>21:15</v>
      </c>
      <c r="L114" s="18">
        <v>12</v>
      </c>
      <c r="N114" t="str">
        <f t="shared" ca="1" si="9"/>
        <v>Booking::create(['program_id' =&gt; 4 , 'booking_date' =&gt; '2020-07-08', 'instructor_id'=&gt;53, 'virtual_meeting_link_id'=&gt;10, 'physical_room_id'=&gt;3, 'start_time'=&gt;'18:30', 'end_time'=&gt;' 21:15' ,  'area_id'=&gt;12 ]);</v>
      </c>
    </row>
    <row r="115" spans="1:14" ht="15.75" thickBot="1" x14ac:dyDescent="0.3">
      <c r="A115">
        <v>113</v>
      </c>
      <c r="B115" s="16">
        <v>44021</v>
      </c>
      <c r="C115" s="16" t="str">
        <f t="shared" si="5"/>
        <v>2020-07-09</v>
      </c>
      <c r="D115" s="18">
        <v>3</v>
      </c>
      <c r="E115" s="25">
        <v>53</v>
      </c>
      <c r="F115" s="18">
        <f t="shared" ca="1" si="6"/>
        <v>6</v>
      </c>
      <c r="G115" s="18">
        <v>6</v>
      </c>
      <c r="H115" s="19">
        <v>0.77083333333333337</v>
      </c>
      <c r="I115" t="str">
        <f t="shared" si="7"/>
        <v>18:30</v>
      </c>
      <c r="J115" s="19">
        <v>0.88541666666666663</v>
      </c>
      <c r="K115" t="str">
        <f t="shared" si="8"/>
        <v>21:15</v>
      </c>
      <c r="L115" s="18">
        <v>12</v>
      </c>
      <c r="N115" t="str">
        <f t="shared" ca="1" si="9"/>
        <v>Booking::create(['program_id' =&gt; 3 , 'booking_date' =&gt; '2020-07-09', 'instructor_id'=&gt;53, 'virtual_meeting_link_id'=&gt;6, 'physical_room_id'=&gt;6, 'start_time'=&gt;'18:30', 'end_time'=&gt;' 21:15' ,  'area_id'=&gt;12 ]);</v>
      </c>
    </row>
    <row r="116" spans="1:14" ht="15.75" thickBot="1" x14ac:dyDescent="0.3">
      <c r="A116">
        <v>114</v>
      </c>
      <c r="B116" s="16">
        <v>44023</v>
      </c>
      <c r="C116" s="16" t="str">
        <f t="shared" si="5"/>
        <v>2020-07-11</v>
      </c>
      <c r="D116" s="18">
        <v>4</v>
      </c>
      <c r="E116" s="25">
        <v>19</v>
      </c>
      <c r="F116" s="18">
        <f t="shared" ca="1" si="6"/>
        <v>16</v>
      </c>
      <c r="G116" s="18">
        <v>8</v>
      </c>
      <c r="H116" s="19">
        <v>0.39583333333333331</v>
      </c>
      <c r="I116" t="str">
        <f t="shared" si="7"/>
        <v>9:30</v>
      </c>
      <c r="J116" s="19">
        <v>0.52083333333333337</v>
      </c>
      <c r="K116" t="str">
        <f t="shared" si="8"/>
        <v>12:30</v>
      </c>
      <c r="L116" s="18">
        <v>10</v>
      </c>
      <c r="N116" t="str">
        <f t="shared" ca="1" si="9"/>
        <v>Booking::create(['program_id' =&gt; 4 , 'booking_date' =&gt; '2020-07-11', 'instructor_id'=&gt;19, 'virtual_meeting_link_id'=&gt;16, 'physical_room_id'=&gt;8, 'start_time'=&gt;'9:30', 'end_time'=&gt;' 12:30' ,  'area_id'=&gt;10 ]);</v>
      </c>
    </row>
    <row r="117" spans="1:14" ht="15.75" thickBot="1" x14ac:dyDescent="0.3">
      <c r="A117">
        <v>115</v>
      </c>
      <c r="B117" s="16">
        <v>44025</v>
      </c>
      <c r="C117" s="16" t="str">
        <f t="shared" si="5"/>
        <v>2020-07-13</v>
      </c>
      <c r="D117" s="18">
        <v>22</v>
      </c>
      <c r="E117" s="25">
        <v>42</v>
      </c>
      <c r="F117" s="18">
        <f t="shared" ca="1" si="6"/>
        <v>6</v>
      </c>
      <c r="G117" s="18">
        <v>6</v>
      </c>
      <c r="H117" s="19">
        <v>0.64583333333333337</v>
      </c>
      <c r="I117" t="str">
        <f t="shared" si="7"/>
        <v>15:30</v>
      </c>
      <c r="J117" s="19">
        <v>0.76041666666666663</v>
      </c>
      <c r="K117" t="str">
        <f t="shared" si="8"/>
        <v>18:15</v>
      </c>
      <c r="L117" s="18">
        <v>19</v>
      </c>
      <c r="N117" t="str">
        <f t="shared" ca="1" si="9"/>
        <v>Booking::create(['program_id' =&gt; 22 , 'booking_date' =&gt; '2020-07-13', 'instructor_id'=&gt;42, 'virtual_meeting_link_id'=&gt;6, 'physical_room_id'=&gt;6, 'start_time'=&gt;'15:30', 'end_time'=&gt;' 18:15' ,  'area_id'=&gt;19 ]);</v>
      </c>
    </row>
    <row r="118" spans="1:14" ht="15.75" thickBot="1" x14ac:dyDescent="0.3">
      <c r="A118">
        <v>116</v>
      </c>
      <c r="B118" s="16">
        <v>44025</v>
      </c>
      <c r="C118" s="16" t="str">
        <f t="shared" si="5"/>
        <v>2020-07-13</v>
      </c>
      <c r="D118" s="18">
        <v>4</v>
      </c>
      <c r="E118" s="25">
        <v>32</v>
      </c>
      <c r="F118" s="18">
        <f t="shared" ca="1" si="6"/>
        <v>11</v>
      </c>
      <c r="G118" s="18">
        <v>4</v>
      </c>
      <c r="H118" s="19">
        <v>0.84375</v>
      </c>
      <c r="I118" t="str">
        <f t="shared" si="7"/>
        <v>20:15</v>
      </c>
      <c r="J118" s="19">
        <v>0.90625</v>
      </c>
      <c r="K118" t="str">
        <f t="shared" si="8"/>
        <v>21:45</v>
      </c>
      <c r="L118" s="18">
        <v>17</v>
      </c>
      <c r="N118" t="str">
        <f t="shared" ca="1" si="9"/>
        <v>Booking::create(['program_id' =&gt; 4 , 'booking_date' =&gt; '2020-07-13', 'instructor_id'=&gt;32, 'virtual_meeting_link_id'=&gt;11, 'physical_room_id'=&gt;4, 'start_time'=&gt;'20:15', 'end_time'=&gt;' 21:45' ,  'area_id'=&gt;17 ]);</v>
      </c>
    </row>
    <row r="119" spans="1:14" ht="15.75" thickBot="1" x14ac:dyDescent="0.3">
      <c r="A119">
        <v>117</v>
      </c>
      <c r="B119" s="16">
        <v>44025</v>
      </c>
      <c r="C119" s="16" t="str">
        <f t="shared" si="5"/>
        <v>2020-07-13</v>
      </c>
      <c r="D119" s="18">
        <v>4</v>
      </c>
      <c r="E119" s="25">
        <v>41</v>
      </c>
      <c r="F119" s="18">
        <f t="shared" ca="1" si="6"/>
        <v>18</v>
      </c>
      <c r="G119" s="18">
        <v>2</v>
      </c>
      <c r="H119" s="19">
        <v>0.77083333333333337</v>
      </c>
      <c r="I119" t="str">
        <f t="shared" si="7"/>
        <v>18:30</v>
      </c>
      <c r="J119" s="19">
        <v>0.83333333333333337</v>
      </c>
      <c r="K119" t="str">
        <f t="shared" si="8"/>
        <v>20:0</v>
      </c>
      <c r="L119" s="18">
        <v>22</v>
      </c>
      <c r="N119" t="str">
        <f t="shared" ca="1" si="9"/>
        <v>Booking::create(['program_id' =&gt; 4 , 'booking_date' =&gt; '2020-07-13', 'instructor_id'=&gt;41, 'virtual_meeting_link_id'=&gt;18, 'physical_room_id'=&gt;2, 'start_time'=&gt;'18:30', 'end_time'=&gt;' 20:0' ,  'area_id'=&gt;22 ]);</v>
      </c>
    </row>
    <row r="120" spans="1:14" ht="15.75" thickBot="1" x14ac:dyDescent="0.3">
      <c r="A120">
        <v>118</v>
      </c>
      <c r="B120" s="16">
        <v>44026</v>
      </c>
      <c r="C120" s="16" t="str">
        <f t="shared" si="5"/>
        <v>2020-07-14</v>
      </c>
      <c r="D120" s="18">
        <v>3</v>
      </c>
      <c r="E120" s="25">
        <v>32</v>
      </c>
      <c r="F120" s="18">
        <f t="shared" ca="1" si="6"/>
        <v>15</v>
      </c>
      <c r="G120" s="18">
        <v>4</v>
      </c>
      <c r="H120" s="19">
        <v>0.84375</v>
      </c>
      <c r="I120" t="str">
        <f t="shared" si="7"/>
        <v>20:15</v>
      </c>
      <c r="J120" s="19">
        <v>0.90625</v>
      </c>
      <c r="K120" t="str">
        <f t="shared" si="8"/>
        <v>21:45</v>
      </c>
      <c r="L120" s="18">
        <v>17</v>
      </c>
      <c r="N120" t="str">
        <f t="shared" ca="1" si="9"/>
        <v>Booking::create(['program_id' =&gt; 3 , 'booking_date' =&gt; '2020-07-14', 'instructor_id'=&gt;32, 'virtual_meeting_link_id'=&gt;15, 'physical_room_id'=&gt;4, 'start_time'=&gt;'20:15', 'end_time'=&gt;' 21:45' ,  'area_id'=&gt;17 ]);</v>
      </c>
    </row>
    <row r="121" spans="1:14" ht="15.75" thickBot="1" x14ac:dyDescent="0.3">
      <c r="A121">
        <v>119</v>
      </c>
      <c r="B121" s="16">
        <v>44026</v>
      </c>
      <c r="C121" s="16" t="str">
        <f t="shared" si="5"/>
        <v>2020-07-14</v>
      </c>
      <c r="D121" s="18">
        <v>3</v>
      </c>
      <c r="E121" s="25">
        <v>41</v>
      </c>
      <c r="F121" s="18">
        <f t="shared" ca="1" si="6"/>
        <v>13</v>
      </c>
      <c r="G121" s="18">
        <v>6</v>
      </c>
      <c r="H121" s="19">
        <v>0.77083333333333337</v>
      </c>
      <c r="I121" t="str">
        <f t="shared" si="7"/>
        <v>18:30</v>
      </c>
      <c r="J121" s="19">
        <v>0.83333333333333337</v>
      </c>
      <c r="K121" t="str">
        <f t="shared" si="8"/>
        <v>20:0</v>
      </c>
      <c r="L121" s="18">
        <v>22</v>
      </c>
      <c r="N121" t="str">
        <f t="shared" ca="1" si="9"/>
        <v>Booking::create(['program_id' =&gt; 3 , 'booking_date' =&gt; '2020-07-14', 'instructor_id'=&gt;41, 'virtual_meeting_link_id'=&gt;13, 'physical_room_id'=&gt;6, 'start_time'=&gt;'18:30', 'end_time'=&gt;' 20:0' ,  'area_id'=&gt;22 ]);</v>
      </c>
    </row>
    <row r="122" spans="1:14" ht="15.75" thickBot="1" x14ac:dyDescent="0.3">
      <c r="A122">
        <v>120</v>
      </c>
      <c r="B122" s="16">
        <v>44026</v>
      </c>
      <c r="C122" s="16" t="str">
        <f t="shared" si="5"/>
        <v>2020-07-14</v>
      </c>
      <c r="D122" s="18">
        <v>23</v>
      </c>
      <c r="E122" s="25">
        <v>43</v>
      </c>
      <c r="F122" s="18">
        <f t="shared" ca="1" si="6"/>
        <v>11</v>
      </c>
      <c r="G122" s="18">
        <v>4</v>
      </c>
      <c r="H122" s="19">
        <v>0.70833333333333337</v>
      </c>
      <c r="I122" t="str">
        <f t="shared" si="7"/>
        <v>17:0</v>
      </c>
      <c r="J122" s="19">
        <v>0.83333333333333337</v>
      </c>
      <c r="K122" t="str">
        <f t="shared" si="8"/>
        <v>20:0</v>
      </c>
      <c r="L122" s="18">
        <v>7</v>
      </c>
      <c r="N122" t="str">
        <f t="shared" ca="1" si="9"/>
        <v>Booking::create(['program_id' =&gt; 23 , 'booking_date' =&gt; '2020-07-14', 'instructor_id'=&gt;43, 'virtual_meeting_link_id'=&gt;11, 'physical_room_id'=&gt;4, 'start_time'=&gt;'17:0', 'end_time'=&gt;' 20:0' ,  'area_id'=&gt;7 ]);</v>
      </c>
    </row>
    <row r="123" spans="1:14" ht="15.75" thickBot="1" x14ac:dyDescent="0.3">
      <c r="A123">
        <v>121</v>
      </c>
      <c r="B123" s="16">
        <v>44027</v>
      </c>
      <c r="C123" s="16" t="str">
        <f t="shared" si="5"/>
        <v>2020-07-15</v>
      </c>
      <c r="D123" s="18">
        <v>22</v>
      </c>
      <c r="E123" s="25">
        <v>42</v>
      </c>
      <c r="F123" s="18">
        <f t="shared" ca="1" si="6"/>
        <v>18</v>
      </c>
      <c r="G123" s="18">
        <v>8</v>
      </c>
      <c r="H123" s="19">
        <v>0.64583333333333337</v>
      </c>
      <c r="I123" t="str">
        <f t="shared" si="7"/>
        <v>15:30</v>
      </c>
      <c r="J123" s="19">
        <v>0.76041666666666663</v>
      </c>
      <c r="K123" t="str">
        <f t="shared" si="8"/>
        <v>18:15</v>
      </c>
      <c r="L123" s="18">
        <v>19</v>
      </c>
      <c r="N123" t="str">
        <f t="shared" ca="1" si="9"/>
        <v>Booking::create(['program_id' =&gt; 22 , 'booking_date' =&gt; '2020-07-15', 'instructor_id'=&gt;42, 'virtual_meeting_link_id'=&gt;18, 'physical_room_id'=&gt;8, 'start_time'=&gt;'15:30', 'end_time'=&gt;' 18:15' ,  'area_id'=&gt;19 ]);</v>
      </c>
    </row>
    <row r="124" spans="1:14" ht="15.75" thickBot="1" x14ac:dyDescent="0.3">
      <c r="A124">
        <v>122</v>
      </c>
      <c r="B124" s="16">
        <v>44027</v>
      </c>
      <c r="C124" s="16" t="str">
        <f t="shared" si="5"/>
        <v>2020-07-15</v>
      </c>
      <c r="D124" s="18">
        <v>4</v>
      </c>
      <c r="E124" s="25">
        <v>41</v>
      </c>
      <c r="F124" s="18">
        <f t="shared" ca="1" si="6"/>
        <v>13</v>
      </c>
      <c r="G124" s="18">
        <v>5</v>
      </c>
      <c r="H124" s="19">
        <v>0.77083333333333337</v>
      </c>
      <c r="I124" t="str">
        <f t="shared" si="7"/>
        <v>18:30</v>
      </c>
      <c r="J124" s="19">
        <v>0.83333333333333337</v>
      </c>
      <c r="K124" t="str">
        <f t="shared" si="8"/>
        <v>20:0</v>
      </c>
      <c r="L124" s="18">
        <v>22</v>
      </c>
      <c r="N124" t="str">
        <f t="shared" ca="1" si="9"/>
        <v>Booking::create(['program_id' =&gt; 4 , 'booking_date' =&gt; '2020-07-15', 'instructor_id'=&gt;41, 'virtual_meeting_link_id'=&gt;13, 'physical_room_id'=&gt;5, 'start_time'=&gt;'18:30', 'end_time'=&gt;' 20:0' ,  'area_id'=&gt;22 ]);</v>
      </c>
    </row>
    <row r="125" spans="1:14" ht="15.75" thickBot="1" x14ac:dyDescent="0.3">
      <c r="A125">
        <v>123</v>
      </c>
      <c r="B125" s="16">
        <v>44027</v>
      </c>
      <c r="C125" s="16" t="str">
        <f t="shared" si="5"/>
        <v>2020-07-15</v>
      </c>
      <c r="D125" s="18">
        <v>4</v>
      </c>
      <c r="E125" s="25">
        <v>32</v>
      </c>
      <c r="F125" s="18">
        <f t="shared" ca="1" si="6"/>
        <v>16</v>
      </c>
      <c r="G125" s="18">
        <v>2</v>
      </c>
      <c r="H125" s="19">
        <v>0.84375</v>
      </c>
      <c r="I125" t="str">
        <f t="shared" si="7"/>
        <v>20:15</v>
      </c>
      <c r="J125" s="19">
        <v>0.90625</v>
      </c>
      <c r="K125" t="str">
        <f t="shared" si="8"/>
        <v>21:45</v>
      </c>
      <c r="L125" s="18">
        <v>17</v>
      </c>
      <c r="N125" t="str">
        <f t="shared" ca="1" si="9"/>
        <v>Booking::create(['program_id' =&gt; 4 , 'booking_date' =&gt; '2020-07-15', 'instructor_id'=&gt;32, 'virtual_meeting_link_id'=&gt;16, 'physical_room_id'=&gt;2, 'start_time'=&gt;'20:15', 'end_time'=&gt;' 21:45' ,  'area_id'=&gt;17 ]);</v>
      </c>
    </row>
    <row r="126" spans="1:14" ht="15.75" thickBot="1" x14ac:dyDescent="0.3">
      <c r="A126">
        <v>124</v>
      </c>
      <c r="B126" s="16">
        <v>44028</v>
      </c>
      <c r="C126" s="16" t="str">
        <f t="shared" si="5"/>
        <v>2020-07-16</v>
      </c>
      <c r="D126" s="18">
        <v>3</v>
      </c>
      <c r="E126" s="25">
        <v>41</v>
      </c>
      <c r="F126" s="18">
        <f t="shared" ca="1" si="6"/>
        <v>1</v>
      </c>
      <c r="G126" s="18">
        <v>6</v>
      </c>
      <c r="H126" s="19">
        <v>0.77083333333333337</v>
      </c>
      <c r="I126" t="str">
        <f t="shared" si="7"/>
        <v>18:30</v>
      </c>
      <c r="J126" s="19">
        <v>0.83333333333333337</v>
      </c>
      <c r="K126" t="str">
        <f t="shared" si="8"/>
        <v>20:0</v>
      </c>
      <c r="L126" s="18">
        <v>22</v>
      </c>
      <c r="N126" t="str">
        <f t="shared" ca="1" si="9"/>
        <v>Booking::create(['program_id' =&gt; 3 , 'booking_date' =&gt; '2020-07-16', 'instructor_id'=&gt;41, 'virtual_meeting_link_id'=&gt;1, 'physical_room_id'=&gt;6, 'start_time'=&gt;'18:30', 'end_time'=&gt;' 20:0' ,  'area_id'=&gt;22 ]);</v>
      </c>
    </row>
    <row r="127" spans="1:14" ht="15.75" thickBot="1" x14ac:dyDescent="0.3">
      <c r="A127">
        <v>125</v>
      </c>
      <c r="B127" s="16">
        <v>44028</v>
      </c>
      <c r="C127" s="16" t="str">
        <f t="shared" si="5"/>
        <v>2020-07-16</v>
      </c>
      <c r="D127" s="18">
        <v>3</v>
      </c>
      <c r="E127" s="25">
        <v>32</v>
      </c>
      <c r="F127" s="18">
        <f t="shared" ca="1" si="6"/>
        <v>6</v>
      </c>
      <c r="G127" s="18">
        <v>1</v>
      </c>
      <c r="H127" s="19">
        <v>0.84375</v>
      </c>
      <c r="I127" t="str">
        <f t="shared" si="7"/>
        <v>20:15</v>
      </c>
      <c r="J127" s="19">
        <v>0.90625</v>
      </c>
      <c r="K127" t="str">
        <f t="shared" si="8"/>
        <v>21:45</v>
      </c>
      <c r="L127" s="18">
        <v>17</v>
      </c>
      <c r="N127" t="str">
        <f t="shared" ca="1" si="9"/>
        <v>Booking::create(['program_id' =&gt; 3 , 'booking_date' =&gt; '2020-07-16', 'instructor_id'=&gt;32, 'virtual_meeting_link_id'=&gt;6, 'physical_room_id'=&gt;1, 'start_time'=&gt;'20:15', 'end_time'=&gt;' 21:45' ,  'area_id'=&gt;17 ]);</v>
      </c>
    </row>
    <row r="128" spans="1:14" ht="15.75" thickBot="1" x14ac:dyDescent="0.3">
      <c r="A128">
        <v>126</v>
      </c>
      <c r="B128" s="16">
        <v>44030</v>
      </c>
      <c r="C128" s="16" t="str">
        <f t="shared" si="5"/>
        <v>2020-07-18</v>
      </c>
      <c r="D128" s="18">
        <v>3</v>
      </c>
      <c r="E128" s="25">
        <v>19</v>
      </c>
      <c r="F128" s="18">
        <f t="shared" ca="1" si="6"/>
        <v>16</v>
      </c>
      <c r="G128" s="18">
        <v>5</v>
      </c>
      <c r="H128" s="19">
        <v>0.39583333333333331</v>
      </c>
      <c r="I128" t="str">
        <f t="shared" si="7"/>
        <v>9:30</v>
      </c>
      <c r="J128" s="19">
        <v>0.52083333333333337</v>
      </c>
      <c r="K128" t="str">
        <f t="shared" si="8"/>
        <v>12:30</v>
      </c>
      <c r="L128" s="18">
        <v>10</v>
      </c>
      <c r="N128" t="str">
        <f t="shared" ca="1" si="9"/>
        <v>Booking::create(['program_id' =&gt; 3 , 'booking_date' =&gt; '2020-07-18', 'instructor_id'=&gt;19, 'virtual_meeting_link_id'=&gt;16, 'physical_room_id'=&gt;5, 'start_time'=&gt;'9:30', 'end_time'=&gt;' 12:30' ,  'area_id'=&gt;10 ]);</v>
      </c>
    </row>
    <row r="129" spans="1:14" ht="15.75" thickBot="1" x14ac:dyDescent="0.3">
      <c r="A129">
        <v>127</v>
      </c>
      <c r="B129" s="16">
        <v>44032</v>
      </c>
      <c r="C129" s="16" t="str">
        <f t="shared" si="5"/>
        <v>2020-07-20</v>
      </c>
      <c r="D129" s="18">
        <v>4</v>
      </c>
      <c r="E129" s="25">
        <v>53</v>
      </c>
      <c r="F129" s="18">
        <f t="shared" ca="1" si="6"/>
        <v>19</v>
      </c>
      <c r="G129" s="18">
        <v>6</v>
      </c>
      <c r="H129" s="19">
        <v>0.77083333333333337</v>
      </c>
      <c r="I129" t="str">
        <f t="shared" si="7"/>
        <v>18:30</v>
      </c>
      <c r="J129" s="19">
        <v>0.89583333333333337</v>
      </c>
      <c r="K129" t="str">
        <f t="shared" si="8"/>
        <v>21:30</v>
      </c>
      <c r="L129" s="18">
        <v>12</v>
      </c>
      <c r="N129" t="str">
        <f t="shared" ca="1" si="9"/>
        <v>Booking::create(['program_id' =&gt; 4 , 'booking_date' =&gt; '2020-07-20', 'instructor_id'=&gt;53, 'virtual_meeting_link_id'=&gt;19, 'physical_room_id'=&gt;6, 'start_time'=&gt;'18:30', 'end_time'=&gt;' 21:30' ,  'area_id'=&gt;12 ]);</v>
      </c>
    </row>
    <row r="130" spans="1:14" ht="15.75" thickBot="1" x14ac:dyDescent="0.3">
      <c r="A130">
        <v>128</v>
      </c>
      <c r="B130" s="16">
        <v>44033</v>
      </c>
      <c r="C130" s="16" t="str">
        <f t="shared" si="5"/>
        <v>2020-07-21</v>
      </c>
      <c r="D130" s="18">
        <v>3</v>
      </c>
      <c r="E130" s="25">
        <v>53</v>
      </c>
      <c r="F130" s="18">
        <f t="shared" ca="1" si="6"/>
        <v>11</v>
      </c>
      <c r="G130" s="18">
        <v>8</v>
      </c>
      <c r="H130" s="19">
        <v>0.77083333333333337</v>
      </c>
      <c r="I130" t="str">
        <f t="shared" si="7"/>
        <v>18:30</v>
      </c>
      <c r="J130" s="19">
        <v>0.89583333333333337</v>
      </c>
      <c r="K130" t="str">
        <f t="shared" si="8"/>
        <v>21:30</v>
      </c>
      <c r="L130" s="18">
        <v>12</v>
      </c>
      <c r="N130" t="str">
        <f t="shared" ca="1" si="9"/>
        <v>Booking::create(['program_id' =&gt; 3 , 'booking_date' =&gt; '2020-07-21', 'instructor_id'=&gt;53, 'virtual_meeting_link_id'=&gt;11, 'physical_room_id'=&gt;8, 'start_time'=&gt;'18:30', 'end_time'=&gt;' 21:30' ,  'area_id'=&gt;12 ]);</v>
      </c>
    </row>
    <row r="131" spans="1:14" ht="15.75" thickBot="1" x14ac:dyDescent="0.3">
      <c r="A131">
        <v>129</v>
      </c>
      <c r="B131" s="16">
        <v>44033</v>
      </c>
      <c r="C131" s="16" t="str">
        <f t="shared" si="5"/>
        <v>2020-07-21</v>
      </c>
      <c r="D131" s="18">
        <v>24</v>
      </c>
      <c r="E131" s="25">
        <v>55</v>
      </c>
      <c r="F131" s="18">
        <f t="shared" ca="1" si="6"/>
        <v>7</v>
      </c>
      <c r="G131" s="18">
        <v>5</v>
      </c>
      <c r="H131" s="19">
        <v>0.64583333333333337</v>
      </c>
      <c r="I131" t="str">
        <f t="shared" si="7"/>
        <v>15:30</v>
      </c>
      <c r="J131" s="19">
        <v>0.76041666666666663</v>
      </c>
      <c r="K131" t="str">
        <f t="shared" si="8"/>
        <v>18:15</v>
      </c>
      <c r="L131" s="18">
        <v>16</v>
      </c>
      <c r="N131" t="str">
        <f t="shared" ca="1" si="9"/>
        <v>Booking::create(['program_id' =&gt; 24 , 'booking_date' =&gt; '2020-07-21', 'instructor_id'=&gt;55, 'virtual_meeting_link_id'=&gt;7, 'physical_room_id'=&gt;5, 'start_time'=&gt;'15:30', 'end_time'=&gt;' 18:15' ,  'area_id'=&gt;16 ]);</v>
      </c>
    </row>
    <row r="132" spans="1:14" ht="15.75" thickBot="1" x14ac:dyDescent="0.3">
      <c r="A132">
        <v>130</v>
      </c>
      <c r="B132" s="16">
        <v>44033</v>
      </c>
      <c r="C132" s="16" t="str">
        <f t="shared" ref="C132:C195" si="10">TEXT(B132,"aaaa-mm-dd")</f>
        <v>2020-07-21</v>
      </c>
      <c r="D132" s="18">
        <v>23</v>
      </c>
      <c r="E132" s="25">
        <v>9</v>
      </c>
      <c r="F132" s="18">
        <f t="shared" ref="F132:F195" ca="1" si="11">RANDBETWEEN(1,20)</f>
        <v>10</v>
      </c>
      <c r="G132" s="18">
        <v>7</v>
      </c>
      <c r="H132" s="19">
        <v>0.70833333333333337</v>
      </c>
      <c r="I132" t="str">
        <f t="shared" ref="I132:I195" si="12">CONCATENATE(HOUR(H132),":",MINUTE(H132))</f>
        <v>17:0</v>
      </c>
      <c r="J132" s="19">
        <v>0.82291666666666663</v>
      </c>
      <c r="K132" t="str">
        <f t="shared" ref="K132:K195" si="13">CONCATENATE(HOUR(J132),":",MINUTE(J132))</f>
        <v>19:45</v>
      </c>
      <c r="L132" s="18">
        <v>19</v>
      </c>
      <c r="N132" t="str">
        <f t="shared" ref="N132:N195" ca="1" si="14">CONCATENATE($D$1,D132," , 'booking_date' =&gt; '", C132,"', 'instructor_id'=&gt;",E132,", 'virtual_meeting_link_id'=&gt;",F132,", 'physical_room_id'=&gt;",G132,,", 'start_time'=&gt;'",I132,"', 'end_time'=&gt;' ",K132,"' ,  'area_id'=&gt;",L132," ]);")</f>
        <v>Booking::create(['program_id' =&gt; 23 , 'booking_date' =&gt; '2020-07-21', 'instructor_id'=&gt;9, 'virtual_meeting_link_id'=&gt;10, 'physical_room_id'=&gt;7, 'start_time'=&gt;'17:0', 'end_time'=&gt;' 19:45' ,  'area_id'=&gt;19 ]);</v>
      </c>
    </row>
    <row r="133" spans="1:14" ht="15.75" thickBot="1" x14ac:dyDescent="0.3">
      <c r="A133">
        <v>131</v>
      </c>
      <c r="B133" s="16">
        <v>44033</v>
      </c>
      <c r="C133" s="16" t="str">
        <f t="shared" si="10"/>
        <v>2020-07-21</v>
      </c>
      <c r="D133" s="18">
        <v>25</v>
      </c>
      <c r="E133" s="25">
        <v>47</v>
      </c>
      <c r="F133" s="18">
        <f t="shared" ca="1" si="11"/>
        <v>13</v>
      </c>
      <c r="G133" s="18">
        <v>1</v>
      </c>
      <c r="H133" s="19">
        <v>0.375</v>
      </c>
      <c r="I133" t="str">
        <f t="shared" si="12"/>
        <v>9:0</v>
      </c>
      <c r="J133" s="19">
        <v>0.5</v>
      </c>
      <c r="K133" t="str">
        <f t="shared" si="13"/>
        <v>12:0</v>
      </c>
      <c r="L133" s="18">
        <v>16</v>
      </c>
      <c r="N133" t="str">
        <f t="shared" ca="1" si="14"/>
        <v>Booking::create(['program_id' =&gt; 25 , 'booking_date' =&gt; '2020-07-21', 'instructor_id'=&gt;47, 'virtual_meeting_link_id'=&gt;13, 'physical_room_id'=&gt;1, 'start_time'=&gt;'9:0', 'end_time'=&gt;' 12:0' ,  'area_id'=&gt;16 ]);</v>
      </c>
    </row>
    <row r="134" spans="1:14" ht="15.75" thickBot="1" x14ac:dyDescent="0.3">
      <c r="A134">
        <v>132</v>
      </c>
      <c r="B134" s="16">
        <v>44034</v>
      </c>
      <c r="C134" s="16" t="str">
        <f t="shared" si="10"/>
        <v>2020-07-22</v>
      </c>
      <c r="D134" s="18">
        <v>4</v>
      </c>
      <c r="E134" s="25">
        <v>17</v>
      </c>
      <c r="F134" s="18">
        <f t="shared" ca="1" si="11"/>
        <v>19</v>
      </c>
      <c r="G134" s="18">
        <v>6</v>
      </c>
      <c r="H134" s="19">
        <v>0.77083333333333337</v>
      </c>
      <c r="I134" t="str">
        <f t="shared" si="12"/>
        <v>18:30</v>
      </c>
      <c r="J134" s="19">
        <v>0.82291666666666663</v>
      </c>
      <c r="K134" t="str">
        <f t="shared" si="13"/>
        <v>19:45</v>
      </c>
      <c r="L134" s="18">
        <v>5</v>
      </c>
      <c r="N134" t="str">
        <f t="shared" ca="1" si="14"/>
        <v>Booking::create(['program_id' =&gt; 4 , 'booking_date' =&gt; '2020-07-22', 'instructor_id'=&gt;17, 'virtual_meeting_link_id'=&gt;19, 'physical_room_id'=&gt;6, 'start_time'=&gt;'18:30', 'end_time'=&gt;' 19:45' ,  'area_id'=&gt;5 ]);</v>
      </c>
    </row>
    <row r="135" spans="1:14" ht="15.75" thickBot="1" x14ac:dyDescent="0.3">
      <c r="A135">
        <v>133</v>
      </c>
      <c r="B135" s="16">
        <v>44034</v>
      </c>
      <c r="C135" s="16" t="str">
        <f t="shared" si="10"/>
        <v>2020-07-22</v>
      </c>
      <c r="D135" s="18">
        <v>4</v>
      </c>
      <c r="E135" s="25">
        <v>17</v>
      </c>
      <c r="F135" s="18">
        <f t="shared" ca="1" si="11"/>
        <v>13</v>
      </c>
      <c r="G135" s="18">
        <v>2</v>
      </c>
      <c r="H135" s="19">
        <v>0.83333333333333337</v>
      </c>
      <c r="I135" t="str">
        <f t="shared" si="12"/>
        <v>20:0</v>
      </c>
      <c r="J135" s="19">
        <v>0.89583333333333337</v>
      </c>
      <c r="K135" t="str">
        <f t="shared" si="13"/>
        <v>21:30</v>
      </c>
      <c r="L135" s="18">
        <v>5</v>
      </c>
      <c r="N135" t="str">
        <f t="shared" ca="1" si="14"/>
        <v>Booking::create(['program_id' =&gt; 4 , 'booking_date' =&gt; '2020-07-22', 'instructor_id'=&gt;17, 'virtual_meeting_link_id'=&gt;13, 'physical_room_id'=&gt;2, 'start_time'=&gt;'20:0', 'end_time'=&gt;' 21:30' ,  'area_id'=&gt;5 ]);</v>
      </c>
    </row>
    <row r="136" spans="1:14" ht="15.75" thickBot="1" x14ac:dyDescent="0.3">
      <c r="A136">
        <v>134</v>
      </c>
      <c r="B136" s="16">
        <v>44035</v>
      </c>
      <c r="C136" s="16" t="str">
        <f t="shared" si="10"/>
        <v>2020-07-23</v>
      </c>
      <c r="D136" s="18">
        <v>3</v>
      </c>
      <c r="E136" s="25">
        <v>17</v>
      </c>
      <c r="F136" s="18">
        <f t="shared" ca="1" si="11"/>
        <v>4</v>
      </c>
      <c r="G136" s="18">
        <v>7</v>
      </c>
      <c r="H136" s="19">
        <v>0.77083333333333337</v>
      </c>
      <c r="I136" t="str">
        <f t="shared" si="12"/>
        <v>18:30</v>
      </c>
      <c r="J136" s="19">
        <v>0.82291666666666663</v>
      </c>
      <c r="K136" t="str">
        <f t="shared" si="13"/>
        <v>19:45</v>
      </c>
      <c r="L136" s="18">
        <v>5</v>
      </c>
      <c r="N136" t="str">
        <f t="shared" ca="1" si="14"/>
        <v>Booking::create(['program_id' =&gt; 3 , 'booking_date' =&gt; '2020-07-23', 'instructor_id'=&gt;17, 'virtual_meeting_link_id'=&gt;4, 'physical_room_id'=&gt;7, 'start_time'=&gt;'18:30', 'end_time'=&gt;' 19:45' ,  'area_id'=&gt;5 ]);</v>
      </c>
    </row>
    <row r="137" spans="1:14" ht="15.75" thickBot="1" x14ac:dyDescent="0.3">
      <c r="A137">
        <v>135</v>
      </c>
      <c r="B137" s="16">
        <v>44035</v>
      </c>
      <c r="C137" s="16" t="str">
        <f t="shared" si="10"/>
        <v>2020-07-23</v>
      </c>
      <c r="D137" s="18">
        <v>24</v>
      </c>
      <c r="E137" s="25">
        <v>55</v>
      </c>
      <c r="F137" s="18">
        <f t="shared" ca="1" si="11"/>
        <v>10</v>
      </c>
      <c r="G137" s="18">
        <v>5</v>
      </c>
      <c r="H137" s="19">
        <v>0.64583333333333337</v>
      </c>
      <c r="I137" t="str">
        <f t="shared" si="12"/>
        <v>15:30</v>
      </c>
      <c r="J137" s="19">
        <v>0.76041666666666663</v>
      </c>
      <c r="K137" t="str">
        <f t="shared" si="13"/>
        <v>18:15</v>
      </c>
      <c r="L137" s="18">
        <v>16</v>
      </c>
      <c r="N137" t="str">
        <f t="shared" ca="1" si="14"/>
        <v>Booking::create(['program_id' =&gt; 24 , 'booking_date' =&gt; '2020-07-23', 'instructor_id'=&gt;55, 'virtual_meeting_link_id'=&gt;10, 'physical_room_id'=&gt;5, 'start_time'=&gt;'15:30', 'end_time'=&gt;' 18:15' ,  'area_id'=&gt;16 ]);</v>
      </c>
    </row>
    <row r="138" spans="1:14" ht="15.75" thickBot="1" x14ac:dyDescent="0.3">
      <c r="A138">
        <v>136</v>
      </c>
      <c r="B138" s="16">
        <v>44035</v>
      </c>
      <c r="C138" s="16" t="str">
        <f t="shared" si="10"/>
        <v>2020-07-23</v>
      </c>
      <c r="D138" s="18">
        <v>25</v>
      </c>
      <c r="E138" s="25">
        <v>47</v>
      </c>
      <c r="F138" s="18">
        <f t="shared" ca="1" si="11"/>
        <v>10</v>
      </c>
      <c r="G138" s="18">
        <v>3</v>
      </c>
      <c r="H138" s="19">
        <v>0.375</v>
      </c>
      <c r="I138" t="str">
        <f t="shared" si="12"/>
        <v>9:0</v>
      </c>
      <c r="J138" s="19">
        <v>0.5</v>
      </c>
      <c r="K138" t="str">
        <f t="shared" si="13"/>
        <v>12:0</v>
      </c>
      <c r="L138" s="18">
        <v>16</v>
      </c>
      <c r="N138" t="str">
        <f t="shared" ca="1" si="14"/>
        <v>Booking::create(['program_id' =&gt; 25 , 'booking_date' =&gt; '2020-07-23', 'instructor_id'=&gt;47, 'virtual_meeting_link_id'=&gt;10, 'physical_room_id'=&gt;3, 'start_time'=&gt;'9:0', 'end_time'=&gt;' 12:0' ,  'area_id'=&gt;16 ]);</v>
      </c>
    </row>
    <row r="139" spans="1:14" ht="15.75" thickBot="1" x14ac:dyDescent="0.3">
      <c r="A139">
        <v>137</v>
      </c>
      <c r="B139" s="16">
        <v>44035</v>
      </c>
      <c r="C139" s="16" t="str">
        <f t="shared" si="10"/>
        <v>2020-07-23</v>
      </c>
      <c r="D139" s="18">
        <v>3</v>
      </c>
      <c r="E139" s="25">
        <v>17</v>
      </c>
      <c r="F139" s="18">
        <f t="shared" ca="1" si="11"/>
        <v>7</v>
      </c>
      <c r="G139" s="18">
        <v>8</v>
      </c>
      <c r="H139" s="19">
        <v>0.83333333333333337</v>
      </c>
      <c r="I139" t="str">
        <f t="shared" si="12"/>
        <v>20:0</v>
      </c>
      <c r="J139" s="19">
        <v>0.89583333333333337</v>
      </c>
      <c r="K139" t="str">
        <f t="shared" si="13"/>
        <v>21:30</v>
      </c>
      <c r="L139" s="18">
        <v>5</v>
      </c>
      <c r="N139" t="str">
        <f t="shared" ca="1" si="14"/>
        <v>Booking::create(['program_id' =&gt; 3 , 'booking_date' =&gt; '2020-07-23', 'instructor_id'=&gt;17, 'virtual_meeting_link_id'=&gt;7, 'physical_room_id'=&gt;8, 'start_time'=&gt;'20:0', 'end_time'=&gt;' 21:30' ,  'area_id'=&gt;5 ]);</v>
      </c>
    </row>
    <row r="140" spans="1:14" ht="15.75" thickBot="1" x14ac:dyDescent="0.3">
      <c r="A140">
        <v>138</v>
      </c>
      <c r="B140" s="16">
        <v>44039</v>
      </c>
      <c r="C140" s="16" t="str">
        <f t="shared" si="10"/>
        <v>2020-07-27</v>
      </c>
      <c r="D140" s="18">
        <v>4</v>
      </c>
      <c r="E140" s="25">
        <v>8</v>
      </c>
      <c r="F140" s="18">
        <f t="shared" ca="1" si="11"/>
        <v>1</v>
      </c>
      <c r="G140" s="18">
        <v>6</v>
      </c>
      <c r="H140" s="19">
        <v>0.77083333333333337</v>
      </c>
      <c r="I140" t="str">
        <f t="shared" si="12"/>
        <v>18:30</v>
      </c>
      <c r="J140" s="19">
        <v>0.90625</v>
      </c>
      <c r="K140" t="str">
        <f t="shared" si="13"/>
        <v>21:45</v>
      </c>
      <c r="L140" s="18">
        <v>7</v>
      </c>
      <c r="N140" t="str">
        <f t="shared" ca="1" si="14"/>
        <v>Booking::create(['program_id' =&gt; 4 , 'booking_date' =&gt; '2020-07-27', 'instructor_id'=&gt;8, 'virtual_meeting_link_id'=&gt;1, 'physical_room_id'=&gt;6, 'start_time'=&gt;'18:30', 'end_time'=&gt;' 21:45' ,  'area_id'=&gt;7 ]);</v>
      </c>
    </row>
    <row r="141" spans="1:14" ht="15.75" thickBot="1" x14ac:dyDescent="0.3">
      <c r="A141">
        <v>139</v>
      </c>
      <c r="B141" s="16">
        <v>44040</v>
      </c>
      <c r="C141" s="16" t="str">
        <f t="shared" si="10"/>
        <v>2020-07-28</v>
      </c>
      <c r="D141" s="18">
        <v>23</v>
      </c>
      <c r="E141" s="25">
        <v>8</v>
      </c>
      <c r="F141" s="18">
        <f t="shared" ca="1" si="11"/>
        <v>13</v>
      </c>
      <c r="G141" s="18">
        <v>4</v>
      </c>
      <c r="H141" s="19">
        <v>0.70833333333333337</v>
      </c>
      <c r="I141" t="str">
        <f t="shared" si="12"/>
        <v>17:0</v>
      </c>
      <c r="J141" s="19">
        <v>0.83333333333333337</v>
      </c>
      <c r="K141" t="str">
        <f t="shared" si="13"/>
        <v>20:0</v>
      </c>
      <c r="L141" s="18">
        <v>7</v>
      </c>
      <c r="N141" t="str">
        <f t="shared" ca="1" si="14"/>
        <v>Booking::create(['program_id' =&gt; 23 , 'booking_date' =&gt; '2020-07-28', 'instructor_id'=&gt;8, 'virtual_meeting_link_id'=&gt;13, 'physical_room_id'=&gt;4, 'start_time'=&gt;'17:0', 'end_time'=&gt;' 20:0' ,  'area_id'=&gt;7 ]);</v>
      </c>
    </row>
    <row r="142" spans="1:14" ht="15.75" thickBot="1" x14ac:dyDescent="0.3">
      <c r="A142">
        <v>140</v>
      </c>
      <c r="B142" s="16">
        <v>44040</v>
      </c>
      <c r="C142" s="16" t="str">
        <f t="shared" si="10"/>
        <v>2020-07-28</v>
      </c>
      <c r="D142" s="18">
        <v>3</v>
      </c>
      <c r="E142" s="25">
        <v>43</v>
      </c>
      <c r="F142" s="18">
        <f t="shared" ca="1" si="11"/>
        <v>4</v>
      </c>
      <c r="G142" s="18">
        <v>4</v>
      </c>
      <c r="H142" s="19">
        <v>0.77083333333333337</v>
      </c>
      <c r="I142" t="str">
        <f t="shared" si="12"/>
        <v>18:30</v>
      </c>
      <c r="J142" s="19">
        <v>0.90625</v>
      </c>
      <c r="K142" t="str">
        <f t="shared" si="13"/>
        <v>21:45</v>
      </c>
      <c r="L142" s="18">
        <v>7</v>
      </c>
      <c r="N142" t="str">
        <f t="shared" ca="1" si="14"/>
        <v>Booking::create(['program_id' =&gt; 3 , 'booking_date' =&gt; '2020-07-28', 'instructor_id'=&gt;43, 'virtual_meeting_link_id'=&gt;4, 'physical_room_id'=&gt;4, 'start_time'=&gt;'18:30', 'end_time'=&gt;' 21:45' ,  'area_id'=&gt;7 ]);</v>
      </c>
    </row>
    <row r="143" spans="1:14" ht="15.75" thickBot="1" x14ac:dyDescent="0.3">
      <c r="A143">
        <v>141</v>
      </c>
      <c r="B143" s="16">
        <v>44040</v>
      </c>
      <c r="C143" s="16" t="str">
        <f t="shared" si="10"/>
        <v>2020-07-28</v>
      </c>
      <c r="D143" s="18">
        <v>24</v>
      </c>
      <c r="E143" s="25">
        <v>55</v>
      </c>
      <c r="F143" s="18">
        <f t="shared" ca="1" si="11"/>
        <v>5</v>
      </c>
      <c r="G143" s="18">
        <v>6</v>
      </c>
      <c r="H143" s="19">
        <v>0.64583333333333337</v>
      </c>
      <c r="I143" t="str">
        <f t="shared" si="12"/>
        <v>15:30</v>
      </c>
      <c r="J143" s="19">
        <v>0.76041666666666663</v>
      </c>
      <c r="K143" t="str">
        <f t="shared" si="13"/>
        <v>18:15</v>
      </c>
      <c r="L143" s="18">
        <v>16</v>
      </c>
      <c r="N143" t="str">
        <f t="shared" ca="1" si="14"/>
        <v>Booking::create(['program_id' =&gt; 24 , 'booking_date' =&gt; '2020-07-28', 'instructor_id'=&gt;55, 'virtual_meeting_link_id'=&gt;5, 'physical_room_id'=&gt;6, 'start_time'=&gt;'15:30', 'end_time'=&gt;' 18:15' ,  'area_id'=&gt;16 ]);</v>
      </c>
    </row>
    <row r="144" spans="1:14" ht="15.75" thickBot="1" x14ac:dyDescent="0.3">
      <c r="A144">
        <v>142</v>
      </c>
      <c r="B144" s="16">
        <v>44040</v>
      </c>
      <c r="C144" s="16" t="str">
        <f t="shared" si="10"/>
        <v>2020-07-28</v>
      </c>
      <c r="D144" s="18">
        <v>25</v>
      </c>
      <c r="E144" s="25">
        <v>47</v>
      </c>
      <c r="F144" s="18">
        <f t="shared" ca="1" si="11"/>
        <v>14</v>
      </c>
      <c r="G144" s="18">
        <v>3</v>
      </c>
      <c r="H144" s="19">
        <v>0.375</v>
      </c>
      <c r="I144" t="str">
        <f t="shared" si="12"/>
        <v>9:0</v>
      </c>
      <c r="J144" s="19">
        <v>0.5</v>
      </c>
      <c r="K144" t="str">
        <f t="shared" si="13"/>
        <v>12:0</v>
      </c>
      <c r="L144" s="18">
        <v>16</v>
      </c>
      <c r="N144" t="str">
        <f t="shared" ca="1" si="14"/>
        <v>Booking::create(['program_id' =&gt; 25 , 'booking_date' =&gt; '2020-07-28', 'instructor_id'=&gt;47, 'virtual_meeting_link_id'=&gt;14, 'physical_room_id'=&gt;3, 'start_time'=&gt;'9:0', 'end_time'=&gt;' 12:0' ,  'area_id'=&gt;16 ]);</v>
      </c>
    </row>
    <row r="145" spans="1:14" ht="15.75" thickBot="1" x14ac:dyDescent="0.3">
      <c r="A145">
        <v>143</v>
      </c>
      <c r="B145" s="16">
        <v>44041</v>
      </c>
      <c r="C145" s="16" t="str">
        <f t="shared" si="10"/>
        <v>2020-07-29</v>
      </c>
      <c r="D145" s="18">
        <v>26</v>
      </c>
      <c r="E145" s="25">
        <v>3</v>
      </c>
      <c r="F145" s="18">
        <f t="shared" ca="1" si="11"/>
        <v>15</v>
      </c>
      <c r="G145" s="18">
        <v>1</v>
      </c>
      <c r="H145" s="19">
        <v>0.625</v>
      </c>
      <c r="I145" t="str">
        <f t="shared" si="12"/>
        <v>15:0</v>
      </c>
      <c r="J145" s="19">
        <v>0.80208333333333337</v>
      </c>
      <c r="K145" t="str">
        <f t="shared" si="13"/>
        <v>19:15</v>
      </c>
      <c r="L145" s="18">
        <v>16</v>
      </c>
      <c r="N145" t="str">
        <f t="shared" ca="1" si="14"/>
        <v>Booking::create(['program_id' =&gt; 26 , 'booking_date' =&gt; '2020-07-29', 'instructor_id'=&gt;3, 'virtual_meeting_link_id'=&gt;15, 'physical_room_id'=&gt;1, 'start_time'=&gt;'15:0', 'end_time'=&gt;' 19:15' ,  'area_id'=&gt;16 ]);</v>
      </c>
    </row>
    <row r="146" spans="1:14" ht="15.75" thickBot="1" x14ac:dyDescent="0.3">
      <c r="A146">
        <v>144</v>
      </c>
      <c r="B146" s="16">
        <v>44041</v>
      </c>
      <c r="C146" s="16" t="str">
        <f t="shared" si="10"/>
        <v>2020-07-29</v>
      </c>
      <c r="D146" s="18">
        <v>4</v>
      </c>
      <c r="E146" s="25">
        <v>32</v>
      </c>
      <c r="F146" s="18">
        <f t="shared" ca="1" si="11"/>
        <v>6</v>
      </c>
      <c r="G146" s="18">
        <v>7</v>
      </c>
      <c r="H146" s="19">
        <v>0.84375</v>
      </c>
      <c r="I146" t="str">
        <f t="shared" si="12"/>
        <v>20:15</v>
      </c>
      <c r="J146" s="19">
        <v>0.90625</v>
      </c>
      <c r="K146" t="str">
        <f t="shared" si="13"/>
        <v>21:45</v>
      </c>
      <c r="L146" s="18">
        <v>17</v>
      </c>
      <c r="N146" t="str">
        <f t="shared" ca="1" si="14"/>
        <v>Booking::create(['program_id' =&gt; 4 , 'booking_date' =&gt; '2020-07-29', 'instructor_id'=&gt;32, 'virtual_meeting_link_id'=&gt;6, 'physical_room_id'=&gt;7, 'start_time'=&gt;'20:15', 'end_time'=&gt;' 21:45' ,  'area_id'=&gt;17 ]);</v>
      </c>
    </row>
    <row r="147" spans="1:14" ht="15.75" thickBot="1" x14ac:dyDescent="0.3">
      <c r="A147">
        <v>145</v>
      </c>
      <c r="B147" s="16">
        <v>44041</v>
      </c>
      <c r="C147" s="16" t="str">
        <f t="shared" si="10"/>
        <v>2020-07-29</v>
      </c>
      <c r="D147" s="18">
        <v>4</v>
      </c>
      <c r="E147" s="25">
        <v>41</v>
      </c>
      <c r="F147" s="18">
        <f t="shared" ca="1" si="11"/>
        <v>12</v>
      </c>
      <c r="G147" s="18">
        <v>1</v>
      </c>
      <c r="H147" s="19">
        <v>0.77083333333333337</v>
      </c>
      <c r="I147" t="str">
        <f t="shared" si="12"/>
        <v>18:30</v>
      </c>
      <c r="J147" s="19">
        <v>0.83333333333333337</v>
      </c>
      <c r="K147" t="str">
        <f t="shared" si="13"/>
        <v>20:0</v>
      </c>
      <c r="L147" s="18">
        <v>22</v>
      </c>
      <c r="N147" t="str">
        <f t="shared" ca="1" si="14"/>
        <v>Booking::create(['program_id' =&gt; 4 , 'booking_date' =&gt; '2020-07-29', 'instructor_id'=&gt;41, 'virtual_meeting_link_id'=&gt;12, 'physical_room_id'=&gt;1, 'start_time'=&gt;'18:30', 'end_time'=&gt;' 20:0' ,  'area_id'=&gt;22 ]);</v>
      </c>
    </row>
    <row r="148" spans="1:14" ht="15.75" thickBot="1" x14ac:dyDescent="0.3">
      <c r="A148">
        <v>146</v>
      </c>
      <c r="B148" s="16">
        <v>44042</v>
      </c>
      <c r="C148" s="16" t="str">
        <f t="shared" si="10"/>
        <v>2020-07-30</v>
      </c>
      <c r="D148" s="18">
        <v>24</v>
      </c>
      <c r="E148" s="25">
        <v>55</v>
      </c>
      <c r="F148" s="18">
        <f t="shared" ca="1" si="11"/>
        <v>4</v>
      </c>
      <c r="G148" s="18">
        <v>6</v>
      </c>
      <c r="H148" s="19">
        <v>0.64583333333333337</v>
      </c>
      <c r="I148" t="str">
        <f t="shared" si="12"/>
        <v>15:30</v>
      </c>
      <c r="J148" s="19">
        <v>0.76041666666666663</v>
      </c>
      <c r="K148" t="str">
        <f t="shared" si="13"/>
        <v>18:15</v>
      </c>
      <c r="L148" s="18">
        <v>16</v>
      </c>
      <c r="N148" t="str">
        <f t="shared" ca="1" si="14"/>
        <v>Booking::create(['program_id' =&gt; 24 , 'booking_date' =&gt; '2020-07-30', 'instructor_id'=&gt;55, 'virtual_meeting_link_id'=&gt;4, 'physical_room_id'=&gt;6, 'start_time'=&gt;'15:30', 'end_time'=&gt;' 18:15' ,  'area_id'=&gt;16 ]);</v>
      </c>
    </row>
    <row r="149" spans="1:14" ht="15.75" thickBot="1" x14ac:dyDescent="0.3">
      <c r="A149">
        <v>147</v>
      </c>
      <c r="B149" s="16">
        <v>44042</v>
      </c>
      <c r="C149" s="16" t="str">
        <f t="shared" si="10"/>
        <v>2020-07-30</v>
      </c>
      <c r="D149" s="18">
        <v>25</v>
      </c>
      <c r="E149" s="25">
        <v>47</v>
      </c>
      <c r="F149" s="18">
        <f t="shared" ca="1" si="11"/>
        <v>8</v>
      </c>
      <c r="G149" s="18">
        <v>1</v>
      </c>
      <c r="H149" s="19">
        <v>0.375</v>
      </c>
      <c r="I149" t="str">
        <f t="shared" si="12"/>
        <v>9:0</v>
      </c>
      <c r="J149" s="19">
        <v>0.5</v>
      </c>
      <c r="K149" t="str">
        <f t="shared" si="13"/>
        <v>12:0</v>
      </c>
      <c r="L149" s="18">
        <v>16</v>
      </c>
      <c r="N149" t="str">
        <f t="shared" ca="1" si="14"/>
        <v>Booking::create(['program_id' =&gt; 25 , 'booking_date' =&gt; '2020-07-30', 'instructor_id'=&gt;47, 'virtual_meeting_link_id'=&gt;8, 'physical_room_id'=&gt;1, 'start_time'=&gt;'9:0', 'end_time'=&gt;' 12:0' ,  'area_id'=&gt;16 ]);</v>
      </c>
    </row>
    <row r="150" spans="1:14" ht="15.75" thickBot="1" x14ac:dyDescent="0.3">
      <c r="A150">
        <v>148</v>
      </c>
      <c r="B150" s="16">
        <v>44042</v>
      </c>
      <c r="C150" s="16" t="str">
        <f t="shared" si="10"/>
        <v>2020-07-30</v>
      </c>
      <c r="D150" s="18">
        <v>26</v>
      </c>
      <c r="E150" s="25">
        <v>3</v>
      </c>
      <c r="F150" s="18">
        <f t="shared" ca="1" si="11"/>
        <v>2</v>
      </c>
      <c r="G150" s="18">
        <v>5</v>
      </c>
      <c r="H150" s="19">
        <v>0.6875</v>
      </c>
      <c r="I150" t="str">
        <f t="shared" si="12"/>
        <v>16:30</v>
      </c>
      <c r="J150" s="19">
        <v>0.80208333333333337</v>
      </c>
      <c r="K150" t="str">
        <f t="shared" si="13"/>
        <v>19:15</v>
      </c>
      <c r="L150" s="18">
        <v>16</v>
      </c>
      <c r="N150" t="str">
        <f t="shared" ca="1" si="14"/>
        <v>Booking::create(['program_id' =&gt; 26 , 'booking_date' =&gt; '2020-07-30', 'instructor_id'=&gt;3, 'virtual_meeting_link_id'=&gt;2, 'physical_room_id'=&gt;5, 'start_time'=&gt;'16:30', 'end_time'=&gt;' 19:15' ,  'area_id'=&gt;16 ]);</v>
      </c>
    </row>
    <row r="151" spans="1:14" ht="15.75" thickBot="1" x14ac:dyDescent="0.3">
      <c r="A151">
        <v>149</v>
      </c>
      <c r="B151" s="16">
        <v>44042</v>
      </c>
      <c r="C151" s="16" t="str">
        <f t="shared" si="10"/>
        <v>2020-07-30</v>
      </c>
      <c r="D151" s="18">
        <v>3</v>
      </c>
      <c r="E151" s="25">
        <v>32</v>
      </c>
      <c r="F151" s="18">
        <f t="shared" ca="1" si="11"/>
        <v>8</v>
      </c>
      <c r="G151" s="18">
        <v>2</v>
      </c>
      <c r="H151" s="19">
        <v>0.84375</v>
      </c>
      <c r="I151" t="str">
        <f t="shared" si="12"/>
        <v>20:15</v>
      </c>
      <c r="J151" s="19">
        <v>0.90625</v>
      </c>
      <c r="K151" t="str">
        <f t="shared" si="13"/>
        <v>21:45</v>
      </c>
      <c r="L151" s="18">
        <v>17</v>
      </c>
      <c r="N151" t="str">
        <f t="shared" ca="1" si="14"/>
        <v>Booking::create(['program_id' =&gt; 3 , 'booking_date' =&gt; '2020-07-30', 'instructor_id'=&gt;32, 'virtual_meeting_link_id'=&gt;8, 'physical_room_id'=&gt;2, 'start_time'=&gt;'20:15', 'end_time'=&gt;' 21:45' ,  'area_id'=&gt;17 ]);</v>
      </c>
    </row>
    <row r="152" spans="1:14" ht="15.75" thickBot="1" x14ac:dyDescent="0.3">
      <c r="A152">
        <v>150</v>
      </c>
      <c r="B152" s="16">
        <v>44042</v>
      </c>
      <c r="C152" s="16" t="str">
        <f t="shared" si="10"/>
        <v>2020-07-30</v>
      </c>
      <c r="D152" s="18">
        <v>3</v>
      </c>
      <c r="E152" s="25">
        <v>41</v>
      </c>
      <c r="F152" s="18">
        <f t="shared" ca="1" si="11"/>
        <v>12</v>
      </c>
      <c r="G152" s="18">
        <v>3</v>
      </c>
      <c r="H152" s="19">
        <v>0.77083333333333337</v>
      </c>
      <c r="I152" t="str">
        <f t="shared" si="12"/>
        <v>18:30</v>
      </c>
      <c r="J152" s="19">
        <v>0.83333333333333337</v>
      </c>
      <c r="K152" t="str">
        <f t="shared" si="13"/>
        <v>20:0</v>
      </c>
      <c r="L152" s="18">
        <v>22</v>
      </c>
      <c r="N152" t="str">
        <f t="shared" ca="1" si="14"/>
        <v>Booking::create(['program_id' =&gt; 3 , 'booking_date' =&gt; '2020-07-30', 'instructor_id'=&gt;41, 'virtual_meeting_link_id'=&gt;12, 'physical_room_id'=&gt;3, 'start_time'=&gt;'18:30', 'end_time'=&gt;' 20:0' ,  'area_id'=&gt;22 ]);</v>
      </c>
    </row>
    <row r="153" spans="1:14" ht="15.75" thickBot="1" x14ac:dyDescent="0.3">
      <c r="A153">
        <v>151</v>
      </c>
      <c r="B153" s="16">
        <v>44043</v>
      </c>
      <c r="C153" s="16" t="str">
        <f t="shared" si="10"/>
        <v>2020-07-31</v>
      </c>
      <c r="D153" s="18">
        <v>26</v>
      </c>
      <c r="E153" s="25">
        <v>3</v>
      </c>
      <c r="F153" s="18">
        <f t="shared" ca="1" si="11"/>
        <v>13</v>
      </c>
      <c r="G153" s="18">
        <v>6</v>
      </c>
      <c r="H153" s="19">
        <v>0.66666666666666663</v>
      </c>
      <c r="I153" t="str">
        <f t="shared" si="12"/>
        <v>16:0</v>
      </c>
      <c r="J153" s="19">
        <v>0.77083333333333337</v>
      </c>
      <c r="K153" t="str">
        <f t="shared" si="13"/>
        <v>18:30</v>
      </c>
      <c r="L153" s="18">
        <v>16</v>
      </c>
      <c r="N153" t="str">
        <f t="shared" ca="1" si="14"/>
        <v>Booking::create(['program_id' =&gt; 26 , 'booking_date' =&gt; '2020-07-31', 'instructor_id'=&gt;3, 'virtual_meeting_link_id'=&gt;13, 'physical_room_id'=&gt;6, 'start_time'=&gt;'16:0', 'end_time'=&gt;' 18:30' ,  'area_id'=&gt;16 ]);</v>
      </c>
    </row>
    <row r="154" spans="1:14" ht="15.75" thickBot="1" x14ac:dyDescent="0.3">
      <c r="A154">
        <v>152</v>
      </c>
      <c r="B154" s="16">
        <v>44044</v>
      </c>
      <c r="C154" s="16" t="str">
        <f t="shared" si="10"/>
        <v>2020-08-01</v>
      </c>
      <c r="D154" s="18">
        <v>26</v>
      </c>
      <c r="E154" s="25">
        <v>3</v>
      </c>
      <c r="F154" s="18">
        <f t="shared" ca="1" si="11"/>
        <v>15</v>
      </c>
      <c r="G154" s="18">
        <v>6</v>
      </c>
      <c r="H154" s="19">
        <v>0.375</v>
      </c>
      <c r="I154" t="str">
        <f t="shared" si="12"/>
        <v>9:0</v>
      </c>
      <c r="J154" s="19">
        <v>0.70833333333333337</v>
      </c>
      <c r="K154" t="str">
        <f t="shared" si="13"/>
        <v>17:0</v>
      </c>
      <c r="L154" s="18">
        <v>16</v>
      </c>
      <c r="N154" t="str">
        <f t="shared" ca="1" si="14"/>
        <v>Booking::create(['program_id' =&gt; 26 , 'booking_date' =&gt; '2020-08-01', 'instructor_id'=&gt;3, 'virtual_meeting_link_id'=&gt;15, 'physical_room_id'=&gt;6, 'start_time'=&gt;'9:0', 'end_time'=&gt;' 17:0' ,  'area_id'=&gt;16 ]);</v>
      </c>
    </row>
    <row r="155" spans="1:14" ht="15.75" thickBot="1" x14ac:dyDescent="0.3">
      <c r="A155">
        <v>153</v>
      </c>
      <c r="B155" s="16">
        <v>44046</v>
      </c>
      <c r="C155" s="16" t="str">
        <f t="shared" si="10"/>
        <v>2020-08-03</v>
      </c>
      <c r="D155" s="18">
        <v>4</v>
      </c>
      <c r="E155" s="25">
        <v>53</v>
      </c>
      <c r="F155" s="18">
        <f t="shared" ca="1" si="11"/>
        <v>18</v>
      </c>
      <c r="G155" s="18">
        <v>2</v>
      </c>
      <c r="H155" s="19">
        <v>0.77083333333333337</v>
      </c>
      <c r="I155" t="str">
        <f t="shared" si="12"/>
        <v>18:30</v>
      </c>
      <c r="J155" s="19">
        <v>0.90625</v>
      </c>
      <c r="K155" t="str">
        <f t="shared" si="13"/>
        <v>21:45</v>
      </c>
      <c r="L155" s="18">
        <v>12</v>
      </c>
      <c r="N155" t="str">
        <f t="shared" ca="1" si="14"/>
        <v>Booking::create(['program_id' =&gt; 4 , 'booking_date' =&gt; '2020-08-03', 'instructor_id'=&gt;53, 'virtual_meeting_link_id'=&gt;18, 'physical_room_id'=&gt;2, 'start_time'=&gt;'18:30', 'end_time'=&gt;' 21:45' ,  'area_id'=&gt;12 ]);</v>
      </c>
    </row>
    <row r="156" spans="1:14" ht="15.75" thickBot="1" x14ac:dyDescent="0.3">
      <c r="A156">
        <v>154</v>
      </c>
      <c r="B156" s="16">
        <v>44047</v>
      </c>
      <c r="C156" s="16" t="str">
        <f t="shared" si="10"/>
        <v>2020-08-04</v>
      </c>
      <c r="D156" s="18">
        <v>3</v>
      </c>
      <c r="E156" s="25">
        <v>53</v>
      </c>
      <c r="F156" s="18">
        <f t="shared" ca="1" si="11"/>
        <v>12</v>
      </c>
      <c r="G156" s="18">
        <v>7</v>
      </c>
      <c r="H156" s="19">
        <v>0.77083333333333337</v>
      </c>
      <c r="I156" t="str">
        <f t="shared" si="12"/>
        <v>18:30</v>
      </c>
      <c r="J156" s="19">
        <v>0.90625</v>
      </c>
      <c r="K156" t="str">
        <f t="shared" si="13"/>
        <v>21:45</v>
      </c>
      <c r="L156" s="18">
        <v>12</v>
      </c>
      <c r="N156" t="str">
        <f t="shared" ca="1" si="14"/>
        <v>Booking::create(['program_id' =&gt; 3 , 'booking_date' =&gt; '2020-08-04', 'instructor_id'=&gt;53, 'virtual_meeting_link_id'=&gt;12, 'physical_room_id'=&gt;7, 'start_time'=&gt;'18:30', 'end_time'=&gt;' 21:45' ,  'area_id'=&gt;12 ]);</v>
      </c>
    </row>
    <row r="157" spans="1:14" ht="15.75" thickBot="1" x14ac:dyDescent="0.3">
      <c r="A157">
        <v>155</v>
      </c>
      <c r="B157" s="16">
        <v>44047</v>
      </c>
      <c r="C157" s="16" t="str">
        <f t="shared" si="10"/>
        <v>2020-08-04</v>
      </c>
      <c r="D157" s="18">
        <v>23</v>
      </c>
      <c r="E157" s="25">
        <v>56</v>
      </c>
      <c r="F157" s="18">
        <f t="shared" ca="1" si="11"/>
        <v>11</v>
      </c>
      <c r="G157" s="18">
        <v>1</v>
      </c>
      <c r="H157" s="19">
        <v>0.82638888888888884</v>
      </c>
      <c r="I157" t="str">
        <f t="shared" si="12"/>
        <v>19:50</v>
      </c>
      <c r="J157" s="19">
        <v>0.86805555555555547</v>
      </c>
      <c r="K157" t="str">
        <f t="shared" si="13"/>
        <v>20:50</v>
      </c>
      <c r="L157" s="18">
        <v>14</v>
      </c>
      <c r="N157" t="str">
        <f t="shared" ca="1" si="14"/>
        <v>Booking::create(['program_id' =&gt; 23 , 'booking_date' =&gt; '2020-08-04', 'instructor_id'=&gt;56, 'virtual_meeting_link_id'=&gt;11, 'physical_room_id'=&gt;1, 'start_time'=&gt;'19:50', 'end_time'=&gt;' 20:50' ,  'area_id'=&gt;14 ]);</v>
      </c>
    </row>
    <row r="158" spans="1:14" ht="15.75" thickBot="1" x14ac:dyDescent="0.3">
      <c r="A158">
        <v>156</v>
      </c>
      <c r="B158" s="16">
        <v>44047</v>
      </c>
      <c r="C158" s="16" t="str">
        <f t="shared" si="10"/>
        <v>2020-08-04</v>
      </c>
      <c r="D158" s="18">
        <v>23</v>
      </c>
      <c r="E158" s="25">
        <v>42</v>
      </c>
      <c r="F158" s="18">
        <f t="shared" ca="1" si="11"/>
        <v>3</v>
      </c>
      <c r="G158" s="18">
        <v>6</v>
      </c>
      <c r="H158" s="19">
        <v>0.70833333333333337</v>
      </c>
      <c r="I158" t="str">
        <f t="shared" si="12"/>
        <v>17:0</v>
      </c>
      <c r="J158" s="19">
        <v>0.82291666666666663</v>
      </c>
      <c r="K158" t="str">
        <f t="shared" si="13"/>
        <v>19:45</v>
      </c>
      <c r="L158" s="18">
        <v>19</v>
      </c>
      <c r="N158" t="str">
        <f t="shared" ca="1" si="14"/>
        <v>Booking::create(['program_id' =&gt; 23 , 'booking_date' =&gt; '2020-08-04', 'instructor_id'=&gt;42, 'virtual_meeting_link_id'=&gt;3, 'physical_room_id'=&gt;6, 'start_time'=&gt;'17:0', 'end_time'=&gt;' 19:45' ,  'area_id'=&gt;19 ]);</v>
      </c>
    </row>
    <row r="159" spans="1:14" ht="15.75" thickBot="1" x14ac:dyDescent="0.3">
      <c r="A159">
        <v>157</v>
      </c>
      <c r="B159" s="16">
        <v>44048</v>
      </c>
      <c r="C159" s="16" t="str">
        <f t="shared" si="10"/>
        <v>2020-08-05</v>
      </c>
      <c r="D159" s="18">
        <v>4</v>
      </c>
      <c r="E159" s="25">
        <v>25</v>
      </c>
      <c r="F159" s="18">
        <f t="shared" ca="1" si="11"/>
        <v>15</v>
      </c>
      <c r="G159" s="18">
        <v>6</v>
      </c>
      <c r="H159" s="19">
        <v>0.77083333333333337</v>
      </c>
      <c r="I159" t="str">
        <f t="shared" si="12"/>
        <v>18:30</v>
      </c>
      <c r="J159" s="19">
        <v>0.90625</v>
      </c>
      <c r="K159" t="str">
        <f t="shared" si="13"/>
        <v>21:45</v>
      </c>
      <c r="L159" s="18">
        <v>19</v>
      </c>
      <c r="N159" t="str">
        <f t="shared" ca="1" si="14"/>
        <v>Booking::create(['program_id' =&gt; 4 , 'booking_date' =&gt; '2020-08-05', 'instructor_id'=&gt;25, 'virtual_meeting_link_id'=&gt;15, 'physical_room_id'=&gt;6, 'start_time'=&gt;'18:30', 'end_time'=&gt;' 21:45' ,  'area_id'=&gt;19 ]);</v>
      </c>
    </row>
    <row r="160" spans="1:14" ht="15.75" thickBot="1" x14ac:dyDescent="0.3">
      <c r="A160">
        <v>158</v>
      </c>
      <c r="B160" s="16">
        <v>44048</v>
      </c>
      <c r="C160" s="16" t="str">
        <f t="shared" si="10"/>
        <v>2020-08-05</v>
      </c>
      <c r="D160" s="18">
        <v>26</v>
      </c>
      <c r="E160" s="25">
        <v>3</v>
      </c>
      <c r="F160" s="18">
        <f t="shared" ca="1" si="11"/>
        <v>16</v>
      </c>
      <c r="G160" s="18">
        <v>5</v>
      </c>
      <c r="H160" s="19">
        <v>0.6875</v>
      </c>
      <c r="I160" t="str">
        <f t="shared" si="12"/>
        <v>16:30</v>
      </c>
      <c r="J160" s="19">
        <v>0.80208333333333337</v>
      </c>
      <c r="K160" t="str">
        <f t="shared" si="13"/>
        <v>19:15</v>
      </c>
      <c r="L160" s="18">
        <v>12</v>
      </c>
      <c r="N160" t="str">
        <f t="shared" ca="1" si="14"/>
        <v>Booking::create(['program_id' =&gt; 26 , 'booking_date' =&gt; '2020-08-05', 'instructor_id'=&gt;3, 'virtual_meeting_link_id'=&gt;16, 'physical_room_id'=&gt;5, 'start_time'=&gt;'16:30', 'end_time'=&gt;' 19:15' ,  'area_id'=&gt;12 ]);</v>
      </c>
    </row>
    <row r="161" spans="1:14" ht="15.75" thickBot="1" x14ac:dyDescent="0.3">
      <c r="A161">
        <v>159</v>
      </c>
      <c r="B161" s="16">
        <v>44049</v>
      </c>
      <c r="C161" s="16" t="str">
        <f t="shared" si="10"/>
        <v>2020-08-06</v>
      </c>
      <c r="D161" s="18">
        <v>26</v>
      </c>
      <c r="E161" s="25">
        <v>30</v>
      </c>
      <c r="F161" s="18">
        <f t="shared" ca="1" si="11"/>
        <v>13</v>
      </c>
      <c r="G161" s="18">
        <v>6</v>
      </c>
      <c r="H161" s="19">
        <v>0.6875</v>
      </c>
      <c r="I161" t="str">
        <f t="shared" si="12"/>
        <v>16:30</v>
      </c>
      <c r="J161" s="19">
        <v>0.80208333333333337</v>
      </c>
      <c r="K161" t="str">
        <f t="shared" si="13"/>
        <v>19:15</v>
      </c>
      <c r="L161" s="18">
        <v>12</v>
      </c>
      <c r="N161" t="str">
        <f t="shared" ca="1" si="14"/>
        <v>Booking::create(['program_id' =&gt; 26 , 'booking_date' =&gt; '2020-08-06', 'instructor_id'=&gt;30, 'virtual_meeting_link_id'=&gt;13, 'physical_room_id'=&gt;6, 'start_time'=&gt;'16:30', 'end_time'=&gt;' 19:15' ,  'area_id'=&gt;12 ]);</v>
      </c>
    </row>
    <row r="162" spans="1:14" ht="15.75" thickBot="1" x14ac:dyDescent="0.3">
      <c r="A162">
        <v>160</v>
      </c>
      <c r="B162" s="16">
        <v>44049</v>
      </c>
      <c r="C162" s="16" t="str">
        <f t="shared" si="10"/>
        <v>2020-08-06</v>
      </c>
      <c r="D162" s="18">
        <v>3</v>
      </c>
      <c r="E162" s="25">
        <v>25</v>
      </c>
      <c r="F162" s="18">
        <f t="shared" ca="1" si="11"/>
        <v>8</v>
      </c>
      <c r="G162" s="18">
        <v>8</v>
      </c>
      <c r="H162" s="19">
        <v>0.77083333333333337</v>
      </c>
      <c r="I162" t="str">
        <f t="shared" si="12"/>
        <v>18:30</v>
      </c>
      <c r="J162" s="19">
        <v>0.90625</v>
      </c>
      <c r="K162" t="str">
        <f t="shared" si="13"/>
        <v>21:45</v>
      </c>
      <c r="L162" s="18">
        <v>19</v>
      </c>
      <c r="N162" t="str">
        <f t="shared" ca="1" si="14"/>
        <v>Booking::create(['program_id' =&gt; 3 , 'booking_date' =&gt; '2020-08-06', 'instructor_id'=&gt;25, 'virtual_meeting_link_id'=&gt;8, 'physical_room_id'=&gt;8, 'start_time'=&gt;'18:30', 'end_time'=&gt;' 21:45' ,  'area_id'=&gt;19 ]);</v>
      </c>
    </row>
    <row r="163" spans="1:14" ht="15.75" thickBot="1" x14ac:dyDescent="0.3">
      <c r="A163">
        <v>161</v>
      </c>
      <c r="B163" s="16">
        <v>44054</v>
      </c>
      <c r="C163" s="16" t="str">
        <f t="shared" si="10"/>
        <v>2020-08-11</v>
      </c>
      <c r="D163" s="18">
        <v>23</v>
      </c>
      <c r="E163" s="25">
        <v>32</v>
      </c>
      <c r="F163" s="18">
        <f t="shared" ca="1" si="11"/>
        <v>11</v>
      </c>
      <c r="G163" s="18">
        <v>3</v>
      </c>
      <c r="H163" s="19">
        <v>0.77083333333333337</v>
      </c>
      <c r="I163" t="str">
        <f t="shared" si="12"/>
        <v>18:30</v>
      </c>
      <c r="J163" s="19">
        <v>0.82291666666666663</v>
      </c>
      <c r="K163" t="str">
        <f t="shared" si="13"/>
        <v>19:45</v>
      </c>
      <c r="L163" s="18">
        <v>17</v>
      </c>
      <c r="N163" t="str">
        <f t="shared" ca="1" si="14"/>
        <v>Booking::create(['program_id' =&gt; 23 , 'booking_date' =&gt; '2020-08-11', 'instructor_id'=&gt;32, 'virtual_meeting_link_id'=&gt;11, 'physical_room_id'=&gt;3, 'start_time'=&gt;'18:30', 'end_time'=&gt;' 19:45' ,  'area_id'=&gt;17 ]);</v>
      </c>
    </row>
    <row r="164" spans="1:14" ht="15.75" thickBot="1" x14ac:dyDescent="0.3">
      <c r="A164">
        <v>162</v>
      </c>
      <c r="B164" s="16">
        <v>44054</v>
      </c>
      <c r="C164" s="16" t="str">
        <f t="shared" si="10"/>
        <v>2020-08-11</v>
      </c>
      <c r="D164" s="18">
        <v>26</v>
      </c>
      <c r="E164" s="25">
        <v>1</v>
      </c>
      <c r="F164" s="18">
        <f t="shared" ca="1" si="11"/>
        <v>8</v>
      </c>
      <c r="G164" s="18">
        <v>7</v>
      </c>
      <c r="H164" s="19">
        <v>0.6875</v>
      </c>
      <c r="I164" t="str">
        <f t="shared" si="12"/>
        <v>16:30</v>
      </c>
      <c r="J164" s="19">
        <v>0.80208333333333337</v>
      </c>
      <c r="K164" t="str">
        <f t="shared" si="13"/>
        <v>19:15</v>
      </c>
      <c r="L164" s="18">
        <v>12</v>
      </c>
      <c r="N164" t="str">
        <f t="shared" ca="1" si="14"/>
        <v>Booking::create(['program_id' =&gt; 26 , 'booking_date' =&gt; '2020-08-11', 'instructor_id'=&gt;1, 'virtual_meeting_link_id'=&gt;8, 'physical_room_id'=&gt;7, 'start_time'=&gt;'16:30', 'end_time'=&gt;' 19:15' ,  'area_id'=&gt;12 ]);</v>
      </c>
    </row>
    <row r="165" spans="1:14" ht="15.75" thickBot="1" x14ac:dyDescent="0.3">
      <c r="A165">
        <v>163</v>
      </c>
      <c r="B165" s="16">
        <v>44054</v>
      </c>
      <c r="C165" s="16" t="str">
        <f t="shared" si="10"/>
        <v>2020-08-11</v>
      </c>
      <c r="D165" s="18">
        <v>23</v>
      </c>
      <c r="E165" s="25">
        <v>20</v>
      </c>
      <c r="F165" s="18">
        <f t="shared" ca="1" si="11"/>
        <v>13</v>
      </c>
      <c r="G165" s="18">
        <v>7</v>
      </c>
      <c r="H165" s="19">
        <v>0.70833333333333337</v>
      </c>
      <c r="I165" t="str">
        <f t="shared" si="12"/>
        <v>17:0</v>
      </c>
      <c r="J165" s="19">
        <v>0.76041666666666663</v>
      </c>
      <c r="K165" t="str">
        <f t="shared" si="13"/>
        <v>18:15</v>
      </c>
      <c r="L165" s="18">
        <v>5</v>
      </c>
      <c r="N165" t="str">
        <f t="shared" ca="1" si="14"/>
        <v>Booking::create(['program_id' =&gt; 23 , 'booking_date' =&gt; '2020-08-11', 'instructor_id'=&gt;20, 'virtual_meeting_link_id'=&gt;13, 'physical_room_id'=&gt;7, 'start_time'=&gt;'17:0', 'end_time'=&gt;' 18:15' ,  'area_id'=&gt;5 ]);</v>
      </c>
    </row>
    <row r="166" spans="1:14" ht="15.75" thickBot="1" x14ac:dyDescent="0.3">
      <c r="A166">
        <v>164</v>
      </c>
      <c r="B166" s="16">
        <v>44055</v>
      </c>
      <c r="C166" s="16" t="str">
        <f t="shared" si="10"/>
        <v>2020-08-12</v>
      </c>
      <c r="D166" s="18">
        <v>4</v>
      </c>
      <c r="E166" s="25">
        <v>25</v>
      </c>
      <c r="F166" s="18">
        <f t="shared" ca="1" si="11"/>
        <v>18</v>
      </c>
      <c r="G166" s="18">
        <v>3</v>
      </c>
      <c r="H166" s="19">
        <v>0.77083333333333337</v>
      </c>
      <c r="I166" t="str">
        <f t="shared" si="12"/>
        <v>18:30</v>
      </c>
      <c r="J166" s="19">
        <v>0.89583333333333337</v>
      </c>
      <c r="K166" t="str">
        <f t="shared" si="13"/>
        <v>21:30</v>
      </c>
      <c r="L166" s="18">
        <v>19</v>
      </c>
      <c r="N166" t="str">
        <f t="shared" ca="1" si="14"/>
        <v>Booking::create(['program_id' =&gt; 4 , 'booking_date' =&gt; '2020-08-12', 'instructor_id'=&gt;25, 'virtual_meeting_link_id'=&gt;18, 'physical_room_id'=&gt;3, 'start_time'=&gt;'18:30', 'end_time'=&gt;' 21:30' ,  'area_id'=&gt;19 ]);</v>
      </c>
    </row>
    <row r="167" spans="1:14" ht="15.75" thickBot="1" x14ac:dyDescent="0.3">
      <c r="A167">
        <v>165</v>
      </c>
      <c r="B167" s="16">
        <v>44055</v>
      </c>
      <c r="C167" s="16" t="str">
        <f t="shared" si="10"/>
        <v>2020-08-12</v>
      </c>
      <c r="D167" s="18">
        <v>26</v>
      </c>
      <c r="E167" s="25">
        <v>1</v>
      </c>
      <c r="F167" s="18">
        <f t="shared" ca="1" si="11"/>
        <v>3</v>
      </c>
      <c r="G167" s="18">
        <v>1</v>
      </c>
      <c r="H167" s="19">
        <v>0.6875</v>
      </c>
      <c r="I167" t="str">
        <f t="shared" si="12"/>
        <v>16:30</v>
      </c>
      <c r="J167" s="19">
        <v>0.80208333333333337</v>
      </c>
      <c r="K167" t="str">
        <f t="shared" si="13"/>
        <v>19:15</v>
      </c>
      <c r="L167" s="18">
        <v>12</v>
      </c>
      <c r="N167" t="str">
        <f t="shared" ca="1" si="14"/>
        <v>Booking::create(['program_id' =&gt; 26 , 'booking_date' =&gt; '2020-08-12', 'instructor_id'=&gt;1, 'virtual_meeting_link_id'=&gt;3, 'physical_room_id'=&gt;1, 'start_time'=&gt;'16:30', 'end_time'=&gt;' 19:15' ,  'area_id'=&gt;12 ]);</v>
      </c>
    </row>
    <row r="168" spans="1:14" ht="15.75" thickBot="1" x14ac:dyDescent="0.3">
      <c r="A168">
        <v>166</v>
      </c>
      <c r="B168" s="16">
        <v>44056</v>
      </c>
      <c r="C168" s="16" t="str">
        <f t="shared" si="10"/>
        <v>2020-08-13</v>
      </c>
      <c r="D168" s="18">
        <v>3</v>
      </c>
      <c r="E168" s="25">
        <v>25</v>
      </c>
      <c r="F168" s="18">
        <f t="shared" ca="1" si="11"/>
        <v>3</v>
      </c>
      <c r="G168" s="18">
        <v>6</v>
      </c>
      <c r="H168" s="19">
        <v>0.77083333333333337</v>
      </c>
      <c r="I168" t="str">
        <f t="shared" si="12"/>
        <v>18:30</v>
      </c>
      <c r="J168" s="19">
        <v>0.89583333333333337</v>
      </c>
      <c r="K168" t="str">
        <f t="shared" si="13"/>
        <v>21:30</v>
      </c>
      <c r="L168" s="18">
        <v>19</v>
      </c>
      <c r="N168" t="str">
        <f t="shared" ca="1" si="14"/>
        <v>Booking::create(['program_id' =&gt; 3 , 'booking_date' =&gt; '2020-08-13', 'instructor_id'=&gt;25, 'virtual_meeting_link_id'=&gt;3, 'physical_room_id'=&gt;6, 'start_time'=&gt;'18:30', 'end_time'=&gt;' 21:30' ,  'area_id'=&gt;19 ]);</v>
      </c>
    </row>
    <row r="169" spans="1:14" ht="15.75" thickBot="1" x14ac:dyDescent="0.3">
      <c r="A169">
        <v>167</v>
      </c>
      <c r="B169" s="16">
        <v>44056</v>
      </c>
      <c r="C169" s="16" t="str">
        <f t="shared" si="10"/>
        <v>2020-08-13</v>
      </c>
      <c r="D169" s="18">
        <v>26</v>
      </c>
      <c r="E169" s="25">
        <v>3</v>
      </c>
      <c r="F169" s="18">
        <f t="shared" ca="1" si="11"/>
        <v>11</v>
      </c>
      <c r="G169" s="18">
        <v>7</v>
      </c>
      <c r="H169" s="19">
        <v>0.75</v>
      </c>
      <c r="I169" t="str">
        <f t="shared" si="12"/>
        <v>18:0</v>
      </c>
      <c r="J169" s="19">
        <v>0.80208333333333337</v>
      </c>
      <c r="K169" t="str">
        <f t="shared" si="13"/>
        <v>19:15</v>
      </c>
      <c r="L169" s="18">
        <v>12</v>
      </c>
      <c r="N169" t="str">
        <f t="shared" ca="1" si="14"/>
        <v>Booking::create(['program_id' =&gt; 26 , 'booking_date' =&gt; '2020-08-13', 'instructor_id'=&gt;3, 'virtual_meeting_link_id'=&gt;11, 'physical_room_id'=&gt;7, 'start_time'=&gt;'18:0', 'end_time'=&gt;' 19:15' ,  'area_id'=&gt;12 ]);</v>
      </c>
    </row>
    <row r="170" spans="1:14" ht="15.75" thickBot="1" x14ac:dyDescent="0.3">
      <c r="A170">
        <v>168</v>
      </c>
      <c r="B170" s="16">
        <v>44058</v>
      </c>
      <c r="C170" s="16" t="str">
        <f t="shared" si="10"/>
        <v>2020-08-15</v>
      </c>
      <c r="D170" s="18">
        <v>4</v>
      </c>
      <c r="E170" s="25">
        <v>8</v>
      </c>
      <c r="F170" s="18">
        <f t="shared" ca="1" si="11"/>
        <v>3</v>
      </c>
      <c r="G170" s="18">
        <v>2</v>
      </c>
      <c r="H170" s="19">
        <v>0.51041666666666663</v>
      </c>
      <c r="I170" t="str">
        <f t="shared" si="12"/>
        <v>12:15</v>
      </c>
      <c r="J170" s="19">
        <v>0.5625</v>
      </c>
      <c r="K170" t="str">
        <f t="shared" si="13"/>
        <v>13:30</v>
      </c>
      <c r="L170" s="18">
        <v>7</v>
      </c>
      <c r="N170" t="str">
        <f t="shared" ca="1" si="14"/>
        <v>Booking::create(['program_id' =&gt; 4 , 'booking_date' =&gt; '2020-08-15', 'instructor_id'=&gt;8, 'virtual_meeting_link_id'=&gt;3, 'physical_room_id'=&gt;2, 'start_time'=&gt;'12:15', 'end_time'=&gt;' 13:30' ,  'area_id'=&gt;7 ]);</v>
      </c>
    </row>
    <row r="171" spans="1:14" ht="15.75" thickBot="1" x14ac:dyDescent="0.3">
      <c r="A171">
        <v>169</v>
      </c>
      <c r="B171" s="16">
        <v>44058</v>
      </c>
      <c r="C171" s="16" t="str">
        <f t="shared" si="10"/>
        <v>2020-08-15</v>
      </c>
      <c r="D171" s="18">
        <v>4</v>
      </c>
      <c r="E171" s="25">
        <v>19</v>
      </c>
      <c r="F171" s="18">
        <f t="shared" ca="1" si="11"/>
        <v>13</v>
      </c>
      <c r="G171" s="18">
        <v>3</v>
      </c>
      <c r="H171" s="19">
        <v>0.375</v>
      </c>
      <c r="I171" t="str">
        <f t="shared" si="12"/>
        <v>9:0</v>
      </c>
      <c r="J171" s="19">
        <v>0.5</v>
      </c>
      <c r="K171" t="str">
        <f t="shared" si="13"/>
        <v>12:0</v>
      </c>
      <c r="L171" s="18">
        <v>10</v>
      </c>
      <c r="N171" t="str">
        <f t="shared" ca="1" si="14"/>
        <v>Booking::create(['program_id' =&gt; 4 , 'booking_date' =&gt; '2020-08-15', 'instructor_id'=&gt;19, 'virtual_meeting_link_id'=&gt;13, 'physical_room_id'=&gt;3, 'start_time'=&gt;'9:0', 'end_time'=&gt;' 12:0' ,  'area_id'=&gt;10 ]);</v>
      </c>
    </row>
    <row r="172" spans="1:14" ht="15.75" thickBot="1" x14ac:dyDescent="0.3">
      <c r="A172">
        <v>170</v>
      </c>
      <c r="B172" s="16">
        <v>44060</v>
      </c>
      <c r="C172" s="16" t="str">
        <f t="shared" si="10"/>
        <v>2020-08-17</v>
      </c>
      <c r="D172" s="18">
        <v>4</v>
      </c>
      <c r="E172" s="25">
        <v>53</v>
      </c>
      <c r="F172" s="18">
        <f t="shared" ca="1" si="11"/>
        <v>14</v>
      </c>
      <c r="G172" s="18">
        <v>6</v>
      </c>
      <c r="H172" s="19">
        <v>0.77083333333333337</v>
      </c>
      <c r="I172" t="str">
        <f t="shared" si="12"/>
        <v>18:30</v>
      </c>
      <c r="J172" s="19">
        <v>0.86458333333333337</v>
      </c>
      <c r="K172" t="str">
        <f t="shared" si="13"/>
        <v>20:45</v>
      </c>
      <c r="L172" s="18">
        <v>12</v>
      </c>
      <c r="N172" t="str">
        <f t="shared" ca="1" si="14"/>
        <v>Booking::create(['program_id' =&gt; 4 , 'booking_date' =&gt; '2020-08-17', 'instructor_id'=&gt;53, 'virtual_meeting_link_id'=&gt;14, 'physical_room_id'=&gt;6, 'start_time'=&gt;'18:30', 'end_time'=&gt;' 20:45' ,  'area_id'=&gt;12 ]);</v>
      </c>
    </row>
    <row r="173" spans="1:14" ht="15.75" thickBot="1" x14ac:dyDescent="0.3">
      <c r="A173">
        <v>171</v>
      </c>
      <c r="B173" s="16">
        <v>44060</v>
      </c>
      <c r="C173" s="16" t="str">
        <f t="shared" si="10"/>
        <v>2020-08-17</v>
      </c>
      <c r="D173" s="18">
        <v>26</v>
      </c>
      <c r="E173" s="25">
        <v>3</v>
      </c>
      <c r="F173" s="18">
        <f t="shared" ca="1" si="11"/>
        <v>10</v>
      </c>
      <c r="G173" s="18">
        <v>4</v>
      </c>
      <c r="H173" s="19">
        <v>0.6875</v>
      </c>
      <c r="I173" t="str">
        <f t="shared" si="12"/>
        <v>16:30</v>
      </c>
      <c r="J173" s="19">
        <v>0.79166666666666663</v>
      </c>
      <c r="K173" t="str">
        <f t="shared" si="13"/>
        <v>19:0</v>
      </c>
      <c r="L173" s="18">
        <v>12</v>
      </c>
      <c r="N173" t="str">
        <f t="shared" ca="1" si="14"/>
        <v>Booking::create(['program_id' =&gt; 26 , 'booking_date' =&gt; '2020-08-17', 'instructor_id'=&gt;3, 'virtual_meeting_link_id'=&gt;10, 'physical_room_id'=&gt;4, 'start_time'=&gt;'16:30', 'end_time'=&gt;' 19:0' ,  'area_id'=&gt;12 ]);</v>
      </c>
    </row>
    <row r="174" spans="1:14" ht="15.75" thickBot="1" x14ac:dyDescent="0.3">
      <c r="A174">
        <v>172</v>
      </c>
      <c r="B174" s="16">
        <v>44061</v>
      </c>
      <c r="C174" s="16" t="str">
        <f t="shared" si="10"/>
        <v>2020-08-18</v>
      </c>
      <c r="D174" s="18">
        <v>23</v>
      </c>
      <c r="E174" s="25">
        <v>41</v>
      </c>
      <c r="F174" s="18">
        <f t="shared" ca="1" si="11"/>
        <v>16</v>
      </c>
      <c r="G174" s="18">
        <v>3</v>
      </c>
      <c r="H174" s="19">
        <v>0.70833333333333337</v>
      </c>
      <c r="I174" t="str">
        <f t="shared" si="12"/>
        <v>17:0</v>
      </c>
      <c r="J174" s="19">
        <v>0.76041666666666663</v>
      </c>
      <c r="K174" t="str">
        <f t="shared" si="13"/>
        <v>18:15</v>
      </c>
      <c r="L174" s="18">
        <v>22</v>
      </c>
      <c r="N174" t="str">
        <f t="shared" ca="1" si="14"/>
        <v>Booking::create(['program_id' =&gt; 23 , 'booking_date' =&gt; '2020-08-18', 'instructor_id'=&gt;41, 'virtual_meeting_link_id'=&gt;16, 'physical_room_id'=&gt;3, 'start_time'=&gt;'17:0', 'end_time'=&gt;' 18:15' ,  'area_id'=&gt;22 ]);</v>
      </c>
    </row>
    <row r="175" spans="1:14" ht="15.75" thickBot="1" x14ac:dyDescent="0.3">
      <c r="A175">
        <v>173</v>
      </c>
      <c r="B175" s="16">
        <v>44061</v>
      </c>
      <c r="C175" s="16" t="str">
        <f t="shared" si="10"/>
        <v>2020-08-18</v>
      </c>
      <c r="D175" s="18">
        <v>26</v>
      </c>
      <c r="E175" s="25">
        <v>3</v>
      </c>
      <c r="F175" s="18">
        <f t="shared" ca="1" si="11"/>
        <v>13</v>
      </c>
      <c r="G175" s="18">
        <v>6</v>
      </c>
      <c r="H175" s="19">
        <v>0.6875</v>
      </c>
      <c r="I175" t="str">
        <f t="shared" si="12"/>
        <v>16:30</v>
      </c>
      <c r="J175" s="19">
        <v>0.80208333333333337</v>
      </c>
      <c r="K175" t="str">
        <f t="shared" si="13"/>
        <v>19:15</v>
      </c>
      <c r="L175" s="18">
        <v>12</v>
      </c>
      <c r="N175" t="str">
        <f t="shared" ca="1" si="14"/>
        <v>Booking::create(['program_id' =&gt; 26 , 'booking_date' =&gt; '2020-08-18', 'instructor_id'=&gt;3, 'virtual_meeting_link_id'=&gt;13, 'physical_room_id'=&gt;6, 'start_time'=&gt;'16:30', 'end_time'=&gt;' 19:15' ,  'area_id'=&gt;12 ]);</v>
      </c>
    </row>
    <row r="176" spans="1:14" ht="15.75" thickBot="1" x14ac:dyDescent="0.3">
      <c r="A176">
        <v>174</v>
      </c>
      <c r="B176" s="16">
        <v>44061</v>
      </c>
      <c r="C176" s="16" t="str">
        <f t="shared" si="10"/>
        <v>2020-08-18</v>
      </c>
      <c r="D176" s="18">
        <v>23</v>
      </c>
      <c r="E176" s="25">
        <v>8</v>
      </c>
      <c r="F176" s="18">
        <f t="shared" ca="1" si="11"/>
        <v>11</v>
      </c>
      <c r="G176" s="18">
        <v>8</v>
      </c>
      <c r="H176" s="19">
        <v>0.77083333333333337</v>
      </c>
      <c r="I176" t="str">
        <f t="shared" si="12"/>
        <v>18:30</v>
      </c>
      <c r="J176" s="19">
        <v>0.82291666666666663</v>
      </c>
      <c r="K176" t="str">
        <f t="shared" si="13"/>
        <v>19:45</v>
      </c>
      <c r="L176" s="18">
        <v>7</v>
      </c>
      <c r="N176" t="str">
        <f t="shared" ca="1" si="14"/>
        <v>Booking::create(['program_id' =&gt; 23 , 'booking_date' =&gt; '2020-08-18', 'instructor_id'=&gt;8, 'virtual_meeting_link_id'=&gt;11, 'physical_room_id'=&gt;8, 'start_time'=&gt;'18:30', 'end_time'=&gt;' 19:45' ,  'area_id'=&gt;7 ]);</v>
      </c>
    </row>
    <row r="177" spans="1:14" ht="15.75" thickBot="1" x14ac:dyDescent="0.3">
      <c r="A177">
        <v>175</v>
      </c>
      <c r="B177" s="16">
        <v>44061</v>
      </c>
      <c r="C177" s="16" t="str">
        <f t="shared" si="10"/>
        <v>2020-08-18</v>
      </c>
      <c r="D177" s="18">
        <v>3</v>
      </c>
      <c r="E177" s="25">
        <v>32</v>
      </c>
      <c r="F177" s="18">
        <f t="shared" ca="1" si="11"/>
        <v>2</v>
      </c>
      <c r="G177" s="18">
        <v>3</v>
      </c>
      <c r="H177" s="19">
        <v>0.77083333333333337</v>
      </c>
      <c r="I177" t="str">
        <f t="shared" si="12"/>
        <v>18:30</v>
      </c>
      <c r="J177" s="19">
        <v>0.88541666666666663</v>
      </c>
      <c r="K177" t="str">
        <f t="shared" si="13"/>
        <v>21:15</v>
      </c>
      <c r="L177" s="18">
        <v>17</v>
      </c>
      <c r="N177" t="str">
        <f t="shared" ca="1" si="14"/>
        <v>Booking::create(['program_id' =&gt; 3 , 'booking_date' =&gt; '2020-08-18', 'instructor_id'=&gt;32, 'virtual_meeting_link_id'=&gt;2, 'physical_room_id'=&gt;3, 'start_time'=&gt;'18:30', 'end_time'=&gt;' 21:15' ,  'area_id'=&gt;17 ]);</v>
      </c>
    </row>
    <row r="178" spans="1:14" ht="15.75" thickBot="1" x14ac:dyDescent="0.3">
      <c r="A178">
        <v>176</v>
      </c>
      <c r="B178" s="16">
        <v>44062</v>
      </c>
      <c r="C178" s="16" t="str">
        <f t="shared" si="10"/>
        <v>2020-08-19</v>
      </c>
      <c r="D178" s="18">
        <v>4</v>
      </c>
      <c r="E178" s="25">
        <v>32</v>
      </c>
      <c r="F178" s="18">
        <f t="shared" ca="1" si="11"/>
        <v>18</v>
      </c>
      <c r="G178" s="18">
        <v>6</v>
      </c>
      <c r="H178" s="19">
        <v>0.77083333333333337</v>
      </c>
      <c r="I178" t="str">
        <f t="shared" si="12"/>
        <v>18:30</v>
      </c>
      <c r="J178" s="19">
        <v>0.88541666666666663</v>
      </c>
      <c r="K178" t="str">
        <f t="shared" si="13"/>
        <v>21:15</v>
      </c>
      <c r="L178" s="18">
        <v>17</v>
      </c>
      <c r="N178" t="str">
        <f t="shared" ca="1" si="14"/>
        <v>Booking::create(['program_id' =&gt; 4 , 'booking_date' =&gt; '2020-08-19', 'instructor_id'=&gt;32, 'virtual_meeting_link_id'=&gt;18, 'physical_room_id'=&gt;6, 'start_time'=&gt;'18:30', 'end_time'=&gt;' 21:15' ,  'area_id'=&gt;17 ]);</v>
      </c>
    </row>
    <row r="179" spans="1:14" ht="15.75" thickBot="1" x14ac:dyDescent="0.3">
      <c r="A179">
        <v>177</v>
      </c>
      <c r="B179" s="16">
        <v>44062</v>
      </c>
      <c r="C179" s="16" t="str">
        <f t="shared" si="10"/>
        <v>2020-08-19</v>
      </c>
      <c r="D179" s="18">
        <v>26</v>
      </c>
      <c r="E179" s="25">
        <v>3</v>
      </c>
      <c r="F179" s="18">
        <f t="shared" ca="1" si="11"/>
        <v>7</v>
      </c>
      <c r="G179" s="18">
        <v>6</v>
      </c>
      <c r="H179" s="19">
        <v>0.6875</v>
      </c>
      <c r="I179" t="str">
        <f t="shared" si="12"/>
        <v>16:30</v>
      </c>
      <c r="J179" s="19">
        <v>0.80208333333333337</v>
      </c>
      <c r="K179" t="str">
        <f t="shared" si="13"/>
        <v>19:15</v>
      </c>
      <c r="L179" s="18">
        <v>12</v>
      </c>
      <c r="N179" t="str">
        <f t="shared" ca="1" si="14"/>
        <v>Booking::create(['program_id' =&gt; 26 , 'booking_date' =&gt; '2020-08-19', 'instructor_id'=&gt;3, 'virtual_meeting_link_id'=&gt;7, 'physical_room_id'=&gt;6, 'start_time'=&gt;'16:30', 'end_time'=&gt;' 19:15' ,  'area_id'=&gt;12 ]);</v>
      </c>
    </row>
    <row r="180" spans="1:14" ht="15.75" thickBot="1" x14ac:dyDescent="0.3">
      <c r="A180">
        <v>178</v>
      </c>
      <c r="B180" s="16">
        <v>44063</v>
      </c>
      <c r="C180" s="16" t="str">
        <f t="shared" si="10"/>
        <v>2020-08-20</v>
      </c>
      <c r="D180" s="18">
        <v>3</v>
      </c>
      <c r="E180" s="25">
        <v>53</v>
      </c>
      <c r="F180" s="18">
        <f t="shared" ca="1" si="11"/>
        <v>11</v>
      </c>
      <c r="G180" s="18">
        <v>2</v>
      </c>
      <c r="H180" s="19">
        <v>0.77083333333333337</v>
      </c>
      <c r="I180" t="str">
        <f t="shared" si="12"/>
        <v>18:30</v>
      </c>
      <c r="J180" s="19">
        <v>0.86458333333333337</v>
      </c>
      <c r="K180" t="str">
        <f t="shared" si="13"/>
        <v>20:45</v>
      </c>
      <c r="L180" s="18">
        <v>12</v>
      </c>
      <c r="N180" t="str">
        <f t="shared" ca="1" si="14"/>
        <v>Booking::create(['program_id' =&gt; 3 , 'booking_date' =&gt; '2020-08-20', 'instructor_id'=&gt;53, 'virtual_meeting_link_id'=&gt;11, 'physical_room_id'=&gt;2, 'start_time'=&gt;'18:30', 'end_time'=&gt;' 20:45' ,  'area_id'=&gt;12 ]);</v>
      </c>
    </row>
    <row r="181" spans="1:14" ht="15.75" thickBot="1" x14ac:dyDescent="0.3">
      <c r="A181">
        <v>179</v>
      </c>
      <c r="B181" s="16">
        <v>44063</v>
      </c>
      <c r="C181" s="16" t="str">
        <f t="shared" si="10"/>
        <v>2020-08-20</v>
      </c>
      <c r="D181" s="18">
        <v>26</v>
      </c>
      <c r="E181" s="25">
        <v>3</v>
      </c>
      <c r="F181" s="18">
        <f t="shared" ca="1" si="11"/>
        <v>9</v>
      </c>
      <c r="G181" s="18">
        <v>1</v>
      </c>
      <c r="H181" s="19">
        <v>0.6875</v>
      </c>
      <c r="I181" t="str">
        <f t="shared" si="12"/>
        <v>16:30</v>
      </c>
      <c r="J181" s="19">
        <v>0.80208333333333337</v>
      </c>
      <c r="K181" t="str">
        <f t="shared" si="13"/>
        <v>19:15</v>
      </c>
      <c r="L181" s="18">
        <v>12</v>
      </c>
      <c r="N181" t="str">
        <f t="shared" ca="1" si="14"/>
        <v>Booking::create(['program_id' =&gt; 26 , 'booking_date' =&gt; '2020-08-20', 'instructor_id'=&gt;3, 'virtual_meeting_link_id'=&gt;9, 'physical_room_id'=&gt;1, 'start_time'=&gt;'16:30', 'end_time'=&gt;' 19:15' ,  'area_id'=&gt;12 ]);</v>
      </c>
    </row>
    <row r="182" spans="1:14" ht="15.75" thickBot="1" x14ac:dyDescent="0.3">
      <c r="A182">
        <v>180</v>
      </c>
      <c r="B182" s="16">
        <v>44065</v>
      </c>
      <c r="C182" s="16" t="str">
        <f t="shared" si="10"/>
        <v>2020-08-22</v>
      </c>
      <c r="D182" s="18">
        <v>3</v>
      </c>
      <c r="E182" s="25">
        <v>43</v>
      </c>
      <c r="F182" s="18">
        <f t="shared" ca="1" si="11"/>
        <v>12</v>
      </c>
      <c r="G182" s="18">
        <v>7</v>
      </c>
      <c r="H182" s="19">
        <v>0.51041666666666663</v>
      </c>
      <c r="I182" t="str">
        <f t="shared" si="12"/>
        <v>12:15</v>
      </c>
      <c r="J182" s="19">
        <v>0.5625</v>
      </c>
      <c r="K182" t="str">
        <f t="shared" si="13"/>
        <v>13:30</v>
      </c>
      <c r="L182" s="18">
        <v>7</v>
      </c>
      <c r="N182" t="str">
        <f t="shared" ca="1" si="14"/>
        <v>Booking::create(['program_id' =&gt; 3 , 'booking_date' =&gt; '2020-08-22', 'instructor_id'=&gt;43, 'virtual_meeting_link_id'=&gt;12, 'physical_room_id'=&gt;7, 'start_time'=&gt;'12:15', 'end_time'=&gt;' 13:30' ,  'area_id'=&gt;7 ]);</v>
      </c>
    </row>
    <row r="183" spans="1:14" ht="15.75" thickBot="1" x14ac:dyDescent="0.3">
      <c r="A183">
        <v>181</v>
      </c>
      <c r="B183" s="16">
        <v>44065</v>
      </c>
      <c r="C183" s="16" t="str">
        <f t="shared" si="10"/>
        <v>2020-08-22</v>
      </c>
      <c r="D183" s="18">
        <v>3</v>
      </c>
      <c r="E183" s="25">
        <v>19</v>
      </c>
      <c r="F183" s="18">
        <f t="shared" ca="1" si="11"/>
        <v>11</v>
      </c>
      <c r="G183" s="18">
        <v>4</v>
      </c>
      <c r="H183" s="19">
        <v>0.375</v>
      </c>
      <c r="I183" t="str">
        <f t="shared" si="12"/>
        <v>9:0</v>
      </c>
      <c r="J183" s="19">
        <v>0.5</v>
      </c>
      <c r="K183" t="str">
        <f t="shared" si="13"/>
        <v>12:0</v>
      </c>
      <c r="L183" s="18">
        <v>10</v>
      </c>
      <c r="N183" t="str">
        <f t="shared" ca="1" si="14"/>
        <v>Booking::create(['program_id' =&gt; 3 , 'booking_date' =&gt; '2020-08-22', 'instructor_id'=&gt;19, 'virtual_meeting_link_id'=&gt;11, 'physical_room_id'=&gt;4, 'start_time'=&gt;'9:0', 'end_time'=&gt;' 12:0' ,  'area_id'=&gt;10 ]);</v>
      </c>
    </row>
    <row r="184" spans="1:14" ht="15.75" thickBot="1" x14ac:dyDescent="0.3">
      <c r="A184">
        <v>182</v>
      </c>
      <c r="B184" s="16">
        <v>44068</v>
      </c>
      <c r="C184" s="16" t="str">
        <f t="shared" si="10"/>
        <v>2020-08-25</v>
      </c>
      <c r="D184" s="18">
        <v>26</v>
      </c>
      <c r="E184" s="25">
        <v>1</v>
      </c>
      <c r="F184" s="18">
        <f t="shared" ca="1" si="11"/>
        <v>19</v>
      </c>
      <c r="G184" s="18">
        <v>3</v>
      </c>
      <c r="H184" s="19">
        <v>0.6875</v>
      </c>
      <c r="I184" t="str">
        <f t="shared" si="12"/>
        <v>16:30</v>
      </c>
      <c r="J184" s="19">
        <v>0.76041666666666663</v>
      </c>
      <c r="K184" t="str">
        <f t="shared" si="13"/>
        <v>18:15</v>
      </c>
      <c r="L184" s="18">
        <v>12</v>
      </c>
      <c r="N184" t="str">
        <f t="shared" ca="1" si="14"/>
        <v>Booking::create(['program_id' =&gt; 26 , 'booking_date' =&gt; '2020-08-25', 'instructor_id'=&gt;1, 'virtual_meeting_link_id'=&gt;19, 'physical_room_id'=&gt;3, 'start_time'=&gt;'16:30', 'end_time'=&gt;' 18:15' ,  'area_id'=&gt;12 ]);</v>
      </c>
    </row>
    <row r="185" spans="1:14" ht="15.75" thickBot="1" x14ac:dyDescent="0.3">
      <c r="A185">
        <v>183</v>
      </c>
      <c r="B185" s="16">
        <v>44068</v>
      </c>
      <c r="C185" s="16" t="str">
        <f t="shared" si="10"/>
        <v>2020-08-25</v>
      </c>
      <c r="D185" s="18">
        <v>3</v>
      </c>
      <c r="E185" s="25">
        <v>32</v>
      </c>
      <c r="F185" s="18">
        <f t="shared" ca="1" si="11"/>
        <v>2</v>
      </c>
      <c r="G185" s="18">
        <v>5</v>
      </c>
      <c r="H185" s="19">
        <v>0.77083333333333337</v>
      </c>
      <c r="I185" t="str">
        <f t="shared" si="12"/>
        <v>18:30</v>
      </c>
      <c r="J185" s="19">
        <v>0.90625</v>
      </c>
      <c r="K185" t="str">
        <f t="shared" si="13"/>
        <v>21:45</v>
      </c>
      <c r="L185" s="18">
        <v>17</v>
      </c>
      <c r="N185" t="str">
        <f t="shared" ca="1" si="14"/>
        <v>Booking::create(['program_id' =&gt; 3 , 'booking_date' =&gt; '2020-08-25', 'instructor_id'=&gt;32, 'virtual_meeting_link_id'=&gt;2, 'physical_room_id'=&gt;5, 'start_time'=&gt;'18:30', 'end_time'=&gt;' 21:45' ,  'area_id'=&gt;17 ]);</v>
      </c>
    </row>
    <row r="186" spans="1:14" ht="15.75" thickBot="1" x14ac:dyDescent="0.3">
      <c r="A186">
        <v>184</v>
      </c>
      <c r="B186" s="16">
        <v>44068</v>
      </c>
      <c r="C186" s="16" t="str">
        <f t="shared" si="10"/>
        <v>2020-08-25</v>
      </c>
      <c r="D186" s="18">
        <v>23</v>
      </c>
      <c r="E186" s="25">
        <v>42</v>
      </c>
      <c r="F186" s="18">
        <f t="shared" ca="1" si="11"/>
        <v>12</v>
      </c>
      <c r="G186" s="18">
        <v>7</v>
      </c>
      <c r="H186" s="19">
        <v>0.70833333333333337</v>
      </c>
      <c r="I186" t="str">
        <f t="shared" si="12"/>
        <v>17:0</v>
      </c>
      <c r="J186" s="19">
        <v>0.82291666666666663</v>
      </c>
      <c r="K186" t="str">
        <f t="shared" si="13"/>
        <v>19:45</v>
      </c>
      <c r="L186" s="18">
        <v>19</v>
      </c>
      <c r="N186" t="str">
        <f t="shared" ca="1" si="14"/>
        <v>Booking::create(['program_id' =&gt; 23 , 'booking_date' =&gt; '2020-08-25', 'instructor_id'=&gt;42, 'virtual_meeting_link_id'=&gt;12, 'physical_room_id'=&gt;7, 'start_time'=&gt;'17:0', 'end_time'=&gt;' 19:45' ,  'area_id'=&gt;19 ]);</v>
      </c>
    </row>
    <row r="187" spans="1:14" ht="15.75" thickBot="1" x14ac:dyDescent="0.3">
      <c r="A187">
        <v>185</v>
      </c>
      <c r="B187" s="16">
        <v>44068</v>
      </c>
      <c r="C187" s="16" t="str">
        <f t="shared" si="10"/>
        <v>2020-08-25</v>
      </c>
      <c r="D187" s="18">
        <v>23</v>
      </c>
      <c r="E187" s="25">
        <v>56</v>
      </c>
      <c r="F187" s="18">
        <f t="shared" ca="1" si="11"/>
        <v>5</v>
      </c>
      <c r="G187" s="18">
        <v>4</v>
      </c>
      <c r="H187" s="19">
        <v>0.82638888888888884</v>
      </c>
      <c r="I187" t="str">
        <f t="shared" si="12"/>
        <v>19:50</v>
      </c>
      <c r="J187" s="19">
        <v>0.86805555555555547</v>
      </c>
      <c r="K187" t="str">
        <f t="shared" si="13"/>
        <v>20:50</v>
      </c>
      <c r="L187" s="18">
        <v>19</v>
      </c>
      <c r="N187" t="str">
        <f t="shared" ca="1" si="14"/>
        <v>Booking::create(['program_id' =&gt; 23 , 'booking_date' =&gt; '2020-08-25', 'instructor_id'=&gt;56, 'virtual_meeting_link_id'=&gt;5, 'physical_room_id'=&gt;4, 'start_time'=&gt;'19:50', 'end_time'=&gt;' 20:50' ,  'area_id'=&gt;19 ]);</v>
      </c>
    </row>
    <row r="188" spans="1:14" ht="15.75" thickBot="1" x14ac:dyDescent="0.3">
      <c r="A188">
        <v>186</v>
      </c>
      <c r="B188" s="16">
        <v>44069</v>
      </c>
      <c r="C188" s="16" t="str">
        <f t="shared" si="10"/>
        <v>2020-08-26</v>
      </c>
      <c r="D188" s="18">
        <v>4</v>
      </c>
      <c r="E188" s="25">
        <v>20</v>
      </c>
      <c r="F188" s="18">
        <f t="shared" ca="1" si="11"/>
        <v>20</v>
      </c>
      <c r="G188" s="18">
        <v>5</v>
      </c>
      <c r="H188" s="19">
        <v>0.77083333333333337</v>
      </c>
      <c r="I188" t="str">
        <f t="shared" si="12"/>
        <v>18:30</v>
      </c>
      <c r="J188" s="19">
        <v>0.89583333333333337</v>
      </c>
      <c r="K188" t="str">
        <f t="shared" si="13"/>
        <v>21:30</v>
      </c>
      <c r="L188" s="18">
        <v>5</v>
      </c>
      <c r="N188" t="str">
        <f t="shared" ca="1" si="14"/>
        <v>Booking::create(['program_id' =&gt; 4 , 'booking_date' =&gt; '2020-08-26', 'instructor_id'=&gt;20, 'virtual_meeting_link_id'=&gt;20, 'physical_room_id'=&gt;5, 'start_time'=&gt;'18:30', 'end_time'=&gt;' 21:30' ,  'area_id'=&gt;5 ]);</v>
      </c>
    </row>
    <row r="189" spans="1:14" ht="15.75" thickBot="1" x14ac:dyDescent="0.3">
      <c r="A189">
        <v>187</v>
      </c>
      <c r="B189" s="16">
        <v>44070</v>
      </c>
      <c r="C189" s="16" t="str">
        <f t="shared" si="10"/>
        <v>2020-08-27</v>
      </c>
      <c r="D189" s="18">
        <v>3</v>
      </c>
      <c r="E189" s="25">
        <v>20</v>
      </c>
      <c r="F189" s="18">
        <f t="shared" ca="1" si="11"/>
        <v>17</v>
      </c>
      <c r="G189" s="18">
        <v>3</v>
      </c>
      <c r="H189" s="19">
        <v>0.77083333333333337</v>
      </c>
      <c r="I189" t="str">
        <f t="shared" si="12"/>
        <v>18:30</v>
      </c>
      <c r="J189" s="19">
        <v>0.89583333333333337</v>
      </c>
      <c r="K189" t="str">
        <f t="shared" si="13"/>
        <v>21:30</v>
      </c>
      <c r="L189" s="18">
        <v>5</v>
      </c>
      <c r="N189" t="str">
        <f t="shared" ca="1" si="14"/>
        <v>Booking::create(['program_id' =&gt; 3 , 'booking_date' =&gt; '2020-08-27', 'instructor_id'=&gt;20, 'virtual_meeting_link_id'=&gt;17, 'physical_room_id'=&gt;3, 'start_time'=&gt;'18:30', 'end_time'=&gt;' 21:30' ,  'area_id'=&gt;5 ]);</v>
      </c>
    </row>
    <row r="190" spans="1:14" ht="15.75" thickBot="1" x14ac:dyDescent="0.3">
      <c r="A190">
        <v>188</v>
      </c>
      <c r="B190" s="16">
        <v>44074</v>
      </c>
      <c r="C190" s="16" t="str">
        <f t="shared" si="10"/>
        <v>2020-08-31</v>
      </c>
      <c r="D190" s="18">
        <v>4</v>
      </c>
      <c r="E190" s="25">
        <v>48</v>
      </c>
      <c r="F190" s="18">
        <f t="shared" ca="1" si="11"/>
        <v>20</v>
      </c>
      <c r="G190" s="18">
        <v>2</v>
      </c>
      <c r="H190" s="19">
        <v>0.77083333333333337</v>
      </c>
      <c r="I190" t="str">
        <f t="shared" si="12"/>
        <v>18:30</v>
      </c>
      <c r="J190" s="19">
        <v>0.89583333333333337</v>
      </c>
      <c r="K190" t="str">
        <f t="shared" si="13"/>
        <v>21:30</v>
      </c>
      <c r="L190" s="18">
        <v>5</v>
      </c>
      <c r="N190" t="str">
        <f t="shared" ca="1" si="14"/>
        <v>Booking::create(['program_id' =&gt; 4 , 'booking_date' =&gt; '2020-08-31', 'instructor_id'=&gt;48, 'virtual_meeting_link_id'=&gt;20, 'physical_room_id'=&gt;2, 'start_time'=&gt;'18:30', 'end_time'=&gt;' 21:30' ,  'area_id'=&gt;5 ]);</v>
      </c>
    </row>
    <row r="191" spans="1:14" ht="15.75" thickBot="1" x14ac:dyDescent="0.3">
      <c r="A191">
        <v>189</v>
      </c>
      <c r="B191" s="16">
        <v>44075</v>
      </c>
      <c r="C191" s="16" t="str">
        <f t="shared" si="10"/>
        <v>2020-09-01</v>
      </c>
      <c r="D191" s="18">
        <v>23</v>
      </c>
      <c r="E191" s="25">
        <v>19</v>
      </c>
      <c r="F191" s="18">
        <f t="shared" ca="1" si="11"/>
        <v>2</v>
      </c>
      <c r="G191" s="18">
        <v>1</v>
      </c>
      <c r="H191" s="19">
        <v>0.70833333333333337</v>
      </c>
      <c r="I191" t="str">
        <f t="shared" si="12"/>
        <v>17:0</v>
      </c>
      <c r="J191" s="19">
        <v>0.83333333333333337</v>
      </c>
      <c r="K191" t="str">
        <f t="shared" si="13"/>
        <v>20:0</v>
      </c>
      <c r="L191" s="18">
        <v>10</v>
      </c>
      <c r="N191" t="str">
        <f t="shared" ca="1" si="14"/>
        <v>Booking::create(['program_id' =&gt; 23 , 'booking_date' =&gt; '2020-09-01', 'instructor_id'=&gt;19, 'virtual_meeting_link_id'=&gt;2, 'physical_room_id'=&gt;1, 'start_time'=&gt;'17:0', 'end_time'=&gt;' 20:0' ,  'area_id'=&gt;10 ]);</v>
      </c>
    </row>
    <row r="192" spans="1:14" ht="15.75" thickBot="1" x14ac:dyDescent="0.3">
      <c r="A192">
        <v>190</v>
      </c>
      <c r="B192" s="16">
        <v>44076</v>
      </c>
      <c r="C192" s="16" t="str">
        <f t="shared" si="10"/>
        <v>2020-09-02</v>
      </c>
      <c r="D192" s="18">
        <v>4</v>
      </c>
      <c r="E192" s="25">
        <v>41</v>
      </c>
      <c r="F192" s="18">
        <f t="shared" ca="1" si="11"/>
        <v>13</v>
      </c>
      <c r="G192" s="18">
        <v>5</v>
      </c>
      <c r="H192" s="19">
        <v>0.77083333333333337</v>
      </c>
      <c r="I192" t="str">
        <f t="shared" si="12"/>
        <v>18:30</v>
      </c>
      <c r="J192" s="19">
        <v>0.88541666666666663</v>
      </c>
      <c r="K192" t="str">
        <f t="shared" si="13"/>
        <v>21:15</v>
      </c>
      <c r="L192" s="18">
        <v>22</v>
      </c>
      <c r="N192" t="str">
        <f t="shared" ca="1" si="14"/>
        <v>Booking::create(['program_id' =&gt; 4 , 'booking_date' =&gt; '2020-09-02', 'instructor_id'=&gt;41, 'virtual_meeting_link_id'=&gt;13, 'physical_room_id'=&gt;5, 'start_time'=&gt;'18:30', 'end_time'=&gt;' 21:15' ,  'area_id'=&gt;22 ]);</v>
      </c>
    </row>
    <row r="193" spans="1:14" ht="15.75" thickBot="1" x14ac:dyDescent="0.3">
      <c r="A193">
        <v>191</v>
      </c>
      <c r="B193" s="16">
        <v>44076</v>
      </c>
      <c r="C193" s="16" t="str">
        <f t="shared" si="10"/>
        <v>2020-09-02</v>
      </c>
      <c r="D193" s="18">
        <v>3</v>
      </c>
      <c r="E193" s="25">
        <v>48</v>
      </c>
      <c r="F193" s="18">
        <f t="shared" ca="1" si="11"/>
        <v>10</v>
      </c>
      <c r="G193" s="18">
        <v>4</v>
      </c>
      <c r="H193" s="19">
        <v>0.77083333333333337</v>
      </c>
      <c r="I193" t="str">
        <f t="shared" si="12"/>
        <v>18:30</v>
      </c>
      <c r="J193" s="19">
        <v>0.89583333333333337</v>
      </c>
      <c r="K193" t="str">
        <f t="shared" si="13"/>
        <v>21:30</v>
      </c>
      <c r="L193" s="18">
        <v>5</v>
      </c>
      <c r="N193" t="str">
        <f t="shared" ca="1" si="14"/>
        <v>Booking::create(['program_id' =&gt; 3 , 'booking_date' =&gt; '2020-09-02', 'instructor_id'=&gt;48, 'virtual_meeting_link_id'=&gt;10, 'physical_room_id'=&gt;4, 'start_time'=&gt;'18:30', 'end_time'=&gt;' 21:30' ,  'area_id'=&gt;5 ]);</v>
      </c>
    </row>
    <row r="194" spans="1:14" ht="15.75" thickBot="1" x14ac:dyDescent="0.3">
      <c r="A194">
        <v>192</v>
      </c>
      <c r="B194" s="16">
        <v>44077</v>
      </c>
      <c r="C194" s="16" t="str">
        <f t="shared" si="10"/>
        <v>2020-09-03</v>
      </c>
      <c r="D194" s="18">
        <v>3</v>
      </c>
      <c r="E194" s="25">
        <v>41</v>
      </c>
      <c r="F194" s="18">
        <f t="shared" ca="1" si="11"/>
        <v>17</v>
      </c>
      <c r="G194" s="18">
        <v>7</v>
      </c>
      <c r="H194" s="19">
        <v>0.77083333333333337</v>
      </c>
      <c r="I194" t="str">
        <f t="shared" si="12"/>
        <v>18:30</v>
      </c>
      <c r="J194" s="19">
        <v>0.88541666666666663</v>
      </c>
      <c r="K194" t="str">
        <f t="shared" si="13"/>
        <v>21:15</v>
      </c>
      <c r="L194" s="18">
        <v>22</v>
      </c>
      <c r="N194" t="str">
        <f t="shared" ca="1" si="14"/>
        <v>Booking::create(['program_id' =&gt; 3 , 'booking_date' =&gt; '2020-09-03', 'instructor_id'=&gt;41, 'virtual_meeting_link_id'=&gt;17, 'physical_room_id'=&gt;7, 'start_time'=&gt;'18:30', 'end_time'=&gt;' 21:15' ,  'area_id'=&gt;22 ]);</v>
      </c>
    </row>
    <row r="195" spans="1:14" ht="15.75" thickBot="1" x14ac:dyDescent="0.3">
      <c r="A195">
        <v>193</v>
      </c>
      <c r="B195" s="16">
        <v>44081</v>
      </c>
      <c r="C195" s="16" t="str">
        <f t="shared" si="10"/>
        <v>2020-09-07</v>
      </c>
      <c r="D195" s="18">
        <v>4</v>
      </c>
      <c r="E195" s="25">
        <v>19</v>
      </c>
      <c r="F195" s="18">
        <f t="shared" ca="1" si="11"/>
        <v>13</v>
      </c>
      <c r="G195" s="18">
        <v>2</v>
      </c>
      <c r="H195" s="19">
        <v>0.77083333333333337</v>
      </c>
      <c r="I195" t="str">
        <f t="shared" si="12"/>
        <v>18:30</v>
      </c>
      <c r="J195" s="19">
        <v>0.89583333333333337</v>
      </c>
      <c r="K195" t="str">
        <f t="shared" si="13"/>
        <v>21:30</v>
      </c>
      <c r="L195" s="18">
        <v>10</v>
      </c>
      <c r="N195" t="str">
        <f t="shared" ca="1" si="14"/>
        <v>Booking::create(['program_id' =&gt; 4 , 'booking_date' =&gt; '2020-09-07', 'instructor_id'=&gt;19, 'virtual_meeting_link_id'=&gt;13, 'physical_room_id'=&gt;2, 'start_time'=&gt;'18:30', 'end_time'=&gt;' 21:30' ,  'area_id'=&gt;10 ]);</v>
      </c>
    </row>
    <row r="196" spans="1:14" ht="15.75" thickBot="1" x14ac:dyDescent="0.3">
      <c r="A196">
        <v>194</v>
      </c>
      <c r="B196" s="16">
        <v>44082</v>
      </c>
      <c r="C196" s="16" t="str">
        <f t="shared" ref="C196:C259" si="15">TEXT(B196,"aaaa-mm-dd")</f>
        <v>2020-09-08</v>
      </c>
      <c r="D196" s="18">
        <v>3</v>
      </c>
      <c r="E196" s="25">
        <v>19</v>
      </c>
      <c r="F196" s="18">
        <f t="shared" ref="F196:F259" ca="1" si="16">RANDBETWEEN(1,20)</f>
        <v>11</v>
      </c>
      <c r="G196" s="18">
        <v>1</v>
      </c>
      <c r="H196" s="19">
        <v>0.77083333333333337</v>
      </c>
      <c r="I196" t="str">
        <f t="shared" ref="I196:I259" si="17">CONCATENATE(HOUR(H196),":",MINUTE(H196))</f>
        <v>18:30</v>
      </c>
      <c r="J196" s="19">
        <v>0.89583333333333337</v>
      </c>
      <c r="K196" t="str">
        <f t="shared" ref="K196:K259" si="18">CONCATENATE(HOUR(J196),":",MINUTE(J196))</f>
        <v>21:30</v>
      </c>
      <c r="L196" s="18">
        <v>10</v>
      </c>
      <c r="N196" t="str">
        <f t="shared" ref="N196:N259" ca="1" si="19">CONCATENATE($D$1,D196," , 'booking_date' =&gt; '", C196,"', 'instructor_id'=&gt;",E196,", 'virtual_meeting_link_id'=&gt;",F196,", 'physical_room_id'=&gt;",G196,,", 'start_time'=&gt;'",I196,"', 'end_time'=&gt;' ",K196,"' ,  'area_id'=&gt;",L196," ]);")</f>
        <v>Booking::create(['program_id' =&gt; 3 , 'booking_date' =&gt; '2020-09-08', 'instructor_id'=&gt;19, 'virtual_meeting_link_id'=&gt;11, 'physical_room_id'=&gt;1, 'start_time'=&gt;'18:30', 'end_time'=&gt;' 21:30' ,  'area_id'=&gt;10 ]);</v>
      </c>
    </row>
    <row r="197" spans="1:14" ht="15.75" thickBot="1" x14ac:dyDescent="0.3">
      <c r="A197">
        <v>195</v>
      </c>
      <c r="B197" s="16">
        <v>44082</v>
      </c>
      <c r="C197" s="16" t="str">
        <f t="shared" si="15"/>
        <v>2020-09-08</v>
      </c>
      <c r="D197" s="18">
        <v>23</v>
      </c>
      <c r="E197" s="25">
        <v>17</v>
      </c>
      <c r="F197" s="18">
        <f t="shared" ca="1" si="16"/>
        <v>2</v>
      </c>
      <c r="G197" s="18">
        <v>3</v>
      </c>
      <c r="H197" s="19">
        <v>0.70833333333333337</v>
      </c>
      <c r="I197" t="str">
        <f t="shared" si="17"/>
        <v>17:0</v>
      </c>
      <c r="J197" s="19">
        <v>0.82291666666666663</v>
      </c>
      <c r="K197" t="str">
        <f t="shared" si="18"/>
        <v>19:45</v>
      </c>
      <c r="L197" s="18">
        <v>5</v>
      </c>
      <c r="N197" t="str">
        <f t="shared" ca="1" si="19"/>
        <v>Booking::create(['program_id' =&gt; 23 , 'booking_date' =&gt; '2020-09-08', 'instructor_id'=&gt;17, 'virtual_meeting_link_id'=&gt;2, 'physical_room_id'=&gt;3, 'start_time'=&gt;'17:0', 'end_time'=&gt;' 19:45' ,  'area_id'=&gt;5 ]);</v>
      </c>
    </row>
    <row r="198" spans="1:14" ht="15.75" thickBot="1" x14ac:dyDescent="0.3">
      <c r="A198">
        <v>196</v>
      </c>
      <c r="B198" s="16">
        <v>44083</v>
      </c>
      <c r="C198" s="16" t="str">
        <f t="shared" si="15"/>
        <v>2020-09-09</v>
      </c>
      <c r="D198" s="18">
        <v>4</v>
      </c>
      <c r="E198" s="25">
        <v>17</v>
      </c>
      <c r="F198" s="18">
        <f t="shared" ca="1" si="16"/>
        <v>9</v>
      </c>
      <c r="G198" s="18">
        <v>2</v>
      </c>
      <c r="H198" s="19">
        <v>0.77083333333333337</v>
      </c>
      <c r="I198" t="str">
        <f t="shared" si="17"/>
        <v>18:30</v>
      </c>
      <c r="J198" s="19">
        <v>0.8125</v>
      </c>
      <c r="K198" t="str">
        <f t="shared" si="18"/>
        <v>19:30</v>
      </c>
      <c r="L198" s="18">
        <v>5</v>
      </c>
      <c r="N198" t="str">
        <f t="shared" ca="1" si="19"/>
        <v>Booking::create(['program_id' =&gt; 4 , 'booking_date' =&gt; '2020-09-09', 'instructor_id'=&gt;17, 'virtual_meeting_link_id'=&gt;9, 'physical_room_id'=&gt;2, 'start_time'=&gt;'18:30', 'end_time'=&gt;' 19:30' ,  'area_id'=&gt;5 ]);</v>
      </c>
    </row>
    <row r="199" spans="1:14" ht="15.75" thickBot="1" x14ac:dyDescent="0.3">
      <c r="A199">
        <v>197</v>
      </c>
      <c r="B199" s="16">
        <v>44084</v>
      </c>
      <c r="C199" s="16" t="str">
        <f t="shared" si="15"/>
        <v>2020-09-10</v>
      </c>
      <c r="D199" s="18">
        <v>3</v>
      </c>
      <c r="E199" s="25">
        <v>17</v>
      </c>
      <c r="F199" s="18">
        <f t="shared" ca="1" si="16"/>
        <v>11</v>
      </c>
      <c r="G199" s="18">
        <v>4</v>
      </c>
      <c r="H199" s="19">
        <v>0.77083333333333337</v>
      </c>
      <c r="I199" t="str">
        <f t="shared" si="17"/>
        <v>18:30</v>
      </c>
      <c r="J199" s="19">
        <v>0.8125</v>
      </c>
      <c r="K199" t="str">
        <f t="shared" si="18"/>
        <v>19:30</v>
      </c>
      <c r="L199" s="18">
        <v>5</v>
      </c>
      <c r="N199" t="str">
        <f t="shared" ca="1" si="19"/>
        <v>Booking::create(['program_id' =&gt; 3 , 'booking_date' =&gt; '2020-09-10', 'instructor_id'=&gt;17, 'virtual_meeting_link_id'=&gt;11, 'physical_room_id'=&gt;4, 'start_time'=&gt;'18:30', 'end_time'=&gt;' 19:30' ,  'area_id'=&gt;5 ]);</v>
      </c>
    </row>
    <row r="200" spans="1:14" ht="15.75" thickBot="1" x14ac:dyDescent="0.3">
      <c r="A200">
        <v>198</v>
      </c>
      <c r="B200" s="16">
        <v>44086</v>
      </c>
      <c r="C200" s="16" t="str">
        <f t="shared" si="15"/>
        <v>2020-09-12</v>
      </c>
      <c r="D200" s="18">
        <v>4</v>
      </c>
      <c r="E200" s="25">
        <v>53</v>
      </c>
      <c r="F200" s="18">
        <f t="shared" ca="1" si="16"/>
        <v>15</v>
      </c>
      <c r="G200" s="18">
        <v>4</v>
      </c>
      <c r="H200" s="19">
        <v>0.39583333333333331</v>
      </c>
      <c r="I200" t="str">
        <f t="shared" si="17"/>
        <v>9:30</v>
      </c>
      <c r="J200" s="19">
        <v>0.52083333333333337</v>
      </c>
      <c r="K200" t="str">
        <f t="shared" si="18"/>
        <v>12:30</v>
      </c>
      <c r="L200" s="18">
        <v>12</v>
      </c>
      <c r="N200" t="str">
        <f t="shared" ca="1" si="19"/>
        <v>Booking::create(['program_id' =&gt; 4 , 'booking_date' =&gt; '2020-09-12', 'instructor_id'=&gt;53, 'virtual_meeting_link_id'=&gt;15, 'physical_room_id'=&gt;4, 'start_time'=&gt;'9:30', 'end_time'=&gt;' 12:30' ,  'area_id'=&gt;12 ]);</v>
      </c>
    </row>
    <row r="201" spans="1:14" ht="15.75" thickBot="1" x14ac:dyDescent="0.3">
      <c r="A201">
        <v>199</v>
      </c>
      <c r="B201" s="16">
        <v>44088</v>
      </c>
      <c r="C201" s="16" t="str">
        <f t="shared" si="15"/>
        <v>2020-09-14</v>
      </c>
      <c r="D201" s="18">
        <v>4</v>
      </c>
      <c r="E201" s="25">
        <v>48</v>
      </c>
      <c r="F201" s="18">
        <f t="shared" ca="1" si="16"/>
        <v>5</v>
      </c>
      <c r="G201" s="18">
        <v>3</v>
      </c>
      <c r="H201" s="19">
        <v>0.77083333333333337</v>
      </c>
      <c r="I201" t="str">
        <f t="shared" si="17"/>
        <v>18:30</v>
      </c>
      <c r="J201" s="19">
        <v>0.90625</v>
      </c>
      <c r="K201" t="str">
        <f t="shared" si="18"/>
        <v>21:45</v>
      </c>
      <c r="L201" s="18">
        <v>5</v>
      </c>
      <c r="N201" t="str">
        <f t="shared" ca="1" si="19"/>
        <v>Booking::create(['program_id' =&gt; 4 , 'booking_date' =&gt; '2020-09-14', 'instructor_id'=&gt;48, 'virtual_meeting_link_id'=&gt;5, 'physical_room_id'=&gt;3, 'start_time'=&gt;'18:30', 'end_time'=&gt;' 21:45' ,  'area_id'=&gt;5 ]);</v>
      </c>
    </row>
    <row r="202" spans="1:14" ht="15.75" thickBot="1" x14ac:dyDescent="0.3">
      <c r="A202">
        <v>200</v>
      </c>
      <c r="B202" s="16">
        <v>44089</v>
      </c>
      <c r="C202" s="16" t="str">
        <f t="shared" si="15"/>
        <v>2020-09-15</v>
      </c>
      <c r="D202" s="18">
        <v>3</v>
      </c>
      <c r="E202" s="25">
        <v>48</v>
      </c>
      <c r="F202" s="18">
        <f t="shared" ca="1" si="16"/>
        <v>7</v>
      </c>
      <c r="G202" s="18">
        <v>4</v>
      </c>
      <c r="H202" s="19">
        <v>0.77083333333333337</v>
      </c>
      <c r="I202" t="str">
        <f t="shared" si="17"/>
        <v>18:30</v>
      </c>
      <c r="J202" s="19">
        <v>0.90625</v>
      </c>
      <c r="K202" t="str">
        <f t="shared" si="18"/>
        <v>21:45</v>
      </c>
      <c r="L202" s="18">
        <v>5</v>
      </c>
      <c r="N202" t="str">
        <f t="shared" ca="1" si="19"/>
        <v>Booking::create(['program_id' =&gt; 3 , 'booking_date' =&gt; '2020-09-15', 'instructor_id'=&gt;48, 'virtual_meeting_link_id'=&gt;7, 'physical_room_id'=&gt;4, 'start_time'=&gt;'18:30', 'end_time'=&gt;' 21:45' ,  'area_id'=&gt;5 ]);</v>
      </c>
    </row>
    <row r="203" spans="1:14" ht="15.75" thickBot="1" x14ac:dyDescent="0.3">
      <c r="A203">
        <v>201</v>
      </c>
      <c r="B203" s="16">
        <v>44089</v>
      </c>
      <c r="C203" s="16" t="str">
        <f t="shared" si="15"/>
        <v>2020-09-15</v>
      </c>
      <c r="D203" s="18">
        <v>23</v>
      </c>
      <c r="E203" s="25">
        <v>19</v>
      </c>
      <c r="F203" s="18">
        <f t="shared" ca="1" si="16"/>
        <v>1</v>
      </c>
      <c r="G203" s="18">
        <v>6</v>
      </c>
      <c r="H203" s="19">
        <v>0.70833333333333337</v>
      </c>
      <c r="I203" t="str">
        <f t="shared" si="17"/>
        <v>17:0</v>
      </c>
      <c r="J203" s="19">
        <v>0.83333333333333337</v>
      </c>
      <c r="K203" t="str">
        <f t="shared" si="18"/>
        <v>20:0</v>
      </c>
      <c r="L203" s="18">
        <v>10</v>
      </c>
      <c r="N203" t="str">
        <f t="shared" ca="1" si="19"/>
        <v>Booking::create(['program_id' =&gt; 23 , 'booking_date' =&gt; '2020-09-15', 'instructor_id'=&gt;19, 'virtual_meeting_link_id'=&gt;1, 'physical_room_id'=&gt;6, 'start_time'=&gt;'17:0', 'end_time'=&gt;' 20:0' ,  'area_id'=&gt;10 ]);</v>
      </c>
    </row>
    <row r="204" spans="1:14" ht="15.75" thickBot="1" x14ac:dyDescent="0.3">
      <c r="A204">
        <v>202</v>
      </c>
      <c r="B204" s="16">
        <v>44090</v>
      </c>
      <c r="C204" s="16" t="str">
        <f t="shared" si="15"/>
        <v>2020-09-16</v>
      </c>
      <c r="D204" s="18">
        <v>4</v>
      </c>
      <c r="E204" s="25">
        <v>48</v>
      </c>
      <c r="F204" s="18">
        <f t="shared" ca="1" si="16"/>
        <v>13</v>
      </c>
      <c r="G204" s="18">
        <v>5</v>
      </c>
      <c r="H204" s="19">
        <v>0.77083333333333337</v>
      </c>
      <c r="I204" t="str">
        <f t="shared" si="17"/>
        <v>18:30</v>
      </c>
      <c r="J204" s="19">
        <v>0.90625</v>
      </c>
      <c r="K204" t="str">
        <f t="shared" si="18"/>
        <v>21:45</v>
      </c>
      <c r="L204" s="18">
        <v>5</v>
      </c>
      <c r="N204" t="str">
        <f t="shared" ca="1" si="19"/>
        <v>Booking::create(['program_id' =&gt; 4 , 'booking_date' =&gt; '2020-09-16', 'instructor_id'=&gt;48, 'virtual_meeting_link_id'=&gt;13, 'physical_room_id'=&gt;5, 'start_time'=&gt;'18:30', 'end_time'=&gt;' 21:45' ,  'area_id'=&gt;5 ]);</v>
      </c>
    </row>
    <row r="205" spans="1:14" ht="15.75" thickBot="1" x14ac:dyDescent="0.3">
      <c r="A205">
        <v>203</v>
      </c>
      <c r="B205" s="16">
        <v>44091</v>
      </c>
      <c r="C205" s="16" t="str">
        <f t="shared" si="15"/>
        <v>2020-09-17</v>
      </c>
      <c r="D205" s="18">
        <v>3</v>
      </c>
      <c r="E205" s="25">
        <v>48</v>
      </c>
      <c r="F205" s="18">
        <f t="shared" ca="1" si="16"/>
        <v>19</v>
      </c>
      <c r="G205" s="18">
        <v>2</v>
      </c>
      <c r="H205" s="19">
        <v>0.77083333333333337</v>
      </c>
      <c r="I205" t="str">
        <f t="shared" si="17"/>
        <v>18:30</v>
      </c>
      <c r="J205" s="19">
        <v>0.90625</v>
      </c>
      <c r="K205" t="str">
        <f t="shared" si="18"/>
        <v>21:45</v>
      </c>
      <c r="L205" s="18">
        <v>5</v>
      </c>
      <c r="N205" t="str">
        <f t="shared" ca="1" si="19"/>
        <v>Booking::create(['program_id' =&gt; 3 , 'booking_date' =&gt; '2020-09-17', 'instructor_id'=&gt;48, 'virtual_meeting_link_id'=&gt;19, 'physical_room_id'=&gt;2, 'start_time'=&gt;'18:30', 'end_time'=&gt;' 21:45' ,  'area_id'=&gt;5 ]);</v>
      </c>
    </row>
    <row r="206" spans="1:14" ht="15.75" thickBot="1" x14ac:dyDescent="0.3">
      <c r="A206">
        <v>204</v>
      </c>
      <c r="B206" s="16">
        <v>44093</v>
      </c>
      <c r="C206" s="16" t="str">
        <f t="shared" si="15"/>
        <v>2020-09-19</v>
      </c>
      <c r="D206" s="18">
        <v>3</v>
      </c>
      <c r="E206" s="25">
        <v>53</v>
      </c>
      <c r="F206" s="18">
        <f t="shared" ca="1" si="16"/>
        <v>8</v>
      </c>
      <c r="G206" s="18">
        <v>2</v>
      </c>
      <c r="H206" s="19">
        <v>0.39583333333333331</v>
      </c>
      <c r="I206" t="str">
        <f t="shared" si="17"/>
        <v>9:30</v>
      </c>
      <c r="J206" s="19">
        <v>0.52083333333333337</v>
      </c>
      <c r="K206" t="str">
        <f t="shared" si="18"/>
        <v>12:30</v>
      </c>
      <c r="L206" s="18">
        <v>12</v>
      </c>
      <c r="N206" t="str">
        <f t="shared" ca="1" si="19"/>
        <v>Booking::create(['program_id' =&gt; 3 , 'booking_date' =&gt; '2020-09-19', 'instructor_id'=&gt;53, 'virtual_meeting_link_id'=&gt;8, 'physical_room_id'=&gt;2, 'start_time'=&gt;'9:30', 'end_time'=&gt;' 12:30' ,  'area_id'=&gt;12 ]);</v>
      </c>
    </row>
    <row r="207" spans="1:14" ht="15.75" thickBot="1" x14ac:dyDescent="0.3">
      <c r="A207">
        <v>205</v>
      </c>
      <c r="B207" s="16">
        <v>44095</v>
      </c>
      <c r="C207" s="16" t="str">
        <f t="shared" si="15"/>
        <v>2020-09-21</v>
      </c>
      <c r="D207" s="18">
        <v>4</v>
      </c>
      <c r="E207" s="25">
        <v>53</v>
      </c>
      <c r="F207" s="18">
        <f t="shared" ca="1" si="16"/>
        <v>20</v>
      </c>
      <c r="G207" s="18">
        <v>1</v>
      </c>
      <c r="H207" s="19">
        <v>0.77083333333333337</v>
      </c>
      <c r="I207" t="str">
        <f t="shared" si="17"/>
        <v>18:30</v>
      </c>
      <c r="J207" s="19">
        <v>0.89583333333333337</v>
      </c>
      <c r="K207" t="str">
        <f t="shared" si="18"/>
        <v>21:30</v>
      </c>
      <c r="L207" s="18">
        <v>12</v>
      </c>
      <c r="N207" t="str">
        <f t="shared" ca="1" si="19"/>
        <v>Booking::create(['program_id' =&gt; 4 , 'booking_date' =&gt; '2020-09-21', 'instructor_id'=&gt;53, 'virtual_meeting_link_id'=&gt;20, 'physical_room_id'=&gt;1, 'start_time'=&gt;'18:30', 'end_time'=&gt;' 21:30' ,  'area_id'=&gt;12 ]);</v>
      </c>
    </row>
    <row r="208" spans="1:14" ht="15.75" thickBot="1" x14ac:dyDescent="0.3">
      <c r="A208">
        <v>206</v>
      </c>
      <c r="B208" s="16">
        <v>44096</v>
      </c>
      <c r="C208" s="16" t="str">
        <f t="shared" si="15"/>
        <v>2020-09-22</v>
      </c>
      <c r="D208" s="18">
        <v>3</v>
      </c>
      <c r="E208" s="25">
        <v>53</v>
      </c>
      <c r="F208" s="18">
        <f t="shared" ca="1" si="16"/>
        <v>17</v>
      </c>
      <c r="G208" s="18">
        <v>4</v>
      </c>
      <c r="H208" s="19">
        <v>0.77083333333333337</v>
      </c>
      <c r="I208" t="str">
        <f t="shared" si="17"/>
        <v>18:30</v>
      </c>
      <c r="J208" s="19">
        <v>0.89583333333333337</v>
      </c>
      <c r="K208" t="str">
        <f t="shared" si="18"/>
        <v>21:30</v>
      </c>
      <c r="L208" s="18">
        <v>12</v>
      </c>
      <c r="N208" t="str">
        <f t="shared" ca="1" si="19"/>
        <v>Booking::create(['program_id' =&gt; 3 , 'booking_date' =&gt; '2020-09-22', 'instructor_id'=&gt;53, 'virtual_meeting_link_id'=&gt;17, 'physical_room_id'=&gt;4, 'start_time'=&gt;'18:30', 'end_time'=&gt;' 21:30' ,  'area_id'=&gt;12 ]);</v>
      </c>
    </row>
    <row r="209" spans="1:14" ht="15.75" thickBot="1" x14ac:dyDescent="0.3">
      <c r="A209">
        <v>207</v>
      </c>
      <c r="B209" s="16">
        <v>44097</v>
      </c>
      <c r="C209" s="16" t="str">
        <f t="shared" si="15"/>
        <v>2020-09-23</v>
      </c>
      <c r="D209" s="18">
        <v>4</v>
      </c>
      <c r="E209" s="25">
        <v>25</v>
      </c>
      <c r="F209" s="18">
        <f t="shared" ca="1" si="16"/>
        <v>12</v>
      </c>
      <c r="G209" s="18">
        <v>1</v>
      </c>
      <c r="H209" s="19">
        <v>0.77083333333333337</v>
      </c>
      <c r="I209" t="str">
        <f t="shared" si="17"/>
        <v>18:30</v>
      </c>
      <c r="J209" s="19">
        <v>0.90625</v>
      </c>
      <c r="K209" t="str">
        <f t="shared" si="18"/>
        <v>21:45</v>
      </c>
      <c r="L209" s="18">
        <v>19</v>
      </c>
      <c r="N209" t="str">
        <f t="shared" ca="1" si="19"/>
        <v>Booking::create(['program_id' =&gt; 4 , 'booking_date' =&gt; '2020-09-23', 'instructor_id'=&gt;25, 'virtual_meeting_link_id'=&gt;12, 'physical_room_id'=&gt;1, 'start_time'=&gt;'18:30', 'end_time'=&gt;' 21:45' ,  'area_id'=&gt;19 ]);</v>
      </c>
    </row>
    <row r="210" spans="1:14" ht="15.75" thickBot="1" x14ac:dyDescent="0.3">
      <c r="A210">
        <v>208</v>
      </c>
      <c r="B210" s="16">
        <v>44098</v>
      </c>
      <c r="C210" s="16" t="str">
        <f t="shared" si="15"/>
        <v>2020-09-24</v>
      </c>
      <c r="D210" s="18">
        <v>3</v>
      </c>
      <c r="E210" s="25">
        <v>25</v>
      </c>
      <c r="F210" s="18">
        <f t="shared" ca="1" si="16"/>
        <v>5</v>
      </c>
      <c r="G210" s="18">
        <v>4</v>
      </c>
      <c r="H210" s="19">
        <v>0.77083333333333337</v>
      </c>
      <c r="I210" t="str">
        <f t="shared" si="17"/>
        <v>18:30</v>
      </c>
      <c r="J210" s="19">
        <v>0.90625</v>
      </c>
      <c r="K210" t="str">
        <f t="shared" si="18"/>
        <v>21:45</v>
      </c>
      <c r="L210" s="18">
        <v>19</v>
      </c>
      <c r="N210" t="str">
        <f t="shared" ca="1" si="19"/>
        <v>Booking::create(['program_id' =&gt; 3 , 'booking_date' =&gt; '2020-09-24', 'instructor_id'=&gt;25, 'virtual_meeting_link_id'=&gt;5, 'physical_room_id'=&gt;4, 'start_time'=&gt;'18:30', 'end_time'=&gt;' 21:45' ,  'area_id'=&gt;19 ]);</v>
      </c>
    </row>
    <row r="211" spans="1:14" ht="15.75" thickBot="1" x14ac:dyDescent="0.3">
      <c r="A211">
        <v>209</v>
      </c>
      <c r="B211" s="16">
        <v>44102</v>
      </c>
      <c r="C211" s="16" t="str">
        <f t="shared" si="15"/>
        <v>2020-09-28</v>
      </c>
      <c r="D211" s="18">
        <v>4</v>
      </c>
      <c r="E211" s="25">
        <v>41</v>
      </c>
      <c r="F211" s="18">
        <f t="shared" ca="1" si="16"/>
        <v>17</v>
      </c>
      <c r="G211" s="18">
        <v>5</v>
      </c>
      <c r="H211" s="19">
        <v>0.77083333333333337</v>
      </c>
      <c r="I211" t="str">
        <f t="shared" si="17"/>
        <v>18:30</v>
      </c>
      <c r="J211" s="19">
        <v>0.90625</v>
      </c>
      <c r="K211" t="str">
        <f t="shared" si="18"/>
        <v>21:45</v>
      </c>
      <c r="L211" s="18">
        <v>22</v>
      </c>
      <c r="N211" t="str">
        <f t="shared" ca="1" si="19"/>
        <v>Booking::create(['program_id' =&gt; 4 , 'booking_date' =&gt; '2020-09-28', 'instructor_id'=&gt;41, 'virtual_meeting_link_id'=&gt;17, 'physical_room_id'=&gt;5, 'start_time'=&gt;'18:30', 'end_time'=&gt;' 21:45' ,  'area_id'=&gt;22 ]);</v>
      </c>
    </row>
    <row r="212" spans="1:14" ht="15.75" thickBot="1" x14ac:dyDescent="0.3">
      <c r="A212">
        <v>210</v>
      </c>
      <c r="B212" s="16">
        <v>44103</v>
      </c>
      <c r="C212" s="16" t="str">
        <f t="shared" si="15"/>
        <v>2020-09-29</v>
      </c>
      <c r="D212" s="18">
        <v>3</v>
      </c>
      <c r="E212" s="25">
        <v>41</v>
      </c>
      <c r="F212" s="18">
        <f t="shared" ca="1" si="16"/>
        <v>17</v>
      </c>
      <c r="G212" s="18">
        <v>5</v>
      </c>
      <c r="H212" s="19">
        <v>0.77083333333333337</v>
      </c>
      <c r="I212" t="str">
        <f t="shared" si="17"/>
        <v>18:30</v>
      </c>
      <c r="J212" s="19">
        <v>0.90625</v>
      </c>
      <c r="K212" t="str">
        <f t="shared" si="18"/>
        <v>21:45</v>
      </c>
      <c r="L212" s="18">
        <v>22</v>
      </c>
      <c r="N212" t="str">
        <f t="shared" ca="1" si="19"/>
        <v>Booking::create(['program_id' =&gt; 3 , 'booking_date' =&gt; '2020-09-29', 'instructor_id'=&gt;41, 'virtual_meeting_link_id'=&gt;17, 'physical_room_id'=&gt;5, 'start_time'=&gt;'18:30', 'end_time'=&gt;' 21:45' ,  'area_id'=&gt;22 ]);</v>
      </c>
    </row>
    <row r="213" spans="1:14" ht="15.75" thickBot="1" x14ac:dyDescent="0.3">
      <c r="A213">
        <v>211</v>
      </c>
      <c r="B213" s="16">
        <v>44104</v>
      </c>
      <c r="C213" s="16" t="str">
        <f t="shared" si="15"/>
        <v>2020-09-30</v>
      </c>
      <c r="D213" s="18">
        <v>4</v>
      </c>
      <c r="E213" s="25">
        <v>25</v>
      </c>
      <c r="F213" s="18">
        <f t="shared" ca="1" si="16"/>
        <v>4</v>
      </c>
      <c r="G213" s="18">
        <v>3</v>
      </c>
      <c r="H213" s="19">
        <v>0.77083333333333337</v>
      </c>
      <c r="I213" t="str">
        <f t="shared" si="17"/>
        <v>18:30</v>
      </c>
      <c r="J213" s="19">
        <v>0.89583333333333337</v>
      </c>
      <c r="K213" t="str">
        <f t="shared" si="18"/>
        <v>21:30</v>
      </c>
      <c r="L213" s="18">
        <v>19</v>
      </c>
      <c r="N213" t="str">
        <f t="shared" ca="1" si="19"/>
        <v>Booking::create(['program_id' =&gt; 4 , 'booking_date' =&gt; '2020-09-30', 'instructor_id'=&gt;25, 'virtual_meeting_link_id'=&gt;4, 'physical_room_id'=&gt;3, 'start_time'=&gt;'18:30', 'end_time'=&gt;' 21:30' ,  'area_id'=&gt;19 ]);</v>
      </c>
    </row>
    <row r="214" spans="1:14" ht="15.75" thickBot="1" x14ac:dyDescent="0.3">
      <c r="A214">
        <v>212</v>
      </c>
      <c r="B214" s="16">
        <v>44105</v>
      </c>
      <c r="C214" s="16" t="str">
        <f t="shared" si="15"/>
        <v>2020-10-01</v>
      </c>
      <c r="D214" s="18">
        <v>3</v>
      </c>
      <c r="E214" s="25">
        <v>25</v>
      </c>
      <c r="F214" s="18">
        <f t="shared" ca="1" si="16"/>
        <v>1</v>
      </c>
      <c r="G214" s="18">
        <v>3</v>
      </c>
      <c r="H214" s="19">
        <v>0.77083333333333337</v>
      </c>
      <c r="I214" t="str">
        <f t="shared" si="17"/>
        <v>18:30</v>
      </c>
      <c r="J214" s="19">
        <v>0.89583333333333337</v>
      </c>
      <c r="K214" t="str">
        <f t="shared" si="18"/>
        <v>21:30</v>
      </c>
      <c r="L214" s="18">
        <v>19</v>
      </c>
      <c r="N214" t="str">
        <f t="shared" ca="1" si="19"/>
        <v>Booking::create(['program_id' =&gt; 3 , 'booking_date' =&gt; '2020-10-01', 'instructor_id'=&gt;25, 'virtual_meeting_link_id'=&gt;1, 'physical_room_id'=&gt;3, 'start_time'=&gt;'18:30', 'end_time'=&gt;' 21:30' ,  'area_id'=&gt;19 ]);</v>
      </c>
    </row>
    <row r="215" spans="1:14" ht="15.75" thickBot="1" x14ac:dyDescent="0.3">
      <c r="A215">
        <v>213</v>
      </c>
      <c r="B215" s="16">
        <v>44109</v>
      </c>
      <c r="C215" s="16" t="str">
        <f t="shared" si="15"/>
        <v>2020-10-05</v>
      </c>
      <c r="D215" s="18">
        <v>4</v>
      </c>
      <c r="E215" s="25">
        <v>53</v>
      </c>
      <c r="F215" s="18">
        <f t="shared" ca="1" si="16"/>
        <v>12</v>
      </c>
      <c r="G215" s="18">
        <v>2</v>
      </c>
      <c r="H215" s="19">
        <v>0.77083333333333337</v>
      </c>
      <c r="I215" t="str">
        <f t="shared" si="17"/>
        <v>18:30</v>
      </c>
      <c r="J215" s="19">
        <v>0.89583333333333337</v>
      </c>
      <c r="K215" t="str">
        <f t="shared" si="18"/>
        <v>21:30</v>
      </c>
      <c r="L215" s="18">
        <v>12</v>
      </c>
      <c r="N215" t="str">
        <f t="shared" ca="1" si="19"/>
        <v>Booking::create(['program_id' =&gt; 4 , 'booking_date' =&gt; '2020-10-05', 'instructor_id'=&gt;53, 'virtual_meeting_link_id'=&gt;12, 'physical_room_id'=&gt;2, 'start_time'=&gt;'18:30', 'end_time'=&gt;' 21:30' ,  'area_id'=&gt;12 ]);</v>
      </c>
    </row>
    <row r="216" spans="1:14" ht="15.75" thickBot="1" x14ac:dyDescent="0.3">
      <c r="A216">
        <v>214</v>
      </c>
      <c r="B216" s="16">
        <v>44110</v>
      </c>
      <c r="C216" s="16" t="str">
        <f t="shared" si="15"/>
        <v>2020-10-06</v>
      </c>
      <c r="D216" s="18">
        <v>3</v>
      </c>
      <c r="E216" s="25">
        <v>53</v>
      </c>
      <c r="F216" s="18">
        <f t="shared" ca="1" si="16"/>
        <v>2</v>
      </c>
      <c r="G216" s="18">
        <v>4</v>
      </c>
      <c r="H216" s="19">
        <v>0.77083333333333337</v>
      </c>
      <c r="I216" t="str">
        <f t="shared" si="17"/>
        <v>18:30</v>
      </c>
      <c r="J216" s="19">
        <v>0.89583333333333337</v>
      </c>
      <c r="K216" t="str">
        <f t="shared" si="18"/>
        <v>21:30</v>
      </c>
      <c r="L216" s="18">
        <v>12</v>
      </c>
      <c r="N216" t="str">
        <f t="shared" ca="1" si="19"/>
        <v>Booking::create(['program_id' =&gt; 3 , 'booking_date' =&gt; '2020-10-06', 'instructor_id'=&gt;53, 'virtual_meeting_link_id'=&gt;2, 'physical_room_id'=&gt;4, 'start_time'=&gt;'18:30', 'end_time'=&gt;' 21:30' ,  'area_id'=&gt;12 ]);</v>
      </c>
    </row>
    <row r="217" spans="1:14" ht="15.75" thickBot="1" x14ac:dyDescent="0.3">
      <c r="A217">
        <v>215</v>
      </c>
      <c r="B217" s="16">
        <v>44111</v>
      </c>
      <c r="C217" s="16" t="str">
        <f t="shared" si="15"/>
        <v>2020-10-07</v>
      </c>
      <c r="D217" s="18">
        <v>4</v>
      </c>
      <c r="E217" s="25">
        <v>25</v>
      </c>
      <c r="F217" s="18">
        <f t="shared" ca="1" si="16"/>
        <v>20</v>
      </c>
      <c r="G217" s="18">
        <v>1</v>
      </c>
      <c r="H217" s="19">
        <v>0.77083333333333337</v>
      </c>
      <c r="I217" t="str">
        <f t="shared" si="17"/>
        <v>18:30</v>
      </c>
      <c r="J217" s="19">
        <v>0.89583333333333337</v>
      </c>
      <c r="K217" t="str">
        <f t="shared" si="18"/>
        <v>21:30</v>
      </c>
      <c r="L217" s="18">
        <v>19</v>
      </c>
      <c r="N217" t="str">
        <f t="shared" ca="1" si="19"/>
        <v>Booking::create(['program_id' =&gt; 4 , 'booking_date' =&gt; '2020-10-07', 'instructor_id'=&gt;25, 'virtual_meeting_link_id'=&gt;20, 'physical_room_id'=&gt;1, 'start_time'=&gt;'18:30', 'end_time'=&gt;' 21:30' ,  'area_id'=&gt;19 ]);</v>
      </c>
    </row>
    <row r="218" spans="1:14" ht="15.75" thickBot="1" x14ac:dyDescent="0.3">
      <c r="A218">
        <v>216</v>
      </c>
      <c r="B218" s="16">
        <v>44112</v>
      </c>
      <c r="C218" s="16" t="str">
        <f t="shared" si="15"/>
        <v>2020-10-08</v>
      </c>
      <c r="D218" s="18">
        <v>3</v>
      </c>
      <c r="E218" s="25">
        <v>25</v>
      </c>
      <c r="F218" s="18">
        <f t="shared" ca="1" si="16"/>
        <v>19</v>
      </c>
      <c r="G218" s="18">
        <v>4</v>
      </c>
      <c r="H218" s="19">
        <v>0.77083333333333337</v>
      </c>
      <c r="I218" t="str">
        <f t="shared" si="17"/>
        <v>18:30</v>
      </c>
      <c r="J218" s="19">
        <v>0.89583333333333337</v>
      </c>
      <c r="K218" t="str">
        <f t="shared" si="18"/>
        <v>21:30</v>
      </c>
      <c r="L218" s="18">
        <v>19</v>
      </c>
      <c r="N218" t="str">
        <f t="shared" ca="1" si="19"/>
        <v>Booking::create(['program_id' =&gt; 3 , 'booking_date' =&gt; '2020-10-08', 'instructor_id'=&gt;25, 'virtual_meeting_link_id'=&gt;19, 'physical_room_id'=&gt;4, 'start_time'=&gt;'18:30', 'end_time'=&gt;' 21:30' ,  'area_id'=&gt;19 ]);</v>
      </c>
    </row>
    <row r="219" spans="1:14" ht="15.75" thickBot="1" x14ac:dyDescent="0.3">
      <c r="A219">
        <v>217</v>
      </c>
      <c r="B219" s="16">
        <v>44116</v>
      </c>
      <c r="C219" s="16" t="str">
        <f t="shared" si="15"/>
        <v>2020-10-12</v>
      </c>
      <c r="D219" s="18">
        <v>4</v>
      </c>
      <c r="E219" s="25">
        <v>32</v>
      </c>
      <c r="F219" s="18">
        <f t="shared" ca="1" si="16"/>
        <v>13</v>
      </c>
      <c r="G219" s="18">
        <v>7</v>
      </c>
      <c r="H219" s="19">
        <v>0.77083333333333337</v>
      </c>
      <c r="I219" t="str">
        <f t="shared" si="17"/>
        <v>18:30</v>
      </c>
      <c r="J219" s="19">
        <v>0.90625</v>
      </c>
      <c r="K219" t="str">
        <f t="shared" si="18"/>
        <v>21:45</v>
      </c>
      <c r="L219" s="18">
        <v>17</v>
      </c>
      <c r="N219" t="str">
        <f t="shared" ca="1" si="19"/>
        <v>Booking::create(['program_id' =&gt; 4 , 'booking_date' =&gt; '2020-10-12', 'instructor_id'=&gt;32, 'virtual_meeting_link_id'=&gt;13, 'physical_room_id'=&gt;7, 'start_time'=&gt;'18:30', 'end_time'=&gt;' 21:45' ,  'area_id'=&gt;17 ]);</v>
      </c>
    </row>
    <row r="220" spans="1:14" ht="15.75" thickBot="1" x14ac:dyDescent="0.3">
      <c r="A220">
        <v>218</v>
      </c>
      <c r="B220" s="16">
        <v>44117</v>
      </c>
      <c r="C220" s="16" t="str">
        <f t="shared" si="15"/>
        <v>2020-10-13</v>
      </c>
      <c r="D220" s="18">
        <v>3</v>
      </c>
      <c r="E220" s="25">
        <v>10</v>
      </c>
      <c r="F220" s="18">
        <f t="shared" ca="1" si="16"/>
        <v>9</v>
      </c>
      <c r="G220" s="18">
        <v>6</v>
      </c>
      <c r="H220" s="19">
        <v>0.77083333333333337</v>
      </c>
      <c r="I220" t="str">
        <f t="shared" si="17"/>
        <v>18:30</v>
      </c>
      <c r="J220" s="19">
        <v>0.90625</v>
      </c>
      <c r="K220" t="str">
        <f t="shared" si="18"/>
        <v>21:45</v>
      </c>
      <c r="L220" s="18">
        <v>17</v>
      </c>
      <c r="N220" t="str">
        <f t="shared" ca="1" si="19"/>
        <v>Booking::create(['program_id' =&gt; 3 , 'booking_date' =&gt; '2020-10-13', 'instructor_id'=&gt;10, 'virtual_meeting_link_id'=&gt;9, 'physical_room_id'=&gt;6, 'start_time'=&gt;'18:30', 'end_time'=&gt;' 21:45' ,  'area_id'=&gt;17 ]);</v>
      </c>
    </row>
    <row r="221" spans="1:14" ht="15.75" thickBot="1" x14ac:dyDescent="0.3">
      <c r="A221">
        <v>219</v>
      </c>
      <c r="B221" s="16">
        <v>44118</v>
      </c>
      <c r="C221" s="16" t="str">
        <f t="shared" si="15"/>
        <v>2020-10-14</v>
      </c>
      <c r="D221" s="18">
        <v>4</v>
      </c>
      <c r="E221" s="25">
        <v>25</v>
      </c>
      <c r="F221" s="18">
        <f t="shared" ca="1" si="16"/>
        <v>7</v>
      </c>
      <c r="G221" s="18">
        <v>2</v>
      </c>
      <c r="H221" s="19">
        <v>0.77083333333333337</v>
      </c>
      <c r="I221" t="str">
        <f t="shared" si="17"/>
        <v>18:30</v>
      </c>
      <c r="J221" s="19">
        <v>0.89583333333333337</v>
      </c>
      <c r="K221" t="str">
        <f t="shared" si="18"/>
        <v>21:30</v>
      </c>
      <c r="L221" s="18">
        <v>19</v>
      </c>
      <c r="N221" t="str">
        <f t="shared" ca="1" si="19"/>
        <v>Booking::create(['program_id' =&gt; 4 , 'booking_date' =&gt; '2020-10-14', 'instructor_id'=&gt;25, 'virtual_meeting_link_id'=&gt;7, 'physical_room_id'=&gt;2, 'start_time'=&gt;'18:30', 'end_time'=&gt;' 21:30' ,  'area_id'=&gt;19 ]);</v>
      </c>
    </row>
    <row r="222" spans="1:14" ht="15.75" thickBot="1" x14ac:dyDescent="0.3">
      <c r="A222">
        <v>220</v>
      </c>
      <c r="B222" s="16">
        <v>44119</v>
      </c>
      <c r="C222" s="16" t="str">
        <f t="shared" si="15"/>
        <v>2020-10-15</v>
      </c>
      <c r="D222" s="18">
        <v>3</v>
      </c>
      <c r="E222" s="25">
        <v>25</v>
      </c>
      <c r="F222" s="18">
        <f t="shared" ca="1" si="16"/>
        <v>15</v>
      </c>
      <c r="G222" s="18">
        <v>3</v>
      </c>
      <c r="H222" s="19">
        <v>0.77083333333333337</v>
      </c>
      <c r="I222" t="str">
        <f t="shared" si="17"/>
        <v>18:30</v>
      </c>
      <c r="J222" s="19">
        <v>0.89583333333333337</v>
      </c>
      <c r="K222" t="str">
        <f t="shared" si="18"/>
        <v>21:30</v>
      </c>
      <c r="L222" s="18">
        <v>19</v>
      </c>
      <c r="N222" t="str">
        <f t="shared" ca="1" si="19"/>
        <v>Booking::create(['program_id' =&gt; 3 , 'booking_date' =&gt; '2020-10-15', 'instructor_id'=&gt;25, 'virtual_meeting_link_id'=&gt;15, 'physical_room_id'=&gt;3, 'start_time'=&gt;'18:30', 'end_time'=&gt;' 21:30' ,  'area_id'=&gt;19 ]);</v>
      </c>
    </row>
    <row r="223" spans="1:14" ht="15.75" thickBot="1" x14ac:dyDescent="0.3">
      <c r="A223">
        <v>221</v>
      </c>
      <c r="B223" s="16">
        <v>44121</v>
      </c>
      <c r="C223" s="16" t="str">
        <f t="shared" si="15"/>
        <v>2020-10-17</v>
      </c>
      <c r="D223" s="18">
        <v>4</v>
      </c>
      <c r="E223" s="25">
        <v>53</v>
      </c>
      <c r="F223" s="18">
        <f t="shared" ca="1" si="16"/>
        <v>13</v>
      </c>
      <c r="G223" s="18">
        <v>4</v>
      </c>
      <c r="H223" s="19">
        <v>0.39583333333333331</v>
      </c>
      <c r="I223" t="str">
        <f t="shared" si="17"/>
        <v>9:30</v>
      </c>
      <c r="J223" s="19">
        <v>0.52083333333333337</v>
      </c>
      <c r="K223" t="str">
        <f t="shared" si="18"/>
        <v>12:30</v>
      </c>
      <c r="L223" s="18">
        <v>12</v>
      </c>
      <c r="N223" t="str">
        <f t="shared" ca="1" si="19"/>
        <v>Booking::create(['program_id' =&gt; 4 , 'booking_date' =&gt; '2020-10-17', 'instructor_id'=&gt;53, 'virtual_meeting_link_id'=&gt;13, 'physical_room_id'=&gt;4, 'start_time'=&gt;'9:30', 'end_time'=&gt;' 12:30' ,  'area_id'=&gt;12 ]);</v>
      </c>
    </row>
    <row r="224" spans="1:14" ht="15.75" thickBot="1" x14ac:dyDescent="0.3">
      <c r="A224">
        <v>222</v>
      </c>
      <c r="B224" s="16">
        <v>44123</v>
      </c>
      <c r="C224" s="16" t="str">
        <f t="shared" si="15"/>
        <v>2020-10-19</v>
      </c>
      <c r="D224" s="18">
        <v>4</v>
      </c>
      <c r="E224" s="25">
        <v>48</v>
      </c>
      <c r="F224" s="18">
        <f t="shared" ca="1" si="16"/>
        <v>17</v>
      </c>
      <c r="G224" s="18">
        <v>2</v>
      </c>
      <c r="H224" s="19">
        <v>0.77083333333333337</v>
      </c>
      <c r="I224" t="str">
        <f t="shared" si="17"/>
        <v>18:30</v>
      </c>
      <c r="J224" s="19">
        <v>0.90625</v>
      </c>
      <c r="K224" t="str">
        <f t="shared" si="18"/>
        <v>21:45</v>
      </c>
      <c r="L224" s="18">
        <v>5</v>
      </c>
      <c r="N224" t="str">
        <f t="shared" ca="1" si="19"/>
        <v>Booking::create(['program_id' =&gt; 4 , 'booking_date' =&gt; '2020-10-19', 'instructor_id'=&gt;48, 'virtual_meeting_link_id'=&gt;17, 'physical_room_id'=&gt;2, 'start_time'=&gt;'18:30', 'end_time'=&gt;' 21:45' ,  'area_id'=&gt;5 ]);</v>
      </c>
    </row>
    <row r="225" spans="1:14" ht="15.75" thickBot="1" x14ac:dyDescent="0.3">
      <c r="A225">
        <v>223</v>
      </c>
      <c r="B225" s="16">
        <v>44124</v>
      </c>
      <c r="C225" s="16" t="str">
        <f t="shared" si="15"/>
        <v>2020-10-20</v>
      </c>
      <c r="D225" s="18">
        <v>3</v>
      </c>
      <c r="E225" s="25">
        <v>48</v>
      </c>
      <c r="F225" s="18">
        <f t="shared" ca="1" si="16"/>
        <v>14</v>
      </c>
      <c r="G225" s="18">
        <v>8</v>
      </c>
      <c r="H225" s="19">
        <v>0.77083333333333337</v>
      </c>
      <c r="I225" t="str">
        <f t="shared" si="17"/>
        <v>18:30</v>
      </c>
      <c r="J225" s="19">
        <v>0.90625</v>
      </c>
      <c r="K225" t="str">
        <f t="shared" si="18"/>
        <v>21:45</v>
      </c>
      <c r="L225" s="18">
        <v>5</v>
      </c>
      <c r="N225" t="str">
        <f t="shared" ca="1" si="19"/>
        <v>Booking::create(['program_id' =&gt; 3 , 'booking_date' =&gt; '2020-10-20', 'instructor_id'=&gt;48, 'virtual_meeting_link_id'=&gt;14, 'physical_room_id'=&gt;8, 'start_time'=&gt;'18:30', 'end_time'=&gt;' 21:45' ,  'area_id'=&gt;5 ]);</v>
      </c>
    </row>
    <row r="226" spans="1:14" ht="15.75" thickBot="1" x14ac:dyDescent="0.3">
      <c r="A226">
        <v>224</v>
      </c>
      <c r="B226" s="16">
        <v>44125</v>
      </c>
      <c r="C226" s="16" t="str">
        <f t="shared" si="15"/>
        <v>2020-10-21</v>
      </c>
      <c r="D226" s="18">
        <v>27</v>
      </c>
      <c r="E226" s="25">
        <v>17</v>
      </c>
      <c r="F226" s="18">
        <f t="shared" ca="1" si="16"/>
        <v>13</v>
      </c>
      <c r="G226" s="18">
        <v>1</v>
      </c>
      <c r="H226" s="19">
        <v>0.70833333333333337</v>
      </c>
      <c r="I226" t="str">
        <f t="shared" si="17"/>
        <v>17:0</v>
      </c>
      <c r="J226" s="19">
        <v>0.84375</v>
      </c>
      <c r="K226" t="str">
        <f t="shared" si="18"/>
        <v>20:15</v>
      </c>
      <c r="L226" s="18">
        <v>5</v>
      </c>
      <c r="N226" t="str">
        <f t="shared" ca="1" si="19"/>
        <v>Booking::create(['program_id' =&gt; 27 , 'booking_date' =&gt; '2020-10-21', 'instructor_id'=&gt;17, 'virtual_meeting_link_id'=&gt;13, 'physical_room_id'=&gt;1, 'start_time'=&gt;'17:0', 'end_time'=&gt;' 20:15' ,  'area_id'=&gt;5 ]);</v>
      </c>
    </row>
    <row r="227" spans="1:14" ht="15.75" thickBot="1" x14ac:dyDescent="0.3">
      <c r="A227">
        <v>225</v>
      </c>
      <c r="B227" s="16">
        <v>44125</v>
      </c>
      <c r="C227" s="16" t="str">
        <f t="shared" si="15"/>
        <v>2020-10-21</v>
      </c>
      <c r="D227" s="18">
        <v>4</v>
      </c>
      <c r="E227" s="25">
        <v>25</v>
      </c>
      <c r="F227" s="18">
        <f t="shared" ca="1" si="16"/>
        <v>15</v>
      </c>
      <c r="G227" s="18">
        <v>5</v>
      </c>
      <c r="H227" s="19">
        <v>0.77083333333333337</v>
      </c>
      <c r="I227" t="str">
        <f t="shared" si="17"/>
        <v>18:30</v>
      </c>
      <c r="J227" s="19">
        <v>0.89583333333333337</v>
      </c>
      <c r="K227" t="str">
        <f t="shared" si="18"/>
        <v>21:30</v>
      </c>
      <c r="L227" s="18">
        <v>19</v>
      </c>
      <c r="N227" t="str">
        <f t="shared" ca="1" si="19"/>
        <v>Booking::create(['program_id' =&gt; 4 , 'booking_date' =&gt; '2020-10-21', 'instructor_id'=&gt;25, 'virtual_meeting_link_id'=&gt;15, 'physical_room_id'=&gt;5, 'start_time'=&gt;'18:30', 'end_time'=&gt;' 21:30' ,  'area_id'=&gt;19 ]);</v>
      </c>
    </row>
    <row r="228" spans="1:14" ht="15.75" thickBot="1" x14ac:dyDescent="0.3">
      <c r="A228">
        <v>226</v>
      </c>
      <c r="B228" s="16">
        <v>44126</v>
      </c>
      <c r="C228" s="16" t="str">
        <f t="shared" si="15"/>
        <v>2020-10-22</v>
      </c>
      <c r="D228" s="18">
        <v>3</v>
      </c>
      <c r="E228" s="25">
        <v>25</v>
      </c>
      <c r="F228" s="18">
        <f t="shared" ca="1" si="16"/>
        <v>10</v>
      </c>
      <c r="G228" s="18">
        <v>3</v>
      </c>
      <c r="H228" s="19">
        <v>0.77083333333333337</v>
      </c>
      <c r="I228" t="str">
        <f t="shared" si="17"/>
        <v>18:30</v>
      </c>
      <c r="J228" s="19">
        <v>0.89583333333333337</v>
      </c>
      <c r="K228" t="str">
        <f t="shared" si="18"/>
        <v>21:30</v>
      </c>
      <c r="L228" s="18">
        <v>19</v>
      </c>
      <c r="N228" t="str">
        <f t="shared" ca="1" si="19"/>
        <v>Booking::create(['program_id' =&gt; 3 , 'booking_date' =&gt; '2020-10-22', 'instructor_id'=&gt;25, 'virtual_meeting_link_id'=&gt;10, 'physical_room_id'=&gt;3, 'start_time'=&gt;'18:30', 'end_time'=&gt;' 21:30' ,  'area_id'=&gt;19 ]);</v>
      </c>
    </row>
    <row r="229" spans="1:14" ht="15.75" thickBot="1" x14ac:dyDescent="0.3">
      <c r="A229">
        <v>227</v>
      </c>
      <c r="B229" s="16">
        <v>44128</v>
      </c>
      <c r="C229" s="16" t="str">
        <f t="shared" si="15"/>
        <v>2020-10-24</v>
      </c>
      <c r="D229" s="18">
        <v>3</v>
      </c>
      <c r="E229" s="25">
        <v>53</v>
      </c>
      <c r="F229" s="18">
        <f t="shared" ca="1" si="16"/>
        <v>12</v>
      </c>
      <c r="G229" s="18">
        <v>3</v>
      </c>
      <c r="H229" s="19">
        <v>0.39583333333333331</v>
      </c>
      <c r="I229" t="str">
        <f t="shared" si="17"/>
        <v>9:30</v>
      </c>
      <c r="J229" s="19">
        <v>0.52083333333333337</v>
      </c>
      <c r="K229" t="str">
        <f t="shared" si="18"/>
        <v>12:30</v>
      </c>
      <c r="L229" s="18">
        <v>12</v>
      </c>
      <c r="N229" t="str">
        <f t="shared" ca="1" si="19"/>
        <v>Booking::create(['program_id' =&gt; 3 , 'booking_date' =&gt; '2020-10-24', 'instructor_id'=&gt;53, 'virtual_meeting_link_id'=&gt;12, 'physical_room_id'=&gt;3, 'start_time'=&gt;'9:30', 'end_time'=&gt;' 12:30' ,  'area_id'=&gt;12 ]);</v>
      </c>
    </row>
    <row r="230" spans="1:14" ht="15.75" thickBot="1" x14ac:dyDescent="0.3">
      <c r="A230">
        <v>228</v>
      </c>
      <c r="B230" s="16">
        <v>44130</v>
      </c>
      <c r="C230" s="16" t="str">
        <f t="shared" si="15"/>
        <v>2020-10-26</v>
      </c>
      <c r="D230" s="18">
        <v>4</v>
      </c>
      <c r="E230" s="25">
        <v>32</v>
      </c>
      <c r="F230" s="18">
        <f t="shared" ca="1" si="16"/>
        <v>12</v>
      </c>
      <c r="G230" s="18">
        <v>2</v>
      </c>
      <c r="H230" s="19">
        <v>0.77083333333333337</v>
      </c>
      <c r="I230" t="str">
        <f t="shared" si="17"/>
        <v>18:30</v>
      </c>
      <c r="J230" s="19">
        <v>0.88541666666666663</v>
      </c>
      <c r="K230" t="str">
        <f t="shared" si="18"/>
        <v>21:15</v>
      </c>
      <c r="L230" s="18">
        <v>17</v>
      </c>
      <c r="N230" t="str">
        <f t="shared" ca="1" si="19"/>
        <v>Booking::create(['program_id' =&gt; 4 , 'booking_date' =&gt; '2020-10-26', 'instructor_id'=&gt;32, 'virtual_meeting_link_id'=&gt;12, 'physical_room_id'=&gt;2, 'start_time'=&gt;'18:30', 'end_time'=&gt;' 21:15' ,  'area_id'=&gt;17 ]);</v>
      </c>
    </row>
    <row r="231" spans="1:14" ht="15.75" thickBot="1" x14ac:dyDescent="0.3">
      <c r="A231">
        <v>229</v>
      </c>
      <c r="B231" s="16">
        <v>44131</v>
      </c>
      <c r="C231" s="16" t="str">
        <f t="shared" si="15"/>
        <v>2020-10-27</v>
      </c>
      <c r="D231" s="18">
        <v>3</v>
      </c>
      <c r="E231" s="25">
        <v>10</v>
      </c>
      <c r="F231" s="18">
        <f t="shared" ca="1" si="16"/>
        <v>9</v>
      </c>
      <c r="G231" s="18">
        <v>4</v>
      </c>
      <c r="H231" s="19">
        <v>0.79166666666666663</v>
      </c>
      <c r="I231" t="str">
        <f t="shared" si="17"/>
        <v>19:0</v>
      </c>
      <c r="J231" s="19">
        <v>0.90625</v>
      </c>
      <c r="K231" t="str">
        <f t="shared" si="18"/>
        <v>21:45</v>
      </c>
      <c r="L231" s="18">
        <v>17</v>
      </c>
      <c r="N231" t="str">
        <f t="shared" ca="1" si="19"/>
        <v>Booking::create(['program_id' =&gt; 3 , 'booking_date' =&gt; '2020-10-27', 'instructor_id'=&gt;10, 'virtual_meeting_link_id'=&gt;9, 'physical_room_id'=&gt;4, 'start_time'=&gt;'19:0', 'end_time'=&gt;' 21:45' ,  'area_id'=&gt;17 ]);</v>
      </c>
    </row>
    <row r="232" spans="1:14" ht="15.75" thickBot="1" x14ac:dyDescent="0.3">
      <c r="A232">
        <v>230</v>
      </c>
      <c r="B232" s="16">
        <v>44132</v>
      </c>
      <c r="C232" s="16" t="str">
        <f t="shared" si="15"/>
        <v>2020-10-28</v>
      </c>
      <c r="D232" s="18">
        <v>4</v>
      </c>
      <c r="E232" s="25">
        <v>25</v>
      </c>
      <c r="F232" s="18">
        <f t="shared" ca="1" si="16"/>
        <v>3</v>
      </c>
      <c r="G232" s="18">
        <v>6</v>
      </c>
      <c r="H232" s="19">
        <v>0.77083333333333337</v>
      </c>
      <c r="I232" t="str">
        <f t="shared" si="17"/>
        <v>18:30</v>
      </c>
      <c r="J232" s="19">
        <v>0.89583333333333337</v>
      </c>
      <c r="K232" t="str">
        <f t="shared" si="18"/>
        <v>21:30</v>
      </c>
      <c r="L232" s="18">
        <v>19</v>
      </c>
      <c r="N232" t="str">
        <f t="shared" ca="1" si="19"/>
        <v>Booking::create(['program_id' =&gt; 4 , 'booking_date' =&gt; '2020-10-28', 'instructor_id'=&gt;25, 'virtual_meeting_link_id'=&gt;3, 'physical_room_id'=&gt;6, 'start_time'=&gt;'18:30', 'end_time'=&gt;' 21:30' ,  'area_id'=&gt;19 ]);</v>
      </c>
    </row>
    <row r="233" spans="1:14" ht="15.75" thickBot="1" x14ac:dyDescent="0.3">
      <c r="A233">
        <v>231</v>
      </c>
      <c r="B233" s="16">
        <v>44133</v>
      </c>
      <c r="C233" s="16" t="str">
        <f t="shared" si="15"/>
        <v>2020-10-29</v>
      </c>
      <c r="D233" s="18">
        <v>3</v>
      </c>
      <c r="E233" s="25">
        <v>25</v>
      </c>
      <c r="F233" s="18">
        <f t="shared" ca="1" si="16"/>
        <v>3</v>
      </c>
      <c r="G233" s="18">
        <v>4</v>
      </c>
      <c r="H233" s="19">
        <v>0.77083333333333337</v>
      </c>
      <c r="I233" t="str">
        <f t="shared" si="17"/>
        <v>18:30</v>
      </c>
      <c r="J233" s="19">
        <v>0.89583333333333337</v>
      </c>
      <c r="K233" t="str">
        <f t="shared" si="18"/>
        <v>21:30</v>
      </c>
      <c r="L233" s="18">
        <v>19</v>
      </c>
      <c r="N233" t="str">
        <f t="shared" ca="1" si="19"/>
        <v>Booking::create(['program_id' =&gt; 3 , 'booking_date' =&gt; '2020-10-29', 'instructor_id'=&gt;25, 'virtual_meeting_link_id'=&gt;3, 'physical_room_id'=&gt;4, 'start_time'=&gt;'18:30', 'end_time'=&gt;' 21:30' ,  'area_id'=&gt;19 ]);</v>
      </c>
    </row>
    <row r="234" spans="1:14" ht="15.75" thickBot="1" x14ac:dyDescent="0.3">
      <c r="A234">
        <v>232</v>
      </c>
      <c r="B234" s="16">
        <v>44139</v>
      </c>
      <c r="C234" s="16" t="str">
        <f t="shared" si="15"/>
        <v>2020-11-04</v>
      </c>
      <c r="D234" s="18">
        <v>4</v>
      </c>
      <c r="E234" s="25">
        <v>53</v>
      </c>
      <c r="F234" s="18">
        <f t="shared" ca="1" si="16"/>
        <v>20</v>
      </c>
      <c r="G234" s="18">
        <v>2</v>
      </c>
      <c r="H234" s="19">
        <v>0.77083333333333337</v>
      </c>
      <c r="I234" t="str">
        <f t="shared" si="17"/>
        <v>18:30</v>
      </c>
      <c r="J234" s="19">
        <v>0.89583333333333337</v>
      </c>
      <c r="K234" t="str">
        <f t="shared" si="18"/>
        <v>21:30</v>
      </c>
      <c r="L234" s="18">
        <v>12</v>
      </c>
      <c r="N234" t="str">
        <f t="shared" ca="1" si="19"/>
        <v>Booking::create(['program_id' =&gt; 4 , 'booking_date' =&gt; '2020-11-04', 'instructor_id'=&gt;53, 'virtual_meeting_link_id'=&gt;20, 'physical_room_id'=&gt;2, 'start_time'=&gt;'18:30', 'end_time'=&gt;' 21:30' ,  'area_id'=&gt;12 ]);</v>
      </c>
    </row>
    <row r="235" spans="1:14" ht="15.75" thickBot="1" x14ac:dyDescent="0.3">
      <c r="A235">
        <v>233</v>
      </c>
      <c r="B235" s="16">
        <v>44140</v>
      </c>
      <c r="C235" s="16" t="str">
        <f t="shared" si="15"/>
        <v>2020-11-05</v>
      </c>
      <c r="D235" s="18">
        <v>3</v>
      </c>
      <c r="E235" s="25">
        <v>53</v>
      </c>
      <c r="F235" s="18">
        <f t="shared" ca="1" si="16"/>
        <v>4</v>
      </c>
      <c r="G235" s="18">
        <v>4</v>
      </c>
      <c r="H235" s="19">
        <v>0.77083333333333337</v>
      </c>
      <c r="I235" t="str">
        <f t="shared" si="17"/>
        <v>18:30</v>
      </c>
      <c r="J235" s="19">
        <v>0.89583333333333337</v>
      </c>
      <c r="K235" t="str">
        <f t="shared" si="18"/>
        <v>21:30</v>
      </c>
      <c r="L235" s="18">
        <v>12</v>
      </c>
      <c r="N235" t="str">
        <f t="shared" ca="1" si="19"/>
        <v>Booking::create(['program_id' =&gt; 3 , 'booking_date' =&gt; '2020-11-05', 'instructor_id'=&gt;53, 'virtual_meeting_link_id'=&gt;4, 'physical_room_id'=&gt;4, 'start_time'=&gt;'18:30', 'end_time'=&gt;' 21:30' ,  'area_id'=&gt;12 ]);</v>
      </c>
    </row>
    <row r="236" spans="1:14" ht="15.75" thickBot="1" x14ac:dyDescent="0.3">
      <c r="A236">
        <v>234</v>
      </c>
      <c r="B236" s="16">
        <v>44144</v>
      </c>
      <c r="C236" s="16" t="str">
        <f t="shared" si="15"/>
        <v>2020-11-09</v>
      </c>
      <c r="D236" s="18">
        <v>4</v>
      </c>
      <c r="E236" s="25">
        <v>41</v>
      </c>
      <c r="F236" s="18">
        <f t="shared" ca="1" si="16"/>
        <v>10</v>
      </c>
      <c r="G236" s="18">
        <v>5</v>
      </c>
      <c r="H236" s="19">
        <v>0.77083333333333337</v>
      </c>
      <c r="I236" t="str">
        <f t="shared" si="17"/>
        <v>18:30</v>
      </c>
      <c r="J236" s="19">
        <v>0.89583333333333337</v>
      </c>
      <c r="K236" t="str">
        <f t="shared" si="18"/>
        <v>21:30</v>
      </c>
      <c r="L236" s="18">
        <v>22</v>
      </c>
      <c r="N236" t="str">
        <f t="shared" ca="1" si="19"/>
        <v>Booking::create(['program_id' =&gt; 4 , 'booking_date' =&gt; '2020-11-09', 'instructor_id'=&gt;41, 'virtual_meeting_link_id'=&gt;10, 'physical_room_id'=&gt;5, 'start_time'=&gt;'18:30', 'end_time'=&gt;' 21:30' ,  'area_id'=&gt;22 ]);</v>
      </c>
    </row>
    <row r="237" spans="1:14" ht="15.75" thickBot="1" x14ac:dyDescent="0.3">
      <c r="A237">
        <v>235</v>
      </c>
      <c r="B237" s="16">
        <v>44145</v>
      </c>
      <c r="C237" s="16" t="str">
        <f t="shared" si="15"/>
        <v>2020-11-10</v>
      </c>
      <c r="D237" s="18">
        <v>3</v>
      </c>
      <c r="E237" s="25">
        <v>41</v>
      </c>
      <c r="F237" s="18">
        <f t="shared" ca="1" si="16"/>
        <v>4</v>
      </c>
      <c r="G237" s="18">
        <v>3</v>
      </c>
      <c r="H237" s="19">
        <v>0.77083333333333337</v>
      </c>
      <c r="I237" t="str">
        <f t="shared" si="17"/>
        <v>18:30</v>
      </c>
      <c r="J237" s="19">
        <v>0.89583333333333337</v>
      </c>
      <c r="K237" t="str">
        <f t="shared" si="18"/>
        <v>21:30</v>
      </c>
      <c r="L237" s="18">
        <v>22</v>
      </c>
      <c r="N237" t="str">
        <f t="shared" ca="1" si="19"/>
        <v>Booking::create(['program_id' =&gt; 3 , 'booking_date' =&gt; '2020-11-10', 'instructor_id'=&gt;41, 'virtual_meeting_link_id'=&gt;4, 'physical_room_id'=&gt;3, 'start_time'=&gt;'18:30', 'end_time'=&gt;' 21:30' ,  'area_id'=&gt;22 ]);</v>
      </c>
    </row>
    <row r="238" spans="1:14" ht="15.75" thickBot="1" x14ac:dyDescent="0.3">
      <c r="A238">
        <v>236</v>
      </c>
      <c r="B238" s="16">
        <v>44146</v>
      </c>
      <c r="C238" s="16" t="str">
        <f t="shared" si="15"/>
        <v>2020-11-11</v>
      </c>
      <c r="D238" s="18">
        <v>4</v>
      </c>
      <c r="E238" s="25">
        <v>32</v>
      </c>
      <c r="F238" s="18">
        <f t="shared" ca="1" si="16"/>
        <v>12</v>
      </c>
      <c r="G238" s="18">
        <v>6</v>
      </c>
      <c r="H238" s="19">
        <v>0.77083333333333337</v>
      </c>
      <c r="I238" t="str">
        <f t="shared" si="17"/>
        <v>18:30</v>
      </c>
      <c r="J238" s="19">
        <v>0.85416666666666663</v>
      </c>
      <c r="K238" t="str">
        <f t="shared" si="18"/>
        <v>20:30</v>
      </c>
      <c r="L238" s="18">
        <v>17</v>
      </c>
      <c r="N238" t="str">
        <f t="shared" ca="1" si="19"/>
        <v>Booking::create(['program_id' =&gt; 4 , 'booking_date' =&gt; '2020-11-11', 'instructor_id'=&gt;32, 'virtual_meeting_link_id'=&gt;12, 'physical_room_id'=&gt;6, 'start_time'=&gt;'18:30', 'end_time'=&gt;' 20:30' ,  'area_id'=&gt;17 ]);</v>
      </c>
    </row>
    <row r="239" spans="1:14" ht="15.75" thickBot="1" x14ac:dyDescent="0.3">
      <c r="A239">
        <v>237</v>
      </c>
      <c r="B239" s="16">
        <v>44147</v>
      </c>
      <c r="C239" s="16" t="str">
        <f t="shared" si="15"/>
        <v>2020-11-12</v>
      </c>
      <c r="D239" s="18">
        <v>3</v>
      </c>
      <c r="E239" s="25">
        <v>10</v>
      </c>
      <c r="F239" s="18">
        <f t="shared" ca="1" si="16"/>
        <v>6</v>
      </c>
      <c r="G239" s="18">
        <v>5</v>
      </c>
      <c r="H239" s="19">
        <v>0.77083333333333337</v>
      </c>
      <c r="I239" t="str">
        <f t="shared" si="17"/>
        <v>18:30</v>
      </c>
      <c r="J239" s="19">
        <v>0.85416666666666663</v>
      </c>
      <c r="K239" t="str">
        <f t="shared" si="18"/>
        <v>20:30</v>
      </c>
      <c r="L239" s="18">
        <v>17</v>
      </c>
      <c r="N239" t="str">
        <f t="shared" ca="1" si="19"/>
        <v>Booking::create(['program_id' =&gt; 3 , 'booking_date' =&gt; '2020-11-12', 'instructor_id'=&gt;10, 'virtual_meeting_link_id'=&gt;6, 'physical_room_id'=&gt;5, 'start_time'=&gt;'18:30', 'end_time'=&gt;' 20:30' ,  'area_id'=&gt;17 ]);</v>
      </c>
    </row>
    <row r="240" spans="1:14" ht="15.75" thickBot="1" x14ac:dyDescent="0.3">
      <c r="A240">
        <v>238</v>
      </c>
      <c r="B240" s="16">
        <v>44149</v>
      </c>
      <c r="C240" s="16" t="str">
        <f t="shared" si="15"/>
        <v>2020-11-14</v>
      </c>
      <c r="D240" s="18">
        <v>3</v>
      </c>
      <c r="E240" s="25">
        <v>25</v>
      </c>
      <c r="F240" s="18">
        <f t="shared" ca="1" si="16"/>
        <v>14</v>
      </c>
      <c r="G240" s="18">
        <v>5</v>
      </c>
      <c r="H240" s="19">
        <v>0.375</v>
      </c>
      <c r="I240" t="str">
        <f t="shared" si="17"/>
        <v>9:0</v>
      </c>
      <c r="J240" s="19">
        <v>0.52083333333333337</v>
      </c>
      <c r="K240" t="str">
        <f t="shared" si="18"/>
        <v>12:30</v>
      </c>
      <c r="L240" s="18">
        <v>19</v>
      </c>
      <c r="N240" t="str">
        <f t="shared" ca="1" si="19"/>
        <v>Booking::create(['program_id' =&gt; 3 , 'booking_date' =&gt; '2020-11-14', 'instructor_id'=&gt;25, 'virtual_meeting_link_id'=&gt;14, 'physical_room_id'=&gt;5, 'start_time'=&gt;'9:0', 'end_time'=&gt;' 12:30' ,  'area_id'=&gt;19 ]);</v>
      </c>
    </row>
    <row r="241" spans="1:14" ht="15.75" thickBot="1" x14ac:dyDescent="0.3">
      <c r="A241">
        <v>239</v>
      </c>
      <c r="B241" s="16">
        <v>44151</v>
      </c>
      <c r="C241" s="16" t="str">
        <f t="shared" si="15"/>
        <v>2020-11-16</v>
      </c>
      <c r="D241" s="18">
        <v>4</v>
      </c>
      <c r="E241" s="25">
        <v>19</v>
      </c>
      <c r="F241" s="18">
        <f t="shared" ca="1" si="16"/>
        <v>5</v>
      </c>
      <c r="G241" s="18">
        <v>5</v>
      </c>
      <c r="H241" s="19">
        <v>0.77083333333333337</v>
      </c>
      <c r="I241" t="str">
        <f t="shared" si="17"/>
        <v>18:30</v>
      </c>
      <c r="J241" s="19">
        <v>0.89583333333333337</v>
      </c>
      <c r="K241" t="str">
        <f t="shared" si="18"/>
        <v>21:30</v>
      </c>
      <c r="L241" s="18">
        <v>10</v>
      </c>
      <c r="N241" t="str">
        <f t="shared" ca="1" si="19"/>
        <v>Booking::create(['program_id' =&gt; 4 , 'booking_date' =&gt; '2020-11-16', 'instructor_id'=&gt;19, 'virtual_meeting_link_id'=&gt;5, 'physical_room_id'=&gt;5, 'start_time'=&gt;'18:30', 'end_time'=&gt;' 21:30' ,  'area_id'=&gt;10 ]);</v>
      </c>
    </row>
    <row r="242" spans="1:14" ht="15.75" thickBot="1" x14ac:dyDescent="0.3">
      <c r="A242">
        <v>240</v>
      </c>
      <c r="B242" s="16">
        <v>44152</v>
      </c>
      <c r="C242" s="16" t="str">
        <f t="shared" si="15"/>
        <v>2020-11-17</v>
      </c>
      <c r="D242" s="18">
        <v>3</v>
      </c>
      <c r="E242" s="25">
        <v>19</v>
      </c>
      <c r="F242" s="18">
        <f t="shared" ca="1" si="16"/>
        <v>7</v>
      </c>
      <c r="G242" s="18">
        <v>4</v>
      </c>
      <c r="H242" s="19">
        <v>0.77083333333333337</v>
      </c>
      <c r="I242" t="str">
        <f t="shared" si="17"/>
        <v>18:30</v>
      </c>
      <c r="J242" s="19">
        <v>0.89583333333333337</v>
      </c>
      <c r="K242" t="str">
        <f t="shared" si="18"/>
        <v>21:30</v>
      </c>
      <c r="L242" s="18">
        <v>10</v>
      </c>
      <c r="N242" t="str">
        <f t="shared" ca="1" si="19"/>
        <v>Booking::create(['program_id' =&gt; 3 , 'booking_date' =&gt; '2020-11-17', 'instructor_id'=&gt;19, 'virtual_meeting_link_id'=&gt;7, 'physical_room_id'=&gt;4, 'start_time'=&gt;'18:30', 'end_time'=&gt;' 21:30' ,  'area_id'=&gt;10 ]);</v>
      </c>
    </row>
    <row r="243" spans="1:14" ht="15.75" thickBot="1" x14ac:dyDescent="0.3">
      <c r="A243">
        <v>241</v>
      </c>
      <c r="B243" s="16">
        <v>44153</v>
      </c>
      <c r="C243" s="16" t="str">
        <f t="shared" si="15"/>
        <v>2020-11-18</v>
      </c>
      <c r="D243" s="18">
        <v>4</v>
      </c>
      <c r="E243" s="25">
        <v>41</v>
      </c>
      <c r="F243" s="18">
        <f t="shared" ca="1" si="16"/>
        <v>17</v>
      </c>
      <c r="G243" s="18">
        <v>5</v>
      </c>
      <c r="H243" s="19">
        <v>0.77083333333333337</v>
      </c>
      <c r="I243" t="str">
        <f t="shared" si="17"/>
        <v>18:30</v>
      </c>
      <c r="J243" s="19">
        <v>0.89583333333333337</v>
      </c>
      <c r="K243" t="str">
        <f t="shared" si="18"/>
        <v>21:30</v>
      </c>
      <c r="L243" s="18">
        <v>22</v>
      </c>
      <c r="N243" t="str">
        <f t="shared" ca="1" si="19"/>
        <v>Booking::create(['program_id' =&gt; 4 , 'booking_date' =&gt; '2020-11-18', 'instructor_id'=&gt;41, 'virtual_meeting_link_id'=&gt;17, 'physical_room_id'=&gt;5, 'start_time'=&gt;'18:30', 'end_time'=&gt;' 21:30' ,  'area_id'=&gt;22 ]);</v>
      </c>
    </row>
    <row r="244" spans="1:14" ht="15.75" thickBot="1" x14ac:dyDescent="0.3">
      <c r="A244">
        <v>242</v>
      </c>
      <c r="B244" s="16">
        <v>44154</v>
      </c>
      <c r="C244" s="16" t="str">
        <f t="shared" si="15"/>
        <v>2020-11-19</v>
      </c>
      <c r="D244" s="18">
        <v>3</v>
      </c>
      <c r="E244" s="25">
        <v>41</v>
      </c>
      <c r="F244" s="18">
        <f t="shared" ca="1" si="16"/>
        <v>20</v>
      </c>
      <c r="G244" s="18">
        <v>8</v>
      </c>
      <c r="H244" s="19">
        <v>0.77083333333333337</v>
      </c>
      <c r="I244" t="str">
        <f t="shared" si="17"/>
        <v>18:30</v>
      </c>
      <c r="J244" s="19">
        <v>0.89583333333333337</v>
      </c>
      <c r="K244" t="str">
        <f t="shared" si="18"/>
        <v>21:30</v>
      </c>
      <c r="L244" s="18">
        <v>22</v>
      </c>
      <c r="N244" t="str">
        <f t="shared" ca="1" si="19"/>
        <v>Booking::create(['program_id' =&gt; 3 , 'booking_date' =&gt; '2020-11-19', 'instructor_id'=&gt;41, 'virtual_meeting_link_id'=&gt;20, 'physical_room_id'=&gt;8, 'start_time'=&gt;'18:30', 'end_time'=&gt;' 21:30' ,  'area_id'=&gt;22 ]);</v>
      </c>
    </row>
    <row r="245" spans="1:14" ht="15.75" thickBot="1" x14ac:dyDescent="0.3">
      <c r="A245">
        <v>243</v>
      </c>
      <c r="B245" s="16">
        <v>44156</v>
      </c>
      <c r="C245" s="16" t="str">
        <f t="shared" si="15"/>
        <v>2020-11-21</v>
      </c>
      <c r="D245" s="18">
        <v>4</v>
      </c>
      <c r="E245" s="25">
        <v>25</v>
      </c>
      <c r="F245" s="18">
        <f t="shared" ca="1" si="16"/>
        <v>2</v>
      </c>
      <c r="G245" s="18">
        <v>4</v>
      </c>
      <c r="H245" s="19">
        <v>0.375</v>
      </c>
      <c r="I245" t="str">
        <f t="shared" si="17"/>
        <v>9:0</v>
      </c>
      <c r="J245" s="19">
        <v>0.52083333333333337</v>
      </c>
      <c r="K245" t="str">
        <f t="shared" si="18"/>
        <v>12:30</v>
      </c>
      <c r="L245" s="18">
        <v>19</v>
      </c>
      <c r="N245" t="str">
        <f t="shared" ca="1" si="19"/>
        <v>Booking::create(['program_id' =&gt; 4 , 'booking_date' =&gt; '2020-11-21', 'instructor_id'=&gt;25, 'virtual_meeting_link_id'=&gt;2, 'physical_room_id'=&gt;4, 'start_time'=&gt;'9:0', 'end_time'=&gt;' 12:30' ,  'area_id'=&gt;19 ]);</v>
      </c>
    </row>
    <row r="246" spans="1:14" ht="15.75" thickBot="1" x14ac:dyDescent="0.3">
      <c r="A246">
        <v>244</v>
      </c>
      <c r="B246" s="16">
        <v>44158</v>
      </c>
      <c r="C246" s="16" t="str">
        <f t="shared" si="15"/>
        <v>2020-11-23</v>
      </c>
      <c r="D246" s="18">
        <v>4</v>
      </c>
      <c r="E246" s="25">
        <v>19</v>
      </c>
      <c r="F246" s="18">
        <f t="shared" ca="1" si="16"/>
        <v>8</v>
      </c>
      <c r="G246" s="18">
        <v>8</v>
      </c>
      <c r="H246" s="19">
        <v>0.77083333333333337</v>
      </c>
      <c r="I246" t="str">
        <f t="shared" si="17"/>
        <v>18:30</v>
      </c>
      <c r="J246" s="19">
        <v>0.89583333333333337</v>
      </c>
      <c r="K246" t="str">
        <f t="shared" si="18"/>
        <v>21:30</v>
      </c>
      <c r="L246" s="18">
        <v>10</v>
      </c>
      <c r="N246" t="str">
        <f t="shared" ca="1" si="19"/>
        <v>Booking::create(['program_id' =&gt; 4 , 'booking_date' =&gt; '2020-11-23', 'instructor_id'=&gt;19, 'virtual_meeting_link_id'=&gt;8, 'physical_room_id'=&gt;8, 'start_time'=&gt;'18:30', 'end_time'=&gt;' 21:30' ,  'area_id'=&gt;10 ]);</v>
      </c>
    </row>
    <row r="247" spans="1:14" ht="15.75" thickBot="1" x14ac:dyDescent="0.3">
      <c r="A247">
        <v>245</v>
      </c>
      <c r="B247" s="16">
        <v>44159</v>
      </c>
      <c r="C247" s="16" t="str">
        <f t="shared" si="15"/>
        <v>2020-11-24</v>
      </c>
      <c r="D247" s="18">
        <v>3</v>
      </c>
      <c r="E247" s="25">
        <v>53</v>
      </c>
      <c r="F247" s="18">
        <f t="shared" ca="1" si="16"/>
        <v>1</v>
      </c>
      <c r="G247" s="18">
        <v>8</v>
      </c>
      <c r="H247" s="19">
        <v>0.77083333333333337</v>
      </c>
      <c r="I247" t="str">
        <f t="shared" si="17"/>
        <v>18:30</v>
      </c>
      <c r="J247" s="19">
        <v>0.89583333333333337</v>
      </c>
      <c r="K247" t="str">
        <f t="shared" si="18"/>
        <v>21:30</v>
      </c>
      <c r="L247" s="18">
        <v>12</v>
      </c>
      <c r="N247" t="str">
        <f t="shared" ca="1" si="19"/>
        <v>Booking::create(['program_id' =&gt; 3 , 'booking_date' =&gt; '2020-11-24', 'instructor_id'=&gt;53, 'virtual_meeting_link_id'=&gt;1, 'physical_room_id'=&gt;8, 'start_time'=&gt;'18:30', 'end_time'=&gt;' 21:30' ,  'area_id'=&gt;12 ]);</v>
      </c>
    </row>
    <row r="248" spans="1:14" ht="15.75" thickBot="1" x14ac:dyDescent="0.3">
      <c r="A248">
        <v>246</v>
      </c>
      <c r="B248" s="16">
        <v>44160</v>
      </c>
      <c r="C248" s="16" t="str">
        <f t="shared" si="15"/>
        <v>2020-11-25</v>
      </c>
      <c r="D248" s="18">
        <v>4</v>
      </c>
      <c r="E248" s="25">
        <v>53</v>
      </c>
      <c r="F248" s="18">
        <f t="shared" ca="1" si="16"/>
        <v>13</v>
      </c>
      <c r="G248" s="18">
        <v>1</v>
      </c>
      <c r="H248" s="19">
        <v>0.77083333333333337</v>
      </c>
      <c r="I248" t="str">
        <f t="shared" si="17"/>
        <v>18:30</v>
      </c>
      <c r="J248" s="19">
        <v>0.89583333333333337</v>
      </c>
      <c r="K248" t="str">
        <f t="shared" si="18"/>
        <v>21:30</v>
      </c>
      <c r="L248" s="18">
        <v>12</v>
      </c>
      <c r="N248" t="str">
        <f t="shared" ca="1" si="19"/>
        <v>Booking::create(['program_id' =&gt; 4 , 'booking_date' =&gt; '2020-11-25', 'instructor_id'=&gt;53, 'virtual_meeting_link_id'=&gt;13, 'physical_room_id'=&gt;1, 'start_time'=&gt;'18:30', 'end_time'=&gt;' 21:30' ,  'area_id'=&gt;12 ]);</v>
      </c>
    </row>
    <row r="249" spans="1:14" ht="15.75" thickBot="1" x14ac:dyDescent="0.3">
      <c r="A249">
        <v>247</v>
      </c>
      <c r="B249" s="16">
        <v>44161</v>
      </c>
      <c r="C249" s="16" t="str">
        <f t="shared" si="15"/>
        <v>2020-11-26</v>
      </c>
      <c r="D249" s="18">
        <v>3</v>
      </c>
      <c r="E249" s="25">
        <v>19</v>
      </c>
      <c r="F249" s="18">
        <f t="shared" ca="1" si="16"/>
        <v>13</v>
      </c>
      <c r="G249" s="18">
        <v>4</v>
      </c>
      <c r="H249" s="19">
        <v>0.77083333333333337</v>
      </c>
      <c r="I249" t="str">
        <f t="shared" si="17"/>
        <v>18:30</v>
      </c>
      <c r="J249" s="19">
        <v>0.89583333333333337</v>
      </c>
      <c r="K249" t="str">
        <f t="shared" si="18"/>
        <v>21:30</v>
      </c>
      <c r="L249" s="18">
        <v>10</v>
      </c>
      <c r="N249" t="str">
        <f t="shared" ca="1" si="19"/>
        <v>Booking::create(['program_id' =&gt; 3 , 'booking_date' =&gt; '2020-11-26', 'instructor_id'=&gt;19, 'virtual_meeting_link_id'=&gt;13, 'physical_room_id'=&gt;4, 'start_time'=&gt;'18:30', 'end_time'=&gt;' 21:30' ,  'area_id'=&gt;10 ]);</v>
      </c>
    </row>
    <row r="250" spans="1:14" ht="15.75" thickBot="1" x14ac:dyDescent="0.3">
      <c r="A250">
        <v>248</v>
      </c>
      <c r="B250" s="16">
        <v>44165</v>
      </c>
      <c r="C250" s="16" t="str">
        <f t="shared" si="15"/>
        <v>2020-11-30</v>
      </c>
      <c r="D250" s="18">
        <v>4</v>
      </c>
      <c r="E250" s="25">
        <v>53</v>
      </c>
      <c r="F250" s="18">
        <f t="shared" ca="1" si="16"/>
        <v>6</v>
      </c>
      <c r="G250" s="18">
        <v>3</v>
      </c>
      <c r="H250" s="19">
        <v>0.77083333333333337</v>
      </c>
      <c r="I250" t="str">
        <f t="shared" si="17"/>
        <v>18:30</v>
      </c>
      <c r="J250" s="19">
        <v>0.89583333333333337</v>
      </c>
      <c r="K250" t="str">
        <f t="shared" si="18"/>
        <v>21:30</v>
      </c>
      <c r="L250" s="18">
        <v>12</v>
      </c>
      <c r="N250" t="str">
        <f t="shared" ca="1" si="19"/>
        <v>Booking::create(['program_id' =&gt; 4 , 'booking_date' =&gt; '2020-11-30', 'instructor_id'=&gt;53, 'virtual_meeting_link_id'=&gt;6, 'physical_room_id'=&gt;3, 'start_time'=&gt;'18:30', 'end_time'=&gt;' 21:30' ,  'area_id'=&gt;12 ]);</v>
      </c>
    </row>
    <row r="251" spans="1:14" ht="15.75" thickBot="1" x14ac:dyDescent="0.3">
      <c r="A251">
        <v>249</v>
      </c>
      <c r="B251" s="16">
        <v>44166</v>
      </c>
      <c r="C251" s="16" t="str">
        <f t="shared" si="15"/>
        <v>2020-12-01</v>
      </c>
      <c r="D251" s="18">
        <v>3</v>
      </c>
      <c r="E251" s="25">
        <v>53</v>
      </c>
      <c r="F251" s="18">
        <f t="shared" ca="1" si="16"/>
        <v>15</v>
      </c>
      <c r="G251" s="18">
        <v>1</v>
      </c>
      <c r="H251" s="19">
        <v>0.77083333333333337</v>
      </c>
      <c r="I251" t="str">
        <f t="shared" si="17"/>
        <v>18:30</v>
      </c>
      <c r="J251" s="19">
        <v>0.89583333333333337</v>
      </c>
      <c r="K251" t="str">
        <f t="shared" si="18"/>
        <v>21:30</v>
      </c>
      <c r="L251" s="18">
        <v>12</v>
      </c>
      <c r="N251" t="str">
        <f t="shared" ca="1" si="19"/>
        <v>Booking::create(['program_id' =&gt; 3 , 'booking_date' =&gt; '2020-12-01', 'instructor_id'=&gt;53, 'virtual_meeting_link_id'=&gt;15, 'physical_room_id'=&gt;1, 'start_time'=&gt;'18:30', 'end_time'=&gt;' 21:30' ,  'area_id'=&gt;12 ]);</v>
      </c>
    </row>
    <row r="252" spans="1:14" ht="15.75" thickBot="1" x14ac:dyDescent="0.3">
      <c r="A252">
        <v>250</v>
      </c>
      <c r="B252" s="16">
        <v>44167</v>
      </c>
      <c r="C252" s="16" t="str">
        <f t="shared" si="15"/>
        <v>2020-12-02</v>
      </c>
      <c r="D252" s="18">
        <v>4</v>
      </c>
      <c r="E252" s="25">
        <v>48</v>
      </c>
      <c r="F252" s="18">
        <f t="shared" ca="1" si="16"/>
        <v>20</v>
      </c>
      <c r="G252" s="18">
        <v>2</v>
      </c>
      <c r="H252" s="19">
        <v>0.77083333333333337</v>
      </c>
      <c r="I252" t="str">
        <f t="shared" si="17"/>
        <v>18:30</v>
      </c>
      <c r="J252" s="19">
        <v>0.89583333333333337</v>
      </c>
      <c r="K252" t="str">
        <f t="shared" si="18"/>
        <v>21:30</v>
      </c>
      <c r="L252" s="18">
        <v>5</v>
      </c>
      <c r="N252" t="str">
        <f t="shared" ca="1" si="19"/>
        <v>Booking::create(['program_id' =&gt; 4 , 'booking_date' =&gt; '2020-12-02', 'instructor_id'=&gt;48, 'virtual_meeting_link_id'=&gt;20, 'physical_room_id'=&gt;2, 'start_time'=&gt;'18:30', 'end_time'=&gt;' 21:30' ,  'area_id'=&gt;5 ]);</v>
      </c>
    </row>
    <row r="253" spans="1:14" ht="15.75" thickBot="1" x14ac:dyDescent="0.3">
      <c r="A253">
        <v>251</v>
      </c>
      <c r="B253" s="16">
        <v>44168</v>
      </c>
      <c r="C253" s="16" t="str">
        <f t="shared" si="15"/>
        <v>2020-12-03</v>
      </c>
      <c r="D253" s="18">
        <v>3</v>
      </c>
      <c r="E253" s="25">
        <v>48</v>
      </c>
      <c r="F253" s="18">
        <f t="shared" ca="1" si="16"/>
        <v>10</v>
      </c>
      <c r="G253" s="18">
        <v>5</v>
      </c>
      <c r="H253" s="19">
        <v>0.77083333333333337</v>
      </c>
      <c r="I253" t="str">
        <f t="shared" si="17"/>
        <v>18:30</v>
      </c>
      <c r="J253" s="19">
        <v>0.89583333333333337</v>
      </c>
      <c r="K253" t="str">
        <f t="shared" si="18"/>
        <v>21:30</v>
      </c>
      <c r="L253" s="18">
        <v>5</v>
      </c>
      <c r="N253" t="str">
        <f t="shared" ca="1" si="19"/>
        <v>Booking::create(['program_id' =&gt; 3 , 'booking_date' =&gt; '2020-12-03', 'instructor_id'=&gt;48, 'virtual_meeting_link_id'=&gt;10, 'physical_room_id'=&gt;5, 'start_time'=&gt;'18:30', 'end_time'=&gt;' 21:30' ,  'area_id'=&gt;5 ]);</v>
      </c>
    </row>
    <row r="254" spans="1:14" ht="15.75" thickBot="1" x14ac:dyDescent="0.3">
      <c r="A254">
        <v>252</v>
      </c>
      <c r="B254" s="16">
        <v>44173</v>
      </c>
      <c r="C254" s="16" t="str">
        <f t="shared" si="15"/>
        <v>2020-12-08</v>
      </c>
      <c r="D254" s="18">
        <v>27</v>
      </c>
      <c r="E254" s="25">
        <v>48</v>
      </c>
      <c r="F254" s="18">
        <f t="shared" ca="1" si="16"/>
        <v>4</v>
      </c>
      <c r="G254" s="18">
        <v>2</v>
      </c>
      <c r="H254" s="19">
        <v>0.70833333333333337</v>
      </c>
      <c r="I254" t="str">
        <f t="shared" si="17"/>
        <v>17:0</v>
      </c>
      <c r="J254" s="19">
        <v>0.82291666666666663</v>
      </c>
      <c r="K254" t="str">
        <f t="shared" si="18"/>
        <v>19:45</v>
      </c>
      <c r="L254" s="18">
        <v>5</v>
      </c>
      <c r="N254" t="str">
        <f t="shared" ca="1" si="19"/>
        <v>Booking::create(['program_id' =&gt; 27 , 'booking_date' =&gt; '2020-12-08', 'instructor_id'=&gt;48, 'virtual_meeting_link_id'=&gt;4, 'physical_room_id'=&gt;2, 'start_time'=&gt;'17:0', 'end_time'=&gt;' 19:45' ,  'area_id'=&gt;5 ]);</v>
      </c>
    </row>
    <row r="255" spans="1:14" ht="15.75" thickBot="1" x14ac:dyDescent="0.3">
      <c r="A255">
        <v>253</v>
      </c>
      <c r="B255" s="16">
        <v>44174</v>
      </c>
      <c r="C255" s="16" t="str">
        <f t="shared" si="15"/>
        <v>2020-12-09</v>
      </c>
      <c r="D255" s="18">
        <v>4</v>
      </c>
      <c r="E255" s="25">
        <v>1</v>
      </c>
      <c r="F255" s="18">
        <f t="shared" ca="1" si="16"/>
        <v>17</v>
      </c>
      <c r="G255" s="18">
        <v>4</v>
      </c>
      <c r="H255" s="19">
        <v>0.77083333333333337</v>
      </c>
      <c r="I255" t="str">
        <f t="shared" si="17"/>
        <v>18:30</v>
      </c>
      <c r="J255" s="19">
        <v>0.89583333333333337</v>
      </c>
      <c r="K255" t="str">
        <f t="shared" si="18"/>
        <v>21:30</v>
      </c>
      <c r="L255" s="18">
        <v>12</v>
      </c>
      <c r="N255" t="str">
        <f t="shared" ca="1" si="19"/>
        <v>Booking::create(['program_id' =&gt; 4 , 'booking_date' =&gt; '2020-12-09', 'instructor_id'=&gt;1, 'virtual_meeting_link_id'=&gt;17, 'physical_room_id'=&gt;4, 'start_time'=&gt;'18:30', 'end_time'=&gt;' 21:30' ,  'area_id'=&gt;12 ]);</v>
      </c>
    </row>
    <row r="256" spans="1:14" ht="15.75" thickBot="1" x14ac:dyDescent="0.3">
      <c r="A256">
        <v>254</v>
      </c>
      <c r="B256" s="16">
        <v>44175</v>
      </c>
      <c r="C256" s="16" t="str">
        <f t="shared" si="15"/>
        <v>2020-12-10</v>
      </c>
      <c r="D256" s="18">
        <v>3</v>
      </c>
      <c r="E256" s="25">
        <v>53</v>
      </c>
      <c r="F256" s="18">
        <f t="shared" ca="1" si="16"/>
        <v>18</v>
      </c>
      <c r="G256" s="18">
        <v>6</v>
      </c>
      <c r="H256" s="19">
        <v>0.77083333333333337</v>
      </c>
      <c r="I256" t="str">
        <f t="shared" si="17"/>
        <v>18:30</v>
      </c>
      <c r="J256" s="19">
        <v>0.89583333333333337</v>
      </c>
      <c r="K256" t="str">
        <f t="shared" si="18"/>
        <v>21:30</v>
      </c>
      <c r="L256" s="18">
        <v>12</v>
      </c>
      <c r="N256" t="str">
        <f t="shared" ca="1" si="19"/>
        <v>Booking::create(['program_id' =&gt; 3 , 'booking_date' =&gt; '2020-12-10', 'instructor_id'=&gt;53, 'virtual_meeting_link_id'=&gt;18, 'physical_room_id'=&gt;6, 'start_time'=&gt;'18:30', 'end_time'=&gt;' 21:30' ,  'area_id'=&gt;12 ]);</v>
      </c>
    </row>
    <row r="257" spans="1:14" ht="15.75" thickBot="1" x14ac:dyDescent="0.3">
      <c r="A257">
        <v>255</v>
      </c>
      <c r="B257" s="16">
        <v>44180</v>
      </c>
      <c r="C257" s="16" t="str">
        <f t="shared" si="15"/>
        <v>2020-12-15</v>
      </c>
      <c r="D257" s="18">
        <v>28</v>
      </c>
      <c r="E257" s="25">
        <v>19</v>
      </c>
      <c r="F257" s="18">
        <f t="shared" ca="1" si="16"/>
        <v>12</v>
      </c>
      <c r="G257" s="18">
        <v>6</v>
      </c>
      <c r="H257" s="19">
        <v>0.66666666666666663</v>
      </c>
      <c r="I257" t="str">
        <f t="shared" si="17"/>
        <v>16:0</v>
      </c>
      <c r="J257" s="19">
        <v>0.70833333333333337</v>
      </c>
      <c r="K257" t="str">
        <f t="shared" si="18"/>
        <v>17:0</v>
      </c>
      <c r="L257" s="18">
        <v>10</v>
      </c>
      <c r="N257" t="str">
        <f t="shared" ca="1" si="19"/>
        <v>Booking::create(['program_id' =&gt; 28 , 'booking_date' =&gt; '2020-12-15', 'instructor_id'=&gt;19, 'virtual_meeting_link_id'=&gt;12, 'physical_room_id'=&gt;6, 'start_time'=&gt;'16:0', 'end_time'=&gt;' 17:0' ,  'area_id'=&gt;10 ]);</v>
      </c>
    </row>
    <row r="258" spans="1:14" ht="15.75" thickBot="1" x14ac:dyDescent="0.3">
      <c r="A258">
        <v>256</v>
      </c>
      <c r="B258" s="16">
        <v>44180</v>
      </c>
      <c r="C258" s="16" t="str">
        <f t="shared" si="15"/>
        <v>2020-12-15</v>
      </c>
      <c r="D258" s="18">
        <v>28</v>
      </c>
      <c r="E258" s="25">
        <v>11</v>
      </c>
      <c r="F258" s="18">
        <f t="shared" ca="1" si="16"/>
        <v>5</v>
      </c>
      <c r="G258" s="18">
        <v>1</v>
      </c>
      <c r="H258" s="19">
        <v>0.71875</v>
      </c>
      <c r="I258" t="str">
        <f t="shared" si="17"/>
        <v>17:15</v>
      </c>
      <c r="J258" s="19">
        <v>0.76041666666666663</v>
      </c>
      <c r="K258" t="str">
        <f t="shared" si="18"/>
        <v>18:15</v>
      </c>
      <c r="L258" s="18">
        <v>10</v>
      </c>
      <c r="N258" t="str">
        <f t="shared" ca="1" si="19"/>
        <v>Booking::create(['program_id' =&gt; 28 , 'booking_date' =&gt; '2020-12-15', 'instructor_id'=&gt;11, 'virtual_meeting_link_id'=&gt;5, 'physical_room_id'=&gt;1, 'start_time'=&gt;'17:15', 'end_time'=&gt;' 18:15' ,  'area_id'=&gt;10 ]);</v>
      </c>
    </row>
    <row r="259" spans="1:14" ht="15.75" thickBot="1" x14ac:dyDescent="0.3">
      <c r="A259">
        <v>257</v>
      </c>
      <c r="B259" s="16">
        <v>44180</v>
      </c>
      <c r="C259" s="16" t="str">
        <f t="shared" si="15"/>
        <v>2020-12-15</v>
      </c>
      <c r="D259" s="18">
        <v>28</v>
      </c>
      <c r="E259" s="25">
        <v>41</v>
      </c>
      <c r="F259" s="18">
        <f t="shared" ca="1" si="16"/>
        <v>13</v>
      </c>
      <c r="G259" s="18">
        <v>2</v>
      </c>
      <c r="H259" s="19">
        <v>0.77083333333333337</v>
      </c>
      <c r="I259" t="str">
        <f t="shared" si="17"/>
        <v>18:30</v>
      </c>
      <c r="J259" s="19">
        <v>0.8125</v>
      </c>
      <c r="K259" t="str">
        <f t="shared" si="18"/>
        <v>19:30</v>
      </c>
      <c r="L259" s="18">
        <v>22</v>
      </c>
      <c r="N259" t="str">
        <f t="shared" ca="1" si="19"/>
        <v>Booking::create(['program_id' =&gt; 28 , 'booking_date' =&gt; '2020-12-15', 'instructor_id'=&gt;41, 'virtual_meeting_link_id'=&gt;13, 'physical_room_id'=&gt;2, 'start_time'=&gt;'18:30', 'end_time'=&gt;' 19:30' ,  'area_id'=&gt;22 ]);</v>
      </c>
    </row>
    <row r="260" spans="1:14" ht="15.75" thickBot="1" x14ac:dyDescent="0.3">
      <c r="A260">
        <v>258</v>
      </c>
      <c r="B260" s="16">
        <v>44182</v>
      </c>
      <c r="C260" s="16" t="str">
        <f t="shared" ref="C260:C323" si="20">TEXT(B260,"aaaa-mm-dd")</f>
        <v>2020-12-17</v>
      </c>
      <c r="D260" s="18">
        <v>28</v>
      </c>
      <c r="E260" s="25">
        <v>20</v>
      </c>
      <c r="F260" s="18">
        <f t="shared" ref="F260:F323" ca="1" si="21">RANDBETWEEN(1,20)</f>
        <v>13</v>
      </c>
      <c r="G260" s="18">
        <v>8</v>
      </c>
      <c r="H260" s="19">
        <v>0.66666666666666663</v>
      </c>
      <c r="I260" t="str">
        <f t="shared" ref="I260:I323" si="22">CONCATENATE(HOUR(H260),":",MINUTE(H260))</f>
        <v>16:0</v>
      </c>
      <c r="J260" s="19">
        <v>0.70833333333333337</v>
      </c>
      <c r="K260" t="str">
        <f t="shared" ref="K260:K323" si="23">CONCATENATE(HOUR(J260),":",MINUTE(J260))</f>
        <v>17:0</v>
      </c>
      <c r="L260" s="18">
        <v>17</v>
      </c>
      <c r="N260" t="str">
        <f t="shared" ref="N260:N323" ca="1" si="24">CONCATENATE($D$1,D260," , 'booking_date' =&gt; '", C260,"', 'instructor_id'=&gt;",E260,", 'virtual_meeting_link_id'=&gt;",F260,", 'physical_room_id'=&gt;",G260,,", 'start_time'=&gt;'",I260,"', 'end_time'=&gt;' ",K260,"' ,  'area_id'=&gt;",L260," ]);")</f>
        <v>Booking::create(['program_id' =&gt; 28 , 'booking_date' =&gt; '2020-12-17', 'instructor_id'=&gt;20, 'virtual_meeting_link_id'=&gt;13, 'physical_room_id'=&gt;8, 'start_time'=&gt;'16:0', 'end_time'=&gt;' 17:0' ,  'area_id'=&gt;17 ]);</v>
      </c>
    </row>
    <row r="261" spans="1:14" ht="15.75" thickBot="1" x14ac:dyDescent="0.3">
      <c r="A261">
        <v>259</v>
      </c>
      <c r="B261" s="16">
        <v>44182</v>
      </c>
      <c r="C261" s="16" t="str">
        <f t="shared" si="20"/>
        <v>2020-12-17</v>
      </c>
      <c r="D261" s="18">
        <v>28</v>
      </c>
      <c r="E261" s="25">
        <v>20</v>
      </c>
      <c r="F261" s="18">
        <f t="shared" ca="1" si="21"/>
        <v>9</v>
      </c>
      <c r="G261" s="18">
        <v>7</v>
      </c>
      <c r="H261" s="19">
        <v>0.71875</v>
      </c>
      <c r="I261" t="str">
        <f t="shared" si="22"/>
        <v>17:15</v>
      </c>
      <c r="J261" s="19">
        <v>0.76041666666666663</v>
      </c>
      <c r="K261" t="str">
        <f t="shared" si="23"/>
        <v>18:15</v>
      </c>
      <c r="L261" s="18">
        <v>17</v>
      </c>
      <c r="N261" t="str">
        <f t="shared" ca="1" si="24"/>
        <v>Booking::create(['program_id' =&gt; 28 , 'booking_date' =&gt; '2020-12-17', 'instructor_id'=&gt;20, 'virtual_meeting_link_id'=&gt;9, 'physical_room_id'=&gt;7, 'start_time'=&gt;'17:15', 'end_time'=&gt;' 18:15' ,  'area_id'=&gt;17 ]);</v>
      </c>
    </row>
    <row r="262" spans="1:14" ht="15.75" thickBot="1" x14ac:dyDescent="0.3">
      <c r="A262">
        <v>260</v>
      </c>
      <c r="B262" s="16">
        <v>44182</v>
      </c>
      <c r="C262" s="16" t="str">
        <f t="shared" si="20"/>
        <v>2020-12-17</v>
      </c>
      <c r="D262" s="18">
        <v>28</v>
      </c>
      <c r="E262" s="25">
        <v>17</v>
      </c>
      <c r="F262" s="18">
        <f t="shared" ca="1" si="21"/>
        <v>2</v>
      </c>
      <c r="G262" s="18">
        <v>6</v>
      </c>
      <c r="H262" s="19">
        <v>0.80208333333333337</v>
      </c>
      <c r="I262" t="str">
        <f t="shared" si="22"/>
        <v>19:15</v>
      </c>
      <c r="J262" s="19">
        <v>0.8125</v>
      </c>
      <c r="K262" t="str">
        <f t="shared" si="23"/>
        <v>19:30</v>
      </c>
      <c r="L262" s="18">
        <v>5</v>
      </c>
      <c r="N262" t="str">
        <f t="shared" ca="1" si="24"/>
        <v>Booking::create(['program_id' =&gt; 28 , 'booking_date' =&gt; '2020-12-17', 'instructor_id'=&gt;17, 'virtual_meeting_link_id'=&gt;2, 'physical_room_id'=&gt;6, 'start_time'=&gt;'19:15', 'end_time'=&gt;' 19:30' ,  'area_id'=&gt;5 ]);</v>
      </c>
    </row>
    <row r="263" spans="1:14" ht="15.75" thickBot="1" x14ac:dyDescent="0.3">
      <c r="A263">
        <v>261</v>
      </c>
      <c r="B263" s="16">
        <v>44186</v>
      </c>
      <c r="C263" s="16" t="str">
        <f t="shared" si="20"/>
        <v>2020-12-21</v>
      </c>
      <c r="D263" s="18">
        <v>28</v>
      </c>
      <c r="E263" s="25">
        <v>32</v>
      </c>
      <c r="F263" s="18">
        <f t="shared" ca="1" si="21"/>
        <v>16</v>
      </c>
      <c r="G263" s="18">
        <v>1</v>
      </c>
      <c r="H263" s="19">
        <v>0.66666666666666663</v>
      </c>
      <c r="I263" t="str">
        <f t="shared" si="22"/>
        <v>16:0</v>
      </c>
      <c r="J263" s="19">
        <v>0.70833333333333337</v>
      </c>
      <c r="K263" t="str">
        <f t="shared" si="23"/>
        <v>17:0</v>
      </c>
      <c r="L263" s="18">
        <v>17</v>
      </c>
      <c r="N263" t="str">
        <f t="shared" ca="1" si="24"/>
        <v>Booking::create(['program_id' =&gt; 28 , 'booking_date' =&gt; '2020-12-21', 'instructor_id'=&gt;32, 'virtual_meeting_link_id'=&gt;16, 'physical_room_id'=&gt;1, 'start_time'=&gt;'16:0', 'end_time'=&gt;' 17:0' ,  'area_id'=&gt;17 ]);</v>
      </c>
    </row>
    <row r="264" spans="1:14" ht="15.75" thickBot="1" x14ac:dyDescent="0.3">
      <c r="A264">
        <v>262</v>
      </c>
      <c r="B264" s="16">
        <v>44186</v>
      </c>
      <c r="C264" s="16" t="str">
        <f t="shared" si="20"/>
        <v>2020-12-21</v>
      </c>
      <c r="D264" s="18">
        <v>28</v>
      </c>
      <c r="E264" s="25">
        <v>1</v>
      </c>
      <c r="F264" s="18">
        <f t="shared" ca="1" si="21"/>
        <v>4</v>
      </c>
      <c r="G264" s="18">
        <v>7</v>
      </c>
      <c r="H264" s="19">
        <v>0.71875</v>
      </c>
      <c r="I264" t="str">
        <f t="shared" si="22"/>
        <v>17:15</v>
      </c>
      <c r="J264" s="19">
        <v>0.76041666666666663</v>
      </c>
      <c r="K264" t="str">
        <f t="shared" si="23"/>
        <v>18:15</v>
      </c>
      <c r="L264" s="18">
        <v>12</v>
      </c>
      <c r="N264" t="str">
        <f t="shared" ca="1" si="24"/>
        <v>Booking::create(['program_id' =&gt; 28 , 'booking_date' =&gt; '2020-12-21', 'instructor_id'=&gt;1, 'virtual_meeting_link_id'=&gt;4, 'physical_room_id'=&gt;7, 'start_time'=&gt;'17:15', 'end_time'=&gt;' 18:15' ,  'area_id'=&gt;12 ]);</v>
      </c>
    </row>
    <row r="265" spans="1:14" ht="15.75" thickBot="1" x14ac:dyDescent="0.3">
      <c r="A265">
        <v>263</v>
      </c>
      <c r="B265" s="16">
        <v>44186</v>
      </c>
      <c r="C265" s="16" t="str">
        <f t="shared" si="20"/>
        <v>2020-12-21</v>
      </c>
      <c r="D265" s="18">
        <v>28</v>
      </c>
      <c r="E265" s="25">
        <v>43</v>
      </c>
      <c r="F265" s="18">
        <f t="shared" ca="1" si="21"/>
        <v>6</v>
      </c>
      <c r="G265" s="18">
        <v>5</v>
      </c>
      <c r="H265" s="19">
        <v>0.80208333333333337</v>
      </c>
      <c r="I265" t="str">
        <f t="shared" si="22"/>
        <v>19:15</v>
      </c>
      <c r="J265" s="19">
        <v>0.8125</v>
      </c>
      <c r="K265" t="str">
        <f t="shared" si="23"/>
        <v>19:30</v>
      </c>
      <c r="L265" s="18">
        <v>21</v>
      </c>
      <c r="N265" t="str">
        <f t="shared" ca="1" si="24"/>
        <v>Booking::create(['program_id' =&gt; 28 , 'booking_date' =&gt; '2020-12-21', 'instructor_id'=&gt;43, 'virtual_meeting_link_id'=&gt;6, 'physical_room_id'=&gt;5, 'start_time'=&gt;'19:15', 'end_time'=&gt;' 19:30' ,  'area_id'=&gt;21 ]);</v>
      </c>
    </row>
    <row r="266" spans="1:14" ht="15.75" thickBot="1" x14ac:dyDescent="0.3">
      <c r="A266">
        <v>264</v>
      </c>
      <c r="B266" s="16">
        <v>44201</v>
      </c>
      <c r="C266" s="16" t="str">
        <f t="shared" si="20"/>
        <v>2021-01-05</v>
      </c>
      <c r="D266" s="18">
        <v>3</v>
      </c>
      <c r="E266" s="25">
        <v>54</v>
      </c>
      <c r="F266" s="18">
        <f t="shared" ca="1" si="21"/>
        <v>10</v>
      </c>
      <c r="G266" s="18">
        <v>2</v>
      </c>
      <c r="H266" s="19">
        <v>0.77083333333333337</v>
      </c>
      <c r="I266" t="str">
        <f t="shared" si="22"/>
        <v>18:30</v>
      </c>
      <c r="J266" s="19">
        <v>0.90625</v>
      </c>
      <c r="K266" t="str">
        <f t="shared" si="23"/>
        <v>21:45</v>
      </c>
      <c r="L266" s="18">
        <v>22</v>
      </c>
      <c r="N266" t="str">
        <f t="shared" ca="1" si="24"/>
        <v>Booking::create(['program_id' =&gt; 3 , 'booking_date' =&gt; '2021-01-05', 'instructor_id'=&gt;54, 'virtual_meeting_link_id'=&gt;10, 'physical_room_id'=&gt;2, 'start_time'=&gt;'18:30', 'end_time'=&gt;' 21:45' ,  'area_id'=&gt;22 ]);</v>
      </c>
    </row>
    <row r="267" spans="1:14" ht="15.75" thickBot="1" x14ac:dyDescent="0.3">
      <c r="A267">
        <v>265</v>
      </c>
      <c r="B267" s="16">
        <v>44202</v>
      </c>
      <c r="C267" s="16" t="str">
        <f t="shared" si="20"/>
        <v>2021-01-06</v>
      </c>
      <c r="D267" s="18">
        <v>4</v>
      </c>
      <c r="E267" s="25">
        <v>23</v>
      </c>
      <c r="F267" s="18">
        <f t="shared" ca="1" si="21"/>
        <v>10</v>
      </c>
      <c r="G267" s="18">
        <v>3</v>
      </c>
      <c r="H267" s="19">
        <v>0.77083333333333337</v>
      </c>
      <c r="I267" t="str">
        <f t="shared" si="22"/>
        <v>18:30</v>
      </c>
      <c r="J267" s="19">
        <v>0.90625</v>
      </c>
      <c r="K267" t="str">
        <f t="shared" si="23"/>
        <v>21:45</v>
      </c>
      <c r="L267" s="18">
        <v>14</v>
      </c>
      <c r="N267" t="str">
        <f t="shared" ca="1" si="24"/>
        <v>Booking::create(['program_id' =&gt; 4 , 'booking_date' =&gt; '2021-01-06', 'instructor_id'=&gt;23, 'virtual_meeting_link_id'=&gt;10, 'physical_room_id'=&gt;3, 'start_time'=&gt;'18:30', 'end_time'=&gt;' 21:45' ,  'area_id'=&gt;14 ]);</v>
      </c>
    </row>
    <row r="268" spans="1:14" ht="15.75" thickBot="1" x14ac:dyDescent="0.3">
      <c r="A268">
        <v>266</v>
      </c>
      <c r="B268" s="16">
        <v>44203</v>
      </c>
      <c r="C268" s="16" t="str">
        <f t="shared" si="20"/>
        <v>2021-01-07</v>
      </c>
      <c r="D268" s="18">
        <v>3</v>
      </c>
      <c r="E268" s="25">
        <v>23</v>
      </c>
      <c r="F268" s="18">
        <f t="shared" ca="1" si="21"/>
        <v>19</v>
      </c>
      <c r="G268" s="18">
        <v>3</v>
      </c>
      <c r="H268" s="19">
        <v>0.77083333333333337</v>
      </c>
      <c r="I268" t="str">
        <f t="shared" si="22"/>
        <v>18:30</v>
      </c>
      <c r="J268" s="19">
        <v>0.90625</v>
      </c>
      <c r="K268" t="str">
        <f t="shared" si="23"/>
        <v>21:45</v>
      </c>
      <c r="L268" s="18">
        <v>14</v>
      </c>
      <c r="N268" t="str">
        <f t="shared" ca="1" si="24"/>
        <v>Booking::create(['program_id' =&gt; 3 , 'booking_date' =&gt; '2021-01-07', 'instructor_id'=&gt;23, 'virtual_meeting_link_id'=&gt;19, 'physical_room_id'=&gt;3, 'start_time'=&gt;'18:30', 'end_time'=&gt;' 21:45' ,  'area_id'=&gt;14 ]);</v>
      </c>
    </row>
    <row r="269" spans="1:14" ht="15.75" thickBot="1" x14ac:dyDescent="0.3">
      <c r="A269">
        <v>267</v>
      </c>
      <c r="B269" s="16">
        <v>44207</v>
      </c>
      <c r="C269" s="16" t="str">
        <f t="shared" si="20"/>
        <v>2021-01-11</v>
      </c>
      <c r="D269" s="18">
        <v>4</v>
      </c>
      <c r="E269" s="25">
        <v>23</v>
      </c>
      <c r="F269" s="18">
        <f t="shared" ca="1" si="21"/>
        <v>2</v>
      </c>
      <c r="G269" s="18">
        <v>3</v>
      </c>
      <c r="H269" s="19">
        <v>0.77083333333333337</v>
      </c>
      <c r="I269" t="str">
        <f t="shared" si="22"/>
        <v>18:30</v>
      </c>
      <c r="J269" s="19">
        <v>0.90625</v>
      </c>
      <c r="K269" t="str">
        <f t="shared" si="23"/>
        <v>21:45</v>
      </c>
      <c r="L269" s="18">
        <v>14</v>
      </c>
      <c r="N269" t="str">
        <f t="shared" ca="1" si="24"/>
        <v>Booking::create(['program_id' =&gt; 4 , 'booking_date' =&gt; '2021-01-11', 'instructor_id'=&gt;23, 'virtual_meeting_link_id'=&gt;2, 'physical_room_id'=&gt;3, 'start_time'=&gt;'18:30', 'end_time'=&gt;' 21:45' ,  'area_id'=&gt;14 ]);</v>
      </c>
    </row>
    <row r="270" spans="1:14" ht="15.75" thickBot="1" x14ac:dyDescent="0.3">
      <c r="A270">
        <v>268</v>
      </c>
      <c r="B270" s="16">
        <v>44208</v>
      </c>
      <c r="C270" s="16" t="str">
        <f t="shared" si="20"/>
        <v>2021-01-12</v>
      </c>
      <c r="D270" s="18">
        <v>3</v>
      </c>
      <c r="E270" s="25">
        <v>23</v>
      </c>
      <c r="F270" s="18">
        <f t="shared" ca="1" si="21"/>
        <v>13</v>
      </c>
      <c r="G270" s="18">
        <v>5</v>
      </c>
      <c r="H270" s="19">
        <v>0.77083333333333337</v>
      </c>
      <c r="I270" t="str">
        <f t="shared" si="22"/>
        <v>18:30</v>
      </c>
      <c r="J270" s="19">
        <v>0.90625</v>
      </c>
      <c r="K270" t="str">
        <f t="shared" si="23"/>
        <v>21:45</v>
      </c>
      <c r="L270" s="18">
        <v>14</v>
      </c>
      <c r="N270" t="str">
        <f t="shared" ca="1" si="24"/>
        <v>Booking::create(['program_id' =&gt; 3 , 'booking_date' =&gt; '2021-01-12', 'instructor_id'=&gt;23, 'virtual_meeting_link_id'=&gt;13, 'physical_room_id'=&gt;5, 'start_time'=&gt;'18:30', 'end_time'=&gt;' 21:45' ,  'area_id'=&gt;14 ]);</v>
      </c>
    </row>
    <row r="271" spans="1:14" ht="15.75" thickBot="1" x14ac:dyDescent="0.3">
      <c r="A271">
        <v>269</v>
      </c>
      <c r="B271" s="16">
        <v>44209</v>
      </c>
      <c r="C271" s="16" t="str">
        <f t="shared" si="20"/>
        <v>2021-01-13</v>
      </c>
      <c r="D271" s="18">
        <v>8</v>
      </c>
      <c r="E271" s="25">
        <v>4</v>
      </c>
      <c r="F271" s="18">
        <f t="shared" ca="1" si="21"/>
        <v>9</v>
      </c>
      <c r="G271" s="18">
        <v>3</v>
      </c>
      <c r="H271" s="19">
        <v>0.72916666666666663</v>
      </c>
      <c r="I271" t="str">
        <f t="shared" si="22"/>
        <v>17:30</v>
      </c>
      <c r="J271" s="19">
        <v>0.875</v>
      </c>
      <c r="K271" t="str">
        <f t="shared" si="23"/>
        <v>21:0</v>
      </c>
      <c r="L271" s="18">
        <v>12</v>
      </c>
      <c r="N271" t="str">
        <f t="shared" ca="1" si="24"/>
        <v>Booking::create(['program_id' =&gt; 8 , 'booking_date' =&gt; '2021-01-13', 'instructor_id'=&gt;4, 'virtual_meeting_link_id'=&gt;9, 'physical_room_id'=&gt;3, 'start_time'=&gt;'17:30', 'end_time'=&gt;' 21:0' ,  'area_id'=&gt;12 ]);</v>
      </c>
    </row>
    <row r="272" spans="1:14" ht="15.75" thickBot="1" x14ac:dyDescent="0.3">
      <c r="A272">
        <v>270</v>
      </c>
      <c r="B272" s="16">
        <v>44209</v>
      </c>
      <c r="C272" s="16" t="str">
        <f t="shared" si="20"/>
        <v>2021-01-13</v>
      </c>
      <c r="D272" s="18">
        <v>4</v>
      </c>
      <c r="E272" s="25">
        <v>53</v>
      </c>
      <c r="F272" s="18">
        <f t="shared" ca="1" si="21"/>
        <v>6</v>
      </c>
      <c r="G272" s="18">
        <v>6</v>
      </c>
      <c r="H272" s="19">
        <v>0.77083333333333337</v>
      </c>
      <c r="I272" t="str">
        <f t="shared" si="22"/>
        <v>18:30</v>
      </c>
      <c r="J272" s="19">
        <v>0.90625</v>
      </c>
      <c r="K272" t="str">
        <f t="shared" si="23"/>
        <v>21:45</v>
      </c>
      <c r="L272" s="18">
        <v>12</v>
      </c>
      <c r="N272" t="str">
        <f t="shared" ca="1" si="24"/>
        <v>Booking::create(['program_id' =&gt; 4 , 'booking_date' =&gt; '2021-01-13', 'instructor_id'=&gt;53, 'virtual_meeting_link_id'=&gt;6, 'physical_room_id'=&gt;6, 'start_time'=&gt;'18:30', 'end_time'=&gt;' 21:45' ,  'area_id'=&gt;12 ]);</v>
      </c>
    </row>
    <row r="273" spans="1:14" ht="15.75" thickBot="1" x14ac:dyDescent="0.3">
      <c r="A273">
        <v>271</v>
      </c>
      <c r="B273" s="16">
        <v>44210</v>
      </c>
      <c r="C273" s="16" t="str">
        <f t="shared" si="20"/>
        <v>2021-01-14</v>
      </c>
      <c r="D273" s="18">
        <v>3</v>
      </c>
      <c r="E273" s="25">
        <v>53</v>
      </c>
      <c r="F273" s="18">
        <f t="shared" ca="1" si="21"/>
        <v>15</v>
      </c>
      <c r="G273" s="18">
        <v>6</v>
      </c>
      <c r="H273" s="19">
        <v>0.77083333333333337</v>
      </c>
      <c r="I273" t="str">
        <f t="shared" si="22"/>
        <v>18:30</v>
      </c>
      <c r="J273" s="19">
        <v>0.90625</v>
      </c>
      <c r="K273" t="str">
        <f t="shared" si="23"/>
        <v>21:45</v>
      </c>
      <c r="L273" s="18">
        <v>12</v>
      </c>
      <c r="N273" t="str">
        <f t="shared" ca="1" si="24"/>
        <v>Booking::create(['program_id' =&gt; 3 , 'booking_date' =&gt; '2021-01-14', 'instructor_id'=&gt;53, 'virtual_meeting_link_id'=&gt;15, 'physical_room_id'=&gt;6, 'start_time'=&gt;'18:30', 'end_time'=&gt;' 21:45' ,  'area_id'=&gt;12 ]);</v>
      </c>
    </row>
    <row r="274" spans="1:14" ht="15.75" thickBot="1" x14ac:dyDescent="0.3">
      <c r="A274">
        <v>272</v>
      </c>
      <c r="B274" s="16">
        <v>44214</v>
      </c>
      <c r="C274" s="16" t="str">
        <f t="shared" si="20"/>
        <v>2021-01-18</v>
      </c>
      <c r="D274" s="18">
        <v>8</v>
      </c>
      <c r="E274" s="25">
        <v>4</v>
      </c>
      <c r="F274" s="18">
        <f t="shared" ca="1" si="21"/>
        <v>1</v>
      </c>
      <c r="G274" s="18">
        <v>6</v>
      </c>
      <c r="H274" s="19">
        <v>0.72916666666666663</v>
      </c>
      <c r="I274" t="str">
        <f t="shared" si="22"/>
        <v>17:30</v>
      </c>
      <c r="J274" s="19">
        <v>0.875</v>
      </c>
      <c r="K274" t="str">
        <f t="shared" si="23"/>
        <v>21:0</v>
      </c>
      <c r="L274" s="18">
        <v>12</v>
      </c>
      <c r="N274" t="str">
        <f t="shared" ca="1" si="24"/>
        <v>Booking::create(['program_id' =&gt; 8 , 'booking_date' =&gt; '2021-01-18', 'instructor_id'=&gt;4, 'virtual_meeting_link_id'=&gt;1, 'physical_room_id'=&gt;6, 'start_time'=&gt;'17:30', 'end_time'=&gt;' 21:0' ,  'area_id'=&gt;12 ]);</v>
      </c>
    </row>
    <row r="275" spans="1:14" ht="15.75" thickBot="1" x14ac:dyDescent="0.3">
      <c r="A275">
        <v>273</v>
      </c>
      <c r="B275" s="16">
        <v>44214</v>
      </c>
      <c r="C275" s="16" t="str">
        <f t="shared" si="20"/>
        <v>2021-01-18</v>
      </c>
      <c r="D275" s="18">
        <v>4</v>
      </c>
      <c r="E275" s="25">
        <v>41</v>
      </c>
      <c r="F275" s="18">
        <f t="shared" ca="1" si="21"/>
        <v>13</v>
      </c>
      <c r="G275" s="18">
        <v>3</v>
      </c>
      <c r="H275" s="19">
        <v>0.77083333333333337</v>
      </c>
      <c r="I275" t="str">
        <f t="shared" si="22"/>
        <v>18:30</v>
      </c>
      <c r="J275" s="19">
        <v>0.90625</v>
      </c>
      <c r="K275" t="str">
        <f t="shared" si="23"/>
        <v>21:45</v>
      </c>
      <c r="L275" s="18">
        <v>22</v>
      </c>
      <c r="N275" t="str">
        <f t="shared" ca="1" si="24"/>
        <v>Booking::create(['program_id' =&gt; 4 , 'booking_date' =&gt; '2021-01-18', 'instructor_id'=&gt;41, 'virtual_meeting_link_id'=&gt;13, 'physical_room_id'=&gt;3, 'start_time'=&gt;'18:30', 'end_time'=&gt;' 21:45' ,  'area_id'=&gt;22 ]);</v>
      </c>
    </row>
    <row r="276" spans="1:14" ht="15.75" thickBot="1" x14ac:dyDescent="0.3">
      <c r="A276">
        <v>274</v>
      </c>
      <c r="B276" s="16">
        <v>44215</v>
      </c>
      <c r="C276" s="16" t="str">
        <f t="shared" si="20"/>
        <v>2021-01-19</v>
      </c>
      <c r="D276" s="18">
        <v>3</v>
      </c>
      <c r="E276" s="25">
        <v>54</v>
      </c>
      <c r="F276" s="18">
        <f t="shared" ca="1" si="21"/>
        <v>14</v>
      </c>
      <c r="G276" s="18">
        <v>4</v>
      </c>
      <c r="H276" s="19">
        <v>0.77083333333333337</v>
      </c>
      <c r="I276" t="str">
        <f t="shared" si="22"/>
        <v>18:30</v>
      </c>
      <c r="J276" s="19">
        <v>0.90625</v>
      </c>
      <c r="K276" t="str">
        <f t="shared" si="23"/>
        <v>21:45</v>
      </c>
      <c r="L276" s="18">
        <v>22</v>
      </c>
      <c r="N276" t="str">
        <f t="shared" ca="1" si="24"/>
        <v>Booking::create(['program_id' =&gt; 3 , 'booking_date' =&gt; '2021-01-19', 'instructor_id'=&gt;54, 'virtual_meeting_link_id'=&gt;14, 'physical_room_id'=&gt;4, 'start_time'=&gt;'18:30', 'end_time'=&gt;' 21:45' ,  'area_id'=&gt;22 ]);</v>
      </c>
    </row>
    <row r="277" spans="1:14" ht="15.75" thickBot="1" x14ac:dyDescent="0.3">
      <c r="A277">
        <v>275</v>
      </c>
      <c r="B277" s="16">
        <v>44216</v>
      </c>
      <c r="C277" s="16" t="str">
        <f t="shared" si="20"/>
        <v>2021-01-20</v>
      </c>
      <c r="D277" s="18">
        <v>8</v>
      </c>
      <c r="E277" s="25">
        <v>53</v>
      </c>
      <c r="F277" s="18">
        <f t="shared" ca="1" si="21"/>
        <v>16</v>
      </c>
      <c r="G277" s="18">
        <v>2</v>
      </c>
      <c r="H277" s="19">
        <v>0.72916666666666663</v>
      </c>
      <c r="I277" t="str">
        <f t="shared" si="22"/>
        <v>17:30</v>
      </c>
      <c r="J277" s="19">
        <v>0.875</v>
      </c>
      <c r="K277" t="str">
        <f t="shared" si="23"/>
        <v>21:0</v>
      </c>
      <c r="L277" s="18">
        <v>12</v>
      </c>
      <c r="N277" t="str">
        <f t="shared" ca="1" si="24"/>
        <v>Booking::create(['program_id' =&gt; 8 , 'booking_date' =&gt; '2021-01-20', 'instructor_id'=&gt;53, 'virtual_meeting_link_id'=&gt;16, 'physical_room_id'=&gt;2, 'start_time'=&gt;'17:30', 'end_time'=&gt;' 21:0' ,  'area_id'=&gt;12 ]);</v>
      </c>
    </row>
    <row r="278" spans="1:14" ht="15.75" thickBot="1" x14ac:dyDescent="0.3">
      <c r="A278">
        <v>276</v>
      </c>
      <c r="B278" s="16">
        <v>44216</v>
      </c>
      <c r="C278" s="16" t="str">
        <f t="shared" si="20"/>
        <v>2021-01-20</v>
      </c>
      <c r="D278" s="18">
        <v>4</v>
      </c>
      <c r="E278" s="25">
        <v>23</v>
      </c>
      <c r="F278" s="18">
        <f t="shared" ca="1" si="21"/>
        <v>7</v>
      </c>
      <c r="G278" s="18">
        <v>2</v>
      </c>
      <c r="H278" s="19">
        <v>0.77083333333333337</v>
      </c>
      <c r="I278" t="str">
        <f t="shared" si="22"/>
        <v>18:30</v>
      </c>
      <c r="J278" s="19">
        <v>0.90625</v>
      </c>
      <c r="K278" t="str">
        <f t="shared" si="23"/>
        <v>21:45</v>
      </c>
      <c r="L278" s="18">
        <v>14</v>
      </c>
      <c r="N278" t="str">
        <f t="shared" ca="1" si="24"/>
        <v>Booking::create(['program_id' =&gt; 4 , 'booking_date' =&gt; '2021-01-20', 'instructor_id'=&gt;23, 'virtual_meeting_link_id'=&gt;7, 'physical_room_id'=&gt;2, 'start_time'=&gt;'18:30', 'end_time'=&gt;' 21:45' ,  'area_id'=&gt;14 ]);</v>
      </c>
    </row>
    <row r="279" spans="1:14" ht="15.75" thickBot="1" x14ac:dyDescent="0.3">
      <c r="A279">
        <v>277</v>
      </c>
      <c r="B279" s="16">
        <v>44217</v>
      </c>
      <c r="C279" s="16" t="str">
        <f t="shared" si="20"/>
        <v>2021-01-21</v>
      </c>
      <c r="D279" s="18">
        <v>3</v>
      </c>
      <c r="E279" s="25">
        <v>23</v>
      </c>
      <c r="F279" s="18">
        <f t="shared" ca="1" si="21"/>
        <v>20</v>
      </c>
      <c r="G279" s="18">
        <v>6</v>
      </c>
      <c r="H279" s="19">
        <v>0.77083333333333337</v>
      </c>
      <c r="I279" t="str">
        <f t="shared" si="22"/>
        <v>18:30</v>
      </c>
      <c r="J279" s="19">
        <v>0.90625</v>
      </c>
      <c r="K279" t="str">
        <f t="shared" si="23"/>
        <v>21:45</v>
      </c>
      <c r="L279" s="18">
        <v>14</v>
      </c>
      <c r="N279" t="str">
        <f t="shared" ca="1" si="24"/>
        <v>Booking::create(['program_id' =&gt; 3 , 'booking_date' =&gt; '2021-01-21', 'instructor_id'=&gt;23, 'virtual_meeting_link_id'=&gt;20, 'physical_room_id'=&gt;6, 'start_time'=&gt;'18:30', 'end_time'=&gt;' 21:45' ,  'area_id'=&gt;14 ]);</v>
      </c>
    </row>
    <row r="280" spans="1:14" ht="15.75" thickBot="1" x14ac:dyDescent="0.3">
      <c r="A280">
        <v>278</v>
      </c>
      <c r="B280" s="16">
        <v>44221</v>
      </c>
      <c r="C280" s="16" t="str">
        <f t="shared" si="20"/>
        <v>2021-01-25</v>
      </c>
      <c r="D280" s="18">
        <v>8</v>
      </c>
      <c r="E280" s="25">
        <v>41</v>
      </c>
      <c r="F280" s="18">
        <f t="shared" ca="1" si="21"/>
        <v>19</v>
      </c>
      <c r="G280" s="18">
        <v>5</v>
      </c>
      <c r="H280" s="19">
        <v>0.72916666666666663</v>
      </c>
      <c r="I280" t="str">
        <f t="shared" si="22"/>
        <v>17:30</v>
      </c>
      <c r="J280" s="19">
        <v>0.875</v>
      </c>
      <c r="K280" t="str">
        <f t="shared" si="23"/>
        <v>21:0</v>
      </c>
      <c r="L280" s="18">
        <v>12</v>
      </c>
      <c r="N280" t="str">
        <f t="shared" ca="1" si="24"/>
        <v>Booking::create(['program_id' =&gt; 8 , 'booking_date' =&gt; '2021-01-25', 'instructor_id'=&gt;41, 'virtual_meeting_link_id'=&gt;19, 'physical_room_id'=&gt;5, 'start_time'=&gt;'17:30', 'end_time'=&gt;' 21:0' ,  'area_id'=&gt;12 ]);</v>
      </c>
    </row>
    <row r="281" spans="1:14" ht="15.75" thickBot="1" x14ac:dyDescent="0.3">
      <c r="A281">
        <v>279</v>
      </c>
      <c r="B281" s="16">
        <v>44221</v>
      </c>
      <c r="C281" s="16" t="str">
        <f t="shared" si="20"/>
        <v>2021-01-25</v>
      </c>
      <c r="D281" s="18">
        <v>4</v>
      </c>
      <c r="E281" s="25">
        <v>53</v>
      </c>
      <c r="F281" s="18">
        <f t="shared" ca="1" si="21"/>
        <v>3</v>
      </c>
      <c r="G281" s="18">
        <v>4</v>
      </c>
      <c r="H281" s="19">
        <v>0.77083333333333337</v>
      </c>
      <c r="I281" t="str">
        <f t="shared" si="22"/>
        <v>18:30</v>
      </c>
      <c r="J281" s="19">
        <v>0.90625</v>
      </c>
      <c r="K281" t="str">
        <f t="shared" si="23"/>
        <v>21:45</v>
      </c>
      <c r="L281" s="18">
        <v>12</v>
      </c>
      <c r="N281" t="str">
        <f t="shared" ca="1" si="24"/>
        <v>Booking::create(['program_id' =&gt; 4 , 'booking_date' =&gt; '2021-01-25', 'instructor_id'=&gt;53, 'virtual_meeting_link_id'=&gt;3, 'physical_room_id'=&gt;4, 'start_time'=&gt;'18:30', 'end_time'=&gt;' 21:45' ,  'area_id'=&gt;12 ]);</v>
      </c>
    </row>
    <row r="282" spans="1:14" ht="15.75" thickBot="1" x14ac:dyDescent="0.3">
      <c r="A282">
        <v>280</v>
      </c>
      <c r="B282" s="16">
        <v>44222</v>
      </c>
      <c r="C282" s="16" t="str">
        <f t="shared" si="20"/>
        <v>2021-01-26</v>
      </c>
      <c r="D282" s="18">
        <v>3</v>
      </c>
      <c r="E282" s="25">
        <v>53</v>
      </c>
      <c r="F282" s="18">
        <f t="shared" ca="1" si="21"/>
        <v>8</v>
      </c>
      <c r="G282" s="18">
        <v>2</v>
      </c>
      <c r="H282" s="19">
        <v>0.77083333333333337</v>
      </c>
      <c r="I282" t="str">
        <f t="shared" si="22"/>
        <v>18:30</v>
      </c>
      <c r="J282" s="19">
        <v>0.90625</v>
      </c>
      <c r="K282" t="str">
        <f t="shared" si="23"/>
        <v>21:45</v>
      </c>
      <c r="L282" s="18">
        <v>12</v>
      </c>
      <c r="N282" t="str">
        <f t="shared" ca="1" si="24"/>
        <v>Booking::create(['program_id' =&gt; 3 , 'booking_date' =&gt; '2021-01-26', 'instructor_id'=&gt;53, 'virtual_meeting_link_id'=&gt;8, 'physical_room_id'=&gt;2, 'start_time'=&gt;'18:30', 'end_time'=&gt;' 21:45' ,  'area_id'=&gt;12 ]);</v>
      </c>
    </row>
    <row r="283" spans="1:14" ht="15.75" thickBot="1" x14ac:dyDescent="0.3">
      <c r="A283">
        <v>281</v>
      </c>
      <c r="B283" s="16">
        <v>44223</v>
      </c>
      <c r="C283" s="16" t="str">
        <f t="shared" si="20"/>
        <v>2021-01-27</v>
      </c>
      <c r="D283" s="18">
        <v>4</v>
      </c>
      <c r="E283" s="25">
        <v>9</v>
      </c>
      <c r="F283" s="18">
        <f t="shared" ca="1" si="21"/>
        <v>14</v>
      </c>
      <c r="G283" s="18">
        <v>7</v>
      </c>
      <c r="H283" s="19">
        <v>0.77083333333333337</v>
      </c>
      <c r="I283" t="str">
        <f t="shared" si="22"/>
        <v>18:30</v>
      </c>
      <c r="J283" s="19">
        <v>0.90625</v>
      </c>
      <c r="K283" t="str">
        <f t="shared" si="23"/>
        <v>21:45</v>
      </c>
      <c r="L283" s="18">
        <v>14</v>
      </c>
      <c r="N283" t="str">
        <f t="shared" ca="1" si="24"/>
        <v>Booking::create(['program_id' =&gt; 4 , 'booking_date' =&gt; '2021-01-27', 'instructor_id'=&gt;9, 'virtual_meeting_link_id'=&gt;14, 'physical_room_id'=&gt;7, 'start_time'=&gt;'18:30', 'end_time'=&gt;' 21:45' ,  'area_id'=&gt;14 ]);</v>
      </c>
    </row>
    <row r="284" spans="1:14" ht="15.75" thickBot="1" x14ac:dyDescent="0.3">
      <c r="A284">
        <v>282</v>
      </c>
      <c r="B284" s="16">
        <v>44224</v>
      </c>
      <c r="C284" s="16" t="str">
        <f t="shared" si="20"/>
        <v>2021-01-28</v>
      </c>
      <c r="D284" s="18">
        <v>3</v>
      </c>
      <c r="E284" s="25">
        <v>9</v>
      </c>
      <c r="F284" s="18">
        <f t="shared" ca="1" si="21"/>
        <v>16</v>
      </c>
      <c r="G284" s="18">
        <v>2</v>
      </c>
      <c r="H284" s="19">
        <v>0.77083333333333337</v>
      </c>
      <c r="I284" t="str">
        <f t="shared" si="22"/>
        <v>18:30</v>
      </c>
      <c r="J284" s="19">
        <v>0.90625</v>
      </c>
      <c r="K284" t="str">
        <f t="shared" si="23"/>
        <v>21:45</v>
      </c>
      <c r="L284" s="18">
        <v>14</v>
      </c>
      <c r="N284" t="str">
        <f t="shared" ca="1" si="24"/>
        <v>Booking::create(['program_id' =&gt; 3 , 'booking_date' =&gt; '2021-01-28', 'instructor_id'=&gt;9, 'virtual_meeting_link_id'=&gt;16, 'physical_room_id'=&gt;2, 'start_time'=&gt;'18:30', 'end_time'=&gt;' 21:45' ,  'area_id'=&gt;14 ]);</v>
      </c>
    </row>
    <row r="285" spans="1:14" ht="15.75" thickBot="1" x14ac:dyDescent="0.3">
      <c r="A285">
        <v>283</v>
      </c>
      <c r="B285" s="16">
        <v>44228</v>
      </c>
      <c r="C285" s="16" t="str">
        <f t="shared" si="20"/>
        <v>2021-02-01</v>
      </c>
      <c r="D285" s="18">
        <v>8</v>
      </c>
      <c r="E285" s="25">
        <v>53</v>
      </c>
      <c r="F285" s="18">
        <f t="shared" ca="1" si="21"/>
        <v>10</v>
      </c>
      <c r="G285" s="18">
        <v>3</v>
      </c>
      <c r="H285" s="19">
        <v>0.72916666666666663</v>
      </c>
      <c r="I285" t="str">
        <f t="shared" si="22"/>
        <v>17:30</v>
      </c>
      <c r="J285" s="19">
        <v>0.875</v>
      </c>
      <c r="K285" t="str">
        <f t="shared" si="23"/>
        <v>21:0</v>
      </c>
      <c r="L285" s="18">
        <v>12</v>
      </c>
      <c r="N285" t="str">
        <f t="shared" ca="1" si="24"/>
        <v>Booking::create(['program_id' =&gt; 8 , 'booking_date' =&gt; '2021-02-01', 'instructor_id'=&gt;53, 'virtual_meeting_link_id'=&gt;10, 'physical_room_id'=&gt;3, 'start_time'=&gt;'17:30', 'end_time'=&gt;' 21:0' ,  'area_id'=&gt;12 ]);</v>
      </c>
    </row>
    <row r="286" spans="1:14" ht="15.75" thickBot="1" x14ac:dyDescent="0.3">
      <c r="A286">
        <v>284</v>
      </c>
      <c r="B286" s="16">
        <v>44228</v>
      </c>
      <c r="C286" s="16" t="str">
        <f t="shared" si="20"/>
        <v>2021-02-01</v>
      </c>
      <c r="D286" s="18">
        <v>4</v>
      </c>
      <c r="E286" s="25">
        <v>41</v>
      </c>
      <c r="F286" s="18">
        <f t="shared" ca="1" si="21"/>
        <v>7</v>
      </c>
      <c r="G286" s="18">
        <v>2</v>
      </c>
      <c r="H286" s="19">
        <v>0.77083333333333337</v>
      </c>
      <c r="I286" t="str">
        <f t="shared" si="22"/>
        <v>18:30</v>
      </c>
      <c r="J286" s="19">
        <v>0.90625</v>
      </c>
      <c r="K286" t="str">
        <f t="shared" si="23"/>
        <v>21:45</v>
      </c>
      <c r="L286" s="18">
        <v>22</v>
      </c>
      <c r="N286" t="str">
        <f t="shared" ca="1" si="24"/>
        <v>Booking::create(['program_id' =&gt; 4 , 'booking_date' =&gt; '2021-02-01', 'instructor_id'=&gt;41, 'virtual_meeting_link_id'=&gt;7, 'physical_room_id'=&gt;2, 'start_time'=&gt;'18:30', 'end_time'=&gt;' 21:45' ,  'area_id'=&gt;22 ]);</v>
      </c>
    </row>
    <row r="287" spans="1:14" ht="15.75" thickBot="1" x14ac:dyDescent="0.3">
      <c r="A287">
        <v>285</v>
      </c>
      <c r="B287" s="16">
        <v>44229</v>
      </c>
      <c r="C287" s="16" t="str">
        <f t="shared" si="20"/>
        <v>2021-02-02</v>
      </c>
      <c r="D287" s="18">
        <v>3</v>
      </c>
      <c r="E287" s="25">
        <v>54</v>
      </c>
      <c r="F287" s="18">
        <f t="shared" ca="1" si="21"/>
        <v>12</v>
      </c>
      <c r="G287" s="18">
        <v>8</v>
      </c>
      <c r="H287" s="19">
        <v>0.77083333333333337</v>
      </c>
      <c r="I287" t="str">
        <f t="shared" si="22"/>
        <v>18:30</v>
      </c>
      <c r="J287" s="19">
        <v>0.90625</v>
      </c>
      <c r="K287" t="str">
        <f t="shared" si="23"/>
        <v>21:45</v>
      </c>
      <c r="L287" s="18">
        <v>22</v>
      </c>
      <c r="N287" t="str">
        <f t="shared" ca="1" si="24"/>
        <v>Booking::create(['program_id' =&gt; 3 , 'booking_date' =&gt; '2021-02-02', 'instructor_id'=&gt;54, 'virtual_meeting_link_id'=&gt;12, 'physical_room_id'=&gt;8, 'start_time'=&gt;'18:30', 'end_time'=&gt;' 21:45' ,  'area_id'=&gt;22 ]);</v>
      </c>
    </row>
    <row r="288" spans="1:14" ht="15.75" thickBot="1" x14ac:dyDescent="0.3">
      <c r="A288">
        <v>286</v>
      </c>
      <c r="B288" s="16">
        <v>44230</v>
      </c>
      <c r="C288" s="16" t="str">
        <f t="shared" si="20"/>
        <v>2021-02-03</v>
      </c>
      <c r="D288" s="18">
        <v>8</v>
      </c>
      <c r="E288" s="25">
        <v>41</v>
      </c>
      <c r="F288" s="18">
        <f t="shared" ca="1" si="21"/>
        <v>1</v>
      </c>
      <c r="G288" s="18">
        <v>5</v>
      </c>
      <c r="H288" s="19">
        <v>0.72916666666666663</v>
      </c>
      <c r="I288" t="str">
        <f t="shared" si="22"/>
        <v>17:30</v>
      </c>
      <c r="J288" s="19">
        <v>0.875</v>
      </c>
      <c r="K288" t="str">
        <f t="shared" si="23"/>
        <v>21:0</v>
      </c>
      <c r="L288" s="18">
        <v>12</v>
      </c>
      <c r="N288" t="str">
        <f t="shared" ca="1" si="24"/>
        <v>Booking::create(['program_id' =&gt; 8 , 'booking_date' =&gt; '2021-02-03', 'instructor_id'=&gt;41, 'virtual_meeting_link_id'=&gt;1, 'physical_room_id'=&gt;5, 'start_time'=&gt;'17:30', 'end_time'=&gt;' 21:0' ,  'area_id'=&gt;12 ]);</v>
      </c>
    </row>
    <row r="289" spans="1:14" ht="15.75" thickBot="1" x14ac:dyDescent="0.3">
      <c r="A289">
        <v>287</v>
      </c>
      <c r="B289" s="16">
        <v>44230</v>
      </c>
      <c r="C289" s="16" t="str">
        <f t="shared" si="20"/>
        <v>2021-02-03</v>
      </c>
      <c r="D289" s="18">
        <v>4</v>
      </c>
      <c r="E289" s="25">
        <v>23</v>
      </c>
      <c r="F289" s="18">
        <f t="shared" ca="1" si="21"/>
        <v>9</v>
      </c>
      <c r="G289" s="18">
        <v>5</v>
      </c>
      <c r="H289" s="19">
        <v>0.77083333333333337</v>
      </c>
      <c r="I289" t="str">
        <f t="shared" si="22"/>
        <v>18:30</v>
      </c>
      <c r="J289" s="19">
        <v>0.90625</v>
      </c>
      <c r="K289" t="str">
        <f t="shared" si="23"/>
        <v>21:45</v>
      </c>
      <c r="L289" s="18">
        <v>14</v>
      </c>
      <c r="N289" t="str">
        <f t="shared" ca="1" si="24"/>
        <v>Booking::create(['program_id' =&gt; 4 , 'booking_date' =&gt; '2021-02-03', 'instructor_id'=&gt;23, 'virtual_meeting_link_id'=&gt;9, 'physical_room_id'=&gt;5, 'start_time'=&gt;'18:30', 'end_time'=&gt;' 21:45' ,  'area_id'=&gt;14 ]);</v>
      </c>
    </row>
    <row r="290" spans="1:14" ht="15.75" thickBot="1" x14ac:dyDescent="0.3">
      <c r="A290">
        <v>288</v>
      </c>
      <c r="B290" s="16">
        <v>44231</v>
      </c>
      <c r="C290" s="16" t="str">
        <f t="shared" si="20"/>
        <v>2021-02-04</v>
      </c>
      <c r="D290" s="18">
        <v>3</v>
      </c>
      <c r="E290" s="25">
        <v>23</v>
      </c>
      <c r="F290" s="18">
        <f t="shared" ca="1" si="21"/>
        <v>19</v>
      </c>
      <c r="G290" s="18">
        <v>3</v>
      </c>
      <c r="H290" s="19">
        <v>0.77083333333333337</v>
      </c>
      <c r="I290" t="str">
        <f t="shared" si="22"/>
        <v>18:30</v>
      </c>
      <c r="J290" s="19">
        <v>0.90625</v>
      </c>
      <c r="K290" t="str">
        <f t="shared" si="23"/>
        <v>21:45</v>
      </c>
      <c r="L290" s="18">
        <v>14</v>
      </c>
      <c r="N290" t="str">
        <f t="shared" ca="1" si="24"/>
        <v>Booking::create(['program_id' =&gt; 3 , 'booking_date' =&gt; '2021-02-04', 'instructor_id'=&gt;23, 'virtual_meeting_link_id'=&gt;19, 'physical_room_id'=&gt;3, 'start_time'=&gt;'18:30', 'end_time'=&gt;' 21:45' ,  'area_id'=&gt;14 ]);</v>
      </c>
    </row>
    <row r="291" spans="1:14" ht="15.75" thickBot="1" x14ac:dyDescent="0.3">
      <c r="A291">
        <v>289</v>
      </c>
      <c r="B291" s="16">
        <v>43871</v>
      </c>
      <c r="C291" s="16" t="str">
        <f t="shared" si="20"/>
        <v>2020-02-10</v>
      </c>
      <c r="D291" s="18">
        <v>8</v>
      </c>
      <c r="E291" s="25">
        <v>53</v>
      </c>
      <c r="F291" s="18">
        <f t="shared" ca="1" si="21"/>
        <v>4</v>
      </c>
      <c r="G291" s="18">
        <v>2</v>
      </c>
      <c r="H291" s="19">
        <v>0.72916666666666663</v>
      </c>
      <c r="I291" t="str">
        <f t="shared" si="22"/>
        <v>17:30</v>
      </c>
      <c r="J291" s="19">
        <v>0.875</v>
      </c>
      <c r="K291" t="str">
        <f t="shared" si="23"/>
        <v>21:0</v>
      </c>
      <c r="L291" s="18">
        <v>12</v>
      </c>
      <c r="N291" t="str">
        <f t="shared" ca="1" si="24"/>
        <v>Booking::create(['program_id' =&gt; 8 , 'booking_date' =&gt; '2020-02-10', 'instructor_id'=&gt;53, 'virtual_meeting_link_id'=&gt;4, 'physical_room_id'=&gt;2, 'start_time'=&gt;'17:30', 'end_time'=&gt;' 21:0' ,  'area_id'=&gt;12 ]);</v>
      </c>
    </row>
    <row r="292" spans="1:14" ht="15.75" thickBot="1" x14ac:dyDescent="0.3">
      <c r="A292">
        <v>290</v>
      </c>
      <c r="B292" s="16">
        <v>44235</v>
      </c>
      <c r="C292" s="16" t="str">
        <f t="shared" si="20"/>
        <v>2021-02-08</v>
      </c>
      <c r="D292" s="18">
        <v>4</v>
      </c>
      <c r="E292" s="25">
        <v>1</v>
      </c>
      <c r="F292" s="18">
        <f t="shared" ca="1" si="21"/>
        <v>5</v>
      </c>
      <c r="G292" s="18">
        <v>2</v>
      </c>
      <c r="H292" s="19">
        <v>0.77083333333333337</v>
      </c>
      <c r="I292" t="str">
        <f t="shared" si="22"/>
        <v>18:30</v>
      </c>
      <c r="J292" s="19">
        <v>0.90625</v>
      </c>
      <c r="K292" t="str">
        <f t="shared" si="23"/>
        <v>21:45</v>
      </c>
      <c r="L292" s="18">
        <v>12</v>
      </c>
      <c r="N292" t="str">
        <f t="shared" ca="1" si="24"/>
        <v>Booking::create(['program_id' =&gt; 4 , 'booking_date' =&gt; '2021-02-08', 'instructor_id'=&gt;1, 'virtual_meeting_link_id'=&gt;5, 'physical_room_id'=&gt;2, 'start_time'=&gt;'18:30', 'end_time'=&gt;' 21:45' ,  'area_id'=&gt;12 ]);</v>
      </c>
    </row>
    <row r="293" spans="1:14" ht="15.75" thickBot="1" x14ac:dyDescent="0.3">
      <c r="A293">
        <v>291</v>
      </c>
      <c r="B293" s="16">
        <v>44236</v>
      </c>
      <c r="C293" s="16" t="str">
        <f t="shared" si="20"/>
        <v>2021-02-09</v>
      </c>
      <c r="D293" s="18">
        <v>3</v>
      </c>
      <c r="E293" s="25">
        <v>53</v>
      </c>
      <c r="F293" s="18">
        <f t="shared" ca="1" si="21"/>
        <v>10</v>
      </c>
      <c r="G293" s="18">
        <v>7</v>
      </c>
      <c r="H293" s="19">
        <v>0.77083333333333337</v>
      </c>
      <c r="I293" t="str">
        <f t="shared" si="22"/>
        <v>18:30</v>
      </c>
      <c r="J293" s="19">
        <v>0.90625</v>
      </c>
      <c r="K293" t="str">
        <f t="shared" si="23"/>
        <v>21:45</v>
      </c>
      <c r="L293" s="18">
        <v>12</v>
      </c>
      <c r="N293" t="str">
        <f t="shared" ca="1" si="24"/>
        <v>Booking::create(['program_id' =&gt; 3 , 'booking_date' =&gt; '2021-02-09', 'instructor_id'=&gt;53, 'virtual_meeting_link_id'=&gt;10, 'physical_room_id'=&gt;7, 'start_time'=&gt;'18:30', 'end_time'=&gt;' 21:45' ,  'area_id'=&gt;12 ]);</v>
      </c>
    </row>
    <row r="294" spans="1:14" ht="15.75" thickBot="1" x14ac:dyDescent="0.3">
      <c r="A294">
        <v>292</v>
      </c>
      <c r="B294" s="16">
        <v>43869</v>
      </c>
      <c r="C294" s="16" t="str">
        <f t="shared" si="20"/>
        <v>2020-02-08</v>
      </c>
      <c r="D294" s="18">
        <v>8</v>
      </c>
      <c r="E294" s="25">
        <v>41</v>
      </c>
      <c r="F294" s="18">
        <f t="shared" ca="1" si="21"/>
        <v>4</v>
      </c>
      <c r="G294" s="18">
        <v>7</v>
      </c>
      <c r="H294" s="19">
        <v>0.72916666666666663</v>
      </c>
      <c r="I294" t="str">
        <f t="shared" si="22"/>
        <v>17:30</v>
      </c>
      <c r="J294" s="19">
        <v>0.875</v>
      </c>
      <c r="K294" t="str">
        <f t="shared" si="23"/>
        <v>21:0</v>
      </c>
      <c r="L294" s="18">
        <v>12</v>
      </c>
      <c r="N294" t="str">
        <f t="shared" ca="1" si="24"/>
        <v>Booking::create(['program_id' =&gt; 8 , 'booking_date' =&gt; '2020-02-08', 'instructor_id'=&gt;41, 'virtual_meeting_link_id'=&gt;4, 'physical_room_id'=&gt;7, 'start_time'=&gt;'17:30', 'end_time'=&gt;' 21:0' ,  'area_id'=&gt;12 ]);</v>
      </c>
    </row>
    <row r="295" spans="1:14" ht="15.75" thickBot="1" x14ac:dyDescent="0.3">
      <c r="A295">
        <v>293</v>
      </c>
      <c r="B295" s="16">
        <v>44237</v>
      </c>
      <c r="C295" s="16" t="str">
        <f t="shared" si="20"/>
        <v>2021-02-10</v>
      </c>
      <c r="D295" s="18">
        <v>4</v>
      </c>
      <c r="E295" s="25">
        <v>9</v>
      </c>
      <c r="F295" s="18">
        <f t="shared" ca="1" si="21"/>
        <v>7</v>
      </c>
      <c r="G295" s="18">
        <v>7</v>
      </c>
      <c r="H295" s="19">
        <v>0.77083333333333337</v>
      </c>
      <c r="I295" t="str">
        <f t="shared" si="22"/>
        <v>18:30</v>
      </c>
      <c r="J295" s="19">
        <v>0.90625</v>
      </c>
      <c r="K295" t="str">
        <f t="shared" si="23"/>
        <v>21:45</v>
      </c>
      <c r="L295" s="18">
        <v>14</v>
      </c>
      <c r="N295" t="str">
        <f t="shared" ca="1" si="24"/>
        <v>Booking::create(['program_id' =&gt; 4 , 'booking_date' =&gt; '2021-02-10', 'instructor_id'=&gt;9, 'virtual_meeting_link_id'=&gt;7, 'physical_room_id'=&gt;7, 'start_time'=&gt;'18:30', 'end_time'=&gt;' 21:45' ,  'area_id'=&gt;14 ]);</v>
      </c>
    </row>
    <row r="296" spans="1:14" ht="15.75" thickBot="1" x14ac:dyDescent="0.3">
      <c r="A296">
        <v>294</v>
      </c>
      <c r="B296" s="16">
        <v>44238</v>
      </c>
      <c r="C296" s="16" t="str">
        <f t="shared" si="20"/>
        <v>2021-02-11</v>
      </c>
      <c r="D296" s="18">
        <v>3</v>
      </c>
      <c r="E296" s="25">
        <v>9</v>
      </c>
      <c r="F296" s="18">
        <f t="shared" ca="1" si="21"/>
        <v>16</v>
      </c>
      <c r="G296" s="18">
        <v>3</v>
      </c>
      <c r="H296" s="19">
        <v>0.77083333333333337</v>
      </c>
      <c r="I296" t="str">
        <f t="shared" si="22"/>
        <v>18:30</v>
      </c>
      <c r="J296" s="19">
        <v>0.90625</v>
      </c>
      <c r="K296" t="str">
        <f t="shared" si="23"/>
        <v>21:45</v>
      </c>
      <c r="L296" s="18">
        <v>14</v>
      </c>
      <c r="N296" t="str">
        <f t="shared" ca="1" si="24"/>
        <v>Booking::create(['program_id' =&gt; 3 , 'booking_date' =&gt; '2021-02-11', 'instructor_id'=&gt;9, 'virtual_meeting_link_id'=&gt;16, 'physical_room_id'=&gt;3, 'start_time'=&gt;'18:30', 'end_time'=&gt;' 21:45' ,  'area_id'=&gt;14 ]);</v>
      </c>
    </row>
    <row r="297" spans="1:14" ht="15.75" thickBot="1" x14ac:dyDescent="0.3">
      <c r="A297">
        <v>295</v>
      </c>
      <c r="B297" s="16">
        <v>44244</v>
      </c>
      <c r="C297" s="16" t="str">
        <f t="shared" si="20"/>
        <v>2021-02-17</v>
      </c>
      <c r="D297" s="18">
        <v>8</v>
      </c>
      <c r="E297" s="25">
        <v>53</v>
      </c>
      <c r="F297" s="18">
        <f t="shared" ca="1" si="21"/>
        <v>15</v>
      </c>
      <c r="G297" s="18">
        <v>3</v>
      </c>
      <c r="H297" s="19">
        <v>0.72916666666666663</v>
      </c>
      <c r="I297" t="str">
        <f t="shared" si="22"/>
        <v>17:30</v>
      </c>
      <c r="J297" s="19">
        <v>0.875</v>
      </c>
      <c r="K297" t="str">
        <f t="shared" si="23"/>
        <v>21:0</v>
      </c>
      <c r="L297" s="18">
        <v>12</v>
      </c>
      <c r="N297" t="str">
        <f t="shared" ca="1" si="24"/>
        <v>Booking::create(['program_id' =&gt; 8 , 'booking_date' =&gt; '2021-02-17', 'instructor_id'=&gt;53, 'virtual_meeting_link_id'=&gt;15, 'physical_room_id'=&gt;3, 'start_time'=&gt;'17:30', 'end_time'=&gt;' 21:0' ,  'area_id'=&gt;12 ]);</v>
      </c>
    </row>
    <row r="298" spans="1:14" ht="15.75" thickBot="1" x14ac:dyDescent="0.3">
      <c r="A298">
        <v>296</v>
      </c>
      <c r="B298" s="16">
        <v>44244</v>
      </c>
      <c r="C298" s="16" t="str">
        <f t="shared" si="20"/>
        <v>2021-02-17</v>
      </c>
      <c r="D298" s="18">
        <v>4</v>
      </c>
      <c r="E298" s="25">
        <v>41</v>
      </c>
      <c r="F298" s="18">
        <f t="shared" ca="1" si="21"/>
        <v>16</v>
      </c>
      <c r="G298" s="18">
        <v>2</v>
      </c>
      <c r="H298" s="19">
        <v>0.77083333333333337</v>
      </c>
      <c r="I298" t="str">
        <f t="shared" si="22"/>
        <v>18:30</v>
      </c>
      <c r="J298" s="19">
        <v>0.90625</v>
      </c>
      <c r="K298" t="str">
        <f t="shared" si="23"/>
        <v>21:45</v>
      </c>
      <c r="L298" s="18">
        <v>22</v>
      </c>
      <c r="N298" t="str">
        <f t="shared" ca="1" si="24"/>
        <v>Booking::create(['program_id' =&gt; 4 , 'booking_date' =&gt; '2021-02-17', 'instructor_id'=&gt;41, 'virtual_meeting_link_id'=&gt;16, 'physical_room_id'=&gt;2, 'start_time'=&gt;'18:30', 'end_time'=&gt;' 21:45' ,  'area_id'=&gt;22 ]);</v>
      </c>
    </row>
    <row r="299" spans="1:14" ht="15.75" thickBot="1" x14ac:dyDescent="0.3">
      <c r="A299">
        <v>297</v>
      </c>
      <c r="B299" s="16">
        <v>44245</v>
      </c>
      <c r="C299" s="16" t="str">
        <f t="shared" si="20"/>
        <v>2021-02-18</v>
      </c>
      <c r="D299" s="18">
        <v>3</v>
      </c>
      <c r="E299" s="25">
        <v>54</v>
      </c>
      <c r="F299" s="18">
        <f t="shared" ca="1" si="21"/>
        <v>2</v>
      </c>
      <c r="G299" s="18">
        <v>6</v>
      </c>
      <c r="H299" s="19">
        <v>0.77083333333333337</v>
      </c>
      <c r="I299" t="str">
        <f t="shared" si="22"/>
        <v>18:30</v>
      </c>
      <c r="J299" s="19">
        <v>0.90625</v>
      </c>
      <c r="K299" t="str">
        <f t="shared" si="23"/>
        <v>21:45</v>
      </c>
      <c r="L299" s="18">
        <v>22</v>
      </c>
      <c r="N299" t="str">
        <f t="shared" ca="1" si="24"/>
        <v>Booking::create(['program_id' =&gt; 3 , 'booking_date' =&gt; '2021-02-18', 'instructor_id'=&gt;54, 'virtual_meeting_link_id'=&gt;2, 'physical_room_id'=&gt;6, 'start_time'=&gt;'18:30', 'end_time'=&gt;' 21:45' ,  'area_id'=&gt;22 ]);</v>
      </c>
    </row>
    <row r="300" spans="1:14" ht="15.75" thickBot="1" x14ac:dyDescent="0.3">
      <c r="A300">
        <v>298</v>
      </c>
      <c r="B300" s="16">
        <v>44249</v>
      </c>
      <c r="C300" s="16" t="str">
        <f t="shared" si="20"/>
        <v>2021-02-22</v>
      </c>
      <c r="D300" s="18">
        <v>8</v>
      </c>
      <c r="E300" s="25">
        <v>41</v>
      </c>
      <c r="F300" s="18">
        <f t="shared" ca="1" si="21"/>
        <v>19</v>
      </c>
      <c r="G300" s="18">
        <v>2</v>
      </c>
      <c r="H300" s="19">
        <v>0.72916666666666663</v>
      </c>
      <c r="I300" t="str">
        <f t="shared" si="22"/>
        <v>17:30</v>
      </c>
      <c r="J300" s="19">
        <v>0.875</v>
      </c>
      <c r="K300" t="str">
        <f t="shared" si="23"/>
        <v>21:0</v>
      </c>
      <c r="L300" s="18">
        <v>12</v>
      </c>
      <c r="N300" t="str">
        <f t="shared" ca="1" si="24"/>
        <v>Booking::create(['program_id' =&gt; 8 , 'booking_date' =&gt; '2021-02-22', 'instructor_id'=&gt;41, 'virtual_meeting_link_id'=&gt;19, 'physical_room_id'=&gt;2, 'start_time'=&gt;'17:30', 'end_time'=&gt;' 21:0' ,  'area_id'=&gt;12 ]);</v>
      </c>
    </row>
    <row r="301" spans="1:14" ht="15.75" thickBot="1" x14ac:dyDescent="0.3">
      <c r="A301">
        <v>299</v>
      </c>
      <c r="B301" s="16">
        <v>44249</v>
      </c>
      <c r="C301" s="16" t="str">
        <f t="shared" si="20"/>
        <v>2021-02-22</v>
      </c>
      <c r="D301" s="18">
        <v>4</v>
      </c>
      <c r="E301" s="25">
        <v>1</v>
      </c>
      <c r="F301" s="18">
        <f t="shared" ca="1" si="21"/>
        <v>20</v>
      </c>
      <c r="G301" s="18">
        <v>2</v>
      </c>
      <c r="H301" s="19">
        <v>0.77083333333333337</v>
      </c>
      <c r="I301" t="str">
        <f t="shared" si="22"/>
        <v>18:30</v>
      </c>
      <c r="J301" s="19">
        <v>0.90625</v>
      </c>
      <c r="K301" t="str">
        <f t="shared" si="23"/>
        <v>21:45</v>
      </c>
      <c r="L301" s="18">
        <v>12</v>
      </c>
      <c r="N301" t="str">
        <f t="shared" ca="1" si="24"/>
        <v>Booking::create(['program_id' =&gt; 4 , 'booking_date' =&gt; '2021-02-22', 'instructor_id'=&gt;1, 'virtual_meeting_link_id'=&gt;20, 'physical_room_id'=&gt;2, 'start_time'=&gt;'18:30', 'end_time'=&gt;' 21:45' ,  'area_id'=&gt;12 ]);</v>
      </c>
    </row>
    <row r="302" spans="1:14" ht="15.75" thickBot="1" x14ac:dyDescent="0.3">
      <c r="A302">
        <v>300</v>
      </c>
      <c r="B302" s="16">
        <v>44250</v>
      </c>
      <c r="C302" s="16" t="str">
        <f t="shared" si="20"/>
        <v>2021-02-23</v>
      </c>
      <c r="D302" s="18">
        <v>3</v>
      </c>
      <c r="E302" s="25">
        <v>53</v>
      </c>
      <c r="F302" s="18">
        <f t="shared" ca="1" si="21"/>
        <v>13</v>
      </c>
      <c r="G302" s="18">
        <v>3</v>
      </c>
      <c r="H302" s="19">
        <v>0.77083333333333337</v>
      </c>
      <c r="I302" t="str">
        <f t="shared" si="22"/>
        <v>18:30</v>
      </c>
      <c r="J302" s="19">
        <v>0.90625</v>
      </c>
      <c r="K302" t="str">
        <f t="shared" si="23"/>
        <v>21:45</v>
      </c>
      <c r="L302" s="18">
        <v>12</v>
      </c>
      <c r="N302" t="str">
        <f t="shared" ca="1" si="24"/>
        <v>Booking::create(['program_id' =&gt; 3 , 'booking_date' =&gt; '2021-02-23', 'instructor_id'=&gt;53, 'virtual_meeting_link_id'=&gt;13, 'physical_room_id'=&gt;3, 'start_time'=&gt;'18:30', 'end_time'=&gt;' 21:45' ,  'area_id'=&gt;12 ]);</v>
      </c>
    </row>
    <row r="303" spans="1:14" ht="15.75" thickBot="1" x14ac:dyDescent="0.3">
      <c r="A303">
        <v>301</v>
      </c>
      <c r="B303" s="16">
        <v>44251</v>
      </c>
      <c r="C303" s="16" t="str">
        <f t="shared" si="20"/>
        <v>2021-02-24</v>
      </c>
      <c r="D303" s="18">
        <v>8</v>
      </c>
      <c r="E303" s="25">
        <v>53</v>
      </c>
      <c r="F303" s="18">
        <f t="shared" ca="1" si="21"/>
        <v>2</v>
      </c>
      <c r="G303" s="18">
        <v>8</v>
      </c>
      <c r="H303" s="19">
        <v>0.72916666666666663</v>
      </c>
      <c r="I303" t="str">
        <f t="shared" si="22"/>
        <v>17:30</v>
      </c>
      <c r="J303" s="19">
        <v>0.875</v>
      </c>
      <c r="K303" t="str">
        <f t="shared" si="23"/>
        <v>21:0</v>
      </c>
      <c r="L303" s="18">
        <v>12</v>
      </c>
      <c r="N303" t="str">
        <f t="shared" ca="1" si="24"/>
        <v>Booking::create(['program_id' =&gt; 8 , 'booking_date' =&gt; '2021-02-24', 'instructor_id'=&gt;53, 'virtual_meeting_link_id'=&gt;2, 'physical_room_id'=&gt;8, 'start_time'=&gt;'17:30', 'end_time'=&gt;' 21:0' ,  'area_id'=&gt;12 ]);</v>
      </c>
    </row>
    <row r="304" spans="1:14" ht="15.75" thickBot="1" x14ac:dyDescent="0.3">
      <c r="A304">
        <v>302</v>
      </c>
      <c r="B304" s="16">
        <v>44256</v>
      </c>
      <c r="C304" s="16" t="str">
        <f t="shared" si="20"/>
        <v>2021-03-01</v>
      </c>
      <c r="D304" s="18">
        <v>8</v>
      </c>
      <c r="E304" s="25">
        <v>53</v>
      </c>
      <c r="F304" s="18">
        <f t="shared" ca="1" si="21"/>
        <v>9</v>
      </c>
      <c r="G304" s="18">
        <v>3</v>
      </c>
      <c r="H304" s="19">
        <v>0.72916666666666663</v>
      </c>
      <c r="I304" t="str">
        <f t="shared" si="22"/>
        <v>17:30</v>
      </c>
      <c r="J304" s="19">
        <v>0.875</v>
      </c>
      <c r="K304" t="str">
        <f t="shared" si="23"/>
        <v>21:0</v>
      </c>
      <c r="L304" s="18">
        <v>12</v>
      </c>
      <c r="N304" t="str">
        <f t="shared" ca="1" si="24"/>
        <v>Booking::create(['program_id' =&gt; 8 , 'booking_date' =&gt; '2021-03-01', 'instructor_id'=&gt;53, 'virtual_meeting_link_id'=&gt;9, 'physical_room_id'=&gt;3, 'start_time'=&gt;'17:30', 'end_time'=&gt;' 21:0' ,  'area_id'=&gt;12 ]);</v>
      </c>
    </row>
    <row r="305" spans="1:14" ht="15.75" thickBot="1" x14ac:dyDescent="0.3">
      <c r="A305">
        <v>303</v>
      </c>
      <c r="B305" s="16">
        <v>44256</v>
      </c>
      <c r="C305" s="16" t="str">
        <f t="shared" si="20"/>
        <v>2021-03-01</v>
      </c>
      <c r="D305" s="18">
        <v>4</v>
      </c>
      <c r="E305" s="25">
        <v>41</v>
      </c>
      <c r="F305" s="18">
        <f t="shared" ca="1" si="21"/>
        <v>16</v>
      </c>
      <c r="G305" s="18">
        <v>8</v>
      </c>
      <c r="H305" s="19">
        <v>0.77083333333333337</v>
      </c>
      <c r="I305" t="str">
        <f t="shared" si="22"/>
        <v>18:30</v>
      </c>
      <c r="J305" s="19">
        <v>0.90625</v>
      </c>
      <c r="K305" t="str">
        <f t="shared" si="23"/>
        <v>21:45</v>
      </c>
      <c r="L305" s="18">
        <v>22</v>
      </c>
      <c r="N305" t="str">
        <f t="shared" ca="1" si="24"/>
        <v>Booking::create(['program_id' =&gt; 4 , 'booking_date' =&gt; '2021-03-01', 'instructor_id'=&gt;41, 'virtual_meeting_link_id'=&gt;16, 'physical_room_id'=&gt;8, 'start_time'=&gt;'18:30', 'end_time'=&gt;' 21:45' ,  'area_id'=&gt;22 ]);</v>
      </c>
    </row>
    <row r="306" spans="1:14" ht="15.75" thickBot="1" x14ac:dyDescent="0.3">
      <c r="A306">
        <v>304</v>
      </c>
      <c r="B306" s="16">
        <v>44257</v>
      </c>
      <c r="C306" s="16" t="str">
        <f t="shared" si="20"/>
        <v>2021-03-02</v>
      </c>
      <c r="D306" s="18">
        <v>3</v>
      </c>
      <c r="E306" s="25">
        <v>54</v>
      </c>
      <c r="F306" s="18">
        <f t="shared" ca="1" si="21"/>
        <v>9</v>
      </c>
      <c r="G306" s="18">
        <v>8</v>
      </c>
      <c r="H306" s="19">
        <v>0.77083333333333337</v>
      </c>
      <c r="I306" t="str">
        <f t="shared" si="22"/>
        <v>18:30</v>
      </c>
      <c r="J306" s="19">
        <v>0.90625</v>
      </c>
      <c r="K306" t="str">
        <f t="shared" si="23"/>
        <v>21:45</v>
      </c>
      <c r="L306" s="18">
        <v>22</v>
      </c>
      <c r="N306" t="str">
        <f t="shared" ca="1" si="24"/>
        <v>Booking::create(['program_id' =&gt; 3 , 'booking_date' =&gt; '2021-03-02', 'instructor_id'=&gt;54, 'virtual_meeting_link_id'=&gt;9, 'physical_room_id'=&gt;8, 'start_time'=&gt;'18:30', 'end_time'=&gt;' 21:45' ,  'area_id'=&gt;22 ]);</v>
      </c>
    </row>
    <row r="307" spans="1:14" ht="15.75" thickBot="1" x14ac:dyDescent="0.3">
      <c r="A307">
        <v>305</v>
      </c>
      <c r="B307" s="16">
        <v>44258</v>
      </c>
      <c r="C307" s="16" t="str">
        <f t="shared" si="20"/>
        <v>2021-03-03</v>
      </c>
      <c r="D307" s="18">
        <v>8</v>
      </c>
      <c r="E307" s="25">
        <v>1</v>
      </c>
      <c r="F307" s="18">
        <f t="shared" ca="1" si="21"/>
        <v>17</v>
      </c>
      <c r="G307" s="18">
        <v>8</v>
      </c>
      <c r="H307" s="19">
        <v>0.72916666666666663</v>
      </c>
      <c r="I307" t="str">
        <f t="shared" si="22"/>
        <v>17:30</v>
      </c>
      <c r="J307" s="19">
        <v>0.875</v>
      </c>
      <c r="K307" t="str">
        <f t="shared" si="23"/>
        <v>21:0</v>
      </c>
      <c r="L307" s="18">
        <v>12</v>
      </c>
      <c r="N307" t="str">
        <f t="shared" ca="1" si="24"/>
        <v>Booking::create(['program_id' =&gt; 8 , 'booking_date' =&gt; '2021-03-03', 'instructor_id'=&gt;1, 'virtual_meeting_link_id'=&gt;17, 'physical_room_id'=&gt;8, 'start_time'=&gt;'17:30', 'end_time'=&gt;' 21:0' ,  'area_id'=&gt;12 ]);</v>
      </c>
    </row>
    <row r="308" spans="1:14" ht="15.75" thickBot="1" x14ac:dyDescent="0.3">
      <c r="A308">
        <v>306</v>
      </c>
      <c r="B308" s="16">
        <v>44258</v>
      </c>
      <c r="C308" s="16" t="str">
        <f t="shared" si="20"/>
        <v>2021-03-03</v>
      </c>
      <c r="D308" s="18">
        <v>4</v>
      </c>
      <c r="E308" s="25">
        <v>43</v>
      </c>
      <c r="F308" s="18">
        <f t="shared" ca="1" si="21"/>
        <v>5</v>
      </c>
      <c r="G308" s="18">
        <v>7</v>
      </c>
      <c r="H308" s="19">
        <v>0.77083333333333337</v>
      </c>
      <c r="I308" t="str">
        <f t="shared" si="22"/>
        <v>18:30</v>
      </c>
      <c r="J308" s="19">
        <v>0.90625</v>
      </c>
      <c r="K308" t="str">
        <f t="shared" si="23"/>
        <v>21:45</v>
      </c>
      <c r="L308" s="18">
        <v>7</v>
      </c>
      <c r="N308" t="str">
        <f t="shared" ca="1" si="24"/>
        <v>Booking::create(['program_id' =&gt; 4 , 'booking_date' =&gt; '2021-03-03', 'instructor_id'=&gt;43, 'virtual_meeting_link_id'=&gt;5, 'physical_room_id'=&gt;7, 'start_time'=&gt;'18:30', 'end_time'=&gt;' 21:45' ,  'area_id'=&gt;7 ]);</v>
      </c>
    </row>
    <row r="309" spans="1:14" ht="15.75" thickBot="1" x14ac:dyDescent="0.3">
      <c r="A309">
        <v>307</v>
      </c>
      <c r="B309" s="16">
        <v>44259</v>
      </c>
      <c r="C309" s="16" t="str">
        <f t="shared" si="20"/>
        <v>2021-03-04</v>
      </c>
      <c r="D309" s="18">
        <v>3</v>
      </c>
      <c r="E309" s="25">
        <v>43</v>
      </c>
      <c r="F309" s="18">
        <f t="shared" ca="1" si="21"/>
        <v>13</v>
      </c>
      <c r="G309" s="18">
        <v>1</v>
      </c>
      <c r="H309" s="19">
        <v>0.77083333333333337</v>
      </c>
      <c r="I309" t="str">
        <f t="shared" si="22"/>
        <v>18:30</v>
      </c>
      <c r="J309" s="19">
        <v>0.90625</v>
      </c>
      <c r="K309" t="str">
        <f t="shared" si="23"/>
        <v>21:45</v>
      </c>
      <c r="L309" s="18">
        <v>7</v>
      </c>
      <c r="N309" t="str">
        <f t="shared" ca="1" si="24"/>
        <v>Booking::create(['program_id' =&gt; 3 , 'booking_date' =&gt; '2021-03-04', 'instructor_id'=&gt;43, 'virtual_meeting_link_id'=&gt;13, 'physical_room_id'=&gt;1, 'start_time'=&gt;'18:30', 'end_time'=&gt;' 21:45' ,  'area_id'=&gt;7 ]);</v>
      </c>
    </row>
    <row r="310" spans="1:14" ht="15.75" thickBot="1" x14ac:dyDescent="0.3">
      <c r="A310">
        <v>308</v>
      </c>
      <c r="B310" s="16">
        <v>44263</v>
      </c>
      <c r="C310" s="16" t="str">
        <f t="shared" si="20"/>
        <v>2021-03-08</v>
      </c>
      <c r="D310" s="18">
        <v>8</v>
      </c>
      <c r="E310" s="25">
        <v>1</v>
      </c>
      <c r="F310" s="18">
        <f t="shared" ca="1" si="21"/>
        <v>3</v>
      </c>
      <c r="G310" s="18">
        <v>3</v>
      </c>
      <c r="H310" s="19">
        <v>0.72916666666666663</v>
      </c>
      <c r="I310" t="str">
        <f t="shared" si="22"/>
        <v>17:30</v>
      </c>
      <c r="J310" s="19">
        <v>0.875</v>
      </c>
      <c r="K310" t="str">
        <f t="shared" si="23"/>
        <v>21:0</v>
      </c>
      <c r="L310" s="18">
        <v>12</v>
      </c>
      <c r="N310" t="str">
        <f t="shared" ca="1" si="24"/>
        <v>Booking::create(['program_id' =&gt; 8 , 'booking_date' =&gt; '2021-03-08', 'instructor_id'=&gt;1, 'virtual_meeting_link_id'=&gt;3, 'physical_room_id'=&gt;3, 'start_time'=&gt;'17:30', 'end_time'=&gt;' 21:0' ,  'area_id'=&gt;12 ]);</v>
      </c>
    </row>
    <row r="311" spans="1:14" ht="15.75" thickBot="1" x14ac:dyDescent="0.3">
      <c r="A311">
        <v>309</v>
      </c>
      <c r="B311" s="16">
        <v>44263</v>
      </c>
      <c r="C311" s="16" t="str">
        <f t="shared" si="20"/>
        <v>2021-03-08</v>
      </c>
      <c r="D311" s="18">
        <v>4</v>
      </c>
      <c r="E311" s="25">
        <v>43</v>
      </c>
      <c r="F311" s="18">
        <f t="shared" ca="1" si="21"/>
        <v>17</v>
      </c>
      <c r="G311" s="18">
        <v>1</v>
      </c>
      <c r="H311" s="19">
        <v>0.77083333333333337</v>
      </c>
      <c r="I311" t="str">
        <f t="shared" si="22"/>
        <v>18:30</v>
      </c>
      <c r="J311" s="19">
        <v>0.90625</v>
      </c>
      <c r="K311" t="str">
        <f t="shared" si="23"/>
        <v>21:45</v>
      </c>
      <c r="L311" s="18">
        <v>7</v>
      </c>
      <c r="N311" t="str">
        <f t="shared" ca="1" si="24"/>
        <v>Booking::create(['program_id' =&gt; 4 , 'booking_date' =&gt; '2021-03-08', 'instructor_id'=&gt;43, 'virtual_meeting_link_id'=&gt;17, 'physical_room_id'=&gt;1, 'start_time'=&gt;'18:30', 'end_time'=&gt;' 21:45' ,  'area_id'=&gt;7 ]);</v>
      </c>
    </row>
    <row r="312" spans="1:14" ht="15.75" thickBot="1" x14ac:dyDescent="0.3">
      <c r="A312">
        <v>310</v>
      </c>
      <c r="B312" s="16">
        <v>44264</v>
      </c>
      <c r="C312" s="16" t="str">
        <f t="shared" si="20"/>
        <v>2021-03-09</v>
      </c>
      <c r="D312" s="18">
        <v>3</v>
      </c>
      <c r="E312" s="25">
        <v>43</v>
      </c>
      <c r="F312" s="18">
        <f t="shared" ca="1" si="21"/>
        <v>4</v>
      </c>
      <c r="G312" s="18">
        <v>2</v>
      </c>
      <c r="H312" s="19">
        <v>0.77083333333333337</v>
      </c>
      <c r="I312" t="str">
        <f t="shared" si="22"/>
        <v>18:30</v>
      </c>
      <c r="J312" s="19">
        <v>0.90625</v>
      </c>
      <c r="K312" t="str">
        <f t="shared" si="23"/>
        <v>21:45</v>
      </c>
      <c r="L312" s="18">
        <v>7</v>
      </c>
      <c r="N312" t="str">
        <f t="shared" ca="1" si="24"/>
        <v>Booking::create(['program_id' =&gt; 3 , 'booking_date' =&gt; '2021-03-09', 'instructor_id'=&gt;43, 'virtual_meeting_link_id'=&gt;4, 'physical_room_id'=&gt;2, 'start_time'=&gt;'18:30', 'end_time'=&gt;' 21:45' ,  'area_id'=&gt;7 ]);</v>
      </c>
    </row>
    <row r="313" spans="1:14" ht="15.75" thickBot="1" x14ac:dyDescent="0.3">
      <c r="A313">
        <v>311</v>
      </c>
      <c r="B313" s="16">
        <v>44265</v>
      </c>
      <c r="C313" s="16" t="str">
        <f t="shared" si="20"/>
        <v>2021-03-10</v>
      </c>
      <c r="D313" s="18">
        <v>8</v>
      </c>
      <c r="E313" s="25">
        <v>1</v>
      </c>
      <c r="F313" s="18">
        <f t="shared" ca="1" si="21"/>
        <v>3</v>
      </c>
      <c r="G313" s="18">
        <v>2</v>
      </c>
      <c r="H313" s="19">
        <v>0.72916666666666663</v>
      </c>
      <c r="I313" t="str">
        <f t="shared" si="22"/>
        <v>17:30</v>
      </c>
      <c r="J313" s="19">
        <v>0.875</v>
      </c>
      <c r="K313" t="str">
        <f t="shared" si="23"/>
        <v>21:0</v>
      </c>
      <c r="L313" s="18">
        <v>12</v>
      </c>
      <c r="N313" t="str">
        <f t="shared" ca="1" si="24"/>
        <v>Booking::create(['program_id' =&gt; 8 , 'booking_date' =&gt; '2021-03-10', 'instructor_id'=&gt;1, 'virtual_meeting_link_id'=&gt;3, 'physical_room_id'=&gt;2, 'start_time'=&gt;'17:30', 'end_time'=&gt;' 21:0' ,  'area_id'=&gt;12 ]);</v>
      </c>
    </row>
    <row r="314" spans="1:14" ht="15.75" thickBot="1" x14ac:dyDescent="0.3">
      <c r="A314">
        <v>312</v>
      </c>
      <c r="B314" s="16">
        <v>44265</v>
      </c>
      <c r="C314" s="16" t="str">
        <f t="shared" si="20"/>
        <v>2021-03-10</v>
      </c>
      <c r="D314" s="18">
        <v>4</v>
      </c>
      <c r="E314" s="25">
        <v>1</v>
      </c>
      <c r="F314" s="18">
        <f t="shared" ca="1" si="21"/>
        <v>13</v>
      </c>
      <c r="G314" s="18">
        <v>2</v>
      </c>
      <c r="H314" s="19">
        <v>0.77083333333333337</v>
      </c>
      <c r="I314" t="str">
        <f t="shared" si="22"/>
        <v>18:30</v>
      </c>
      <c r="J314" s="19">
        <v>0.90625</v>
      </c>
      <c r="K314" t="str">
        <f t="shared" si="23"/>
        <v>21:45</v>
      </c>
      <c r="L314" s="18">
        <v>12</v>
      </c>
      <c r="N314" t="str">
        <f t="shared" ca="1" si="24"/>
        <v>Booking::create(['program_id' =&gt; 4 , 'booking_date' =&gt; '2021-03-10', 'instructor_id'=&gt;1, 'virtual_meeting_link_id'=&gt;13, 'physical_room_id'=&gt;2, 'start_time'=&gt;'18:30', 'end_time'=&gt;' 21:45' ,  'area_id'=&gt;12 ]);</v>
      </c>
    </row>
    <row r="315" spans="1:14" ht="15.75" thickBot="1" x14ac:dyDescent="0.3">
      <c r="A315">
        <v>313</v>
      </c>
      <c r="B315" s="16">
        <v>44266</v>
      </c>
      <c r="C315" s="16" t="str">
        <f t="shared" si="20"/>
        <v>2021-03-11</v>
      </c>
      <c r="D315" s="18">
        <v>3</v>
      </c>
      <c r="E315" s="25">
        <v>53</v>
      </c>
      <c r="F315" s="18">
        <f t="shared" ca="1" si="21"/>
        <v>12</v>
      </c>
      <c r="G315" s="18">
        <v>7</v>
      </c>
      <c r="H315" s="19">
        <v>0.77083333333333337</v>
      </c>
      <c r="I315" t="str">
        <f t="shared" si="22"/>
        <v>18:30</v>
      </c>
      <c r="J315" s="19">
        <v>0.90625</v>
      </c>
      <c r="K315" t="str">
        <f t="shared" si="23"/>
        <v>21:45</v>
      </c>
      <c r="L315" s="18">
        <v>12</v>
      </c>
      <c r="N315" t="str">
        <f t="shared" ca="1" si="24"/>
        <v>Booking::create(['program_id' =&gt; 3 , 'booking_date' =&gt; '2021-03-11', 'instructor_id'=&gt;53, 'virtual_meeting_link_id'=&gt;12, 'physical_room_id'=&gt;7, 'start_time'=&gt;'18:30', 'end_time'=&gt;' 21:45' ,  'area_id'=&gt;12 ]);</v>
      </c>
    </row>
    <row r="316" spans="1:14" ht="15.75" thickBot="1" x14ac:dyDescent="0.3">
      <c r="A316">
        <v>314</v>
      </c>
      <c r="B316" s="16">
        <v>44270</v>
      </c>
      <c r="C316" s="16" t="str">
        <f t="shared" si="20"/>
        <v>2021-03-15</v>
      </c>
      <c r="D316" s="18">
        <v>4</v>
      </c>
      <c r="E316" s="25">
        <v>8</v>
      </c>
      <c r="F316" s="18">
        <f t="shared" ca="1" si="21"/>
        <v>10</v>
      </c>
      <c r="G316" s="18">
        <v>2</v>
      </c>
      <c r="H316" s="19">
        <v>0.77083333333333337</v>
      </c>
      <c r="I316" t="str">
        <f t="shared" si="22"/>
        <v>18:30</v>
      </c>
      <c r="J316" s="19">
        <v>0.90625</v>
      </c>
      <c r="K316" t="str">
        <f t="shared" si="23"/>
        <v>21:45</v>
      </c>
      <c r="L316" s="18">
        <v>7</v>
      </c>
      <c r="N316" t="str">
        <f t="shared" ca="1" si="24"/>
        <v>Booking::create(['program_id' =&gt; 4 , 'booking_date' =&gt; '2021-03-15', 'instructor_id'=&gt;8, 'virtual_meeting_link_id'=&gt;10, 'physical_room_id'=&gt;2, 'start_time'=&gt;'18:30', 'end_time'=&gt;' 21:45' ,  'area_id'=&gt;7 ]);</v>
      </c>
    </row>
    <row r="317" spans="1:14" ht="15.75" thickBot="1" x14ac:dyDescent="0.3">
      <c r="A317">
        <v>315</v>
      </c>
      <c r="B317" s="16">
        <v>44271</v>
      </c>
      <c r="C317" s="16" t="str">
        <f t="shared" si="20"/>
        <v>2021-03-16</v>
      </c>
      <c r="D317" s="18">
        <v>3</v>
      </c>
      <c r="E317" s="25">
        <v>5</v>
      </c>
      <c r="F317" s="18">
        <f t="shared" ca="1" si="21"/>
        <v>6</v>
      </c>
      <c r="G317" s="18">
        <v>2</v>
      </c>
      <c r="H317" s="19">
        <v>0.77083333333333337</v>
      </c>
      <c r="I317" t="str">
        <f t="shared" si="22"/>
        <v>18:30</v>
      </c>
      <c r="J317" s="19">
        <v>0.90625</v>
      </c>
      <c r="K317" t="str">
        <f t="shared" si="23"/>
        <v>21:45</v>
      </c>
      <c r="L317" s="18">
        <v>7</v>
      </c>
      <c r="N317" t="str">
        <f t="shared" ca="1" si="24"/>
        <v>Booking::create(['program_id' =&gt; 3 , 'booking_date' =&gt; '2021-03-16', 'instructor_id'=&gt;5, 'virtual_meeting_link_id'=&gt;6, 'physical_room_id'=&gt;2, 'start_time'=&gt;'18:30', 'end_time'=&gt;' 21:45' ,  'area_id'=&gt;7 ]);</v>
      </c>
    </row>
    <row r="318" spans="1:14" ht="15.75" thickBot="1" x14ac:dyDescent="0.3">
      <c r="A318">
        <v>316</v>
      </c>
      <c r="B318" s="16">
        <v>44272</v>
      </c>
      <c r="C318" s="16" t="str">
        <f t="shared" si="20"/>
        <v>2021-03-17</v>
      </c>
      <c r="D318" s="18">
        <v>4</v>
      </c>
      <c r="E318" s="25">
        <v>1</v>
      </c>
      <c r="F318" s="18">
        <f t="shared" ca="1" si="21"/>
        <v>1</v>
      </c>
      <c r="G318" s="18">
        <v>5</v>
      </c>
      <c r="H318" s="19">
        <v>0.77083333333333337</v>
      </c>
      <c r="I318" t="str">
        <f t="shared" si="22"/>
        <v>18:30</v>
      </c>
      <c r="J318" s="19">
        <v>0.90625</v>
      </c>
      <c r="K318" t="str">
        <f t="shared" si="23"/>
        <v>21:45</v>
      </c>
      <c r="L318" s="18">
        <v>12</v>
      </c>
      <c r="N318" t="str">
        <f t="shared" ca="1" si="24"/>
        <v>Booking::create(['program_id' =&gt; 4 , 'booking_date' =&gt; '2021-03-17', 'instructor_id'=&gt;1, 'virtual_meeting_link_id'=&gt;1, 'physical_room_id'=&gt;5, 'start_time'=&gt;'18:30', 'end_time'=&gt;' 21:45' ,  'area_id'=&gt;12 ]);</v>
      </c>
    </row>
    <row r="319" spans="1:14" ht="15.75" thickBot="1" x14ac:dyDescent="0.3">
      <c r="A319">
        <v>317</v>
      </c>
      <c r="B319" s="16">
        <v>44273</v>
      </c>
      <c r="C319" s="16" t="str">
        <f t="shared" si="20"/>
        <v>2021-03-18</v>
      </c>
      <c r="D319" s="18">
        <v>3</v>
      </c>
      <c r="E319" s="25">
        <v>53</v>
      </c>
      <c r="F319" s="18">
        <f t="shared" ca="1" si="21"/>
        <v>15</v>
      </c>
      <c r="G319" s="18">
        <v>2</v>
      </c>
      <c r="H319" s="19">
        <v>0.77083333333333337</v>
      </c>
      <c r="I319" t="str">
        <f t="shared" si="22"/>
        <v>18:30</v>
      </c>
      <c r="J319" s="19">
        <v>0.90625</v>
      </c>
      <c r="K319" t="str">
        <f t="shared" si="23"/>
        <v>21:45</v>
      </c>
      <c r="L319" s="18">
        <v>12</v>
      </c>
      <c r="N319" t="str">
        <f t="shared" ca="1" si="24"/>
        <v>Booking::create(['program_id' =&gt; 3 , 'booking_date' =&gt; '2021-03-18', 'instructor_id'=&gt;53, 'virtual_meeting_link_id'=&gt;15, 'physical_room_id'=&gt;2, 'start_time'=&gt;'18:30', 'end_time'=&gt;' 21:45' ,  'area_id'=&gt;12 ]);</v>
      </c>
    </row>
    <row r="320" spans="1:14" ht="15.75" thickBot="1" x14ac:dyDescent="0.3">
      <c r="A320">
        <v>318</v>
      </c>
      <c r="B320" s="16">
        <v>44277</v>
      </c>
      <c r="C320" s="16" t="str">
        <f t="shared" si="20"/>
        <v>2021-03-22</v>
      </c>
      <c r="D320" s="18">
        <v>4</v>
      </c>
      <c r="E320" s="25">
        <v>41</v>
      </c>
      <c r="F320" s="18">
        <f t="shared" ca="1" si="21"/>
        <v>9</v>
      </c>
      <c r="G320" s="18">
        <v>4</v>
      </c>
      <c r="H320" s="19">
        <v>0.77083333333333337</v>
      </c>
      <c r="I320" t="str">
        <f t="shared" si="22"/>
        <v>18:30</v>
      </c>
      <c r="J320" s="19">
        <v>0.90625</v>
      </c>
      <c r="K320" t="str">
        <f t="shared" si="23"/>
        <v>21:45</v>
      </c>
      <c r="L320" s="18">
        <v>22</v>
      </c>
      <c r="N320" t="str">
        <f t="shared" ca="1" si="24"/>
        <v>Booking::create(['program_id' =&gt; 4 , 'booking_date' =&gt; '2021-03-22', 'instructor_id'=&gt;41, 'virtual_meeting_link_id'=&gt;9, 'physical_room_id'=&gt;4, 'start_time'=&gt;'18:30', 'end_time'=&gt;' 21:45' ,  'area_id'=&gt;22 ]);</v>
      </c>
    </row>
    <row r="321" spans="1:14" ht="15.75" thickBot="1" x14ac:dyDescent="0.3">
      <c r="A321">
        <v>319</v>
      </c>
      <c r="B321" s="16">
        <v>44278</v>
      </c>
      <c r="C321" s="16" t="str">
        <f t="shared" si="20"/>
        <v>2021-03-23</v>
      </c>
      <c r="D321" s="18">
        <v>3</v>
      </c>
      <c r="E321" s="25">
        <v>54</v>
      </c>
      <c r="F321" s="18">
        <f t="shared" ca="1" si="21"/>
        <v>18</v>
      </c>
      <c r="G321" s="18">
        <v>8</v>
      </c>
      <c r="H321" s="19">
        <v>0.77083333333333337</v>
      </c>
      <c r="I321" t="str">
        <f t="shared" si="22"/>
        <v>18:30</v>
      </c>
      <c r="J321" s="19">
        <v>0.90625</v>
      </c>
      <c r="K321" t="str">
        <f t="shared" si="23"/>
        <v>21:45</v>
      </c>
      <c r="L321" s="18">
        <v>22</v>
      </c>
      <c r="N321" t="str">
        <f t="shared" ca="1" si="24"/>
        <v>Booking::create(['program_id' =&gt; 3 , 'booking_date' =&gt; '2021-03-23', 'instructor_id'=&gt;54, 'virtual_meeting_link_id'=&gt;18, 'physical_room_id'=&gt;8, 'start_time'=&gt;'18:30', 'end_time'=&gt;' 21:45' ,  'area_id'=&gt;22 ]);</v>
      </c>
    </row>
    <row r="322" spans="1:14" ht="15.75" thickBot="1" x14ac:dyDescent="0.3">
      <c r="A322">
        <v>320</v>
      </c>
      <c r="B322" s="16">
        <v>44279</v>
      </c>
      <c r="C322" s="16" t="str">
        <f t="shared" si="20"/>
        <v>2021-03-24</v>
      </c>
      <c r="D322" s="18">
        <v>4</v>
      </c>
      <c r="E322" s="25">
        <v>1</v>
      </c>
      <c r="F322" s="18">
        <f t="shared" ca="1" si="21"/>
        <v>19</v>
      </c>
      <c r="G322" s="18">
        <v>6</v>
      </c>
      <c r="H322" s="19">
        <v>0.77083333333333337</v>
      </c>
      <c r="I322" t="str">
        <f t="shared" si="22"/>
        <v>18:30</v>
      </c>
      <c r="J322" s="19">
        <v>0.90625</v>
      </c>
      <c r="K322" t="str">
        <f t="shared" si="23"/>
        <v>21:45</v>
      </c>
      <c r="L322" s="18">
        <v>12</v>
      </c>
      <c r="N322" t="str">
        <f t="shared" ca="1" si="24"/>
        <v>Booking::create(['program_id' =&gt; 4 , 'booking_date' =&gt; '2021-03-24', 'instructor_id'=&gt;1, 'virtual_meeting_link_id'=&gt;19, 'physical_room_id'=&gt;6, 'start_time'=&gt;'18:30', 'end_time'=&gt;' 21:45' ,  'area_id'=&gt;12 ]);</v>
      </c>
    </row>
    <row r="323" spans="1:14" ht="15.75" thickBot="1" x14ac:dyDescent="0.3">
      <c r="A323">
        <v>321</v>
      </c>
      <c r="B323" s="16">
        <v>44280</v>
      </c>
      <c r="C323" s="16" t="str">
        <f t="shared" si="20"/>
        <v>2021-03-25</v>
      </c>
      <c r="D323" s="18">
        <v>3</v>
      </c>
      <c r="E323" s="25">
        <v>53</v>
      </c>
      <c r="F323" s="18">
        <f t="shared" ca="1" si="21"/>
        <v>17</v>
      </c>
      <c r="G323" s="18">
        <v>7</v>
      </c>
      <c r="H323" s="19">
        <v>0.77083333333333337</v>
      </c>
      <c r="I323" t="str">
        <f t="shared" si="22"/>
        <v>18:30</v>
      </c>
      <c r="J323" s="19">
        <v>0.90625</v>
      </c>
      <c r="K323" t="str">
        <f t="shared" si="23"/>
        <v>21:45</v>
      </c>
      <c r="L323" s="18">
        <v>12</v>
      </c>
      <c r="N323" t="str">
        <f t="shared" ca="1" si="24"/>
        <v>Booking::create(['program_id' =&gt; 3 , 'booking_date' =&gt; '2021-03-25', 'instructor_id'=&gt;53, 'virtual_meeting_link_id'=&gt;17, 'physical_room_id'=&gt;7, 'start_time'=&gt;'18:30', 'end_time'=&gt;' 21:45' ,  'area_id'=&gt;12 ]);</v>
      </c>
    </row>
    <row r="324" spans="1:14" ht="15.75" thickBot="1" x14ac:dyDescent="0.3">
      <c r="A324">
        <v>322</v>
      </c>
      <c r="B324" s="16">
        <v>44284</v>
      </c>
      <c r="C324" s="16" t="str">
        <f t="shared" ref="C324:C387" si="25">TEXT(B324,"aaaa-mm-dd")</f>
        <v>2021-03-29</v>
      </c>
      <c r="D324" s="18">
        <v>4</v>
      </c>
      <c r="E324" s="25">
        <v>8</v>
      </c>
      <c r="F324" s="18">
        <f t="shared" ref="F324:F387" ca="1" si="26">RANDBETWEEN(1,20)</f>
        <v>15</v>
      </c>
      <c r="G324" s="18">
        <v>2</v>
      </c>
      <c r="H324" s="19">
        <v>0.77083333333333337</v>
      </c>
      <c r="I324" t="str">
        <f t="shared" ref="I324:I387" si="27">CONCATENATE(HOUR(H324),":",MINUTE(H324))</f>
        <v>18:30</v>
      </c>
      <c r="J324" s="19">
        <v>0.90625</v>
      </c>
      <c r="K324" t="str">
        <f t="shared" ref="K324:K387" si="28">CONCATENATE(HOUR(J324),":",MINUTE(J324))</f>
        <v>21:45</v>
      </c>
      <c r="L324" s="18">
        <v>7</v>
      </c>
      <c r="N324" t="str">
        <f t="shared" ref="N324:N387" ca="1" si="29">CONCATENATE($D$1,D324," , 'booking_date' =&gt; '", C324,"', 'instructor_id'=&gt;",E324,", 'virtual_meeting_link_id'=&gt;",F324,", 'physical_room_id'=&gt;",G324,,", 'start_time'=&gt;'",I324,"', 'end_time'=&gt;' ",K324,"' ,  'area_id'=&gt;",L324," ]);")</f>
        <v>Booking::create(['program_id' =&gt; 4 , 'booking_date' =&gt; '2021-03-29', 'instructor_id'=&gt;8, 'virtual_meeting_link_id'=&gt;15, 'physical_room_id'=&gt;2, 'start_time'=&gt;'18:30', 'end_time'=&gt;' 21:45' ,  'area_id'=&gt;7 ]);</v>
      </c>
    </row>
    <row r="325" spans="1:14" ht="15.75" thickBot="1" x14ac:dyDescent="0.3">
      <c r="A325">
        <v>323</v>
      </c>
      <c r="B325" s="16">
        <v>44285</v>
      </c>
      <c r="C325" s="16" t="str">
        <f t="shared" si="25"/>
        <v>2021-03-30</v>
      </c>
      <c r="D325" s="18">
        <v>3</v>
      </c>
      <c r="E325" s="25">
        <v>5</v>
      </c>
      <c r="F325" s="18">
        <f t="shared" ca="1" si="26"/>
        <v>10</v>
      </c>
      <c r="G325" s="18">
        <v>8</v>
      </c>
      <c r="H325" s="19">
        <v>0.77083333333333337</v>
      </c>
      <c r="I325" t="str">
        <f t="shared" si="27"/>
        <v>18:30</v>
      </c>
      <c r="J325" s="19">
        <v>0.90625</v>
      </c>
      <c r="K325" t="str">
        <f t="shared" si="28"/>
        <v>21:45</v>
      </c>
      <c r="L325" s="18">
        <v>7</v>
      </c>
      <c r="N325" t="str">
        <f t="shared" ca="1" si="29"/>
        <v>Booking::create(['program_id' =&gt; 3 , 'booking_date' =&gt; '2021-03-30', 'instructor_id'=&gt;5, 'virtual_meeting_link_id'=&gt;10, 'physical_room_id'=&gt;8, 'start_time'=&gt;'18:30', 'end_time'=&gt;' 21:45' ,  'area_id'=&gt;7 ]);</v>
      </c>
    </row>
    <row r="326" spans="1:14" ht="15.75" thickBot="1" x14ac:dyDescent="0.3">
      <c r="A326">
        <v>324</v>
      </c>
      <c r="B326" s="16">
        <v>44291</v>
      </c>
      <c r="C326" s="16" t="str">
        <f t="shared" si="25"/>
        <v>2021-04-05</v>
      </c>
      <c r="D326" s="18">
        <v>4</v>
      </c>
      <c r="E326" s="25">
        <v>8</v>
      </c>
      <c r="F326" s="18">
        <f t="shared" ca="1" si="26"/>
        <v>13</v>
      </c>
      <c r="G326" s="18">
        <v>2</v>
      </c>
      <c r="H326" s="19">
        <v>0.77083333333333337</v>
      </c>
      <c r="I326" t="str">
        <f t="shared" si="27"/>
        <v>18:30</v>
      </c>
      <c r="J326" s="19">
        <v>0.90625</v>
      </c>
      <c r="K326" t="str">
        <f t="shared" si="28"/>
        <v>21:45</v>
      </c>
      <c r="L326" s="18">
        <v>7</v>
      </c>
      <c r="N326" t="str">
        <f t="shared" ca="1" si="29"/>
        <v>Booking::create(['program_id' =&gt; 4 , 'booking_date' =&gt; '2021-04-05', 'instructor_id'=&gt;8, 'virtual_meeting_link_id'=&gt;13, 'physical_room_id'=&gt;2, 'start_time'=&gt;'18:30', 'end_time'=&gt;' 21:45' ,  'area_id'=&gt;7 ]);</v>
      </c>
    </row>
    <row r="327" spans="1:14" ht="15.75" thickBot="1" x14ac:dyDescent="0.3">
      <c r="A327">
        <v>325</v>
      </c>
      <c r="B327" s="16">
        <v>44292</v>
      </c>
      <c r="C327" s="16" t="str">
        <f t="shared" si="25"/>
        <v>2021-04-06</v>
      </c>
      <c r="D327" s="18">
        <v>3</v>
      </c>
      <c r="E327" s="25">
        <v>5</v>
      </c>
      <c r="F327" s="18">
        <f t="shared" ca="1" si="26"/>
        <v>7</v>
      </c>
      <c r="G327" s="18">
        <v>6</v>
      </c>
      <c r="H327" s="19">
        <v>0.77083333333333337</v>
      </c>
      <c r="I327" t="str">
        <f t="shared" si="27"/>
        <v>18:30</v>
      </c>
      <c r="J327" s="19">
        <v>0.90625</v>
      </c>
      <c r="K327" t="str">
        <f t="shared" si="28"/>
        <v>21:45</v>
      </c>
      <c r="L327" s="18">
        <v>7</v>
      </c>
      <c r="N327" t="str">
        <f t="shared" ca="1" si="29"/>
        <v>Booking::create(['program_id' =&gt; 3 , 'booking_date' =&gt; '2021-04-06', 'instructor_id'=&gt;5, 'virtual_meeting_link_id'=&gt;7, 'physical_room_id'=&gt;6, 'start_time'=&gt;'18:30', 'end_time'=&gt;' 21:45' ,  'area_id'=&gt;7 ]);</v>
      </c>
    </row>
    <row r="328" spans="1:14" ht="15.75" thickBot="1" x14ac:dyDescent="0.3">
      <c r="A328">
        <v>326</v>
      </c>
      <c r="B328" s="16">
        <v>44293</v>
      </c>
      <c r="C328" s="16" t="str">
        <f t="shared" si="25"/>
        <v>2021-04-07</v>
      </c>
      <c r="D328" s="18">
        <v>4</v>
      </c>
      <c r="E328" s="25">
        <v>1</v>
      </c>
      <c r="F328" s="18">
        <f t="shared" ca="1" si="26"/>
        <v>19</v>
      </c>
      <c r="G328" s="18">
        <v>5</v>
      </c>
      <c r="H328" s="19">
        <v>0.77083333333333337</v>
      </c>
      <c r="I328" t="str">
        <f t="shared" si="27"/>
        <v>18:30</v>
      </c>
      <c r="J328" s="19">
        <v>0.90625</v>
      </c>
      <c r="K328" t="str">
        <f t="shared" si="28"/>
        <v>21:45</v>
      </c>
      <c r="L328" s="18">
        <v>12</v>
      </c>
      <c r="N328" t="str">
        <f t="shared" ca="1" si="29"/>
        <v>Booking::create(['program_id' =&gt; 4 , 'booking_date' =&gt; '2021-04-07', 'instructor_id'=&gt;1, 'virtual_meeting_link_id'=&gt;19, 'physical_room_id'=&gt;5, 'start_time'=&gt;'18:30', 'end_time'=&gt;' 21:45' ,  'area_id'=&gt;12 ]);</v>
      </c>
    </row>
    <row r="329" spans="1:14" ht="15.75" thickBot="1" x14ac:dyDescent="0.3">
      <c r="A329">
        <v>327</v>
      </c>
      <c r="B329" s="16">
        <v>44294</v>
      </c>
      <c r="C329" s="16" t="str">
        <f t="shared" si="25"/>
        <v>2021-04-08</v>
      </c>
      <c r="D329" s="18">
        <v>3</v>
      </c>
      <c r="E329" s="25">
        <v>53</v>
      </c>
      <c r="F329" s="18">
        <f t="shared" ca="1" si="26"/>
        <v>5</v>
      </c>
      <c r="G329" s="18">
        <v>2</v>
      </c>
      <c r="H329" s="19">
        <v>0.77083333333333337</v>
      </c>
      <c r="I329" t="str">
        <f t="shared" si="27"/>
        <v>18:30</v>
      </c>
      <c r="J329" s="19">
        <v>0.90625</v>
      </c>
      <c r="K329" t="str">
        <f t="shared" si="28"/>
        <v>21:45</v>
      </c>
      <c r="L329" s="18">
        <v>12</v>
      </c>
      <c r="N329" t="str">
        <f t="shared" ca="1" si="29"/>
        <v>Booking::create(['program_id' =&gt; 3 , 'booking_date' =&gt; '2021-04-08', 'instructor_id'=&gt;53, 'virtual_meeting_link_id'=&gt;5, 'physical_room_id'=&gt;2, 'start_time'=&gt;'18:30', 'end_time'=&gt;' 21:45' ,  'area_id'=&gt;12 ]);</v>
      </c>
    </row>
    <row r="330" spans="1:14" ht="15.75" thickBot="1" x14ac:dyDescent="0.3">
      <c r="A330">
        <v>328</v>
      </c>
      <c r="B330" s="16">
        <v>44298</v>
      </c>
      <c r="C330" s="16" t="str">
        <f t="shared" si="25"/>
        <v>2021-04-12</v>
      </c>
      <c r="D330" s="18">
        <v>4</v>
      </c>
      <c r="E330" s="25">
        <v>8</v>
      </c>
      <c r="F330" s="18">
        <f t="shared" ca="1" si="26"/>
        <v>5</v>
      </c>
      <c r="G330" s="18">
        <v>4</v>
      </c>
      <c r="H330" s="19">
        <v>0.77083333333333337</v>
      </c>
      <c r="I330" t="str">
        <f t="shared" si="27"/>
        <v>18:30</v>
      </c>
      <c r="J330" s="19">
        <v>0.90625</v>
      </c>
      <c r="K330" t="str">
        <f t="shared" si="28"/>
        <v>21:45</v>
      </c>
      <c r="L330" s="18">
        <v>7</v>
      </c>
      <c r="N330" t="str">
        <f t="shared" ca="1" si="29"/>
        <v>Booking::create(['program_id' =&gt; 4 , 'booking_date' =&gt; '2021-04-12', 'instructor_id'=&gt;8, 'virtual_meeting_link_id'=&gt;5, 'physical_room_id'=&gt;4, 'start_time'=&gt;'18:30', 'end_time'=&gt;' 21:45' ,  'area_id'=&gt;7 ]);</v>
      </c>
    </row>
    <row r="331" spans="1:14" ht="15.75" thickBot="1" x14ac:dyDescent="0.3">
      <c r="A331">
        <v>329</v>
      </c>
      <c r="B331" s="16">
        <v>44299</v>
      </c>
      <c r="C331" s="16" t="str">
        <f t="shared" si="25"/>
        <v>2021-04-13</v>
      </c>
      <c r="D331" s="18">
        <v>3</v>
      </c>
      <c r="E331" s="25">
        <v>5</v>
      </c>
      <c r="F331" s="18">
        <f t="shared" ca="1" si="26"/>
        <v>6</v>
      </c>
      <c r="G331" s="18">
        <v>8</v>
      </c>
      <c r="H331" s="19">
        <v>0.77083333333333337</v>
      </c>
      <c r="I331" t="str">
        <f t="shared" si="27"/>
        <v>18:30</v>
      </c>
      <c r="J331" s="19">
        <v>0.90625</v>
      </c>
      <c r="K331" t="str">
        <f t="shared" si="28"/>
        <v>21:45</v>
      </c>
      <c r="L331" s="18">
        <v>7</v>
      </c>
      <c r="N331" t="str">
        <f t="shared" ca="1" si="29"/>
        <v>Booking::create(['program_id' =&gt; 3 , 'booking_date' =&gt; '2021-04-13', 'instructor_id'=&gt;5, 'virtual_meeting_link_id'=&gt;6, 'physical_room_id'=&gt;8, 'start_time'=&gt;'18:30', 'end_time'=&gt;' 21:45' ,  'area_id'=&gt;7 ]);</v>
      </c>
    </row>
    <row r="332" spans="1:14" ht="15.75" thickBot="1" x14ac:dyDescent="0.3">
      <c r="A332">
        <v>330</v>
      </c>
      <c r="B332" s="16">
        <v>44300</v>
      </c>
      <c r="C332" s="16" t="str">
        <f t="shared" si="25"/>
        <v>2021-04-14</v>
      </c>
      <c r="D332" s="18">
        <v>4</v>
      </c>
      <c r="E332" s="25">
        <v>9</v>
      </c>
      <c r="F332" s="18">
        <f t="shared" ca="1" si="26"/>
        <v>7</v>
      </c>
      <c r="G332" s="18">
        <v>7</v>
      </c>
      <c r="H332" s="19">
        <v>0.77083333333333337</v>
      </c>
      <c r="I332" t="str">
        <f t="shared" si="27"/>
        <v>18:30</v>
      </c>
      <c r="J332" s="19">
        <v>0.90625</v>
      </c>
      <c r="K332" t="str">
        <f t="shared" si="28"/>
        <v>21:45</v>
      </c>
      <c r="L332" s="18">
        <v>19</v>
      </c>
      <c r="N332" t="str">
        <f t="shared" ca="1" si="29"/>
        <v>Booking::create(['program_id' =&gt; 4 , 'booking_date' =&gt; '2021-04-14', 'instructor_id'=&gt;9, 'virtual_meeting_link_id'=&gt;7, 'physical_room_id'=&gt;7, 'start_time'=&gt;'18:30', 'end_time'=&gt;' 21:45' ,  'area_id'=&gt;19 ]);</v>
      </c>
    </row>
    <row r="333" spans="1:14" ht="15.75" thickBot="1" x14ac:dyDescent="0.3">
      <c r="A333">
        <v>331</v>
      </c>
      <c r="B333" s="16">
        <v>44301</v>
      </c>
      <c r="C333" s="16" t="str">
        <f t="shared" si="25"/>
        <v>2021-04-15</v>
      </c>
      <c r="D333" s="18">
        <v>3</v>
      </c>
      <c r="E333" s="25">
        <v>42</v>
      </c>
      <c r="F333" s="18">
        <f t="shared" ca="1" si="26"/>
        <v>18</v>
      </c>
      <c r="G333" s="18">
        <v>6</v>
      </c>
      <c r="H333" s="19">
        <v>0.77083333333333337</v>
      </c>
      <c r="I333" t="str">
        <f t="shared" si="27"/>
        <v>18:30</v>
      </c>
      <c r="J333" s="19">
        <v>0.90625</v>
      </c>
      <c r="K333" t="str">
        <f t="shared" si="28"/>
        <v>21:45</v>
      </c>
      <c r="L333" s="18">
        <v>19</v>
      </c>
      <c r="N333" t="str">
        <f t="shared" ca="1" si="29"/>
        <v>Booking::create(['program_id' =&gt; 3 , 'booking_date' =&gt; '2021-04-15', 'instructor_id'=&gt;42, 'virtual_meeting_link_id'=&gt;18, 'physical_room_id'=&gt;6, 'start_time'=&gt;'18:30', 'end_time'=&gt;' 21:45' ,  'area_id'=&gt;19 ]);</v>
      </c>
    </row>
    <row r="334" spans="1:14" ht="15.75" thickBot="1" x14ac:dyDescent="0.3">
      <c r="A334">
        <v>332</v>
      </c>
      <c r="B334" s="16">
        <v>44303</v>
      </c>
      <c r="C334" s="16" t="str">
        <f t="shared" si="25"/>
        <v>2021-04-17</v>
      </c>
      <c r="D334" s="18">
        <v>3</v>
      </c>
      <c r="E334" s="25">
        <v>54</v>
      </c>
      <c r="F334" s="18">
        <f t="shared" ca="1" si="26"/>
        <v>16</v>
      </c>
      <c r="G334" s="18">
        <v>6</v>
      </c>
      <c r="H334" s="19">
        <v>0.375</v>
      </c>
      <c r="I334" t="str">
        <f t="shared" si="27"/>
        <v>9:0</v>
      </c>
      <c r="J334" s="19">
        <v>0.52083333333333337</v>
      </c>
      <c r="K334" t="str">
        <f t="shared" si="28"/>
        <v>12:30</v>
      </c>
      <c r="L334" s="18">
        <v>22</v>
      </c>
      <c r="N334" t="str">
        <f t="shared" ca="1" si="29"/>
        <v>Booking::create(['program_id' =&gt; 3 , 'booking_date' =&gt; '2021-04-17', 'instructor_id'=&gt;54, 'virtual_meeting_link_id'=&gt;16, 'physical_room_id'=&gt;6, 'start_time'=&gt;'9:0', 'end_time'=&gt;' 12:30' ,  'area_id'=&gt;22 ]);</v>
      </c>
    </row>
    <row r="335" spans="1:14" ht="15.75" thickBot="1" x14ac:dyDescent="0.3">
      <c r="A335">
        <v>333</v>
      </c>
      <c r="B335" s="16">
        <v>44303</v>
      </c>
      <c r="C335" s="16" t="str">
        <f t="shared" si="25"/>
        <v>2021-04-17</v>
      </c>
      <c r="D335" s="18">
        <v>3</v>
      </c>
      <c r="E335" s="25">
        <v>53</v>
      </c>
      <c r="F335" s="18">
        <f t="shared" ca="1" si="26"/>
        <v>12</v>
      </c>
      <c r="G335" s="18">
        <v>5</v>
      </c>
      <c r="H335" s="19">
        <v>0.58333333333333337</v>
      </c>
      <c r="I335" t="str">
        <f t="shared" si="27"/>
        <v>14:0</v>
      </c>
      <c r="J335" s="19">
        <v>0.70833333333333337</v>
      </c>
      <c r="K335" t="str">
        <f t="shared" si="28"/>
        <v>17:0</v>
      </c>
      <c r="L335" s="18">
        <v>12</v>
      </c>
      <c r="N335" t="str">
        <f t="shared" ca="1" si="29"/>
        <v>Booking::create(['program_id' =&gt; 3 , 'booking_date' =&gt; '2021-04-17', 'instructor_id'=&gt;53, 'virtual_meeting_link_id'=&gt;12, 'physical_room_id'=&gt;5, 'start_time'=&gt;'14:0', 'end_time'=&gt;' 17:0' ,  'area_id'=&gt;12 ]);</v>
      </c>
    </row>
    <row r="336" spans="1:14" ht="15.75" thickBot="1" x14ac:dyDescent="0.3">
      <c r="A336">
        <v>334</v>
      </c>
      <c r="B336" s="16">
        <v>44305</v>
      </c>
      <c r="C336" s="16" t="str">
        <f t="shared" si="25"/>
        <v>2021-04-19</v>
      </c>
      <c r="D336" s="18">
        <v>4</v>
      </c>
      <c r="E336" s="25">
        <v>8</v>
      </c>
      <c r="F336" s="18">
        <f t="shared" ca="1" si="26"/>
        <v>15</v>
      </c>
      <c r="G336" s="18">
        <v>3</v>
      </c>
      <c r="H336" s="19">
        <v>0.77083333333333337</v>
      </c>
      <c r="I336" t="str">
        <f t="shared" si="27"/>
        <v>18:30</v>
      </c>
      <c r="J336" s="19">
        <v>0.90625</v>
      </c>
      <c r="K336" t="str">
        <f t="shared" si="28"/>
        <v>21:45</v>
      </c>
      <c r="L336" s="18">
        <v>7</v>
      </c>
      <c r="N336" t="str">
        <f t="shared" ca="1" si="29"/>
        <v>Booking::create(['program_id' =&gt; 4 , 'booking_date' =&gt; '2021-04-19', 'instructor_id'=&gt;8, 'virtual_meeting_link_id'=&gt;15, 'physical_room_id'=&gt;3, 'start_time'=&gt;'18:30', 'end_time'=&gt;' 21:45' ,  'area_id'=&gt;7 ]);</v>
      </c>
    </row>
    <row r="337" spans="1:14" ht="15.75" thickBot="1" x14ac:dyDescent="0.3">
      <c r="A337">
        <v>335</v>
      </c>
      <c r="B337" s="16">
        <v>44306</v>
      </c>
      <c r="C337" s="16" t="str">
        <f t="shared" si="25"/>
        <v>2021-04-20</v>
      </c>
      <c r="D337" s="18">
        <v>3</v>
      </c>
      <c r="E337" s="25">
        <v>5</v>
      </c>
      <c r="F337" s="18">
        <f t="shared" ca="1" si="26"/>
        <v>3</v>
      </c>
      <c r="G337" s="18">
        <v>5</v>
      </c>
      <c r="H337" s="19">
        <v>0.77083333333333337</v>
      </c>
      <c r="I337" t="str">
        <f t="shared" si="27"/>
        <v>18:30</v>
      </c>
      <c r="J337" s="19">
        <v>0.90625</v>
      </c>
      <c r="K337" t="str">
        <f t="shared" si="28"/>
        <v>21:45</v>
      </c>
      <c r="L337" s="18">
        <v>7</v>
      </c>
      <c r="N337" t="str">
        <f t="shared" ca="1" si="29"/>
        <v>Booking::create(['program_id' =&gt; 3 , 'booking_date' =&gt; '2021-04-20', 'instructor_id'=&gt;5, 'virtual_meeting_link_id'=&gt;3, 'physical_room_id'=&gt;5, 'start_time'=&gt;'18:30', 'end_time'=&gt;' 21:45' ,  'area_id'=&gt;7 ]);</v>
      </c>
    </row>
    <row r="338" spans="1:14" ht="15.75" thickBot="1" x14ac:dyDescent="0.3">
      <c r="A338">
        <v>336</v>
      </c>
      <c r="B338" s="16">
        <v>44307</v>
      </c>
      <c r="C338" s="16" t="str">
        <f t="shared" si="25"/>
        <v>2021-04-21</v>
      </c>
      <c r="D338" s="18">
        <v>4</v>
      </c>
      <c r="E338" s="25">
        <v>9</v>
      </c>
      <c r="F338" s="18">
        <f t="shared" ca="1" si="26"/>
        <v>2</v>
      </c>
      <c r="G338" s="18">
        <v>7</v>
      </c>
      <c r="H338" s="19">
        <v>0.77083333333333337</v>
      </c>
      <c r="I338" t="str">
        <f t="shared" si="27"/>
        <v>18:30</v>
      </c>
      <c r="J338" s="19">
        <v>0.90625</v>
      </c>
      <c r="K338" t="str">
        <f t="shared" si="28"/>
        <v>21:45</v>
      </c>
      <c r="L338" s="18">
        <v>19</v>
      </c>
      <c r="N338" t="str">
        <f t="shared" ca="1" si="29"/>
        <v>Booking::create(['program_id' =&gt; 4 , 'booking_date' =&gt; '2021-04-21', 'instructor_id'=&gt;9, 'virtual_meeting_link_id'=&gt;2, 'physical_room_id'=&gt;7, 'start_time'=&gt;'18:30', 'end_time'=&gt;' 21:45' ,  'area_id'=&gt;19 ]);</v>
      </c>
    </row>
    <row r="339" spans="1:14" ht="15.75" thickBot="1" x14ac:dyDescent="0.3">
      <c r="A339">
        <v>337</v>
      </c>
      <c r="B339" s="16">
        <v>44308</v>
      </c>
      <c r="C339" s="16" t="str">
        <f t="shared" si="25"/>
        <v>2021-04-22</v>
      </c>
      <c r="D339" s="18">
        <v>3</v>
      </c>
      <c r="E339" s="25">
        <v>42</v>
      </c>
      <c r="F339" s="18">
        <f t="shared" ca="1" si="26"/>
        <v>7</v>
      </c>
      <c r="G339" s="18">
        <v>2</v>
      </c>
      <c r="H339" s="19">
        <v>0.77083333333333337</v>
      </c>
      <c r="I339" t="str">
        <f t="shared" si="27"/>
        <v>18:30</v>
      </c>
      <c r="J339" s="19">
        <v>0.90625</v>
      </c>
      <c r="K339" t="str">
        <f t="shared" si="28"/>
        <v>21:45</v>
      </c>
      <c r="L339" s="18">
        <v>19</v>
      </c>
      <c r="N339" t="str">
        <f t="shared" ca="1" si="29"/>
        <v>Booking::create(['program_id' =&gt; 3 , 'booking_date' =&gt; '2021-04-22', 'instructor_id'=&gt;42, 'virtual_meeting_link_id'=&gt;7, 'physical_room_id'=&gt;2, 'start_time'=&gt;'18:30', 'end_time'=&gt;' 21:45' ,  'area_id'=&gt;19 ]);</v>
      </c>
    </row>
    <row r="340" spans="1:14" ht="15.75" thickBot="1" x14ac:dyDescent="0.3">
      <c r="A340">
        <v>338</v>
      </c>
      <c r="B340" s="16">
        <v>44310</v>
      </c>
      <c r="C340" s="16" t="str">
        <f t="shared" si="25"/>
        <v>2021-04-24</v>
      </c>
      <c r="D340" s="18">
        <v>4</v>
      </c>
      <c r="E340" s="25">
        <v>41</v>
      </c>
      <c r="F340" s="18">
        <f t="shared" ca="1" si="26"/>
        <v>16</v>
      </c>
      <c r="G340" s="18">
        <v>1</v>
      </c>
      <c r="H340" s="19">
        <v>0.375</v>
      </c>
      <c r="I340" t="str">
        <f t="shared" si="27"/>
        <v>9:0</v>
      </c>
      <c r="J340" s="19">
        <v>0.52083333333333337</v>
      </c>
      <c r="K340" t="str">
        <f t="shared" si="28"/>
        <v>12:30</v>
      </c>
      <c r="L340" s="18">
        <v>22</v>
      </c>
      <c r="N340" t="str">
        <f t="shared" ca="1" si="29"/>
        <v>Booking::create(['program_id' =&gt; 4 , 'booking_date' =&gt; '2021-04-24', 'instructor_id'=&gt;41, 'virtual_meeting_link_id'=&gt;16, 'physical_room_id'=&gt;1, 'start_time'=&gt;'9:0', 'end_time'=&gt;' 12:30' ,  'area_id'=&gt;22 ]);</v>
      </c>
    </row>
    <row r="341" spans="1:14" ht="15.75" thickBot="1" x14ac:dyDescent="0.3">
      <c r="A341">
        <v>339</v>
      </c>
      <c r="B341" s="16">
        <v>44310</v>
      </c>
      <c r="C341" s="16" t="str">
        <f t="shared" si="25"/>
        <v>2021-04-24</v>
      </c>
      <c r="D341" s="18">
        <v>4</v>
      </c>
      <c r="E341" s="25">
        <v>1</v>
      </c>
      <c r="F341" s="18">
        <f t="shared" ca="1" si="26"/>
        <v>18</v>
      </c>
      <c r="G341" s="18">
        <v>4</v>
      </c>
      <c r="H341" s="19">
        <v>0.58333333333333337</v>
      </c>
      <c r="I341" t="str">
        <f t="shared" si="27"/>
        <v>14:0</v>
      </c>
      <c r="J341" s="19">
        <v>0.70833333333333337</v>
      </c>
      <c r="K341" t="str">
        <f t="shared" si="28"/>
        <v>17:0</v>
      </c>
      <c r="L341" s="18">
        <v>12</v>
      </c>
      <c r="N341" t="str">
        <f t="shared" ca="1" si="29"/>
        <v>Booking::create(['program_id' =&gt; 4 , 'booking_date' =&gt; '2021-04-24', 'instructor_id'=&gt;1, 'virtual_meeting_link_id'=&gt;18, 'physical_room_id'=&gt;4, 'start_time'=&gt;'14:0', 'end_time'=&gt;' 17:0' ,  'area_id'=&gt;12 ]);</v>
      </c>
    </row>
    <row r="342" spans="1:14" ht="15.75" thickBot="1" x14ac:dyDescent="0.3">
      <c r="A342">
        <v>340</v>
      </c>
      <c r="B342" s="16">
        <v>44312</v>
      </c>
      <c r="C342" s="16" t="str">
        <f t="shared" si="25"/>
        <v>2021-04-26</v>
      </c>
      <c r="D342" s="18">
        <v>4</v>
      </c>
      <c r="E342" s="25">
        <v>21</v>
      </c>
      <c r="F342" s="18">
        <f t="shared" ca="1" si="26"/>
        <v>19</v>
      </c>
      <c r="G342" s="18">
        <v>3</v>
      </c>
      <c r="H342" s="19">
        <v>0.77083333333333337</v>
      </c>
      <c r="I342" t="str">
        <f t="shared" si="27"/>
        <v>18:30</v>
      </c>
      <c r="J342" s="19">
        <v>0.90625</v>
      </c>
      <c r="K342" t="str">
        <f t="shared" si="28"/>
        <v>21:45</v>
      </c>
      <c r="L342" s="18">
        <v>17</v>
      </c>
      <c r="N342" t="str">
        <f t="shared" ca="1" si="29"/>
        <v>Booking::create(['program_id' =&gt; 4 , 'booking_date' =&gt; '2021-04-26', 'instructor_id'=&gt;21, 'virtual_meeting_link_id'=&gt;19, 'physical_room_id'=&gt;3, 'start_time'=&gt;'18:30', 'end_time'=&gt;' 21:45' ,  'area_id'=&gt;17 ]);</v>
      </c>
    </row>
    <row r="343" spans="1:14" ht="15.75" thickBot="1" x14ac:dyDescent="0.3">
      <c r="A343">
        <v>341</v>
      </c>
      <c r="B343" s="16">
        <v>44313</v>
      </c>
      <c r="C343" s="16" t="str">
        <f t="shared" si="25"/>
        <v>2021-04-27</v>
      </c>
      <c r="D343" s="18">
        <v>3</v>
      </c>
      <c r="E343" s="25">
        <v>42</v>
      </c>
      <c r="F343" s="18">
        <f t="shared" ca="1" si="26"/>
        <v>20</v>
      </c>
      <c r="G343" s="18">
        <v>3</v>
      </c>
      <c r="H343" s="19">
        <v>0.77083333333333337</v>
      </c>
      <c r="I343" t="str">
        <f t="shared" si="27"/>
        <v>18:30</v>
      </c>
      <c r="J343" s="19">
        <v>0.90625</v>
      </c>
      <c r="K343" t="str">
        <f t="shared" si="28"/>
        <v>21:45</v>
      </c>
      <c r="L343" s="18">
        <v>19</v>
      </c>
      <c r="N343" t="str">
        <f t="shared" ca="1" si="29"/>
        <v>Booking::create(['program_id' =&gt; 3 , 'booking_date' =&gt; '2021-04-27', 'instructor_id'=&gt;42, 'virtual_meeting_link_id'=&gt;20, 'physical_room_id'=&gt;3, 'start_time'=&gt;'18:30', 'end_time'=&gt;' 21:45' ,  'area_id'=&gt;19 ]);</v>
      </c>
    </row>
    <row r="344" spans="1:14" ht="15.75" thickBot="1" x14ac:dyDescent="0.3">
      <c r="A344">
        <v>342</v>
      </c>
      <c r="B344" s="16">
        <v>44314</v>
      </c>
      <c r="C344" s="16" t="str">
        <f t="shared" si="25"/>
        <v>2021-04-28</v>
      </c>
      <c r="D344" s="18">
        <v>4</v>
      </c>
      <c r="E344" s="25">
        <v>9</v>
      </c>
      <c r="F344" s="18">
        <f t="shared" ca="1" si="26"/>
        <v>3</v>
      </c>
      <c r="G344" s="18">
        <v>7</v>
      </c>
      <c r="H344" s="19">
        <v>0.77083333333333337</v>
      </c>
      <c r="I344" t="str">
        <f t="shared" si="27"/>
        <v>18:30</v>
      </c>
      <c r="J344" s="19">
        <v>0.90625</v>
      </c>
      <c r="K344" t="str">
        <f t="shared" si="28"/>
        <v>21:45</v>
      </c>
      <c r="L344" s="18">
        <v>19</v>
      </c>
      <c r="N344" t="str">
        <f t="shared" ca="1" si="29"/>
        <v>Booking::create(['program_id' =&gt; 4 , 'booking_date' =&gt; '2021-04-28', 'instructor_id'=&gt;9, 'virtual_meeting_link_id'=&gt;3, 'physical_room_id'=&gt;7, 'start_time'=&gt;'18:30', 'end_time'=&gt;' 21:45' ,  'area_id'=&gt;19 ]);</v>
      </c>
    </row>
    <row r="345" spans="1:14" ht="15.75" thickBot="1" x14ac:dyDescent="0.3">
      <c r="A345">
        <v>343</v>
      </c>
      <c r="B345" s="16">
        <v>44315</v>
      </c>
      <c r="C345" s="16" t="str">
        <f t="shared" si="25"/>
        <v>2021-04-29</v>
      </c>
      <c r="D345" s="18">
        <v>3</v>
      </c>
      <c r="E345" s="25">
        <v>21</v>
      </c>
      <c r="F345" s="18">
        <f t="shared" ca="1" si="26"/>
        <v>18</v>
      </c>
      <c r="G345" s="18">
        <v>3</v>
      </c>
      <c r="H345" s="19">
        <v>0.77083333333333337</v>
      </c>
      <c r="I345" t="str">
        <f t="shared" si="27"/>
        <v>18:30</v>
      </c>
      <c r="J345" s="19">
        <v>0.90625</v>
      </c>
      <c r="K345" t="str">
        <f t="shared" si="28"/>
        <v>21:45</v>
      </c>
      <c r="L345" s="18">
        <v>17</v>
      </c>
      <c r="N345" t="str">
        <f t="shared" ca="1" si="29"/>
        <v>Booking::create(['program_id' =&gt; 3 , 'booking_date' =&gt; '2021-04-29', 'instructor_id'=&gt;21, 'virtual_meeting_link_id'=&gt;18, 'physical_room_id'=&gt;3, 'start_time'=&gt;'18:30', 'end_time'=&gt;' 21:45' ,  'area_id'=&gt;17 ]);</v>
      </c>
    </row>
    <row r="346" spans="1:14" ht="15.75" thickBot="1" x14ac:dyDescent="0.3">
      <c r="A346">
        <v>344</v>
      </c>
      <c r="B346" s="16">
        <v>44319</v>
      </c>
      <c r="C346" s="16" t="str">
        <f t="shared" si="25"/>
        <v>2021-05-03</v>
      </c>
      <c r="D346" s="18">
        <v>4</v>
      </c>
      <c r="E346" s="25">
        <v>8</v>
      </c>
      <c r="F346" s="18">
        <f t="shared" ca="1" si="26"/>
        <v>16</v>
      </c>
      <c r="G346" s="18">
        <v>2</v>
      </c>
      <c r="H346" s="19">
        <v>0.77083333333333337</v>
      </c>
      <c r="I346" t="str">
        <f t="shared" si="27"/>
        <v>18:30</v>
      </c>
      <c r="J346" s="19">
        <v>0.90625</v>
      </c>
      <c r="K346" t="str">
        <f t="shared" si="28"/>
        <v>21:45</v>
      </c>
      <c r="L346" s="18">
        <v>7</v>
      </c>
      <c r="N346" t="str">
        <f t="shared" ca="1" si="29"/>
        <v>Booking::create(['program_id' =&gt; 4 , 'booking_date' =&gt; '2021-05-03', 'instructor_id'=&gt;8, 'virtual_meeting_link_id'=&gt;16, 'physical_room_id'=&gt;2, 'start_time'=&gt;'18:30', 'end_time'=&gt;' 21:45' ,  'area_id'=&gt;7 ]);</v>
      </c>
    </row>
    <row r="347" spans="1:14" ht="15.75" thickBot="1" x14ac:dyDescent="0.3">
      <c r="A347">
        <v>345</v>
      </c>
      <c r="B347" s="16">
        <v>44320</v>
      </c>
      <c r="C347" s="16" t="str">
        <f t="shared" si="25"/>
        <v>2021-05-04</v>
      </c>
      <c r="D347" s="18">
        <v>3</v>
      </c>
      <c r="E347" s="25">
        <v>5</v>
      </c>
      <c r="F347" s="18">
        <f t="shared" ca="1" si="26"/>
        <v>4</v>
      </c>
      <c r="G347" s="18">
        <v>8</v>
      </c>
      <c r="H347" s="19">
        <v>0.77083333333333337</v>
      </c>
      <c r="I347" t="str">
        <f t="shared" si="27"/>
        <v>18:30</v>
      </c>
      <c r="J347" s="19">
        <v>0.90625</v>
      </c>
      <c r="K347" t="str">
        <f t="shared" si="28"/>
        <v>21:45</v>
      </c>
      <c r="L347" s="18">
        <v>7</v>
      </c>
      <c r="N347" t="str">
        <f t="shared" ca="1" si="29"/>
        <v>Booking::create(['program_id' =&gt; 3 , 'booking_date' =&gt; '2021-05-04', 'instructor_id'=&gt;5, 'virtual_meeting_link_id'=&gt;4, 'physical_room_id'=&gt;8, 'start_time'=&gt;'18:30', 'end_time'=&gt;' 21:45' ,  'area_id'=&gt;7 ]);</v>
      </c>
    </row>
    <row r="348" spans="1:14" ht="15.75" thickBot="1" x14ac:dyDescent="0.3">
      <c r="A348">
        <v>346</v>
      </c>
      <c r="B348" s="16">
        <v>44321</v>
      </c>
      <c r="C348" s="16" t="str">
        <f t="shared" si="25"/>
        <v>2021-05-05</v>
      </c>
      <c r="D348" s="18">
        <v>4</v>
      </c>
      <c r="E348" s="25">
        <v>9</v>
      </c>
      <c r="F348" s="18">
        <f t="shared" ca="1" si="26"/>
        <v>9</v>
      </c>
      <c r="G348" s="18">
        <v>1</v>
      </c>
      <c r="H348" s="19">
        <v>0.77083333333333337</v>
      </c>
      <c r="I348" t="str">
        <f t="shared" si="27"/>
        <v>18:30</v>
      </c>
      <c r="J348" s="19">
        <v>0.90625</v>
      </c>
      <c r="K348" t="str">
        <f t="shared" si="28"/>
        <v>21:45</v>
      </c>
      <c r="L348" s="18">
        <v>19</v>
      </c>
      <c r="N348" t="str">
        <f t="shared" ca="1" si="29"/>
        <v>Booking::create(['program_id' =&gt; 4 , 'booking_date' =&gt; '2021-05-05', 'instructor_id'=&gt;9, 'virtual_meeting_link_id'=&gt;9, 'physical_room_id'=&gt;1, 'start_time'=&gt;'18:30', 'end_time'=&gt;' 21:45' ,  'area_id'=&gt;19 ]);</v>
      </c>
    </row>
    <row r="349" spans="1:14" ht="15.75" thickBot="1" x14ac:dyDescent="0.3">
      <c r="A349">
        <v>347</v>
      </c>
      <c r="B349" s="16">
        <v>44322</v>
      </c>
      <c r="C349" s="16" t="str">
        <f t="shared" si="25"/>
        <v>2021-05-06</v>
      </c>
      <c r="D349" s="18">
        <v>3</v>
      </c>
      <c r="E349" s="25">
        <v>42</v>
      </c>
      <c r="F349" s="18">
        <f t="shared" ca="1" si="26"/>
        <v>14</v>
      </c>
      <c r="G349" s="18">
        <v>3</v>
      </c>
      <c r="H349" s="19">
        <v>0.77083333333333337</v>
      </c>
      <c r="I349" t="str">
        <f t="shared" si="27"/>
        <v>18:30</v>
      </c>
      <c r="J349" s="19">
        <v>0.90625</v>
      </c>
      <c r="K349" t="str">
        <f t="shared" si="28"/>
        <v>21:45</v>
      </c>
      <c r="L349" s="18">
        <v>19</v>
      </c>
      <c r="N349" t="str">
        <f t="shared" ca="1" si="29"/>
        <v>Booking::create(['program_id' =&gt; 3 , 'booking_date' =&gt; '2021-05-06', 'instructor_id'=&gt;42, 'virtual_meeting_link_id'=&gt;14, 'physical_room_id'=&gt;3, 'start_time'=&gt;'18:30', 'end_time'=&gt;' 21:45' ,  'area_id'=&gt;19 ]);</v>
      </c>
    </row>
    <row r="350" spans="1:14" ht="15.75" thickBot="1" x14ac:dyDescent="0.3">
      <c r="A350">
        <v>348</v>
      </c>
      <c r="B350" s="16">
        <v>44324</v>
      </c>
      <c r="C350" s="16" t="str">
        <f t="shared" si="25"/>
        <v>2021-05-08</v>
      </c>
      <c r="D350" s="18">
        <v>4</v>
      </c>
      <c r="E350" s="25">
        <v>54</v>
      </c>
      <c r="F350" s="18">
        <f t="shared" ca="1" si="26"/>
        <v>3</v>
      </c>
      <c r="G350" s="18">
        <v>2</v>
      </c>
      <c r="H350" s="19">
        <v>0.375</v>
      </c>
      <c r="I350" t="str">
        <f t="shared" si="27"/>
        <v>9:0</v>
      </c>
      <c r="J350" s="19">
        <v>0.52083333333333337</v>
      </c>
      <c r="K350" t="str">
        <f t="shared" si="28"/>
        <v>12:30</v>
      </c>
      <c r="L350" s="18">
        <v>22</v>
      </c>
      <c r="N350" t="str">
        <f t="shared" ca="1" si="29"/>
        <v>Booking::create(['program_id' =&gt; 4 , 'booking_date' =&gt; '2021-05-08', 'instructor_id'=&gt;54, 'virtual_meeting_link_id'=&gt;3, 'physical_room_id'=&gt;2, 'start_time'=&gt;'9:0', 'end_time'=&gt;' 12:30' ,  'area_id'=&gt;22 ]);</v>
      </c>
    </row>
    <row r="351" spans="1:14" ht="15.75" thickBot="1" x14ac:dyDescent="0.3">
      <c r="A351">
        <v>349</v>
      </c>
      <c r="B351" s="16">
        <v>44326</v>
      </c>
      <c r="C351" s="16" t="str">
        <f t="shared" si="25"/>
        <v>2021-05-10</v>
      </c>
      <c r="D351" s="18">
        <v>4</v>
      </c>
      <c r="E351" s="25">
        <v>21</v>
      </c>
      <c r="F351" s="18">
        <f t="shared" ca="1" si="26"/>
        <v>4</v>
      </c>
      <c r="G351" s="18">
        <v>3</v>
      </c>
      <c r="H351" s="19">
        <v>0.77083333333333337</v>
      </c>
      <c r="I351" t="str">
        <f t="shared" si="27"/>
        <v>18:30</v>
      </c>
      <c r="J351" s="19">
        <v>0.90625</v>
      </c>
      <c r="K351" t="str">
        <f t="shared" si="28"/>
        <v>21:45</v>
      </c>
      <c r="L351" s="18">
        <v>17</v>
      </c>
      <c r="N351" t="str">
        <f t="shared" ca="1" si="29"/>
        <v>Booking::create(['program_id' =&gt; 4 , 'booking_date' =&gt; '2021-05-10', 'instructor_id'=&gt;21, 'virtual_meeting_link_id'=&gt;4, 'physical_room_id'=&gt;3, 'start_time'=&gt;'18:30', 'end_time'=&gt;' 21:45' ,  'area_id'=&gt;17 ]);</v>
      </c>
    </row>
    <row r="352" spans="1:14" ht="15.75" thickBot="1" x14ac:dyDescent="0.3">
      <c r="A352">
        <v>350</v>
      </c>
      <c r="B352" s="16">
        <v>44327</v>
      </c>
      <c r="C352" s="16" t="str">
        <f t="shared" si="25"/>
        <v>2021-05-11</v>
      </c>
      <c r="D352" s="18">
        <v>3</v>
      </c>
      <c r="E352" s="25">
        <v>21</v>
      </c>
      <c r="F352" s="18">
        <f t="shared" ca="1" si="26"/>
        <v>20</v>
      </c>
      <c r="G352" s="18">
        <v>1</v>
      </c>
      <c r="H352" s="19">
        <v>0.77083333333333337</v>
      </c>
      <c r="I352" t="str">
        <f t="shared" si="27"/>
        <v>18:30</v>
      </c>
      <c r="J352" s="19">
        <v>0.90625</v>
      </c>
      <c r="K352" t="str">
        <f t="shared" si="28"/>
        <v>21:45</v>
      </c>
      <c r="L352" s="18">
        <v>17</v>
      </c>
      <c r="N352" t="str">
        <f t="shared" ca="1" si="29"/>
        <v>Booking::create(['program_id' =&gt; 3 , 'booking_date' =&gt; '2021-05-11', 'instructor_id'=&gt;21, 'virtual_meeting_link_id'=&gt;20, 'physical_room_id'=&gt;1, 'start_time'=&gt;'18:30', 'end_time'=&gt;' 21:45' ,  'area_id'=&gt;17 ]);</v>
      </c>
    </row>
    <row r="353" spans="1:14" ht="15.75" thickBot="1" x14ac:dyDescent="0.3">
      <c r="A353">
        <v>351</v>
      </c>
      <c r="B353" s="16">
        <v>44328</v>
      </c>
      <c r="C353" s="16" t="str">
        <f t="shared" si="25"/>
        <v>2021-05-12</v>
      </c>
      <c r="D353" s="18">
        <v>4</v>
      </c>
      <c r="E353" s="25">
        <v>9</v>
      </c>
      <c r="F353" s="18">
        <f t="shared" ca="1" si="26"/>
        <v>1</v>
      </c>
      <c r="G353" s="18">
        <v>2</v>
      </c>
      <c r="H353" s="19">
        <v>0.77083333333333337</v>
      </c>
      <c r="I353" t="str">
        <f t="shared" si="27"/>
        <v>18:30</v>
      </c>
      <c r="J353" s="19">
        <v>0.90625</v>
      </c>
      <c r="K353" t="str">
        <f t="shared" si="28"/>
        <v>21:45</v>
      </c>
      <c r="L353" s="18">
        <v>19</v>
      </c>
      <c r="N353" t="str">
        <f t="shared" ca="1" si="29"/>
        <v>Booking::create(['program_id' =&gt; 4 , 'booking_date' =&gt; '2021-05-12', 'instructor_id'=&gt;9, 'virtual_meeting_link_id'=&gt;1, 'physical_room_id'=&gt;2, 'start_time'=&gt;'18:30', 'end_time'=&gt;' 21:45' ,  'area_id'=&gt;19 ]);</v>
      </c>
    </row>
    <row r="354" spans="1:14" ht="15.75" thickBot="1" x14ac:dyDescent="0.3">
      <c r="A354">
        <v>352</v>
      </c>
      <c r="B354" s="16">
        <v>44329</v>
      </c>
      <c r="C354" s="16" t="str">
        <f t="shared" si="25"/>
        <v>2021-05-13</v>
      </c>
      <c r="D354" s="18">
        <v>3</v>
      </c>
      <c r="E354" s="25">
        <v>42</v>
      </c>
      <c r="F354" s="18">
        <f t="shared" ca="1" si="26"/>
        <v>3</v>
      </c>
      <c r="G354" s="18">
        <v>6</v>
      </c>
      <c r="H354" s="19">
        <v>0.77083333333333337</v>
      </c>
      <c r="I354" t="str">
        <f t="shared" si="27"/>
        <v>18:30</v>
      </c>
      <c r="J354" s="19">
        <v>0.90625</v>
      </c>
      <c r="K354" t="str">
        <f t="shared" si="28"/>
        <v>21:45</v>
      </c>
      <c r="L354" s="18">
        <v>19</v>
      </c>
      <c r="N354" t="str">
        <f t="shared" ca="1" si="29"/>
        <v>Booking::create(['program_id' =&gt; 3 , 'booking_date' =&gt; '2021-05-13', 'instructor_id'=&gt;42, 'virtual_meeting_link_id'=&gt;3, 'physical_room_id'=&gt;6, 'start_time'=&gt;'18:30', 'end_time'=&gt;' 21:45' ,  'area_id'=&gt;19 ]);</v>
      </c>
    </row>
    <row r="355" spans="1:14" ht="15.75" thickBot="1" x14ac:dyDescent="0.3">
      <c r="A355">
        <v>353</v>
      </c>
      <c r="B355" s="16">
        <v>44331</v>
      </c>
      <c r="C355" s="16" t="str">
        <f t="shared" si="25"/>
        <v>2021-05-15</v>
      </c>
      <c r="D355" s="18">
        <v>4</v>
      </c>
      <c r="E355" s="25">
        <v>41</v>
      </c>
      <c r="F355" s="18">
        <f t="shared" ca="1" si="26"/>
        <v>9</v>
      </c>
      <c r="G355" s="18">
        <v>3</v>
      </c>
      <c r="H355" s="19">
        <v>0.375</v>
      </c>
      <c r="I355" t="str">
        <f t="shared" si="27"/>
        <v>9:0</v>
      </c>
      <c r="J355" s="19">
        <v>0.52083333333333337</v>
      </c>
      <c r="K355" t="str">
        <f t="shared" si="28"/>
        <v>12:30</v>
      </c>
      <c r="L355" s="18">
        <v>22</v>
      </c>
      <c r="N355" t="str">
        <f t="shared" ca="1" si="29"/>
        <v>Booking::create(['program_id' =&gt; 4 , 'booking_date' =&gt; '2021-05-15', 'instructor_id'=&gt;41, 'virtual_meeting_link_id'=&gt;9, 'physical_room_id'=&gt;3, 'start_time'=&gt;'9:0', 'end_time'=&gt;' 12:30' ,  'area_id'=&gt;22 ]);</v>
      </c>
    </row>
    <row r="356" spans="1:14" ht="15.75" thickBot="1" x14ac:dyDescent="0.3">
      <c r="A356">
        <v>354</v>
      </c>
      <c r="B356" s="16">
        <v>44333</v>
      </c>
      <c r="C356" s="16" t="str">
        <f t="shared" si="25"/>
        <v>2021-05-17</v>
      </c>
      <c r="D356" s="18">
        <v>4</v>
      </c>
      <c r="E356" s="25">
        <v>21</v>
      </c>
      <c r="F356" s="18">
        <f t="shared" ca="1" si="26"/>
        <v>6</v>
      </c>
      <c r="G356" s="18">
        <v>1</v>
      </c>
      <c r="H356" s="19">
        <v>0.77083333333333337</v>
      </c>
      <c r="I356" t="str">
        <f t="shared" si="27"/>
        <v>18:30</v>
      </c>
      <c r="J356" s="19">
        <v>0.90625</v>
      </c>
      <c r="K356" t="str">
        <f t="shared" si="28"/>
        <v>21:45</v>
      </c>
      <c r="L356" s="18">
        <v>17</v>
      </c>
      <c r="N356" t="str">
        <f t="shared" ca="1" si="29"/>
        <v>Booking::create(['program_id' =&gt; 4 , 'booking_date' =&gt; '2021-05-17', 'instructor_id'=&gt;21, 'virtual_meeting_link_id'=&gt;6, 'physical_room_id'=&gt;1, 'start_time'=&gt;'18:30', 'end_time'=&gt;' 21:45' ,  'area_id'=&gt;17 ]);</v>
      </c>
    </row>
    <row r="357" spans="1:14" ht="15.75" thickBot="1" x14ac:dyDescent="0.3">
      <c r="A357">
        <v>355</v>
      </c>
      <c r="B357" s="16">
        <v>44334</v>
      </c>
      <c r="C357" s="16" t="str">
        <f t="shared" si="25"/>
        <v>2021-05-18</v>
      </c>
      <c r="D357" s="18">
        <v>3</v>
      </c>
      <c r="E357" s="25">
        <v>21</v>
      </c>
      <c r="F357" s="18">
        <f t="shared" ca="1" si="26"/>
        <v>18</v>
      </c>
      <c r="G357" s="18">
        <v>4</v>
      </c>
      <c r="H357" s="19">
        <v>0.77083333333333337</v>
      </c>
      <c r="I357" t="str">
        <f t="shared" si="27"/>
        <v>18:30</v>
      </c>
      <c r="J357" s="19">
        <v>0.90625</v>
      </c>
      <c r="K357" t="str">
        <f t="shared" si="28"/>
        <v>21:45</v>
      </c>
      <c r="L357" s="18">
        <v>17</v>
      </c>
      <c r="N357" t="str">
        <f t="shared" ca="1" si="29"/>
        <v>Booking::create(['program_id' =&gt; 3 , 'booking_date' =&gt; '2021-05-18', 'instructor_id'=&gt;21, 'virtual_meeting_link_id'=&gt;18, 'physical_room_id'=&gt;4, 'start_time'=&gt;'18:30', 'end_time'=&gt;' 21:45' ,  'area_id'=&gt;17 ]);</v>
      </c>
    </row>
    <row r="358" spans="1:14" ht="15.75" thickBot="1" x14ac:dyDescent="0.3">
      <c r="A358">
        <v>356</v>
      </c>
      <c r="B358" s="16">
        <v>44335</v>
      </c>
      <c r="C358" s="16" t="str">
        <f t="shared" si="25"/>
        <v>2021-05-19</v>
      </c>
      <c r="D358" s="18">
        <v>4</v>
      </c>
      <c r="E358" s="25">
        <v>9</v>
      </c>
      <c r="F358" s="18">
        <f t="shared" ca="1" si="26"/>
        <v>13</v>
      </c>
      <c r="G358" s="18">
        <v>3</v>
      </c>
      <c r="H358" s="19">
        <v>0.77083333333333337</v>
      </c>
      <c r="I358" t="str">
        <f t="shared" si="27"/>
        <v>18:30</v>
      </c>
      <c r="J358" s="19">
        <v>0.90625</v>
      </c>
      <c r="K358" t="str">
        <f t="shared" si="28"/>
        <v>21:45</v>
      </c>
      <c r="L358" s="18">
        <v>19</v>
      </c>
      <c r="N358" t="str">
        <f t="shared" ca="1" si="29"/>
        <v>Booking::create(['program_id' =&gt; 4 , 'booking_date' =&gt; '2021-05-19', 'instructor_id'=&gt;9, 'virtual_meeting_link_id'=&gt;13, 'physical_room_id'=&gt;3, 'start_time'=&gt;'18:30', 'end_time'=&gt;' 21:45' ,  'area_id'=&gt;19 ]);</v>
      </c>
    </row>
    <row r="359" spans="1:14" ht="15.75" thickBot="1" x14ac:dyDescent="0.3">
      <c r="A359">
        <v>357</v>
      </c>
      <c r="B359" s="16">
        <v>44336</v>
      </c>
      <c r="C359" s="16" t="str">
        <f t="shared" si="25"/>
        <v>2021-05-20</v>
      </c>
      <c r="D359" s="18">
        <v>3</v>
      </c>
      <c r="E359" s="25">
        <v>42</v>
      </c>
      <c r="F359" s="18">
        <f t="shared" ca="1" si="26"/>
        <v>17</v>
      </c>
      <c r="G359" s="18">
        <v>2</v>
      </c>
      <c r="H359" s="19">
        <v>0.77083333333333337</v>
      </c>
      <c r="I359" t="str">
        <f t="shared" si="27"/>
        <v>18:30</v>
      </c>
      <c r="J359" s="19">
        <v>0.90625</v>
      </c>
      <c r="K359" t="str">
        <f t="shared" si="28"/>
        <v>21:45</v>
      </c>
      <c r="L359" s="18">
        <v>19</v>
      </c>
      <c r="N359" t="str">
        <f t="shared" ca="1" si="29"/>
        <v>Booking::create(['program_id' =&gt; 3 , 'booking_date' =&gt; '2021-05-20', 'instructor_id'=&gt;42, 'virtual_meeting_link_id'=&gt;17, 'physical_room_id'=&gt;2, 'start_time'=&gt;'18:30', 'end_time'=&gt;' 21:45' ,  'area_id'=&gt;19 ]);</v>
      </c>
    </row>
    <row r="360" spans="1:14" ht="15.75" thickBot="1" x14ac:dyDescent="0.3">
      <c r="A360">
        <v>358</v>
      </c>
      <c r="B360" s="16">
        <v>44342</v>
      </c>
      <c r="C360" s="16" t="str">
        <f t="shared" si="25"/>
        <v>2021-05-26</v>
      </c>
      <c r="D360" s="18">
        <v>4</v>
      </c>
      <c r="E360" s="25">
        <v>9</v>
      </c>
      <c r="F360" s="18">
        <f t="shared" ca="1" si="26"/>
        <v>7</v>
      </c>
      <c r="G360" s="18">
        <v>8</v>
      </c>
      <c r="H360" s="19">
        <v>0.77083333333333337</v>
      </c>
      <c r="I360" t="str">
        <f t="shared" si="27"/>
        <v>18:30</v>
      </c>
      <c r="J360" s="19">
        <v>0.90625</v>
      </c>
      <c r="K360" t="str">
        <f t="shared" si="28"/>
        <v>21:45</v>
      </c>
      <c r="L360" s="18">
        <v>19</v>
      </c>
      <c r="N360" t="str">
        <f t="shared" ca="1" si="29"/>
        <v>Booking::create(['program_id' =&gt; 4 , 'booking_date' =&gt; '2021-05-26', 'instructor_id'=&gt;9, 'virtual_meeting_link_id'=&gt;7, 'physical_room_id'=&gt;8, 'start_time'=&gt;'18:30', 'end_time'=&gt;' 21:45' ,  'area_id'=&gt;19 ]);</v>
      </c>
    </row>
    <row r="361" spans="1:14" ht="15.75" thickBot="1" x14ac:dyDescent="0.3">
      <c r="A361">
        <v>359</v>
      </c>
      <c r="B361" s="16">
        <v>44343</v>
      </c>
      <c r="C361" s="16" t="str">
        <f t="shared" si="25"/>
        <v>2021-05-27</v>
      </c>
      <c r="D361" s="18">
        <v>3</v>
      </c>
      <c r="E361" s="25">
        <v>42</v>
      </c>
      <c r="F361" s="18">
        <f t="shared" ca="1" si="26"/>
        <v>13</v>
      </c>
      <c r="G361" s="18">
        <v>1</v>
      </c>
      <c r="H361" s="19">
        <v>0.77083333333333337</v>
      </c>
      <c r="I361" t="str">
        <f t="shared" si="27"/>
        <v>18:30</v>
      </c>
      <c r="J361" s="19">
        <v>0.90625</v>
      </c>
      <c r="K361" t="str">
        <f t="shared" si="28"/>
        <v>21:45</v>
      </c>
      <c r="L361" s="18">
        <v>19</v>
      </c>
      <c r="N361" t="str">
        <f t="shared" ca="1" si="29"/>
        <v>Booking::create(['program_id' =&gt; 3 , 'booking_date' =&gt; '2021-05-27', 'instructor_id'=&gt;42, 'virtual_meeting_link_id'=&gt;13, 'physical_room_id'=&gt;1, 'start_time'=&gt;'18:30', 'end_time'=&gt;' 21:45' ,  'area_id'=&gt;19 ]);</v>
      </c>
    </row>
    <row r="362" spans="1:14" ht="15.75" thickBot="1" x14ac:dyDescent="0.3">
      <c r="A362">
        <v>360</v>
      </c>
      <c r="B362" s="16">
        <v>44347</v>
      </c>
      <c r="C362" s="16" t="str">
        <f t="shared" si="25"/>
        <v>2021-05-31</v>
      </c>
      <c r="D362" s="18">
        <v>4</v>
      </c>
      <c r="E362" s="25">
        <v>21</v>
      </c>
      <c r="F362" s="18">
        <f t="shared" ca="1" si="26"/>
        <v>20</v>
      </c>
      <c r="G362" s="18">
        <v>7</v>
      </c>
      <c r="H362" s="19">
        <v>0.77083333333333337</v>
      </c>
      <c r="I362" t="str">
        <f t="shared" si="27"/>
        <v>18:30</v>
      </c>
      <c r="J362" s="19">
        <v>0.90625</v>
      </c>
      <c r="K362" t="str">
        <f t="shared" si="28"/>
        <v>21:45</v>
      </c>
      <c r="L362" s="18">
        <v>17</v>
      </c>
      <c r="N362" t="str">
        <f t="shared" ca="1" si="29"/>
        <v>Booking::create(['program_id' =&gt; 4 , 'booking_date' =&gt; '2021-05-31', 'instructor_id'=&gt;21, 'virtual_meeting_link_id'=&gt;20, 'physical_room_id'=&gt;7, 'start_time'=&gt;'18:30', 'end_time'=&gt;' 21:45' ,  'area_id'=&gt;17 ]);</v>
      </c>
    </row>
    <row r="363" spans="1:14" ht="15.75" thickBot="1" x14ac:dyDescent="0.3">
      <c r="A363">
        <v>361</v>
      </c>
      <c r="B363" s="16">
        <v>44348</v>
      </c>
      <c r="C363" s="16" t="str">
        <f t="shared" si="25"/>
        <v>2021-06-01</v>
      </c>
      <c r="D363" s="18">
        <v>3</v>
      </c>
      <c r="E363" s="25">
        <v>21</v>
      </c>
      <c r="F363" s="18">
        <f t="shared" ca="1" si="26"/>
        <v>14</v>
      </c>
      <c r="G363" s="18">
        <v>1</v>
      </c>
      <c r="H363" s="19">
        <v>0.77083333333333337</v>
      </c>
      <c r="I363" t="str">
        <f t="shared" si="27"/>
        <v>18:30</v>
      </c>
      <c r="J363" s="19">
        <v>0.90625</v>
      </c>
      <c r="K363" t="str">
        <f t="shared" si="28"/>
        <v>21:45</v>
      </c>
      <c r="L363" s="18">
        <v>17</v>
      </c>
      <c r="N363" t="str">
        <f t="shared" ca="1" si="29"/>
        <v>Booking::create(['program_id' =&gt; 3 , 'booking_date' =&gt; '2021-06-01', 'instructor_id'=&gt;21, 'virtual_meeting_link_id'=&gt;14, 'physical_room_id'=&gt;1, 'start_time'=&gt;'18:30', 'end_time'=&gt;' 21:45' ,  'area_id'=&gt;17 ]);</v>
      </c>
    </row>
    <row r="364" spans="1:14" ht="15.75" thickBot="1" x14ac:dyDescent="0.3">
      <c r="A364">
        <v>362</v>
      </c>
      <c r="B364" s="16">
        <v>44349</v>
      </c>
      <c r="C364" s="16" t="str">
        <f t="shared" si="25"/>
        <v>2021-06-02</v>
      </c>
      <c r="D364" s="18">
        <v>4</v>
      </c>
      <c r="E364" s="25">
        <v>9</v>
      </c>
      <c r="F364" s="18">
        <f t="shared" ca="1" si="26"/>
        <v>10</v>
      </c>
      <c r="G364" s="18">
        <v>8</v>
      </c>
      <c r="H364" s="19">
        <v>0.77083333333333337</v>
      </c>
      <c r="I364" t="str">
        <f t="shared" si="27"/>
        <v>18:30</v>
      </c>
      <c r="J364" s="19">
        <v>0.90625</v>
      </c>
      <c r="K364" t="str">
        <f t="shared" si="28"/>
        <v>21:45</v>
      </c>
      <c r="L364" s="18">
        <v>19</v>
      </c>
      <c r="N364" t="str">
        <f t="shared" ca="1" si="29"/>
        <v>Booking::create(['program_id' =&gt; 4 , 'booking_date' =&gt; '2021-06-02', 'instructor_id'=&gt;9, 'virtual_meeting_link_id'=&gt;10, 'physical_room_id'=&gt;8, 'start_time'=&gt;'18:30', 'end_time'=&gt;' 21:45' ,  'area_id'=&gt;19 ]);</v>
      </c>
    </row>
    <row r="365" spans="1:14" ht="15.75" thickBot="1" x14ac:dyDescent="0.3">
      <c r="A365">
        <v>363</v>
      </c>
      <c r="B365" s="16">
        <v>44350</v>
      </c>
      <c r="C365" s="16" t="str">
        <f t="shared" si="25"/>
        <v>2021-06-03</v>
      </c>
      <c r="D365" s="18">
        <v>3</v>
      </c>
      <c r="E365" s="25">
        <v>42</v>
      </c>
      <c r="F365" s="18">
        <f t="shared" ca="1" si="26"/>
        <v>11</v>
      </c>
      <c r="G365" s="18">
        <v>4</v>
      </c>
      <c r="H365" s="19">
        <v>0.77083333333333337</v>
      </c>
      <c r="I365" t="str">
        <f t="shared" si="27"/>
        <v>18:30</v>
      </c>
      <c r="J365" s="19">
        <v>0.90625</v>
      </c>
      <c r="K365" t="str">
        <f t="shared" si="28"/>
        <v>21:45</v>
      </c>
      <c r="L365" s="18">
        <v>19</v>
      </c>
      <c r="N365" t="str">
        <f t="shared" ca="1" si="29"/>
        <v>Booking::create(['program_id' =&gt; 3 , 'booking_date' =&gt; '2021-06-03', 'instructor_id'=&gt;42, 'virtual_meeting_link_id'=&gt;11, 'physical_room_id'=&gt;4, 'start_time'=&gt;'18:30', 'end_time'=&gt;' 21:45' ,  'area_id'=&gt;19 ]);</v>
      </c>
    </row>
    <row r="366" spans="1:14" ht="15.75" thickBot="1" x14ac:dyDescent="0.3">
      <c r="A366">
        <v>364</v>
      </c>
      <c r="B366" s="16">
        <v>44357</v>
      </c>
      <c r="C366" s="16" t="str">
        <f t="shared" si="25"/>
        <v>2021-06-10</v>
      </c>
      <c r="D366" s="18">
        <v>3</v>
      </c>
      <c r="E366" s="25">
        <v>48</v>
      </c>
      <c r="F366" s="18">
        <f t="shared" ca="1" si="26"/>
        <v>5</v>
      </c>
      <c r="G366" s="18">
        <v>7</v>
      </c>
      <c r="H366" s="19">
        <v>0.33333333333333331</v>
      </c>
      <c r="I366" t="str">
        <f t="shared" si="27"/>
        <v>8:0</v>
      </c>
      <c r="J366" s="19">
        <v>0.83333333333333337</v>
      </c>
      <c r="K366" t="str">
        <f t="shared" si="28"/>
        <v>20:0</v>
      </c>
      <c r="L366" s="18">
        <v>5</v>
      </c>
      <c r="N366" t="str">
        <f t="shared" ca="1" si="29"/>
        <v>Booking::create(['program_id' =&gt; 3 , 'booking_date' =&gt; '2021-06-10', 'instructor_id'=&gt;48, 'virtual_meeting_link_id'=&gt;5, 'physical_room_id'=&gt;7, 'start_time'=&gt;'8:0', 'end_time'=&gt;' 20:0' ,  'area_id'=&gt;5 ]);</v>
      </c>
    </row>
    <row r="367" spans="1:14" ht="15.75" thickBot="1" x14ac:dyDescent="0.3">
      <c r="A367">
        <v>365</v>
      </c>
      <c r="B367" s="16">
        <v>44358</v>
      </c>
      <c r="C367" s="16" t="str">
        <f t="shared" si="25"/>
        <v>2021-06-11</v>
      </c>
      <c r="D367" s="18">
        <v>3</v>
      </c>
      <c r="E367" s="25">
        <v>48</v>
      </c>
      <c r="F367" s="18">
        <f t="shared" ca="1" si="26"/>
        <v>6</v>
      </c>
      <c r="G367" s="18">
        <v>3</v>
      </c>
      <c r="H367" s="19">
        <v>0.33333333333333331</v>
      </c>
      <c r="I367" t="str">
        <f t="shared" si="27"/>
        <v>8:0</v>
      </c>
      <c r="J367" s="19">
        <v>0.83333333333333337</v>
      </c>
      <c r="K367" t="str">
        <f t="shared" si="28"/>
        <v>20:0</v>
      </c>
      <c r="L367" s="18">
        <v>5</v>
      </c>
      <c r="N367" t="str">
        <f t="shared" ca="1" si="29"/>
        <v>Booking::create(['program_id' =&gt; 3 , 'booking_date' =&gt; '2021-06-11', 'instructor_id'=&gt;48, 'virtual_meeting_link_id'=&gt;6, 'physical_room_id'=&gt;3, 'start_time'=&gt;'8:0', 'end_time'=&gt;' 20:0' ,  'area_id'=&gt;5 ]);</v>
      </c>
    </row>
    <row r="368" spans="1:14" ht="15.75" thickBot="1" x14ac:dyDescent="0.3">
      <c r="A368">
        <v>366</v>
      </c>
      <c r="B368" s="16">
        <v>44359</v>
      </c>
      <c r="C368" s="16" t="str">
        <f t="shared" si="25"/>
        <v>2021-06-12</v>
      </c>
      <c r="D368" s="18">
        <v>3</v>
      </c>
      <c r="E368" s="25">
        <v>48</v>
      </c>
      <c r="F368" s="18">
        <f t="shared" ca="1" si="26"/>
        <v>18</v>
      </c>
      <c r="G368" s="18">
        <v>2</v>
      </c>
      <c r="H368" s="19">
        <v>0.33333333333333331</v>
      </c>
      <c r="I368" t="str">
        <f t="shared" si="27"/>
        <v>8:0</v>
      </c>
      <c r="J368" s="19">
        <v>0.83333333333333337</v>
      </c>
      <c r="K368" t="str">
        <f t="shared" si="28"/>
        <v>20:0</v>
      </c>
      <c r="L368" s="18">
        <v>5</v>
      </c>
      <c r="N368" t="str">
        <f t="shared" ca="1" si="29"/>
        <v>Booking::create(['program_id' =&gt; 3 , 'booking_date' =&gt; '2021-06-12', 'instructor_id'=&gt;48, 'virtual_meeting_link_id'=&gt;18, 'physical_room_id'=&gt;2, 'start_time'=&gt;'8:0', 'end_time'=&gt;' 20:0' ,  'area_id'=&gt;5 ]);</v>
      </c>
    </row>
    <row r="369" spans="1:14" ht="15.75" thickBot="1" x14ac:dyDescent="0.3">
      <c r="A369">
        <v>367</v>
      </c>
      <c r="B369" s="16">
        <v>44364</v>
      </c>
      <c r="C369" s="16" t="str">
        <f t="shared" si="25"/>
        <v>2021-06-17</v>
      </c>
      <c r="D369" s="18">
        <v>4</v>
      </c>
      <c r="E369" s="25">
        <v>48</v>
      </c>
      <c r="F369" s="18">
        <f t="shared" ca="1" si="26"/>
        <v>10</v>
      </c>
      <c r="G369" s="18">
        <v>3</v>
      </c>
      <c r="H369" s="19">
        <v>0.33333333333333331</v>
      </c>
      <c r="I369" t="str">
        <f t="shared" si="27"/>
        <v>8:0</v>
      </c>
      <c r="J369" s="19">
        <v>0.83333333333333337</v>
      </c>
      <c r="K369" t="str">
        <f t="shared" si="28"/>
        <v>20:0</v>
      </c>
      <c r="L369" s="18">
        <v>5</v>
      </c>
      <c r="N369" t="str">
        <f t="shared" ca="1" si="29"/>
        <v>Booking::create(['program_id' =&gt; 4 , 'booking_date' =&gt; '2021-06-17', 'instructor_id'=&gt;48, 'virtual_meeting_link_id'=&gt;10, 'physical_room_id'=&gt;3, 'start_time'=&gt;'8:0', 'end_time'=&gt;' 20:0' ,  'area_id'=&gt;5 ]);</v>
      </c>
    </row>
    <row r="370" spans="1:14" ht="15.75" thickBot="1" x14ac:dyDescent="0.3">
      <c r="A370">
        <v>368</v>
      </c>
      <c r="B370" s="16">
        <v>44365</v>
      </c>
      <c r="C370" s="16" t="str">
        <f t="shared" si="25"/>
        <v>2021-06-18</v>
      </c>
      <c r="D370" s="18">
        <v>4</v>
      </c>
      <c r="E370" s="25">
        <v>48</v>
      </c>
      <c r="F370" s="18">
        <f t="shared" ca="1" si="26"/>
        <v>11</v>
      </c>
      <c r="G370" s="18">
        <v>2</v>
      </c>
      <c r="H370" s="19">
        <v>0.33333333333333331</v>
      </c>
      <c r="I370" t="str">
        <f t="shared" si="27"/>
        <v>8:0</v>
      </c>
      <c r="J370" s="19">
        <v>0.83333333333333337</v>
      </c>
      <c r="K370" t="str">
        <f t="shared" si="28"/>
        <v>20:0</v>
      </c>
      <c r="L370" s="18">
        <v>5</v>
      </c>
      <c r="N370" t="str">
        <f t="shared" ca="1" si="29"/>
        <v>Booking::create(['program_id' =&gt; 4 , 'booking_date' =&gt; '2021-06-18', 'instructor_id'=&gt;48, 'virtual_meeting_link_id'=&gt;11, 'physical_room_id'=&gt;2, 'start_time'=&gt;'8:0', 'end_time'=&gt;' 20:0' ,  'area_id'=&gt;5 ]);</v>
      </c>
    </row>
    <row r="371" spans="1:14" ht="15.75" thickBot="1" x14ac:dyDescent="0.3">
      <c r="A371">
        <v>369</v>
      </c>
      <c r="B371" s="16">
        <v>44366</v>
      </c>
      <c r="C371" s="16" t="str">
        <f t="shared" si="25"/>
        <v>2021-06-19</v>
      </c>
      <c r="D371" s="18">
        <v>4</v>
      </c>
      <c r="E371" s="25">
        <v>48</v>
      </c>
      <c r="F371" s="18">
        <f t="shared" ca="1" si="26"/>
        <v>18</v>
      </c>
      <c r="G371" s="18">
        <v>1</v>
      </c>
      <c r="H371" s="19">
        <v>0.33333333333333331</v>
      </c>
      <c r="I371" t="str">
        <f t="shared" si="27"/>
        <v>8:0</v>
      </c>
      <c r="J371" s="19">
        <v>0.83333333333333337</v>
      </c>
      <c r="K371" t="str">
        <f t="shared" si="28"/>
        <v>20:0</v>
      </c>
      <c r="L371" s="18">
        <v>5</v>
      </c>
      <c r="N371" t="str">
        <f t="shared" ca="1" si="29"/>
        <v>Booking::create(['program_id' =&gt; 4 , 'booking_date' =&gt; '2021-06-19', 'instructor_id'=&gt;48, 'virtual_meeting_link_id'=&gt;18, 'physical_room_id'=&gt;1, 'start_time'=&gt;'8:0', 'end_time'=&gt;' 20:0' ,  'area_id'=&gt;5 ]);</v>
      </c>
    </row>
    <row r="372" spans="1:14" ht="15.75" thickBot="1" x14ac:dyDescent="0.3">
      <c r="A372">
        <v>370</v>
      </c>
      <c r="B372" s="16">
        <v>44008</v>
      </c>
      <c r="C372" s="16" t="str">
        <f t="shared" si="25"/>
        <v>2020-06-26</v>
      </c>
      <c r="D372" s="18">
        <v>16</v>
      </c>
      <c r="E372" s="25">
        <v>41</v>
      </c>
      <c r="F372" s="18">
        <f t="shared" ca="1" si="26"/>
        <v>14</v>
      </c>
      <c r="G372" s="18">
        <v>4</v>
      </c>
      <c r="H372" s="19">
        <v>0.375</v>
      </c>
      <c r="I372" t="str">
        <f t="shared" si="27"/>
        <v>9:0</v>
      </c>
      <c r="J372" s="19">
        <v>0.52083333333333337</v>
      </c>
      <c r="K372" t="str">
        <f t="shared" si="28"/>
        <v>12:30</v>
      </c>
      <c r="L372" s="18">
        <v>22</v>
      </c>
      <c r="N372" t="str">
        <f t="shared" ca="1" si="29"/>
        <v>Booking::create(['program_id' =&gt; 16 , 'booking_date' =&gt; '2020-06-26', 'instructor_id'=&gt;41, 'virtual_meeting_link_id'=&gt;14, 'physical_room_id'=&gt;4, 'start_time'=&gt;'9:0', 'end_time'=&gt;' 12:30' ,  'area_id'=&gt;22 ]);</v>
      </c>
    </row>
    <row r="373" spans="1:14" ht="15.75" thickBot="1" x14ac:dyDescent="0.3">
      <c r="A373">
        <v>371</v>
      </c>
      <c r="B373" s="16">
        <v>44008</v>
      </c>
      <c r="C373" s="16" t="str">
        <f t="shared" si="25"/>
        <v>2020-06-26</v>
      </c>
      <c r="D373" s="18">
        <v>16</v>
      </c>
      <c r="E373" s="25">
        <v>43</v>
      </c>
      <c r="F373" s="18">
        <f t="shared" ca="1" si="26"/>
        <v>18</v>
      </c>
      <c r="G373" s="18">
        <v>5</v>
      </c>
      <c r="H373" s="19">
        <v>0.625</v>
      </c>
      <c r="I373" t="str">
        <f t="shared" si="27"/>
        <v>15:0</v>
      </c>
      <c r="J373" s="19">
        <v>0.75</v>
      </c>
      <c r="K373" t="str">
        <f t="shared" si="28"/>
        <v>18:0</v>
      </c>
      <c r="L373" s="18">
        <v>7</v>
      </c>
      <c r="N373" t="str">
        <f t="shared" ca="1" si="29"/>
        <v>Booking::create(['program_id' =&gt; 16 , 'booking_date' =&gt; '2020-06-26', 'instructor_id'=&gt;43, 'virtual_meeting_link_id'=&gt;18, 'physical_room_id'=&gt;5, 'start_time'=&gt;'15:0', 'end_time'=&gt;' 18:0' ,  'area_id'=&gt;7 ]);</v>
      </c>
    </row>
    <row r="374" spans="1:14" ht="15.75" thickBot="1" x14ac:dyDescent="0.3">
      <c r="A374">
        <v>372</v>
      </c>
      <c r="B374" s="16">
        <v>44009</v>
      </c>
      <c r="C374" s="16" t="str">
        <f t="shared" si="25"/>
        <v>2020-06-27</v>
      </c>
      <c r="D374" s="18">
        <v>18</v>
      </c>
      <c r="E374" s="25">
        <v>41</v>
      </c>
      <c r="F374" s="18">
        <f t="shared" ca="1" si="26"/>
        <v>20</v>
      </c>
      <c r="G374" s="18">
        <v>3</v>
      </c>
      <c r="H374" s="19">
        <v>0.39583333333333331</v>
      </c>
      <c r="I374" t="str">
        <f t="shared" si="27"/>
        <v>9:30</v>
      </c>
      <c r="J374" s="19">
        <v>0.52083333333333337</v>
      </c>
      <c r="K374" t="str">
        <f t="shared" si="28"/>
        <v>12:30</v>
      </c>
      <c r="L374" s="18">
        <v>22</v>
      </c>
      <c r="N374" t="str">
        <f t="shared" ca="1" si="29"/>
        <v>Booking::create(['program_id' =&gt; 18 , 'booking_date' =&gt; '2020-06-27', 'instructor_id'=&gt;41, 'virtual_meeting_link_id'=&gt;20, 'physical_room_id'=&gt;3, 'start_time'=&gt;'9:30', 'end_time'=&gt;' 12:30' ,  'area_id'=&gt;22 ]);</v>
      </c>
    </row>
    <row r="375" spans="1:14" ht="15.75" thickBot="1" x14ac:dyDescent="0.3">
      <c r="A375">
        <v>373</v>
      </c>
      <c r="B375" s="16">
        <v>44009</v>
      </c>
      <c r="C375" s="16" t="str">
        <f t="shared" si="25"/>
        <v>2020-06-27</v>
      </c>
      <c r="D375" s="18">
        <v>18</v>
      </c>
      <c r="E375" s="25">
        <v>43</v>
      </c>
      <c r="F375" s="18">
        <f t="shared" ca="1" si="26"/>
        <v>5</v>
      </c>
      <c r="G375" s="18">
        <v>6</v>
      </c>
      <c r="H375" s="19">
        <v>0.60416666666666663</v>
      </c>
      <c r="I375" t="str">
        <f t="shared" si="27"/>
        <v>14:30</v>
      </c>
      <c r="J375" s="19">
        <v>0.72916666666666663</v>
      </c>
      <c r="K375" t="str">
        <f t="shared" si="28"/>
        <v>17:30</v>
      </c>
      <c r="L375" s="18">
        <v>7</v>
      </c>
      <c r="N375" t="str">
        <f t="shared" ca="1" si="29"/>
        <v>Booking::create(['program_id' =&gt; 18 , 'booking_date' =&gt; '2020-06-27', 'instructor_id'=&gt;43, 'virtual_meeting_link_id'=&gt;5, 'physical_room_id'=&gt;6, 'start_time'=&gt;'14:30', 'end_time'=&gt;' 17:30' ,  'area_id'=&gt;7 ]);</v>
      </c>
    </row>
    <row r="376" spans="1:14" ht="15.75" thickBot="1" x14ac:dyDescent="0.3">
      <c r="A376">
        <v>374</v>
      </c>
      <c r="B376" s="16">
        <v>44015</v>
      </c>
      <c r="C376" s="16" t="str">
        <f t="shared" si="25"/>
        <v>2020-07-03</v>
      </c>
      <c r="D376" s="18">
        <v>18</v>
      </c>
      <c r="E376" s="25">
        <v>1</v>
      </c>
      <c r="F376" s="18">
        <f t="shared" ca="1" si="26"/>
        <v>16</v>
      </c>
      <c r="G376" s="18">
        <v>3</v>
      </c>
      <c r="H376" s="19">
        <v>0.39583333333333331</v>
      </c>
      <c r="I376" t="str">
        <f t="shared" si="27"/>
        <v>9:30</v>
      </c>
      <c r="J376" s="19">
        <v>0.52083333333333337</v>
      </c>
      <c r="K376" t="str">
        <f t="shared" si="28"/>
        <v>12:30</v>
      </c>
      <c r="L376" s="18">
        <v>12</v>
      </c>
      <c r="N376" t="str">
        <f t="shared" ca="1" si="29"/>
        <v>Booking::create(['program_id' =&gt; 18 , 'booking_date' =&gt; '2020-07-03', 'instructor_id'=&gt;1, 'virtual_meeting_link_id'=&gt;16, 'physical_room_id'=&gt;3, 'start_time'=&gt;'9:30', 'end_time'=&gt;' 12:30' ,  'area_id'=&gt;12 ]);</v>
      </c>
    </row>
    <row r="377" spans="1:14" ht="15.75" thickBot="1" x14ac:dyDescent="0.3">
      <c r="A377">
        <v>375</v>
      </c>
      <c r="B377" s="16">
        <v>44015</v>
      </c>
      <c r="C377" s="16" t="str">
        <f t="shared" si="25"/>
        <v>2020-07-03</v>
      </c>
      <c r="D377" s="18">
        <v>18</v>
      </c>
      <c r="E377" s="25">
        <v>25</v>
      </c>
      <c r="F377" s="18">
        <f t="shared" ca="1" si="26"/>
        <v>5</v>
      </c>
      <c r="G377" s="18">
        <v>6</v>
      </c>
      <c r="H377" s="19">
        <v>0.60416666666666663</v>
      </c>
      <c r="I377" t="str">
        <f t="shared" si="27"/>
        <v>14:30</v>
      </c>
      <c r="J377" s="19">
        <v>0.72916666666666663</v>
      </c>
      <c r="K377" t="str">
        <f t="shared" si="28"/>
        <v>17:30</v>
      </c>
      <c r="L377" s="18">
        <v>19</v>
      </c>
      <c r="N377" t="str">
        <f t="shared" ca="1" si="29"/>
        <v>Booking::create(['program_id' =&gt; 18 , 'booking_date' =&gt; '2020-07-03', 'instructor_id'=&gt;25, 'virtual_meeting_link_id'=&gt;5, 'physical_room_id'=&gt;6, 'start_time'=&gt;'14:30', 'end_time'=&gt;' 17:30' ,  'area_id'=&gt;19 ]);</v>
      </c>
    </row>
    <row r="378" spans="1:14" ht="15.75" thickBot="1" x14ac:dyDescent="0.3">
      <c r="A378">
        <v>376</v>
      </c>
      <c r="B378" s="16">
        <v>44016</v>
      </c>
      <c r="C378" s="16" t="str">
        <f t="shared" si="25"/>
        <v>2020-07-04</v>
      </c>
      <c r="D378" s="18">
        <v>16</v>
      </c>
      <c r="E378" s="25">
        <v>1</v>
      </c>
      <c r="F378" s="18">
        <f t="shared" ca="1" si="26"/>
        <v>12</v>
      </c>
      <c r="G378" s="18">
        <v>8</v>
      </c>
      <c r="H378" s="19">
        <v>0.39583333333333331</v>
      </c>
      <c r="I378" t="str">
        <f t="shared" si="27"/>
        <v>9:30</v>
      </c>
      <c r="J378" s="19">
        <v>0.52083333333333337</v>
      </c>
      <c r="K378" t="str">
        <f t="shared" si="28"/>
        <v>12:30</v>
      </c>
      <c r="L378" s="18">
        <v>12</v>
      </c>
      <c r="N378" t="str">
        <f t="shared" ca="1" si="29"/>
        <v>Booking::create(['program_id' =&gt; 16 , 'booking_date' =&gt; '2020-07-04', 'instructor_id'=&gt;1, 'virtual_meeting_link_id'=&gt;12, 'physical_room_id'=&gt;8, 'start_time'=&gt;'9:30', 'end_time'=&gt;' 12:30' ,  'area_id'=&gt;12 ]);</v>
      </c>
    </row>
    <row r="379" spans="1:14" ht="15.75" thickBot="1" x14ac:dyDescent="0.3">
      <c r="A379">
        <v>377</v>
      </c>
      <c r="B379" s="16">
        <v>44016</v>
      </c>
      <c r="C379" s="16" t="str">
        <f t="shared" si="25"/>
        <v>2020-07-04</v>
      </c>
      <c r="D379" s="18">
        <v>16</v>
      </c>
      <c r="E379" s="25">
        <v>25</v>
      </c>
      <c r="F379" s="18">
        <f t="shared" ca="1" si="26"/>
        <v>9</v>
      </c>
      <c r="G379" s="18">
        <v>7</v>
      </c>
      <c r="H379" s="19">
        <v>0.60416666666666663</v>
      </c>
      <c r="I379" t="str">
        <f t="shared" si="27"/>
        <v>14:30</v>
      </c>
      <c r="J379" s="19">
        <v>0.72916666666666663</v>
      </c>
      <c r="K379" t="str">
        <f t="shared" si="28"/>
        <v>17:30</v>
      </c>
      <c r="L379" s="18">
        <v>19</v>
      </c>
      <c r="N379" t="str">
        <f t="shared" ca="1" si="29"/>
        <v>Booking::create(['program_id' =&gt; 16 , 'booking_date' =&gt; '2020-07-04', 'instructor_id'=&gt;25, 'virtual_meeting_link_id'=&gt;9, 'physical_room_id'=&gt;7, 'start_time'=&gt;'14:30', 'end_time'=&gt;' 17:30' ,  'area_id'=&gt;19 ]);</v>
      </c>
    </row>
    <row r="380" spans="1:14" ht="15.75" thickBot="1" x14ac:dyDescent="0.3">
      <c r="A380">
        <v>378</v>
      </c>
      <c r="B380" s="16">
        <v>44022</v>
      </c>
      <c r="C380" s="16" t="str">
        <f t="shared" si="25"/>
        <v>2020-07-10</v>
      </c>
      <c r="D380" s="18">
        <v>16</v>
      </c>
      <c r="E380" s="25">
        <v>1</v>
      </c>
      <c r="F380" s="18">
        <f t="shared" ca="1" si="26"/>
        <v>2</v>
      </c>
      <c r="G380" s="18">
        <v>5</v>
      </c>
      <c r="H380" s="19">
        <v>0.44791666666666669</v>
      </c>
      <c r="I380" t="str">
        <f t="shared" si="27"/>
        <v>10:45</v>
      </c>
      <c r="J380" s="19">
        <v>0.51041666666666663</v>
      </c>
      <c r="K380" t="str">
        <f t="shared" si="28"/>
        <v>12:15</v>
      </c>
      <c r="L380" s="18">
        <v>12</v>
      </c>
      <c r="N380" t="str">
        <f t="shared" ca="1" si="29"/>
        <v>Booking::create(['program_id' =&gt; 16 , 'booking_date' =&gt; '2020-07-10', 'instructor_id'=&gt;1, 'virtual_meeting_link_id'=&gt;2, 'physical_room_id'=&gt;5, 'start_time'=&gt;'10:45', 'end_time'=&gt;' 12:15' ,  'area_id'=&gt;12 ]);</v>
      </c>
    </row>
    <row r="381" spans="1:14" ht="15.75" thickBot="1" x14ac:dyDescent="0.3">
      <c r="A381">
        <v>379</v>
      </c>
      <c r="B381" s="16">
        <v>44022</v>
      </c>
      <c r="C381" s="16" t="str">
        <f t="shared" si="25"/>
        <v>2020-07-10</v>
      </c>
      <c r="D381" s="18">
        <v>16</v>
      </c>
      <c r="E381" s="25">
        <v>41</v>
      </c>
      <c r="F381" s="18">
        <f t="shared" ca="1" si="26"/>
        <v>16</v>
      </c>
      <c r="G381" s="18">
        <v>4</v>
      </c>
      <c r="H381" s="19">
        <v>0.57291666666666663</v>
      </c>
      <c r="I381" t="str">
        <f t="shared" si="27"/>
        <v>13:45</v>
      </c>
      <c r="J381" s="19">
        <v>0.6875</v>
      </c>
      <c r="K381" t="str">
        <f t="shared" si="28"/>
        <v>16:30</v>
      </c>
      <c r="L381" s="18">
        <v>22</v>
      </c>
      <c r="N381" t="str">
        <f t="shared" ca="1" si="29"/>
        <v>Booking::create(['program_id' =&gt; 16 , 'booking_date' =&gt; '2020-07-10', 'instructor_id'=&gt;41, 'virtual_meeting_link_id'=&gt;16, 'physical_room_id'=&gt;4, 'start_time'=&gt;'13:45', 'end_time'=&gt;' 16:30' ,  'area_id'=&gt;22 ]);</v>
      </c>
    </row>
    <row r="382" spans="1:14" ht="15.75" thickBot="1" x14ac:dyDescent="0.3">
      <c r="A382">
        <v>380</v>
      </c>
      <c r="B382" s="16">
        <v>44022</v>
      </c>
      <c r="C382" s="16" t="str">
        <f t="shared" si="25"/>
        <v>2020-07-10</v>
      </c>
      <c r="D382" s="18">
        <v>16</v>
      </c>
      <c r="E382" s="25">
        <v>43</v>
      </c>
      <c r="F382" s="18">
        <f t="shared" ca="1" si="26"/>
        <v>19</v>
      </c>
      <c r="G382" s="18">
        <v>7</v>
      </c>
      <c r="H382" s="19">
        <v>0.375</v>
      </c>
      <c r="I382" t="str">
        <f t="shared" si="27"/>
        <v>9:0</v>
      </c>
      <c r="J382" s="19">
        <v>0.4375</v>
      </c>
      <c r="K382" t="str">
        <f t="shared" si="28"/>
        <v>10:30</v>
      </c>
      <c r="L382" s="18">
        <v>7</v>
      </c>
      <c r="N382" t="str">
        <f t="shared" ca="1" si="29"/>
        <v>Booking::create(['program_id' =&gt; 16 , 'booking_date' =&gt; '2020-07-10', 'instructor_id'=&gt;43, 'virtual_meeting_link_id'=&gt;19, 'physical_room_id'=&gt;7, 'start_time'=&gt;'9:0', 'end_time'=&gt;' 10:30' ,  'area_id'=&gt;7 ]);</v>
      </c>
    </row>
    <row r="383" spans="1:14" ht="15.75" thickBot="1" x14ac:dyDescent="0.3">
      <c r="A383">
        <v>381</v>
      </c>
      <c r="B383" s="16">
        <v>44023</v>
      </c>
      <c r="C383" s="16" t="str">
        <f t="shared" si="25"/>
        <v>2020-07-11</v>
      </c>
      <c r="D383" s="18">
        <v>18</v>
      </c>
      <c r="E383" s="25">
        <v>1</v>
      </c>
      <c r="F383" s="18">
        <f t="shared" ca="1" si="26"/>
        <v>14</v>
      </c>
      <c r="G383" s="18">
        <v>1</v>
      </c>
      <c r="H383" s="19">
        <v>0.46875</v>
      </c>
      <c r="I383" t="str">
        <f t="shared" si="27"/>
        <v>11:15</v>
      </c>
      <c r="J383" s="19">
        <v>0.53125</v>
      </c>
      <c r="K383" t="str">
        <f t="shared" si="28"/>
        <v>12:45</v>
      </c>
      <c r="L383" s="18">
        <v>12</v>
      </c>
      <c r="N383" t="str">
        <f t="shared" ca="1" si="29"/>
        <v>Booking::create(['program_id' =&gt; 18 , 'booking_date' =&gt; '2020-07-11', 'instructor_id'=&gt;1, 'virtual_meeting_link_id'=&gt;14, 'physical_room_id'=&gt;1, 'start_time'=&gt;'11:15', 'end_time'=&gt;' 12:45' ,  'area_id'=&gt;12 ]);</v>
      </c>
    </row>
    <row r="384" spans="1:14" ht="15.75" thickBot="1" x14ac:dyDescent="0.3">
      <c r="A384">
        <v>382</v>
      </c>
      <c r="B384" s="16">
        <v>44023</v>
      </c>
      <c r="C384" s="16" t="str">
        <f t="shared" si="25"/>
        <v>2020-07-11</v>
      </c>
      <c r="D384" s="18">
        <v>18</v>
      </c>
      <c r="E384" s="25">
        <v>41</v>
      </c>
      <c r="F384" s="18">
        <f t="shared" ca="1" si="26"/>
        <v>8</v>
      </c>
      <c r="G384" s="18">
        <v>2</v>
      </c>
      <c r="H384" s="19">
        <v>0.61458333333333337</v>
      </c>
      <c r="I384" t="str">
        <f t="shared" si="27"/>
        <v>14:45</v>
      </c>
      <c r="J384" s="19">
        <v>0.73958333333333337</v>
      </c>
      <c r="K384" t="str">
        <f t="shared" si="28"/>
        <v>17:45</v>
      </c>
      <c r="L384" s="18">
        <v>22</v>
      </c>
      <c r="N384" t="str">
        <f t="shared" ca="1" si="29"/>
        <v>Booking::create(['program_id' =&gt; 18 , 'booking_date' =&gt; '2020-07-11', 'instructor_id'=&gt;41, 'virtual_meeting_link_id'=&gt;8, 'physical_room_id'=&gt;2, 'start_time'=&gt;'14:45', 'end_time'=&gt;' 17:45' ,  'area_id'=&gt;22 ]);</v>
      </c>
    </row>
    <row r="385" spans="1:14" ht="15.75" thickBot="1" x14ac:dyDescent="0.3">
      <c r="A385">
        <v>383</v>
      </c>
      <c r="B385" s="16">
        <v>44023</v>
      </c>
      <c r="C385" s="16" t="str">
        <f t="shared" si="25"/>
        <v>2020-07-11</v>
      </c>
      <c r="D385" s="18">
        <v>18</v>
      </c>
      <c r="E385" s="25">
        <v>43</v>
      </c>
      <c r="F385" s="18">
        <f t="shared" ca="1" si="26"/>
        <v>17</v>
      </c>
      <c r="G385" s="18">
        <v>8</v>
      </c>
      <c r="H385" s="19">
        <v>0.39583333333333331</v>
      </c>
      <c r="I385" t="str">
        <f t="shared" si="27"/>
        <v>9:30</v>
      </c>
      <c r="J385" s="19">
        <v>0.45833333333333331</v>
      </c>
      <c r="K385" t="str">
        <f t="shared" si="28"/>
        <v>11:0</v>
      </c>
      <c r="L385" s="18">
        <v>7</v>
      </c>
      <c r="N385" t="str">
        <f t="shared" ca="1" si="29"/>
        <v>Booking::create(['program_id' =&gt; 18 , 'booking_date' =&gt; '2020-07-11', 'instructor_id'=&gt;43, 'virtual_meeting_link_id'=&gt;17, 'physical_room_id'=&gt;8, 'start_time'=&gt;'9:30', 'end_time'=&gt;' 11:0' ,  'area_id'=&gt;7 ]);</v>
      </c>
    </row>
    <row r="386" spans="1:14" ht="15.75" thickBot="1" x14ac:dyDescent="0.3">
      <c r="A386">
        <v>384</v>
      </c>
      <c r="B386" s="16">
        <v>44028</v>
      </c>
      <c r="C386" s="16" t="str">
        <f t="shared" si="25"/>
        <v>2020-07-16</v>
      </c>
      <c r="D386" s="18">
        <v>29</v>
      </c>
      <c r="E386" s="25">
        <v>25</v>
      </c>
      <c r="F386" s="18">
        <f t="shared" ca="1" si="26"/>
        <v>9</v>
      </c>
      <c r="G386" s="18">
        <v>1</v>
      </c>
      <c r="H386" s="19">
        <v>0.39583333333333331</v>
      </c>
      <c r="I386" t="str">
        <f t="shared" si="27"/>
        <v>9:30</v>
      </c>
      <c r="J386" s="19">
        <v>0.51041666666666663</v>
      </c>
      <c r="K386" t="str">
        <f t="shared" si="28"/>
        <v>12:15</v>
      </c>
      <c r="L386" s="18">
        <v>19</v>
      </c>
      <c r="N386" t="str">
        <f t="shared" ca="1" si="29"/>
        <v>Booking::create(['program_id' =&gt; 29 , 'booking_date' =&gt; '2020-07-16', 'instructor_id'=&gt;25, 'virtual_meeting_link_id'=&gt;9, 'physical_room_id'=&gt;1, 'start_time'=&gt;'9:30', 'end_time'=&gt;' 12:15' ,  'area_id'=&gt;19 ]);</v>
      </c>
    </row>
    <row r="387" spans="1:14" ht="15.75" thickBot="1" x14ac:dyDescent="0.3">
      <c r="A387">
        <v>385</v>
      </c>
      <c r="B387" s="16">
        <v>44029</v>
      </c>
      <c r="C387" s="16" t="str">
        <f t="shared" si="25"/>
        <v>2020-07-17</v>
      </c>
      <c r="D387" s="18">
        <v>18</v>
      </c>
      <c r="E387" s="25">
        <v>25</v>
      </c>
      <c r="F387" s="18">
        <f t="shared" ca="1" si="26"/>
        <v>5</v>
      </c>
      <c r="G387" s="18">
        <v>2</v>
      </c>
      <c r="H387" s="19">
        <v>0.39583333333333331</v>
      </c>
      <c r="I387" t="str">
        <f t="shared" si="27"/>
        <v>9:30</v>
      </c>
      <c r="J387" s="19">
        <v>0.52083333333333337</v>
      </c>
      <c r="K387" t="str">
        <f t="shared" si="28"/>
        <v>12:30</v>
      </c>
      <c r="L387" s="18">
        <v>19</v>
      </c>
      <c r="N387" t="str">
        <f t="shared" ca="1" si="29"/>
        <v>Booking::create(['program_id' =&gt; 18 , 'booking_date' =&gt; '2020-07-17', 'instructor_id'=&gt;25, 'virtual_meeting_link_id'=&gt;5, 'physical_room_id'=&gt;2, 'start_time'=&gt;'9:30', 'end_time'=&gt;' 12:30' ,  'area_id'=&gt;19 ]);</v>
      </c>
    </row>
    <row r="388" spans="1:14" ht="15.75" thickBot="1" x14ac:dyDescent="0.3">
      <c r="A388">
        <v>386</v>
      </c>
      <c r="B388" s="16">
        <v>44029</v>
      </c>
      <c r="C388" s="16" t="str">
        <f t="shared" ref="C388:C451" si="30">TEXT(B388,"aaaa-mm-dd")</f>
        <v>2020-07-17</v>
      </c>
      <c r="D388" s="18">
        <v>18</v>
      </c>
      <c r="E388" s="25">
        <v>1</v>
      </c>
      <c r="F388" s="18">
        <f t="shared" ref="F388:F451" ca="1" si="31">RANDBETWEEN(1,20)</f>
        <v>7</v>
      </c>
      <c r="G388" s="18">
        <v>2</v>
      </c>
      <c r="H388" s="19">
        <v>0.60416666666666663</v>
      </c>
      <c r="I388" t="str">
        <f t="shared" ref="I388:I451" si="32">CONCATENATE(HOUR(H388),":",MINUTE(H388))</f>
        <v>14:30</v>
      </c>
      <c r="J388" s="19">
        <v>0.72916666666666663</v>
      </c>
      <c r="K388" t="str">
        <f t="shared" ref="K388:K451" si="33">CONCATENATE(HOUR(J388),":",MINUTE(J388))</f>
        <v>17:30</v>
      </c>
      <c r="L388" s="18">
        <v>12</v>
      </c>
      <c r="N388" t="str">
        <f t="shared" ref="N388:N451" ca="1" si="34">CONCATENATE($D$1,D388," , 'booking_date' =&gt; '", C388,"', 'instructor_id'=&gt;",E388,", 'virtual_meeting_link_id'=&gt;",F388,", 'physical_room_id'=&gt;",G388,,", 'start_time'=&gt;'",I388,"', 'end_time'=&gt;' ",K388,"' ,  'area_id'=&gt;",L388," ]);")</f>
        <v>Booking::create(['program_id' =&gt; 18 , 'booking_date' =&gt; '2020-07-17', 'instructor_id'=&gt;1, 'virtual_meeting_link_id'=&gt;7, 'physical_room_id'=&gt;2, 'start_time'=&gt;'14:30', 'end_time'=&gt;' 17:30' ,  'area_id'=&gt;12 ]);</v>
      </c>
    </row>
    <row r="389" spans="1:14" ht="15.75" thickBot="1" x14ac:dyDescent="0.3">
      <c r="A389">
        <v>387</v>
      </c>
      <c r="B389" s="16">
        <v>44030</v>
      </c>
      <c r="C389" s="16" t="str">
        <f t="shared" si="30"/>
        <v>2020-07-18</v>
      </c>
      <c r="D389" s="18">
        <v>16</v>
      </c>
      <c r="E389" s="25">
        <v>25</v>
      </c>
      <c r="F389" s="18">
        <f t="shared" ca="1" si="31"/>
        <v>12</v>
      </c>
      <c r="G389" s="18">
        <v>3</v>
      </c>
      <c r="H389" s="19">
        <v>0.39583333333333331</v>
      </c>
      <c r="I389" t="str">
        <f t="shared" si="32"/>
        <v>9:30</v>
      </c>
      <c r="J389" s="19">
        <v>0.52083333333333337</v>
      </c>
      <c r="K389" t="str">
        <f t="shared" si="33"/>
        <v>12:30</v>
      </c>
      <c r="L389" s="18">
        <v>19</v>
      </c>
      <c r="N389" t="str">
        <f t="shared" ca="1" si="34"/>
        <v>Booking::create(['program_id' =&gt; 16 , 'booking_date' =&gt; '2020-07-18', 'instructor_id'=&gt;25, 'virtual_meeting_link_id'=&gt;12, 'physical_room_id'=&gt;3, 'start_time'=&gt;'9:30', 'end_time'=&gt;' 12:30' ,  'area_id'=&gt;19 ]);</v>
      </c>
    </row>
    <row r="390" spans="1:14" ht="15.75" thickBot="1" x14ac:dyDescent="0.3">
      <c r="A390">
        <v>388</v>
      </c>
      <c r="B390" s="16">
        <v>44030</v>
      </c>
      <c r="C390" s="16" t="str">
        <f t="shared" si="30"/>
        <v>2020-07-18</v>
      </c>
      <c r="D390" s="18">
        <v>16</v>
      </c>
      <c r="E390" s="25">
        <v>1</v>
      </c>
      <c r="F390" s="18">
        <f t="shared" ca="1" si="31"/>
        <v>1</v>
      </c>
      <c r="G390" s="18">
        <v>6</v>
      </c>
      <c r="H390" s="19">
        <v>0.60416666666666663</v>
      </c>
      <c r="I390" t="str">
        <f t="shared" si="32"/>
        <v>14:30</v>
      </c>
      <c r="J390" s="19">
        <v>0.72916666666666663</v>
      </c>
      <c r="K390" t="str">
        <f t="shared" si="33"/>
        <v>17:30</v>
      </c>
      <c r="L390" s="18">
        <v>12</v>
      </c>
      <c r="N390" t="str">
        <f t="shared" ca="1" si="34"/>
        <v>Booking::create(['program_id' =&gt; 16 , 'booking_date' =&gt; '2020-07-18', 'instructor_id'=&gt;1, 'virtual_meeting_link_id'=&gt;1, 'physical_room_id'=&gt;6, 'start_time'=&gt;'14:30', 'end_time'=&gt;' 17:30' ,  'area_id'=&gt;12 ]);</v>
      </c>
    </row>
    <row r="391" spans="1:14" ht="15.75" thickBot="1" x14ac:dyDescent="0.3">
      <c r="A391">
        <v>389</v>
      </c>
      <c r="B391" s="16">
        <v>44032</v>
      </c>
      <c r="C391" s="16" t="str">
        <f t="shared" si="30"/>
        <v>2020-07-20</v>
      </c>
      <c r="D391" s="18">
        <v>29</v>
      </c>
      <c r="E391" s="25">
        <v>25</v>
      </c>
      <c r="F391" s="18">
        <f t="shared" ca="1" si="31"/>
        <v>1</v>
      </c>
      <c r="G391" s="18">
        <v>1</v>
      </c>
      <c r="H391" s="19">
        <v>0.39583333333333331</v>
      </c>
      <c r="I391" t="str">
        <f t="shared" si="32"/>
        <v>9:30</v>
      </c>
      <c r="J391" s="19">
        <v>0.51041666666666663</v>
      </c>
      <c r="K391" t="str">
        <f t="shared" si="33"/>
        <v>12:15</v>
      </c>
      <c r="L391" s="18">
        <v>19</v>
      </c>
      <c r="N391" t="str">
        <f t="shared" ca="1" si="34"/>
        <v>Booking::create(['program_id' =&gt; 29 , 'booking_date' =&gt; '2020-07-20', 'instructor_id'=&gt;25, 'virtual_meeting_link_id'=&gt;1, 'physical_room_id'=&gt;1, 'start_time'=&gt;'9:30', 'end_time'=&gt;' 12:15' ,  'area_id'=&gt;19 ]);</v>
      </c>
    </row>
    <row r="392" spans="1:14" ht="15.75" thickBot="1" x14ac:dyDescent="0.3">
      <c r="A392">
        <v>390</v>
      </c>
      <c r="B392" s="16">
        <v>44034</v>
      </c>
      <c r="C392" s="16" t="str">
        <f t="shared" si="30"/>
        <v>2020-07-22</v>
      </c>
      <c r="D392" s="18">
        <v>29</v>
      </c>
      <c r="E392" s="25">
        <v>25</v>
      </c>
      <c r="F392" s="18">
        <f t="shared" ca="1" si="31"/>
        <v>4</v>
      </c>
      <c r="G392" s="18">
        <v>3</v>
      </c>
      <c r="H392" s="19">
        <v>0.39583333333333331</v>
      </c>
      <c r="I392" t="str">
        <f t="shared" si="32"/>
        <v>9:30</v>
      </c>
      <c r="J392" s="19">
        <v>0.51041666666666663</v>
      </c>
      <c r="K392" t="str">
        <f t="shared" si="33"/>
        <v>12:15</v>
      </c>
      <c r="L392" s="18">
        <v>19</v>
      </c>
      <c r="N392" t="str">
        <f t="shared" ca="1" si="34"/>
        <v>Booking::create(['program_id' =&gt; 29 , 'booking_date' =&gt; '2020-07-22', 'instructor_id'=&gt;25, 'virtual_meeting_link_id'=&gt;4, 'physical_room_id'=&gt;3, 'start_time'=&gt;'9:30', 'end_time'=&gt;' 12:15' ,  'area_id'=&gt;19 ]);</v>
      </c>
    </row>
    <row r="393" spans="1:14" ht="15.75" thickBot="1" x14ac:dyDescent="0.3">
      <c r="A393">
        <v>391</v>
      </c>
      <c r="B393" s="16">
        <v>44036</v>
      </c>
      <c r="C393" s="16" t="str">
        <f t="shared" si="30"/>
        <v>2020-07-24</v>
      </c>
      <c r="D393" s="18">
        <v>16</v>
      </c>
      <c r="E393" s="25">
        <v>1</v>
      </c>
      <c r="F393" s="18">
        <f t="shared" ca="1" si="31"/>
        <v>15</v>
      </c>
      <c r="G393" s="18">
        <v>4</v>
      </c>
      <c r="H393" s="19">
        <v>0.66666666666666663</v>
      </c>
      <c r="I393" t="str">
        <f t="shared" si="32"/>
        <v>16:0</v>
      </c>
      <c r="J393" s="19">
        <v>0.72916666666666663</v>
      </c>
      <c r="K393" t="str">
        <f t="shared" si="33"/>
        <v>17:30</v>
      </c>
      <c r="L393" s="18">
        <v>12</v>
      </c>
      <c r="N393" t="str">
        <f t="shared" ca="1" si="34"/>
        <v>Booking::create(['program_id' =&gt; 16 , 'booking_date' =&gt; '2020-07-24', 'instructor_id'=&gt;1, 'virtual_meeting_link_id'=&gt;15, 'physical_room_id'=&gt;4, 'start_time'=&gt;'16:0', 'end_time'=&gt;' 17:30' ,  'area_id'=&gt;12 ]);</v>
      </c>
    </row>
    <row r="394" spans="1:14" ht="15.75" thickBot="1" x14ac:dyDescent="0.3">
      <c r="A394">
        <v>392</v>
      </c>
      <c r="B394" s="16">
        <v>44036</v>
      </c>
      <c r="C394" s="16" t="str">
        <f t="shared" si="30"/>
        <v>2020-07-24</v>
      </c>
      <c r="D394" s="18">
        <v>16</v>
      </c>
      <c r="E394" s="25">
        <v>25</v>
      </c>
      <c r="F394" s="18">
        <f t="shared" ca="1" si="31"/>
        <v>16</v>
      </c>
      <c r="G394" s="18">
        <v>4</v>
      </c>
      <c r="H394" s="19">
        <v>0.39583333333333331</v>
      </c>
      <c r="I394" t="str">
        <f t="shared" si="32"/>
        <v>9:30</v>
      </c>
      <c r="J394" s="19">
        <v>0.52083333333333337</v>
      </c>
      <c r="K394" t="str">
        <f t="shared" si="33"/>
        <v>12:30</v>
      </c>
      <c r="L394" s="18">
        <v>19</v>
      </c>
      <c r="N394" t="str">
        <f t="shared" ca="1" si="34"/>
        <v>Booking::create(['program_id' =&gt; 16 , 'booking_date' =&gt; '2020-07-24', 'instructor_id'=&gt;25, 'virtual_meeting_link_id'=&gt;16, 'physical_room_id'=&gt;4, 'start_time'=&gt;'9:30', 'end_time'=&gt;' 12:30' ,  'area_id'=&gt;19 ]);</v>
      </c>
    </row>
    <row r="395" spans="1:14" ht="15.75" thickBot="1" x14ac:dyDescent="0.3">
      <c r="A395">
        <v>393</v>
      </c>
      <c r="B395" s="16">
        <v>44036</v>
      </c>
      <c r="C395" s="16" t="str">
        <f t="shared" si="30"/>
        <v>2020-07-24</v>
      </c>
      <c r="D395" s="18">
        <v>16</v>
      </c>
      <c r="E395" s="25">
        <v>43</v>
      </c>
      <c r="F395" s="18">
        <f t="shared" ca="1" si="31"/>
        <v>18</v>
      </c>
      <c r="G395" s="18">
        <v>8</v>
      </c>
      <c r="H395" s="19">
        <v>0.60416666666666663</v>
      </c>
      <c r="I395" t="str">
        <f t="shared" si="32"/>
        <v>14:30</v>
      </c>
      <c r="J395" s="19">
        <v>0.65625</v>
      </c>
      <c r="K395" t="str">
        <f t="shared" si="33"/>
        <v>15:45</v>
      </c>
      <c r="L395" s="18">
        <v>7</v>
      </c>
      <c r="N395" t="str">
        <f t="shared" ca="1" si="34"/>
        <v>Booking::create(['program_id' =&gt; 16 , 'booking_date' =&gt; '2020-07-24', 'instructor_id'=&gt;43, 'virtual_meeting_link_id'=&gt;18, 'physical_room_id'=&gt;8, 'start_time'=&gt;'14:30', 'end_time'=&gt;' 15:45' ,  'area_id'=&gt;7 ]);</v>
      </c>
    </row>
    <row r="396" spans="1:14" ht="15.75" thickBot="1" x14ac:dyDescent="0.3">
      <c r="A396">
        <v>394</v>
      </c>
      <c r="B396" s="16">
        <v>44037</v>
      </c>
      <c r="C396" s="16" t="str">
        <f t="shared" si="30"/>
        <v>2020-07-25</v>
      </c>
      <c r="D396" s="18">
        <v>18</v>
      </c>
      <c r="E396" s="25">
        <v>1</v>
      </c>
      <c r="F396" s="18">
        <f t="shared" ca="1" si="31"/>
        <v>7</v>
      </c>
      <c r="G396" s="18">
        <v>6</v>
      </c>
      <c r="H396" s="19">
        <v>0.66666666666666663</v>
      </c>
      <c r="I396" t="str">
        <f t="shared" si="32"/>
        <v>16:0</v>
      </c>
      <c r="J396" s="19">
        <v>0.73958333333333337</v>
      </c>
      <c r="K396" t="str">
        <f t="shared" si="33"/>
        <v>17:45</v>
      </c>
      <c r="L396" s="18">
        <v>12</v>
      </c>
      <c r="N396" t="str">
        <f t="shared" ca="1" si="34"/>
        <v>Booking::create(['program_id' =&gt; 18 , 'booking_date' =&gt; '2020-07-25', 'instructor_id'=&gt;1, 'virtual_meeting_link_id'=&gt;7, 'physical_room_id'=&gt;6, 'start_time'=&gt;'16:0', 'end_time'=&gt;' 17:45' ,  'area_id'=&gt;12 ]);</v>
      </c>
    </row>
    <row r="397" spans="1:14" ht="15.75" thickBot="1" x14ac:dyDescent="0.3">
      <c r="A397">
        <v>395</v>
      </c>
      <c r="B397" s="16">
        <v>44037</v>
      </c>
      <c r="C397" s="16" t="str">
        <f t="shared" si="30"/>
        <v>2020-07-25</v>
      </c>
      <c r="D397" s="18">
        <v>18</v>
      </c>
      <c r="E397" s="25">
        <v>25</v>
      </c>
      <c r="F397" s="18">
        <f t="shared" ca="1" si="31"/>
        <v>5</v>
      </c>
      <c r="G397" s="18">
        <v>8</v>
      </c>
      <c r="H397" s="19">
        <v>0.39583333333333331</v>
      </c>
      <c r="I397" t="str">
        <f t="shared" si="32"/>
        <v>9:30</v>
      </c>
      <c r="J397" s="19">
        <v>0.52083333333333337</v>
      </c>
      <c r="K397" t="str">
        <f t="shared" si="33"/>
        <v>12:30</v>
      </c>
      <c r="L397" s="18">
        <v>19</v>
      </c>
      <c r="N397" t="str">
        <f t="shared" ca="1" si="34"/>
        <v>Booking::create(['program_id' =&gt; 18 , 'booking_date' =&gt; '2020-07-25', 'instructor_id'=&gt;25, 'virtual_meeting_link_id'=&gt;5, 'physical_room_id'=&gt;8, 'start_time'=&gt;'9:30', 'end_time'=&gt;' 12:30' ,  'area_id'=&gt;19 ]);</v>
      </c>
    </row>
    <row r="398" spans="1:14" ht="15.75" thickBot="1" x14ac:dyDescent="0.3">
      <c r="A398">
        <v>396</v>
      </c>
      <c r="B398" s="16">
        <v>44037</v>
      </c>
      <c r="C398" s="16" t="str">
        <f t="shared" si="30"/>
        <v>2020-07-25</v>
      </c>
      <c r="D398" s="18">
        <v>18</v>
      </c>
      <c r="E398" s="25">
        <v>43</v>
      </c>
      <c r="F398" s="18">
        <f t="shared" ca="1" si="31"/>
        <v>15</v>
      </c>
      <c r="G398" s="18">
        <v>3</v>
      </c>
      <c r="H398" s="19">
        <v>0.60416666666666663</v>
      </c>
      <c r="I398" t="str">
        <f t="shared" si="32"/>
        <v>14:30</v>
      </c>
      <c r="J398" s="19">
        <v>0.65625</v>
      </c>
      <c r="K398" t="str">
        <f t="shared" si="33"/>
        <v>15:45</v>
      </c>
      <c r="L398" s="18">
        <v>7</v>
      </c>
      <c r="N398" t="str">
        <f t="shared" ca="1" si="34"/>
        <v>Booking::create(['program_id' =&gt; 18 , 'booking_date' =&gt; '2020-07-25', 'instructor_id'=&gt;43, 'virtual_meeting_link_id'=&gt;15, 'physical_room_id'=&gt;3, 'start_time'=&gt;'14:30', 'end_time'=&gt;' 15:45' ,  'area_id'=&gt;7 ]);</v>
      </c>
    </row>
    <row r="399" spans="1:14" ht="15.75" thickBot="1" x14ac:dyDescent="0.3">
      <c r="A399">
        <v>397</v>
      </c>
      <c r="B399" s="16">
        <v>44039</v>
      </c>
      <c r="C399" s="16" t="str">
        <f t="shared" si="30"/>
        <v>2020-07-27</v>
      </c>
      <c r="D399" s="18">
        <v>29</v>
      </c>
      <c r="E399" s="25">
        <v>25</v>
      </c>
      <c r="F399" s="18">
        <f t="shared" ca="1" si="31"/>
        <v>6</v>
      </c>
      <c r="G399" s="18">
        <v>2</v>
      </c>
      <c r="H399" s="19">
        <v>0.39583333333333331</v>
      </c>
      <c r="I399" t="str">
        <f t="shared" si="32"/>
        <v>9:30</v>
      </c>
      <c r="J399" s="19">
        <v>0.51041666666666663</v>
      </c>
      <c r="K399" t="str">
        <f t="shared" si="33"/>
        <v>12:15</v>
      </c>
      <c r="L399" s="18">
        <v>19</v>
      </c>
      <c r="N399" t="str">
        <f t="shared" ca="1" si="34"/>
        <v>Booking::create(['program_id' =&gt; 29 , 'booking_date' =&gt; '2020-07-27', 'instructor_id'=&gt;25, 'virtual_meeting_link_id'=&gt;6, 'physical_room_id'=&gt;2, 'start_time'=&gt;'9:30', 'end_time'=&gt;' 12:15' ,  'area_id'=&gt;19 ]);</v>
      </c>
    </row>
    <row r="400" spans="1:14" ht="15.75" thickBot="1" x14ac:dyDescent="0.3">
      <c r="A400">
        <v>398</v>
      </c>
      <c r="B400" s="16">
        <v>44040</v>
      </c>
      <c r="C400" s="16" t="str">
        <f t="shared" si="30"/>
        <v>2020-07-28</v>
      </c>
      <c r="D400" s="18">
        <v>30</v>
      </c>
      <c r="E400" s="25">
        <v>9</v>
      </c>
      <c r="F400" s="18">
        <f t="shared" ca="1" si="31"/>
        <v>15</v>
      </c>
      <c r="G400" s="18">
        <v>8</v>
      </c>
      <c r="H400" s="19">
        <v>0.64583333333333337</v>
      </c>
      <c r="I400" t="str">
        <f t="shared" si="32"/>
        <v>15:30</v>
      </c>
      <c r="J400" s="19">
        <v>0.69791666666666663</v>
      </c>
      <c r="K400" t="str">
        <f t="shared" si="33"/>
        <v>16:45</v>
      </c>
      <c r="L400" s="18">
        <v>19</v>
      </c>
      <c r="N400" t="str">
        <f t="shared" ca="1" si="34"/>
        <v>Booking::create(['program_id' =&gt; 30 , 'booking_date' =&gt; '2020-07-28', 'instructor_id'=&gt;9, 'virtual_meeting_link_id'=&gt;15, 'physical_room_id'=&gt;8, 'start_time'=&gt;'15:30', 'end_time'=&gt;' 16:45' ,  'area_id'=&gt;19 ]);</v>
      </c>
    </row>
    <row r="401" spans="1:14" ht="15.75" thickBot="1" x14ac:dyDescent="0.3">
      <c r="A401">
        <v>399</v>
      </c>
      <c r="B401" s="16">
        <v>44040</v>
      </c>
      <c r="C401" s="16" t="str">
        <f t="shared" si="30"/>
        <v>2020-07-28</v>
      </c>
      <c r="D401" s="18">
        <v>30</v>
      </c>
      <c r="E401" s="25">
        <v>48</v>
      </c>
      <c r="F401" s="18">
        <f t="shared" ca="1" si="31"/>
        <v>5</v>
      </c>
      <c r="G401" s="18">
        <v>7</v>
      </c>
      <c r="H401" s="19">
        <v>0.70833333333333337</v>
      </c>
      <c r="I401" t="str">
        <f t="shared" si="32"/>
        <v>17:0</v>
      </c>
      <c r="J401" s="19">
        <v>0.76041666666666663</v>
      </c>
      <c r="K401" t="str">
        <f t="shared" si="33"/>
        <v>18:15</v>
      </c>
      <c r="L401" s="18">
        <v>5</v>
      </c>
      <c r="N401" t="str">
        <f t="shared" ca="1" si="34"/>
        <v>Booking::create(['program_id' =&gt; 30 , 'booking_date' =&gt; '2020-07-28', 'instructor_id'=&gt;48, 'virtual_meeting_link_id'=&gt;5, 'physical_room_id'=&gt;7, 'start_time'=&gt;'17:0', 'end_time'=&gt;' 18:15' ,  'area_id'=&gt;5 ]);</v>
      </c>
    </row>
    <row r="402" spans="1:14" ht="15.75" thickBot="1" x14ac:dyDescent="0.3">
      <c r="A402">
        <v>400</v>
      </c>
      <c r="B402" s="16">
        <v>44041</v>
      </c>
      <c r="C402" s="16" t="str">
        <f t="shared" si="30"/>
        <v>2020-07-29</v>
      </c>
      <c r="D402" s="18">
        <v>29</v>
      </c>
      <c r="E402" s="25">
        <v>25</v>
      </c>
      <c r="F402" s="18">
        <f t="shared" ca="1" si="31"/>
        <v>5</v>
      </c>
      <c r="G402" s="18">
        <v>5</v>
      </c>
      <c r="H402" s="19">
        <v>0.39583333333333331</v>
      </c>
      <c r="I402" t="str">
        <f t="shared" si="32"/>
        <v>9:30</v>
      </c>
      <c r="J402" s="19">
        <v>0.51041666666666663</v>
      </c>
      <c r="K402" t="str">
        <f t="shared" si="33"/>
        <v>12:15</v>
      </c>
      <c r="L402" s="18">
        <v>19</v>
      </c>
      <c r="N402" t="str">
        <f t="shared" ca="1" si="34"/>
        <v>Booking::create(['program_id' =&gt; 29 , 'booking_date' =&gt; '2020-07-29', 'instructor_id'=&gt;25, 'virtual_meeting_link_id'=&gt;5, 'physical_room_id'=&gt;5, 'start_time'=&gt;'9:30', 'end_time'=&gt;' 12:15' ,  'area_id'=&gt;19 ]);</v>
      </c>
    </row>
    <row r="403" spans="1:14" ht="15.75" thickBot="1" x14ac:dyDescent="0.3">
      <c r="A403">
        <v>401</v>
      </c>
      <c r="B403" s="16">
        <v>44042</v>
      </c>
      <c r="C403" s="16" t="str">
        <f t="shared" si="30"/>
        <v>2020-07-30</v>
      </c>
      <c r="D403" s="18">
        <v>30</v>
      </c>
      <c r="E403" s="25">
        <v>48</v>
      </c>
      <c r="F403" s="18">
        <f t="shared" ca="1" si="31"/>
        <v>15</v>
      </c>
      <c r="G403" s="18">
        <v>8</v>
      </c>
      <c r="H403" s="19">
        <v>0.64583333333333337</v>
      </c>
      <c r="I403" t="str">
        <f t="shared" si="32"/>
        <v>15:30</v>
      </c>
      <c r="J403" s="19">
        <v>0.69791666666666663</v>
      </c>
      <c r="K403" t="str">
        <f t="shared" si="33"/>
        <v>16:45</v>
      </c>
      <c r="L403" s="18">
        <v>5</v>
      </c>
      <c r="N403" t="str">
        <f t="shared" ca="1" si="34"/>
        <v>Booking::create(['program_id' =&gt; 30 , 'booking_date' =&gt; '2020-07-30', 'instructor_id'=&gt;48, 'virtual_meeting_link_id'=&gt;15, 'physical_room_id'=&gt;8, 'start_time'=&gt;'15:30', 'end_time'=&gt;' 16:45' ,  'area_id'=&gt;5 ]);</v>
      </c>
    </row>
    <row r="404" spans="1:14" ht="15.75" thickBot="1" x14ac:dyDescent="0.3">
      <c r="A404">
        <v>402</v>
      </c>
      <c r="B404" s="16">
        <v>44043</v>
      </c>
      <c r="C404" s="16" t="str">
        <f t="shared" si="30"/>
        <v>2020-07-31</v>
      </c>
      <c r="D404" s="18">
        <v>18</v>
      </c>
      <c r="E404" s="25">
        <v>1</v>
      </c>
      <c r="F404" s="18">
        <f t="shared" ca="1" si="31"/>
        <v>9</v>
      </c>
      <c r="G404" s="18">
        <v>8</v>
      </c>
      <c r="H404" s="19">
        <v>0.60416666666666663</v>
      </c>
      <c r="I404" t="str">
        <f t="shared" si="32"/>
        <v>14:30</v>
      </c>
      <c r="J404" s="19">
        <v>0.72916666666666663</v>
      </c>
      <c r="K404" t="str">
        <f t="shared" si="33"/>
        <v>17:30</v>
      </c>
      <c r="L404" s="18">
        <v>12</v>
      </c>
      <c r="N404" t="str">
        <f t="shared" ca="1" si="34"/>
        <v>Booking::create(['program_id' =&gt; 18 , 'booking_date' =&gt; '2020-07-31', 'instructor_id'=&gt;1, 'virtual_meeting_link_id'=&gt;9, 'physical_room_id'=&gt;8, 'start_time'=&gt;'14:30', 'end_time'=&gt;' 17:30' ,  'area_id'=&gt;12 ]);</v>
      </c>
    </row>
    <row r="405" spans="1:14" ht="15.75" thickBot="1" x14ac:dyDescent="0.3">
      <c r="A405">
        <v>403</v>
      </c>
      <c r="B405" s="16">
        <v>44043</v>
      </c>
      <c r="C405" s="16" t="str">
        <f t="shared" si="30"/>
        <v>2020-07-31</v>
      </c>
      <c r="D405" s="18">
        <v>18</v>
      </c>
      <c r="E405" s="25">
        <v>9</v>
      </c>
      <c r="F405" s="18">
        <f t="shared" ca="1" si="31"/>
        <v>8</v>
      </c>
      <c r="G405" s="18">
        <v>3</v>
      </c>
      <c r="H405" s="19">
        <v>0.39583333333333331</v>
      </c>
      <c r="I405" t="str">
        <f t="shared" si="32"/>
        <v>9:30</v>
      </c>
      <c r="J405" s="19">
        <v>0.52083333333333337</v>
      </c>
      <c r="K405" t="str">
        <f t="shared" si="33"/>
        <v>12:30</v>
      </c>
      <c r="L405" s="18">
        <v>19</v>
      </c>
      <c r="N405" t="str">
        <f t="shared" ca="1" si="34"/>
        <v>Booking::create(['program_id' =&gt; 18 , 'booking_date' =&gt; '2020-07-31', 'instructor_id'=&gt;9, 'virtual_meeting_link_id'=&gt;8, 'physical_room_id'=&gt;3, 'start_time'=&gt;'9:30', 'end_time'=&gt;' 12:30' ,  'area_id'=&gt;19 ]);</v>
      </c>
    </row>
    <row r="406" spans="1:14" ht="15.75" thickBot="1" x14ac:dyDescent="0.3">
      <c r="A406">
        <v>404</v>
      </c>
      <c r="B406" s="16">
        <v>44044</v>
      </c>
      <c r="C406" s="16" t="str">
        <f t="shared" si="30"/>
        <v>2020-08-01</v>
      </c>
      <c r="D406" s="18">
        <v>16</v>
      </c>
      <c r="E406" s="25">
        <v>1</v>
      </c>
      <c r="F406" s="18">
        <f t="shared" ca="1" si="31"/>
        <v>6</v>
      </c>
      <c r="G406" s="18">
        <v>6</v>
      </c>
      <c r="H406" s="19">
        <v>0.60416666666666663</v>
      </c>
      <c r="I406" t="str">
        <f t="shared" si="32"/>
        <v>14:30</v>
      </c>
      <c r="J406" s="19">
        <v>0.72916666666666663</v>
      </c>
      <c r="K406" t="str">
        <f t="shared" si="33"/>
        <v>17:30</v>
      </c>
      <c r="L406" s="18">
        <v>12</v>
      </c>
      <c r="N406" t="str">
        <f t="shared" ca="1" si="34"/>
        <v>Booking::create(['program_id' =&gt; 16 , 'booking_date' =&gt; '2020-08-01', 'instructor_id'=&gt;1, 'virtual_meeting_link_id'=&gt;6, 'physical_room_id'=&gt;6, 'start_time'=&gt;'14:30', 'end_time'=&gt;' 17:30' ,  'area_id'=&gt;12 ]);</v>
      </c>
    </row>
    <row r="407" spans="1:14" ht="15.75" thickBot="1" x14ac:dyDescent="0.3">
      <c r="A407">
        <v>405</v>
      </c>
      <c r="B407" s="16">
        <v>44044</v>
      </c>
      <c r="C407" s="16" t="str">
        <f t="shared" si="30"/>
        <v>2020-08-01</v>
      </c>
      <c r="D407" s="18">
        <v>16</v>
      </c>
      <c r="E407" s="25">
        <v>9</v>
      </c>
      <c r="F407" s="18">
        <f t="shared" ca="1" si="31"/>
        <v>12</v>
      </c>
      <c r="G407" s="18">
        <v>8</v>
      </c>
      <c r="H407" s="19">
        <v>0.39583333333333331</v>
      </c>
      <c r="I407" t="str">
        <f t="shared" si="32"/>
        <v>9:30</v>
      </c>
      <c r="J407" s="19">
        <v>0.52083333333333337</v>
      </c>
      <c r="K407" t="str">
        <f t="shared" si="33"/>
        <v>12:30</v>
      </c>
      <c r="L407" s="18">
        <v>19</v>
      </c>
      <c r="N407" t="str">
        <f t="shared" ca="1" si="34"/>
        <v>Booking::create(['program_id' =&gt; 16 , 'booking_date' =&gt; '2020-08-01', 'instructor_id'=&gt;9, 'virtual_meeting_link_id'=&gt;12, 'physical_room_id'=&gt;8, 'start_time'=&gt;'9:30', 'end_time'=&gt;' 12:30' ,  'area_id'=&gt;19 ]);</v>
      </c>
    </row>
    <row r="408" spans="1:14" ht="15.75" thickBot="1" x14ac:dyDescent="0.3">
      <c r="A408">
        <v>406</v>
      </c>
      <c r="B408" s="16">
        <v>44047</v>
      </c>
      <c r="C408" s="16" t="str">
        <f t="shared" si="30"/>
        <v>2020-08-04</v>
      </c>
      <c r="D408" s="18">
        <v>30</v>
      </c>
      <c r="E408" s="25">
        <v>48</v>
      </c>
      <c r="F408" s="18">
        <f t="shared" ca="1" si="31"/>
        <v>2</v>
      </c>
      <c r="G408" s="18">
        <v>2</v>
      </c>
      <c r="H408" s="19">
        <v>0.64583333333333337</v>
      </c>
      <c r="I408" t="str">
        <f t="shared" si="32"/>
        <v>15:30</v>
      </c>
      <c r="J408" s="19">
        <v>0.69791666666666663</v>
      </c>
      <c r="K408" t="str">
        <f t="shared" si="33"/>
        <v>16:45</v>
      </c>
      <c r="L408" s="18">
        <v>5</v>
      </c>
      <c r="N408" t="str">
        <f t="shared" ca="1" si="34"/>
        <v>Booking::create(['program_id' =&gt; 30 , 'booking_date' =&gt; '2020-08-04', 'instructor_id'=&gt;48, 'virtual_meeting_link_id'=&gt;2, 'physical_room_id'=&gt;2, 'start_time'=&gt;'15:30', 'end_time'=&gt;' 16:45' ,  'area_id'=&gt;5 ]);</v>
      </c>
    </row>
    <row r="409" spans="1:14" ht="15.75" thickBot="1" x14ac:dyDescent="0.3">
      <c r="A409">
        <v>407</v>
      </c>
      <c r="B409" s="16">
        <v>44047</v>
      </c>
      <c r="C409" s="16" t="str">
        <f t="shared" si="30"/>
        <v>2020-08-04</v>
      </c>
      <c r="D409" s="18">
        <v>30</v>
      </c>
      <c r="E409" s="25">
        <v>50</v>
      </c>
      <c r="F409" s="18">
        <f t="shared" ca="1" si="31"/>
        <v>1</v>
      </c>
      <c r="G409" s="18">
        <v>7</v>
      </c>
      <c r="H409" s="19">
        <v>0.70833333333333337</v>
      </c>
      <c r="I409" t="str">
        <f t="shared" si="32"/>
        <v>17:0</v>
      </c>
      <c r="J409" s="19">
        <v>0.76041666666666663</v>
      </c>
      <c r="K409" t="str">
        <f t="shared" si="33"/>
        <v>18:15</v>
      </c>
      <c r="L409" s="18">
        <v>5</v>
      </c>
      <c r="N409" t="str">
        <f t="shared" ca="1" si="34"/>
        <v>Booking::create(['program_id' =&gt; 30 , 'booking_date' =&gt; '2020-08-04', 'instructor_id'=&gt;50, 'virtual_meeting_link_id'=&gt;1, 'physical_room_id'=&gt;7, 'start_time'=&gt;'17:0', 'end_time'=&gt;' 18:15' ,  'area_id'=&gt;5 ]);</v>
      </c>
    </row>
    <row r="410" spans="1:14" ht="15.75" thickBot="1" x14ac:dyDescent="0.3">
      <c r="A410">
        <v>408</v>
      </c>
      <c r="B410" s="16">
        <v>44049</v>
      </c>
      <c r="C410" s="16" t="str">
        <f t="shared" si="30"/>
        <v>2020-08-06</v>
      </c>
      <c r="D410" s="18">
        <v>30</v>
      </c>
      <c r="E410" s="25">
        <v>32</v>
      </c>
      <c r="F410" s="18">
        <f t="shared" ca="1" si="31"/>
        <v>5</v>
      </c>
      <c r="G410" s="18">
        <v>4</v>
      </c>
      <c r="H410" s="19">
        <v>0.64583333333333337</v>
      </c>
      <c r="I410" t="str">
        <f t="shared" si="32"/>
        <v>15:30</v>
      </c>
      <c r="J410" s="19">
        <v>0.76041666666666663</v>
      </c>
      <c r="K410" t="str">
        <f t="shared" si="33"/>
        <v>18:15</v>
      </c>
      <c r="L410" s="18">
        <v>17</v>
      </c>
      <c r="N410" t="str">
        <f t="shared" ca="1" si="34"/>
        <v>Booking::create(['program_id' =&gt; 30 , 'booking_date' =&gt; '2020-08-06', 'instructor_id'=&gt;32, 'virtual_meeting_link_id'=&gt;5, 'physical_room_id'=&gt;4, 'start_time'=&gt;'15:30', 'end_time'=&gt;' 18:15' ,  'area_id'=&gt;17 ]);</v>
      </c>
    </row>
    <row r="411" spans="1:14" ht="15.75" thickBot="1" x14ac:dyDescent="0.3">
      <c r="A411">
        <v>409</v>
      </c>
      <c r="B411" s="16">
        <v>44057</v>
      </c>
      <c r="C411" s="16" t="str">
        <f t="shared" si="30"/>
        <v>2020-08-14</v>
      </c>
      <c r="D411" s="18">
        <v>16</v>
      </c>
      <c r="E411" s="25">
        <v>1</v>
      </c>
      <c r="F411" s="18">
        <f t="shared" ca="1" si="31"/>
        <v>16</v>
      </c>
      <c r="G411" s="18">
        <v>5</v>
      </c>
      <c r="H411" s="19">
        <v>0.60416666666666663</v>
      </c>
      <c r="I411" t="str">
        <f t="shared" si="32"/>
        <v>14:30</v>
      </c>
      <c r="J411" s="19">
        <v>0.73958333333333337</v>
      </c>
      <c r="K411" t="str">
        <f t="shared" si="33"/>
        <v>17:45</v>
      </c>
      <c r="L411" s="18">
        <v>12</v>
      </c>
      <c r="N411" t="str">
        <f t="shared" ca="1" si="34"/>
        <v>Booking::create(['program_id' =&gt; 16 , 'booking_date' =&gt; '2020-08-14', 'instructor_id'=&gt;1, 'virtual_meeting_link_id'=&gt;16, 'physical_room_id'=&gt;5, 'start_time'=&gt;'14:30', 'end_time'=&gt;' 17:45' ,  'area_id'=&gt;12 ]);</v>
      </c>
    </row>
    <row r="412" spans="1:14" ht="15.75" thickBot="1" x14ac:dyDescent="0.3">
      <c r="A412">
        <v>410</v>
      </c>
      <c r="B412" s="16">
        <v>44057</v>
      </c>
      <c r="C412" s="16" t="str">
        <f t="shared" si="30"/>
        <v>2020-08-14</v>
      </c>
      <c r="D412" s="18">
        <v>16</v>
      </c>
      <c r="E412" s="25">
        <v>9</v>
      </c>
      <c r="F412" s="18">
        <f t="shared" ca="1" si="31"/>
        <v>7</v>
      </c>
      <c r="G412" s="18">
        <v>3</v>
      </c>
      <c r="H412" s="19">
        <v>0.39583333333333331</v>
      </c>
      <c r="I412" t="str">
        <f t="shared" si="32"/>
        <v>9:30</v>
      </c>
      <c r="J412" s="19">
        <v>0.52083333333333337</v>
      </c>
      <c r="K412" t="str">
        <f t="shared" si="33"/>
        <v>12:30</v>
      </c>
      <c r="L412" s="18">
        <v>19</v>
      </c>
      <c r="N412" t="str">
        <f t="shared" ca="1" si="34"/>
        <v>Booking::create(['program_id' =&gt; 16 , 'booking_date' =&gt; '2020-08-14', 'instructor_id'=&gt;9, 'virtual_meeting_link_id'=&gt;7, 'physical_room_id'=&gt;3, 'start_time'=&gt;'9:30', 'end_time'=&gt;' 12:30' ,  'area_id'=&gt;19 ]);</v>
      </c>
    </row>
    <row r="413" spans="1:14" ht="15.75" thickBot="1" x14ac:dyDescent="0.3">
      <c r="A413">
        <v>411</v>
      </c>
      <c r="B413" s="16">
        <v>44058</v>
      </c>
      <c r="C413" s="16" t="str">
        <f t="shared" si="30"/>
        <v>2020-08-15</v>
      </c>
      <c r="D413" s="18">
        <v>18</v>
      </c>
      <c r="E413" s="25">
        <v>1</v>
      </c>
      <c r="F413" s="18">
        <f t="shared" ca="1" si="31"/>
        <v>19</v>
      </c>
      <c r="G413" s="18">
        <v>3</v>
      </c>
      <c r="H413" s="19">
        <v>0.60416666666666663</v>
      </c>
      <c r="I413" t="str">
        <f t="shared" si="32"/>
        <v>14:30</v>
      </c>
      <c r="J413" s="19">
        <v>0.73958333333333337</v>
      </c>
      <c r="K413" t="str">
        <f t="shared" si="33"/>
        <v>17:45</v>
      </c>
      <c r="L413" s="18">
        <v>12</v>
      </c>
      <c r="N413" t="str">
        <f t="shared" ca="1" si="34"/>
        <v>Booking::create(['program_id' =&gt; 18 , 'booking_date' =&gt; '2020-08-15', 'instructor_id'=&gt;1, 'virtual_meeting_link_id'=&gt;19, 'physical_room_id'=&gt;3, 'start_time'=&gt;'14:30', 'end_time'=&gt;' 17:45' ,  'area_id'=&gt;12 ]);</v>
      </c>
    </row>
    <row r="414" spans="1:14" ht="15.75" thickBot="1" x14ac:dyDescent="0.3">
      <c r="A414">
        <v>412</v>
      </c>
      <c r="B414" s="16">
        <v>44058</v>
      </c>
      <c r="C414" s="16" t="str">
        <f t="shared" si="30"/>
        <v>2020-08-15</v>
      </c>
      <c r="D414" s="18">
        <v>18</v>
      </c>
      <c r="E414" s="25">
        <v>9</v>
      </c>
      <c r="F414" s="18">
        <f t="shared" ca="1" si="31"/>
        <v>14</v>
      </c>
      <c r="G414" s="18">
        <v>4</v>
      </c>
      <c r="H414" s="19">
        <v>0.39583333333333331</v>
      </c>
      <c r="I414" t="str">
        <f t="shared" si="32"/>
        <v>9:30</v>
      </c>
      <c r="J414" s="19">
        <v>0.52083333333333337</v>
      </c>
      <c r="K414" t="str">
        <f t="shared" si="33"/>
        <v>12:30</v>
      </c>
      <c r="L414" s="18">
        <v>19</v>
      </c>
      <c r="N414" t="str">
        <f t="shared" ca="1" si="34"/>
        <v>Booking::create(['program_id' =&gt; 18 , 'booking_date' =&gt; '2020-08-15', 'instructor_id'=&gt;9, 'virtual_meeting_link_id'=&gt;14, 'physical_room_id'=&gt;4, 'start_time'=&gt;'9:30', 'end_time'=&gt;' 12:30' ,  'area_id'=&gt;19 ]);</v>
      </c>
    </row>
    <row r="415" spans="1:14" ht="15.75" thickBot="1" x14ac:dyDescent="0.3">
      <c r="A415">
        <v>413</v>
      </c>
      <c r="B415" s="16">
        <v>44064</v>
      </c>
      <c r="C415" s="16" t="str">
        <f t="shared" si="30"/>
        <v>2020-08-21</v>
      </c>
      <c r="D415" s="18">
        <v>18</v>
      </c>
      <c r="E415" s="25">
        <v>1</v>
      </c>
      <c r="F415" s="18">
        <f t="shared" ca="1" si="31"/>
        <v>1</v>
      </c>
      <c r="G415" s="18">
        <v>4</v>
      </c>
      <c r="H415" s="19">
        <v>0.60416666666666663</v>
      </c>
      <c r="I415" t="str">
        <f t="shared" si="32"/>
        <v>14:30</v>
      </c>
      <c r="J415" s="19">
        <v>0.65625</v>
      </c>
      <c r="K415" t="str">
        <f t="shared" si="33"/>
        <v>15:45</v>
      </c>
      <c r="L415" s="18">
        <v>12</v>
      </c>
      <c r="N415" t="str">
        <f t="shared" ca="1" si="34"/>
        <v>Booking::create(['program_id' =&gt; 18 , 'booking_date' =&gt; '2020-08-21', 'instructor_id'=&gt;1, 'virtual_meeting_link_id'=&gt;1, 'physical_room_id'=&gt;4, 'start_time'=&gt;'14:30', 'end_time'=&gt;' 15:45' ,  'area_id'=&gt;12 ]);</v>
      </c>
    </row>
    <row r="416" spans="1:14" ht="15.75" thickBot="1" x14ac:dyDescent="0.3">
      <c r="A416">
        <v>414</v>
      </c>
      <c r="B416" s="16">
        <v>44064</v>
      </c>
      <c r="C416" s="16" t="str">
        <f t="shared" si="30"/>
        <v>2020-08-21</v>
      </c>
      <c r="D416" s="18">
        <v>18</v>
      </c>
      <c r="E416" s="25">
        <v>9</v>
      </c>
      <c r="F416" s="18">
        <f t="shared" ca="1" si="31"/>
        <v>5</v>
      </c>
      <c r="G416" s="18">
        <v>8</v>
      </c>
      <c r="H416" s="19">
        <v>0.39583333333333331</v>
      </c>
      <c r="I416" t="str">
        <f t="shared" si="32"/>
        <v>9:30</v>
      </c>
      <c r="J416" s="19">
        <v>0.52083333333333337</v>
      </c>
      <c r="K416" t="str">
        <f t="shared" si="33"/>
        <v>12:30</v>
      </c>
      <c r="L416" s="18">
        <v>19</v>
      </c>
      <c r="N416" t="str">
        <f t="shared" ca="1" si="34"/>
        <v>Booking::create(['program_id' =&gt; 18 , 'booking_date' =&gt; '2020-08-21', 'instructor_id'=&gt;9, 'virtual_meeting_link_id'=&gt;5, 'physical_room_id'=&gt;8, 'start_time'=&gt;'9:30', 'end_time'=&gt;' 12:30' ,  'area_id'=&gt;19 ]);</v>
      </c>
    </row>
    <row r="417" spans="1:14" ht="15.75" thickBot="1" x14ac:dyDescent="0.3">
      <c r="A417">
        <v>415</v>
      </c>
      <c r="B417" s="16">
        <v>44065</v>
      </c>
      <c r="C417" s="16" t="str">
        <f t="shared" si="30"/>
        <v>2020-08-22</v>
      </c>
      <c r="D417" s="18">
        <v>16</v>
      </c>
      <c r="E417" s="25">
        <v>1</v>
      </c>
      <c r="F417" s="18">
        <f t="shared" ca="1" si="31"/>
        <v>7</v>
      </c>
      <c r="G417" s="18">
        <v>1</v>
      </c>
      <c r="H417" s="19">
        <v>0.60416666666666663</v>
      </c>
      <c r="I417" t="str">
        <f t="shared" si="32"/>
        <v>14:30</v>
      </c>
      <c r="J417" s="19">
        <v>0.65625</v>
      </c>
      <c r="K417" t="str">
        <f t="shared" si="33"/>
        <v>15:45</v>
      </c>
      <c r="L417" s="18">
        <v>12</v>
      </c>
      <c r="N417" t="str">
        <f t="shared" ca="1" si="34"/>
        <v>Booking::create(['program_id' =&gt; 16 , 'booking_date' =&gt; '2020-08-22', 'instructor_id'=&gt;1, 'virtual_meeting_link_id'=&gt;7, 'physical_room_id'=&gt;1, 'start_time'=&gt;'14:30', 'end_time'=&gt;' 15:45' ,  'area_id'=&gt;12 ]);</v>
      </c>
    </row>
    <row r="418" spans="1:14" ht="15.75" thickBot="1" x14ac:dyDescent="0.3">
      <c r="A418">
        <v>416</v>
      </c>
      <c r="B418" s="16">
        <v>44065</v>
      </c>
      <c r="C418" s="16" t="str">
        <f t="shared" si="30"/>
        <v>2020-08-22</v>
      </c>
      <c r="D418" s="18">
        <v>16</v>
      </c>
      <c r="E418" s="25">
        <v>9</v>
      </c>
      <c r="F418" s="18">
        <f t="shared" ca="1" si="31"/>
        <v>13</v>
      </c>
      <c r="G418" s="18">
        <v>6</v>
      </c>
      <c r="H418" s="19">
        <v>0.39583333333333331</v>
      </c>
      <c r="I418" t="str">
        <f t="shared" si="32"/>
        <v>9:30</v>
      </c>
      <c r="J418" s="19">
        <v>0.52083333333333337</v>
      </c>
      <c r="K418" t="str">
        <f t="shared" si="33"/>
        <v>12:30</v>
      </c>
      <c r="L418" s="18">
        <v>19</v>
      </c>
      <c r="N418" t="str">
        <f t="shared" ca="1" si="34"/>
        <v>Booking::create(['program_id' =&gt; 16 , 'booking_date' =&gt; '2020-08-22', 'instructor_id'=&gt;9, 'virtual_meeting_link_id'=&gt;13, 'physical_room_id'=&gt;6, 'start_time'=&gt;'9:30', 'end_time'=&gt;' 12:30' ,  'area_id'=&gt;19 ]);</v>
      </c>
    </row>
    <row r="419" spans="1:14" ht="15.75" thickBot="1" x14ac:dyDescent="0.3">
      <c r="A419">
        <v>417</v>
      </c>
      <c r="B419" s="16">
        <v>44071</v>
      </c>
      <c r="C419" s="16" t="str">
        <f t="shared" si="30"/>
        <v>2020-08-28</v>
      </c>
      <c r="D419" s="18">
        <v>16</v>
      </c>
      <c r="E419" s="25">
        <v>1</v>
      </c>
      <c r="F419" s="18">
        <f t="shared" ca="1" si="31"/>
        <v>5</v>
      </c>
      <c r="G419" s="18">
        <v>7</v>
      </c>
      <c r="H419" s="19">
        <v>0.39583333333333331</v>
      </c>
      <c r="I419" t="str">
        <f t="shared" si="32"/>
        <v>9:30</v>
      </c>
      <c r="J419" s="19">
        <v>0.52083333333333337</v>
      </c>
      <c r="K419" t="str">
        <f t="shared" si="33"/>
        <v>12:30</v>
      </c>
      <c r="L419" s="18">
        <v>12</v>
      </c>
      <c r="N419" t="str">
        <f t="shared" ca="1" si="34"/>
        <v>Booking::create(['program_id' =&gt; 16 , 'booking_date' =&gt; '2020-08-28', 'instructor_id'=&gt;1, 'virtual_meeting_link_id'=&gt;5, 'physical_room_id'=&gt;7, 'start_time'=&gt;'9:30', 'end_time'=&gt;' 12:30' ,  'area_id'=&gt;12 ]);</v>
      </c>
    </row>
    <row r="420" spans="1:14" ht="15.75" thickBot="1" x14ac:dyDescent="0.3">
      <c r="A420">
        <v>418</v>
      </c>
      <c r="B420" s="16">
        <v>44071</v>
      </c>
      <c r="C420" s="16" t="str">
        <f t="shared" si="30"/>
        <v>2020-08-28</v>
      </c>
      <c r="D420" s="18">
        <v>16</v>
      </c>
      <c r="E420" s="25">
        <v>42</v>
      </c>
      <c r="F420" s="18">
        <f t="shared" ca="1" si="31"/>
        <v>12</v>
      </c>
      <c r="G420" s="18">
        <v>3</v>
      </c>
      <c r="H420" s="19">
        <v>0.60416666666666663</v>
      </c>
      <c r="I420" t="str">
        <f t="shared" si="32"/>
        <v>14:30</v>
      </c>
      <c r="J420" s="19">
        <v>0.72916666666666663</v>
      </c>
      <c r="K420" t="str">
        <f t="shared" si="33"/>
        <v>17:30</v>
      </c>
      <c r="L420" s="18">
        <v>19</v>
      </c>
      <c r="N420" t="str">
        <f t="shared" ca="1" si="34"/>
        <v>Booking::create(['program_id' =&gt; 16 , 'booking_date' =&gt; '2020-08-28', 'instructor_id'=&gt;42, 'virtual_meeting_link_id'=&gt;12, 'physical_room_id'=&gt;3, 'start_time'=&gt;'14:30', 'end_time'=&gt;' 17:30' ,  'area_id'=&gt;19 ]);</v>
      </c>
    </row>
    <row r="421" spans="1:14" ht="15.75" thickBot="1" x14ac:dyDescent="0.3">
      <c r="A421">
        <v>419</v>
      </c>
      <c r="B421" s="16">
        <v>44072</v>
      </c>
      <c r="C421" s="16" t="str">
        <f t="shared" si="30"/>
        <v>2020-08-29</v>
      </c>
      <c r="D421" s="18">
        <v>18</v>
      </c>
      <c r="E421" s="25">
        <v>1</v>
      </c>
      <c r="F421" s="18">
        <f t="shared" ca="1" si="31"/>
        <v>11</v>
      </c>
      <c r="G421" s="18">
        <v>6</v>
      </c>
      <c r="H421" s="19">
        <v>0.39583333333333331</v>
      </c>
      <c r="I421" t="str">
        <f t="shared" si="32"/>
        <v>9:30</v>
      </c>
      <c r="J421" s="19">
        <v>0.52083333333333337</v>
      </c>
      <c r="K421" t="str">
        <f t="shared" si="33"/>
        <v>12:30</v>
      </c>
      <c r="L421" s="18">
        <v>12</v>
      </c>
      <c r="N421" t="str">
        <f t="shared" ca="1" si="34"/>
        <v>Booking::create(['program_id' =&gt; 18 , 'booking_date' =&gt; '2020-08-29', 'instructor_id'=&gt;1, 'virtual_meeting_link_id'=&gt;11, 'physical_room_id'=&gt;6, 'start_time'=&gt;'9:30', 'end_time'=&gt;' 12:30' ,  'area_id'=&gt;12 ]);</v>
      </c>
    </row>
    <row r="422" spans="1:14" ht="15.75" thickBot="1" x14ac:dyDescent="0.3">
      <c r="A422">
        <v>420</v>
      </c>
      <c r="B422" s="16">
        <v>44072</v>
      </c>
      <c r="C422" s="16" t="str">
        <f t="shared" si="30"/>
        <v>2020-08-29</v>
      </c>
      <c r="D422" s="18">
        <v>18</v>
      </c>
      <c r="E422" s="25">
        <v>42</v>
      </c>
      <c r="F422" s="18">
        <f t="shared" ca="1" si="31"/>
        <v>7</v>
      </c>
      <c r="G422" s="18">
        <v>4</v>
      </c>
      <c r="H422" s="19">
        <v>0.60416666666666663</v>
      </c>
      <c r="I422" t="str">
        <f t="shared" si="32"/>
        <v>14:30</v>
      </c>
      <c r="J422" s="19">
        <v>0.72916666666666663</v>
      </c>
      <c r="K422" t="str">
        <f t="shared" si="33"/>
        <v>17:30</v>
      </c>
      <c r="L422" s="18">
        <v>19</v>
      </c>
      <c r="N422" t="str">
        <f t="shared" ca="1" si="34"/>
        <v>Booking::create(['program_id' =&gt; 18 , 'booking_date' =&gt; '2020-08-29', 'instructor_id'=&gt;42, 'virtual_meeting_link_id'=&gt;7, 'physical_room_id'=&gt;4, 'start_time'=&gt;'14:30', 'end_time'=&gt;' 17:30' ,  'area_id'=&gt;19 ]);</v>
      </c>
    </row>
    <row r="423" spans="1:14" ht="15.75" thickBot="1" x14ac:dyDescent="0.3">
      <c r="A423">
        <v>421</v>
      </c>
      <c r="B423" s="16">
        <v>44078</v>
      </c>
      <c r="C423" s="16" t="str">
        <f t="shared" si="30"/>
        <v>2020-09-04</v>
      </c>
      <c r="D423" s="18">
        <v>18</v>
      </c>
      <c r="E423" s="25">
        <v>1</v>
      </c>
      <c r="F423" s="18">
        <f t="shared" ca="1" si="31"/>
        <v>12</v>
      </c>
      <c r="G423" s="18">
        <v>3</v>
      </c>
      <c r="H423" s="19">
        <v>0.65625</v>
      </c>
      <c r="I423" t="str">
        <f t="shared" si="32"/>
        <v>15:45</v>
      </c>
      <c r="J423" s="19">
        <v>0.78125</v>
      </c>
      <c r="K423" t="str">
        <f t="shared" si="33"/>
        <v>18:45</v>
      </c>
      <c r="L423" s="18">
        <v>12</v>
      </c>
      <c r="N423" t="str">
        <f t="shared" ca="1" si="34"/>
        <v>Booking::create(['program_id' =&gt; 18 , 'booking_date' =&gt; '2020-09-04', 'instructor_id'=&gt;1, 'virtual_meeting_link_id'=&gt;12, 'physical_room_id'=&gt;3, 'start_time'=&gt;'15:45', 'end_time'=&gt;' 18:45' ,  'area_id'=&gt;12 ]);</v>
      </c>
    </row>
    <row r="424" spans="1:14" ht="15.75" thickBot="1" x14ac:dyDescent="0.3">
      <c r="A424">
        <v>422</v>
      </c>
      <c r="B424" s="16">
        <v>44078</v>
      </c>
      <c r="C424" s="16" t="str">
        <f t="shared" si="30"/>
        <v>2020-09-04</v>
      </c>
      <c r="D424" s="18">
        <v>18</v>
      </c>
      <c r="E424" s="25">
        <v>42</v>
      </c>
      <c r="F424" s="18">
        <f t="shared" ca="1" si="31"/>
        <v>1</v>
      </c>
      <c r="G424" s="18">
        <v>3</v>
      </c>
      <c r="H424" s="19">
        <v>0.375</v>
      </c>
      <c r="I424" t="str">
        <f t="shared" si="32"/>
        <v>9:0</v>
      </c>
      <c r="J424" s="19">
        <v>0.5</v>
      </c>
      <c r="K424" t="str">
        <f t="shared" si="33"/>
        <v>12:0</v>
      </c>
      <c r="L424" s="18">
        <v>19</v>
      </c>
      <c r="N424" t="str">
        <f t="shared" ca="1" si="34"/>
        <v>Booking::create(['program_id' =&gt; 18 , 'booking_date' =&gt; '2020-09-04', 'instructor_id'=&gt;42, 'virtual_meeting_link_id'=&gt;1, 'physical_room_id'=&gt;3, 'start_time'=&gt;'9:0', 'end_time'=&gt;' 12:0' ,  'area_id'=&gt;19 ]);</v>
      </c>
    </row>
    <row r="425" spans="1:14" ht="15.75" thickBot="1" x14ac:dyDescent="0.3">
      <c r="A425">
        <v>423</v>
      </c>
      <c r="B425" s="16">
        <v>44078</v>
      </c>
      <c r="C425" s="16" t="str">
        <f t="shared" si="30"/>
        <v>2020-09-04</v>
      </c>
      <c r="D425" s="18">
        <v>18</v>
      </c>
      <c r="E425" s="25">
        <v>41</v>
      </c>
      <c r="F425" s="18">
        <f t="shared" ca="1" si="31"/>
        <v>15</v>
      </c>
      <c r="G425" s="18">
        <v>4</v>
      </c>
      <c r="H425" s="19">
        <v>0.51041666666666663</v>
      </c>
      <c r="I425" t="str">
        <f t="shared" si="32"/>
        <v>12:15</v>
      </c>
      <c r="J425" s="19">
        <v>0.57291666666666663</v>
      </c>
      <c r="K425" t="str">
        <f t="shared" si="33"/>
        <v>13:45</v>
      </c>
      <c r="L425" s="18">
        <v>22</v>
      </c>
      <c r="N425" t="str">
        <f t="shared" ca="1" si="34"/>
        <v>Booking::create(['program_id' =&gt; 18 , 'booking_date' =&gt; '2020-09-04', 'instructor_id'=&gt;41, 'virtual_meeting_link_id'=&gt;15, 'physical_room_id'=&gt;4, 'start_time'=&gt;'12:15', 'end_time'=&gt;' 13:45' ,  'area_id'=&gt;22 ]);</v>
      </c>
    </row>
    <row r="426" spans="1:14" ht="15.75" thickBot="1" x14ac:dyDescent="0.3">
      <c r="A426">
        <v>424</v>
      </c>
      <c r="B426" s="16">
        <v>44079</v>
      </c>
      <c r="C426" s="16" t="str">
        <f t="shared" si="30"/>
        <v>2020-09-05</v>
      </c>
      <c r="D426" s="18">
        <v>16</v>
      </c>
      <c r="E426" s="25">
        <v>1</v>
      </c>
      <c r="F426" s="18">
        <f t="shared" ca="1" si="31"/>
        <v>13</v>
      </c>
      <c r="G426" s="18">
        <v>3</v>
      </c>
      <c r="H426" s="19">
        <v>0.65625</v>
      </c>
      <c r="I426" t="str">
        <f t="shared" si="32"/>
        <v>15:45</v>
      </c>
      <c r="J426" s="19">
        <v>0.78125</v>
      </c>
      <c r="K426" t="str">
        <f t="shared" si="33"/>
        <v>18:45</v>
      </c>
      <c r="L426" s="18">
        <v>12</v>
      </c>
      <c r="N426" t="str">
        <f t="shared" ca="1" si="34"/>
        <v>Booking::create(['program_id' =&gt; 16 , 'booking_date' =&gt; '2020-09-05', 'instructor_id'=&gt;1, 'virtual_meeting_link_id'=&gt;13, 'physical_room_id'=&gt;3, 'start_time'=&gt;'15:45', 'end_time'=&gt;' 18:45' ,  'area_id'=&gt;12 ]);</v>
      </c>
    </row>
    <row r="427" spans="1:14" ht="15.75" thickBot="1" x14ac:dyDescent="0.3">
      <c r="A427">
        <v>425</v>
      </c>
      <c r="B427" s="16">
        <v>44079</v>
      </c>
      <c r="C427" s="16" t="str">
        <f t="shared" si="30"/>
        <v>2020-09-05</v>
      </c>
      <c r="D427" s="18">
        <v>16</v>
      </c>
      <c r="E427" s="25">
        <v>42</v>
      </c>
      <c r="F427" s="18">
        <f t="shared" ca="1" si="31"/>
        <v>10</v>
      </c>
      <c r="G427" s="18">
        <v>7</v>
      </c>
      <c r="H427" s="19">
        <v>0.375</v>
      </c>
      <c r="I427" t="str">
        <f t="shared" si="32"/>
        <v>9:0</v>
      </c>
      <c r="J427" s="19">
        <v>0.5</v>
      </c>
      <c r="K427" t="str">
        <f t="shared" si="33"/>
        <v>12:0</v>
      </c>
      <c r="L427" s="18">
        <v>19</v>
      </c>
      <c r="N427" t="str">
        <f t="shared" ca="1" si="34"/>
        <v>Booking::create(['program_id' =&gt; 16 , 'booking_date' =&gt; '2020-09-05', 'instructor_id'=&gt;42, 'virtual_meeting_link_id'=&gt;10, 'physical_room_id'=&gt;7, 'start_time'=&gt;'9:0', 'end_time'=&gt;' 12:0' ,  'area_id'=&gt;19 ]);</v>
      </c>
    </row>
    <row r="428" spans="1:14" ht="15.75" thickBot="1" x14ac:dyDescent="0.3">
      <c r="A428">
        <v>426</v>
      </c>
      <c r="B428" s="16">
        <v>44079</v>
      </c>
      <c r="C428" s="16" t="str">
        <f t="shared" si="30"/>
        <v>2020-09-05</v>
      </c>
      <c r="D428" s="18">
        <v>16</v>
      </c>
      <c r="E428" s="25">
        <v>41</v>
      </c>
      <c r="F428" s="18">
        <f t="shared" ca="1" si="31"/>
        <v>16</v>
      </c>
      <c r="G428" s="18">
        <v>3</v>
      </c>
      <c r="H428" s="19">
        <v>0.51041666666666663</v>
      </c>
      <c r="I428" t="str">
        <f t="shared" si="32"/>
        <v>12:15</v>
      </c>
      <c r="J428" s="19">
        <v>0.57291666666666663</v>
      </c>
      <c r="K428" t="str">
        <f t="shared" si="33"/>
        <v>13:45</v>
      </c>
      <c r="L428" s="18">
        <v>22</v>
      </c>
      <c r="N428" t="str">
        <f t="shared" ca="1" si="34"/>
        <v>Booking::create(['program_id' =&gt; 16 , 'booking_date' =&gt; '2020-09-05', 'instructor_id'=&gt;41, 'virtual_meeting_link_id'=&gt;16, 'physical_room_id'=&gt;3, 'start_time'=&gt;'12:15', 'end_time'=&gt;' 13:45' ,  'area_id'=&gt;22 ]);</v>
      </c>
    </row>
    <row r="429" spans="1:14" ht="15.75" thickBot="1" x14ac:dyDescent="0.3">
      <c r="A429">
        <v>427</v>
      </c>
      <c r="B429" s="16">
        <v>44085</v>
      </c>
      <c r="C429" s="16" t="str">
        <f t="shared" si="30"/>
        <v>2020-09-11</v>
      </c>
      <c r="D429" s="18">
        <v>16</v>
      </c>
      <c r="E429" s="25">
        <v>9</v>
      </c>
      <c r="F429" s="18">
        <f t="shared" ca="1" si="31"/>
        <v>7</v>
      </c>
      <c r="G429" s="18">
        <v>1</v>
      </c>
      <c r="H429" s="19">
        <v>0.375</v>
      </c>
      <c r="I429" t="str">
        <f t="shared" si="32"/>
        <v>9:0</v>
      </c>
      <c r="J429" s="19">
        <v>0.5</v>
      </c>
      <c r="K429" t="str">
        <f t="shared" si="33"/>
        <v>12:0</v>
      </c>
      <c r="L429" s="18">
        <v>19</v>
      </c>
      <c r="N429" t="str">
        <f t="shared" ca="1" si="34"/>
        <v>Booking::create(['program_id' =&gt; 16 , 'booking_date' =&gt; '2020-09-11', 'instructor_id'=&gt;9, 'virtual_meeting_link_id'=&gt;7, 'physical_room_id'=&gt;1, 'start_time'=&gt;'9:0', 'end_time'=&gt;' 12:0' ,  'area_id'=&gt;19 ]);</v>
      </c>
    </row>
    <row r="430" spans="1:14" ht="15.75" thickBot="1" x14ac:dyDescent="0.3">
      <c r="A430">
        <v>428</v>
      </c>
      <c r="B430" s="16">
        <v>44085</v>
      </c>
      <c r="C430" s="16" t="str">
        <f t="shared" si="30"/>
        <v>2020-09-11</v>
      </c>
      <c r="D430" s="18">
        <v>16</v>
      </c>
      <c r="E430" s="25">
        <v>41</v>
      </c>
      <c r="F430" s="18">
        <f t="shared" ca="1" si="31"/>
        <v>12</v>
      </c>
      <c r="G430" s="18">
        <v>6</v>
      </c>
      <c r="H430" s="19">
        <v>0.51041666666666663</v>
      </c>
      <c r="I430" t="str">
        <f t="shared" si="32"/>
        <v>12:15</v>
      </c>
      <c r="J430" s="19">
        <v>0.5625</v>
      </c>
      <c r="K430" t="str">
        <f t="shared" si="33"/>
        <v>13:30</v>
      </c>
      <c r="L430" s="18">
        <v>22</v>
      </c>
      <c r="N430" t="str">
        <f t="shared" ca="1" si="34"/>
        <v>Booking::create(['program_id' =&gt; 16 , 'booking_date' =&gt; '2020-09-11', 'instructor_id'=&gt;41, 'virtual_meeting_link_id'=&gt;12, 'physical_room_id'=&gt;6, 'start_time'=&gt;'12:15', 'end_time'=&gt;' 13:30' ,  'area_id'=&gt;22 ]);</v>
      </c>
    </row>
    <row r="431" spans="1:14" ht="15.75" thickBot="1" x14ac:dyDescent="0.3">
      <c r="A431">
        <v>429</v>
      </c>
      <c r="B431" s="16">
        <v>44085</v>
      </c>
      <c r="C431" s="16" t="str">
        <f t="shared" si="30"/>
        <v>2020-09-11</v>
      </c>
      <c r="D431" s="18">
        <v>16</v>
      </c>
      <c r="E431" s="25">
        <v>1</v>
      </c>
      <c r="F431" s="18">
        <f t="shared" ca="1" si="31"/>
        <v>14</v>
      </c>
      <c r="G431" s="18">
        <v>2</v>
      </c>
      <c r="H431" s="19">
        <v>0.64583333333333337</v>
      </c>
      <c r="I431" t="str">
        <f t="shared" si="32"/>
        <v>15:30</v>
      </c>
      <c r="J431" s="19">
        <v>0.77083333333333337</v>
      </c>
      <c r="K431" t="str">
        <f t="shared" si="33"/>
        <v>18:30</v>
      </c>
      <c r="L431" s="18">
        <v>12</v>
      </c>
      <c r="N431" t="str">
        <f t="shared" ca="1" si="34"/>
        <v>Booking::create(['program_id' =&gt; 16 , 'booking_date' =&gt; '2020-09-11', 'instructor_id'=&gt;1, 'virtual_meeting_link_id'=&gt;14, 'physical_room_id'=&gt;2, 'start_time'=&gt;'15:30', 'end_time'=&gt;' 18:30' ,  'area_id'=&gt;12 ]);</v>
      </c>
    </row>
    <row r="432" spans="1:14" ht="15.75" thickBot="1" x14ac:dyDescent="0.3">
      <c r="A432">
        <v>430</v>
      </c>
      <c r="B432" s="16">
        <v>44086</v>
      </c>
      <c r="C432" s="16" t="str">
        <f t="shared" si="30"/>
        <v>2020-09-12</v>
      </c>
      <c r="D432" s="18">
        <v>18</v>
      </c>
      <c r="E432" s="25">
        <v>9</v>
      </c>
      <c r="F432" s="18">
        <f t="shared" ca="1" si="31"/>
        <v>1</v>
      </c>
      <c r="G432" s="18">
        <v>7</v>
      </c>
      <c r="H432" s="19">
        <v>0.375</v>
      </c>
      <c r="I432" t="str">
        <f t="shared" si="32"/>
        <v>9:0</v>
      </c>
      <c r="J432" s="19">
        <v>0.5</v>
      </c>
      <c r="K432" t="str">
        <f t="shared" si="33"/>
        <v>12:0</v>
      </c>
      <c r="L432" s="18">
        <v>19</v>
      </c>
      <c r="N432" t="str">
        <f t="shared" ca="1" si="34"/>
        <v>Booking::create(['program_id' =&gt; 18 , 'booking_date' =&gt; '2020-09-12', 'instructor_id'=&gt;9, 'virtual_meeting_link_id'=&gt;1, 'physical_room_id'=&gt;7, 'start_time'=&gt;'9:0', 'end_time'=&gt;' 12:0' ,  'area_id'=&gt;19 ]);</v>
      </c>
    </row>
    <row r="433" spans="1:14" ht="15.75" thickBot="1" x14ac:dyDescent="0.3">
      <c r="A433">
        <v>431</v>
      </c>
      <c r="B433" s="16">
        <v>44086</v>
      </c>
      <c r="C433" s="16" t="str">
        <f t="shared" si="30"/>
        <v>2020-09-12</v>
      </c>
      <c r="D433" s="18">
        <v>18</v>
      </c>
      <c r="E433" s="25">
        <v>1</v>
      </c>
      <c r="F433" s="18">
        <f t="shared" ca="1" si="31"/>
        <v>10</v>
      </c>
      <c r="G433" s="18">
        <v>6</v>
      </c>
      <c r="H433" s="19">
        <v>0.64583333333333337</v>
      </c>
      <c r="I433" t="str">
        <f t="shared" si="32"/>
        <v>15:30</v>
      </c>
      <c r="J433" s="19">
        <v>0.77083333333333337</v>
      </c>
      <c r="K433" t="str">
        <f t="shared" si="33"/>
        <v>18:30</v>
      </c>
      <c r="L433" s="18">
        <v>12</v>
      </c>
      <c r="N433" t="str">
        <f t="shared" ca="1" si="34"/>
        <v>Booking::create(['program_id' =&gt; 18 , 'booking_date' =&gt; '2020-09-12', 'instructor_id'=&gt;1, 'virtual_meeting_link_id'=&gt;10, 'physical_room_id'=&gt;6, 'start_time'=&gt;'15:30', 'end_time'=&gt;' 18:30' ,  'area_id'=&gt;12 ]);</v>
      </c>
    </row>
    <row r="434" spans="1:14" ht="15.75" thickBot="1" x14ac:dyDescent="0.3">
      <c r="A434">
        <v>432</v>
      </c>
      <c r="B434" s="16">
        <v>44086</v>
      </c>
      <c r="C434" s="16" t="str">
        <f t="shared" si="30"/>
        <v>2020-09-12</v>
      </c>
      <c r="D434" s="18">
        <v>18</v>
      </c>
      <c r="E434" s="25">
        <v>41</v>
      </c>
      <c r="F434" s="18">
        <f t="shared" ca="1" si="31"/>
        <v>17</v>
      </c>
      <c r="G434" s="18">
        <v>5</v>
      </c>
      <c r="H434" s="19">
        <v>0.51041666666666663</v>
      </c>
      <c r="I434" t="str">
        <f t="shared" si="32"/>
        <v>12:15</v>
      </c>
      <c r="J434" s="19">
        <v>0.5625</v>
      </c>
      <c r="K434" t="str">
        <f t="shared" si="33"/>
        <v>13:30</v>
      </c>
      <c r="L434" s="18">
        <v>22</v>
      </c>
      <c r="N434" t="str">
        <f t="shared" ca="1" si="34"/>
        <v>Booking::create(['program_id' =&gt; 18 , 'booking_date' =&gt; '2020-09-12', 'instructor_id'=&gt;41, 'virtual_meeting_link_id'=&gt;17, 'physical_room_id'=&gt;5, 'start_time'=&gt;'12:15', 'end_time'=&gt;' 13:30' ,  'area_id'=&gt;22 ]);</v>
      </c>
    </row>
    <row r="435" spans="1:14" ht="15.75" thickBot="1" x14ac:dyDescent="0.3">
      <c r="A435">
        <v>433</v>
      </c>
      <c r="B435" s="16">
        <v>44092</v>
      </c>
      <c r="C435" s="16" t="str">
        <f t="shared" si="30"/>
        <v>2020-09-18</v>
      </c>
      <c r="D435" s="18">
        <v>18</v>
      </c>
      <c r="E435" s="25">
        <v>1</v>
      </c>
      <c r="F435" s="18">
        <f t="shared" ca="1" si="31"/>
        <v>15</v>
      </c>
      <c r="G435" s="18">
        <v>2</v>
      </c>
      <c r="H435" s="19">
        <v>0.39583333333333331</v>
      </c>
      <c r="I435" t="str">
        <f t="shared" si="32"/>
        <v>9:30</v>
      </c>
      <c r="J435" s="19">
        <v>0.52083333333333337</v>
      </c>
      <c r="K435" t="str">
        <f t="shared" si="33"/>
        <v>12:30</v>
      </c>
      <c r="L435" s="18">
        <v>12</v>
      </c>
      <c r="N435" t="str">
        <f t="shared" ca="1" si="34"/>
        <v>Booking::create(['program_id' =&gt; 18 , 'booking_date' =&gt; '2020-09-18', 'instructor_id'=&gt;1, 'virtual_meeting_link_id'=&gt;15, 'physical_room_id'=&gt;2, 'start_time'=&gt;'9:30', 'end_time'=&gt;' 12:30' ,  'area_id'=&gt;12 ]);</v>
      </c>
    </row>
    <row r="436" spans="1:14" ht="15.75" thickBot="1" x14ac:dyDescent="0.3">
      <c r="A436">
        <v>434</v>
      </c>
      <c r="B436" s="16">
        <v>44092</v>
      </c>
      <c r="C436" s="16" t="str">
        <f t="shared" si="30"/>
        <v>2020-09-18</v>
      </c>
      <c r="D436" s="18">
        <v>18</v>
      </c>
      <c r="E436" s="25">
        <v>55</v>
      </c>
      <c r="F436" s="18">
        <f t="shared" ca="1" si="31"/>
        <v>1</v>
      </c>
      <c r="G436" s="18">
        <v>8</v>
      </c>
      <c r="H436" s="19">
        <v>0.60416666666666663</v>
      </c>
      <c r="I436" t="str">
        <f t="shared" si="32"/>
        <v>14:30</v>
      </c>
      <c r="J436" s="19">
        <v>0.71875</v>
      </c>
      <c r="K436" t="str">
        <f t="shared" si="33"/>
        <v>17:15</v>
      </c>
      <c r="L436" s="18">
        <v>16</v>
      </c>
      <c r="N436" t="str">
        <f t="shared" ca="1" si="34"/>
        <v>Booking::create(['program_id' =&gt; 18 , 'booking_date' =&gt; '2020-09-18', 'instructor_id'=&gt;55, 'virtual_meeting_link_id'=&gt;1, 'physical_room_id'=&gt;8, 'start_time'=&gt;'14:30', 'end_time'=&gt;' 17:15' ,  'area_id'=&gt;16 ]);</v>
      </c>
    </row>
    <row r="437" spans="1:14" ht="15.75" thickBot="1" x14ac:dyDescent="0.3">
      <c r="A437">
        <v>435</v>
      </c>
      <c r="B437" s="16">
        <v>44093</v>
      </c>
      <c r="C437" s="16" t="str">
        <f t="shared" si="30"/>
        <v>2020-09-19</v>
      </c>
      <c r="D437" s="18">
        <v>16</v>
      </c>
      <c r="E437" s="25">
        <v>1</v>
      </c>
      <c r="F437" s="18">
        <f t="shared" ca="1" si="31"/>
        <v>18</v>
      </c>
      <c r="G437" s="18">
        <v>5</v>
      </c>
      <c r="H437" s="19">
        <v>0.39583333333333331</v>
      </c>
      <c r="I437" t="str">
        <f t="shared" si="32"/>
        <v>9:30</v>
      </c>
      <c r="J437" s="19">
        <v>0.52083333333333337</v>
      </c>
      <c r="K437" t="str">
        <f t="shared" si="33"/>
        <v>12:30</v>
      </c>
      <c r="L437" s="18">
        <v>12</v>
      </c>
      <c r="N437" t="str">
        <f t="shared" ca="1" si="34"/>
        <v>Booking::create(['program_id' =&gt; 16 , 'booking_date' =&gt; '2020-09-19', 'instructor_id'=&gt;1, 'virtual_meeting_link_id'=&gt;18, 'physical_room_id'=&gt;5, 'start_time'=&gt;'9:30', 'end_time'=&gt;' 12:30' ,  'area_id'=&gt;12 ]);</v>
      </c>
    </row>
    <row r="438" spans="1:14" ht="15.75" thickBot="1" x14ac:dyDescent="0.3">
      <c r="A438">
        <v>436</v>
      </c>
      <c r="B438" s="16">
        <v>44093</v>
      </c>
      <c r="C438" s="16" t="str">
        <f t="shared" si="30"/>
        <v>2020-09-19</v>
      </c>
      <c r="D438" s="18">
        <v>16</v>
      </c>
      <c r="E438" s="25">
        <v>55</v>
      </c>
      <c r="F438" s="18">
        <f t="shared" ca="1" si="31"/>
        <v>4</v>
      </c>
      <c r="G438" s="18">
        <v>5</v>
      </c>
      <c r="H438" s="19">
        <v>0.60416666666666663</v>
      </c>
      <c r="I438" t="str">
        <f t="shared" si="32"/>
        <v>14:30</v>
      </c>
      <c r="J438" s="19">
        <v>0.71875</v>
      </c>
      <c r="K438" t="str">
        <f t="shared" si="33"/>
        <v>17:15</v>
      </c>
      <c r="L438" s="18">
        <v>16</v>
      </c>
      <c r="N438" t="str">
        <f t="shared" ca="1" si="34"/>
        <v>Booking::create(['program_id' =&gt; 16 , 'booking_date' =&gt; '2020-09-19', 'instructor_id'=&gt;55, 'virtual_meeting_link_id'=&gt;4, 'physical_room_id'=&gt;5, 'start_time'=&gt;'14:30', 'end_time'=&gt;' 17:15' ,  'area_id'=&gt;16 ]);</v>
      </c>
    </row>
    <row r="439" spans="1:14" ht="15.75" thickBot="1" x14ac:dyDescent="0.3">
      <c r="A439">
        <v>437</v>
      </c>
      <c r="B439" s="16">
        <v>44096</v>
      </c>
      <c r="C439" s="16" t="str">
        <f t="shared" si="30"/>
        <v>2020-09-22</v>
      </c>
      <c r="D439" s="18">
        <v>10</v>
      </c>
      <c r="E439" s="25">
        <v>43</v>
      </c>
      <c r="F439" s="18">
        <f t="shared" ca="1" si="31"/>
        <v>6</v>
      </c>
      <c r="G439" s="18">
        <v>6</v>
      </c>
      <c r="H439" s="19">
        <v>0.33333333333333331</v>
      </c>
      <c r="I439" t="str">
        <f t="shared" si="32"/>
        <v>8:0</v>
      </c>
      <c r="J439" s="19">
        <v>0.47916666666666669</v>
      </c>
      <c r="K439" t="str">
        <f t="shared" si="33"/>
        <v>11:30</v>
      </c>
      <c r="L439" s="18">
        <v>7</v>
      </c>
      <c r="N439" t="str">
        <f t="shared" ca="1" si="34"/>
        <v>Booking::create(['program_id' =&gt; 10 , 'booking_date' =&gt; '2020-09-22', 'instructor_id'=&gt;43, 'virtual_meeting_link_id'=&gt;6, 'physical_room_id'=&gt;6, 'start_time'=&gt;'8:0', 'end_time'=&gt;' 11:30' ,  'area_id'=&gt;7 ]);</v>
      </c>
    </row>
    <row r="440" spans="1:14" ht="15.75" thickBot="1" x14ac:dyDescent="0.3">
      <c r="A440">
        <v>438</v>
      </c>
      <c r="B440" s="16">
        <v>44096</v>
      </c>
      <c r="C440" s="16" t="str">
        <f t="shared" si="30"/>
        <v>2020-09-22</v>
      </c>
      <c r="D440" s="18">
        <v>10</v>
      </c>
      <c r="E440" s="25">
        <v>8</v>
      </c>
      <c r="F440" s="18">
        <f t="shared" ca="1" si="31"/>
        <v>8</v>
      </c>
      <c r="G440" s="18">
        <v>6</v>
      </c>
      <c r="H440" s="19">
        <v>0.48958333333333331</v>
      </c>
      <c r="I440" t="str">
        <f t="shared" si="32"/>
        <v>11:45</v>
      </c>
      <c r="J440" s="19">
        <v>0.54166666666666663</v>
      </c>
      <c r="K440" t="str">
        <f t="shared" si="33"/>
        <v>13:0</v>
      </c>
      <c r="L440" s="18">
        <v>7</v>
      </c>
      <c r="N440" t="str">
        <f t="shared" ca="1" si="34"/>
        <v>Booking::create(['program_id' =&gt; 10 , 'booking_date' =&gt; '2020-09-22', 'instructor_id'=&gt;8, 'virtual_meeting_link_id'=&gt;8, 'physical_room_id'=&gt;6, 'start_time'=&gt;'11:45', 'end_time'=&gt;' 13:0' ,  'area_id'=&gt;7 ]);</v>
      </c>
    </row>
    <row r="441" spans="1:14" ht="15.75" thickBot="1" x14ac:dyDescent="0.3">
      <c r="A441">
        <v>439</v>
      </c>
      <c r="B441" s="16">
        <v>44099</v>
      </c>
      <c r="C441" s="16" t="str">
        <f t="shared" si="30"/>
        <v>2020-09-25</v>
      </c>
      <c r="D441" s="18">
        <v>16</v>
      </c>
      <c r="E441" s="25">
        <v>55</v>
      </c>
      <c r="F441" s="18">
        <f t="shared" ca="1" si="31"/>
        <v>11</v>
      </c>
      <c r="G441" s="18">
        <v>8</v>
      </c>
      <c r="H441" s="19">
        <v>0.375</v>
      </c>
      <c r="I441" t="str">
        <f t="shared" si="32"/>
        <v>9:0</v>
      </c>
      <c r="J441" s="19">
        <v>0.55208333333333337</v>
      </c>
      <c r="K441" t="str">
        <f t="shared" si="33"/>
        <v>13:15</v>
      </c>
      <c r="L441" s="18">
        <v>16</v>
      </c>
      <c r="N441" t="str">
        <f t="shared" ca="1" si="34"/>
        <v>Booking::create(['program_id' =&gt; 16 , 'booking_date' =&gt; '2020-09-25', 'instructor_id'=&gt;55, 'virtual_meeting_link_id'=&gt;11, 'physical_room_id'=&gt;8, 'start_time'=&gt;'9:0', 'end_time'=&gt;' 13:15' ,  'area_id'=&gt;16 ]);</v>
      </c>
    </row>
    <row r="442" spans="1:14" ht="15.75" thickBot="1" x14ac:dyDescent="0.3">
      <c r="A442">
        <v>440</v>
      </c>
      <c r="B442" s="16">
        <v>44099</v>
      </c>
      <c r="C442" s="16" t="str">
        <f t="shared" si="30"/>
        <v>2020-09-25</v>
      </c>
      <c r="D442" s="18">
        <v>16</v>
      </c>
      <c r="E442" s="25">
        <v>41</v>
      </c>
      <c r="F442" s="18">
        <f t="shared" ca="1" si="31"/>
        <v>18</v>
      </c>
      <c r="G442" s="18">
        <v>6</v>
      </c>
      <c r="H442" s="19">
        <v>0.63541666666666663</v>
      </c>
      <c r="I442" t="str">
        <f t="shared" si="32"/>
        <v>15:15</v>
      </c>
      <c r="J442" s="19">
        <v>0.69791666666666663</v>
      </c>
      <c r="K442" t="str">
        <f t="shared" si="33"/>
        <v>16:45</v>
      </c>
      <c r="L442" s="18">
        <v>22</v>
      </c>
      <c r="N442" t="str">
        <f t="shared" ca="1" si="34"/>
        <v>Booking::create(['program_id' =&gt; 16 , 'booking_date' =&gt; '2020-09-25', 'instructor_id'=&gt;41, 'virtual_meeting_link_id'=&gt;18, 'physical_room_id'=&gt;6, 'start_time'=&gt;'15:15', 'end_time'=&gt;' 16:45' ,  'area_id'=&gt;22 ]);</v>
      </c>
    </row>
    <row r="443" spans="1:14" ht="15.75" thickBot="1" x14ac:dyDescent="0.3">
      <c r="A443">
        <v>441</v>
      </c>
      <c r="B443" s="16">
        <v>44100</v>
      </c>
      <c r="C443" s="16" t="str">
        <f t="shared" si="30"/>
        <v>2020-09-26</v>
      </c>
      <c r="D443" s="18">
        <v>18</v>
      </c>
      <c r="E443" s="25">
        <v>55</v>
      </c>
      <c r="F443" s="18">
        <f t="shared" ca="1" si="31"/>
        <v>18</v>
      </c>
      <c r="G443" s="18">
        <v>7</v>
      </c>
      <c r="H443" s="19">
        <v>0.375</v>
      </c>
      <c r="I443" t="str">
        <f t="shared" si="32"/>
        <v>9:0</v>
      </c>
      <c r="J443" s="19">
        <v>0.55208333333333337</v>
      </c>
      <c r="K443" t="str">
        <f t="shared" si="33"/>
        <v>13:15</v>
      </c>
      <c r="L443" s="18">
        <v>16</v>
      </c>
      <c r="N443" t="str">
        <f t="shared" ca="1" si="34"/>
        <v>Booking::create(['program_id' =&gt; 18 , 'booking_date' =&gt; '2020-09-26', 'instructor_id'=&gt;55, 'virtual_meeting_link_id'=&gt;18, 'physical_room_id'=&gt;7, 'start_time'=&gt;'9:0', 'end_time'=&gt;' 13:15' ,  'area_id'=&gt;16 ]);</v>
      </c>
    </row>
    <row r="444" spans="1:14" ht="15.75" thickBot="1" x14ac:dyDescent="0.3">
      <c r="A444">
        <v>442</v>
      </c>
      <c r="B444" s="16">
        <v>44100</v>
      </c>
      <c r="C444" s="16" t="str">
        <f t="shared" si="30"/>
        <v>2020-09-26</v>
      </c>
      <c r="D444" s="18">
        <v>18</v>
      </c>
      <c r="E444" s="25">
        <v>41</v>
      </c>
      <c r="F444" s="18">
        <f t="shared" ca="1" si="31"/>
        <v>6</v>
      </c>
      <c r="G444" s="18">
        <v>3</v>
      </c>
      <c r="H444" s="19">
        <v>0.63541666666666663</v>
      </c>
      <c r="I444" t="str">
        <f t="shared" si="32"/>
        <v>15:15</v>
      </c>
      <c r="J444" s="19">
        <v>0.69791666666666663</v>
      </c>
      <c r="K444" t="str">
        <f t="shared" si="33"/>
        <v>16:45</v>
      </c>
      <c r="L444" s="18">
        <v>22</v>
      </c>
      <c r="N444" t="str">
        <f t="shared" ca="1" si="34"/>
        <v>Booking::create(['program_id' =&gt; 18 , 'booking_date' =&gt; '2020-09-26', 'instructor_id'=&gt;41, 'virtual_meeting_link_id'=&gt;6, 'physical_room_id'=&gt;3, 'start_time'=&gt;'15:15', 'end_time'=&gt;' 16:45' ,  'area_id'=&gt;22 ]);</v>
      </c>
    </row>
    <row r="445" spans="1:14" ht="15.75" thickBot="1" x14ac:dyDescent="0.3">
      <c r="A445">
        <v>443</v>
      </c>
      <c r="B445" s="16">
        <v>44111</v>
      </c>
      <c r="C445" s="16" t="str">
        <f t="shared" si="30"/>
        <v>2020-10-07</v>
      </c>
      <c r="D445" s="18">
        <v>5</v>
      </c>
      <c r="E445" s="25">
        <v>48</v>
      </c>
      <c r="F445" s="18">
        <f t="shared" ca="1" si="31"/>
        <v>12</v>
      </c>
      <c r="G445" s="18">
        <v>2</v>
      </c>
      <c r="H445" s="19">
        <v>0.66666666666666663</v>
      </c>
      <c r="I445" t="str">
        <f t="shared" si="32"/>
        <v>16:0</v>
      </c>
      <c r="J445" s="19">
        <v>0.75</v>
      </c>
      <c r="K445" t="str">
        <f t="shared" si="33"/>
        <v>18:0</v>
      </c>
      <c r="L445" s="18">
        <v>5</v>
      </c>
      <c r="N445" t="str">
        <f t="shared" ca="1" si="34"/>
        <v>Booking::create(['program_id' =&gt; 5 , 'booking_date' =&gt; '2020-10-07', 'instructor_id'=&gt;48, 'virtual_meeting_link_id'=&gt;12, 'physical_room_id'=&gt;2, 'start_time'=&gt;'16:0', 'end_time'=&gt;' 18:0' ,  'area_id'=&gt;5 ]);</v>
      </c>
    </row>
    <row r="446" spans="1:14" ht="15.75" thickBot="1" x14ac:dyDescent="0.3">
      <c r="A446">
        <v>444</v>
      </c>
      <c r="B446" s="16">
        <v>44111</v>
      </c>
      <c r="C446" s="16" t="str">
        <f t="shared" si="30"/>
        <v>2020-10-07</v>
      </c>
      <c r="D446" s="18">
        <v>5</v>
      </c>
      <c r="E446" s="25">
        <v>10</v>
      </c>
      <c r="F446" s="18">
        <f t="shared" ca="1" si="31"/>
        <v>3</v>
      </c>
      <c r="G446" s="18">
        <v>4</v>
      </c>
      <c r="H446" s="19">
        <v>0.66666666666666663</v>
      </c>
      <c r="I446" t="str">
        <f t="shared" si="32"/>
        <v>16:0</v>
      </c>
      <c r="J446" s="19">
        <v>0.75</v>
      </c>
      <c r="K446" t="str">
        <f t="shared" si="33"/>
        <v>18:0</v>
      </c>
      <c r="L446" s="18">
        <v>17</v>
      </c>
      <c r="N446" t="str">
        <f t="shared" ca="1" si="34"/>
        <v>Booking::create(['program_id' =&gt; 5 , 'booking_date' =&gt; '2020-10-07', 'instructor_id'=&gt;10, 'virtual_meeting_link_id'=&gt;3, 'physical_room_id'=&gt;4, 'start_time'=&gt;'16:0', 'end_time'=&gt;' 18:0' ,  'area_id'=&gt;17 ]);</v>
      </c>
    </row>
    <row r="447" spans="1:14" ht="15.75" thickBot="1" x14ac:dyDescent="0.3">
      <c r="A447">
        <v>445</v>
      </c>
      <c r="B447" s="16">
        <v>44111</v>
      </c>
      <c r="C447" s="16" t="str">
        <f t="shared" si="30"/>
        <v>2020-10-07</v>
      </c>
      <c r="D447" s="18">
        <v>5</v>
      </c>
      <c r="E447" s="25">
        <v>6</v>
      </c>
      <c r="F447" s="18">
        <f t="shared" ca="1" si="31"/>
        <v>8</v>
      </c>
      <c r="G447" s="18">
        <v>8</v>
      </c>
      <c r="H447" s="19">
        <v>0.66666666666666663</v>
      </c>
      <c r="I447" t="str">
        <f t="shared" si="32"/>
        <v>16:0</v>
      </c>
      <c r="J447" s="19">
        <v>0.75</v>
      </c>
      <c r="K447" t="str">
        <f t="shared" si="33"/>
        <v>18:0</v>
      </c>
      <c r="L447" s="18">
        <v>1</v>
      </c>
      <c r="N447" t="str">
        <f t="shared" ca="1" si="34"/>
        <v>Booking::create(['program_id' =&gt; 5 , 'booking_date' =&gt; '2020-10-07', 'instructor_id'=&gt;6, 'virtual_meeting_link_id'=&gt;8, 'physical_room_id'=&gt;8, 'start_time'=&gt;'16:0', 'end_time'=&gt;' 18:0' ,  'area_id'=&gt;1 ]);</v>
      </c>
    </row>
    <row r="448" spans="1:14" ht="15.75" thickBot="1" x14ac:dyDescent="0.3">
      <c r="A448">
        <v>446</v>
      </c>
      <c r="B448" s="16">
        <v>44119</v>
      </c>
      <c r="C448" s="16" t="str">
        <f t="shared" si="30"/>
        <v>2020-10-15</v>
      </c>
      <c r="D448" s="18">
        <v>9</v>
      </c>
      <c r="E448" s="25">
        <v>10</v>
      </c>
      <c r="F448" s="18">
        <f t="shared" ca="1" si="31"/>
        <v>7</v>
      </c>
      <c r="G448" s="18">
        <v>7</v>
      </c>
      <c r="H448" s="19">
        <v>0.66666666666666663</v>
      </c>
      <c r="I448" t="str">
        <f t="shared" si="32"/>
        <v>16:0</v>
      </c>
      <c r="J448" s="19">
        <v>0.78125</v>
      </c>
      <c r="K448" t="str">
        <f t="shared" si="33"/>
        <v>18:45</v>
      </c>
      <c r="L448" s="18">
        <v>1</v>
      </c>
      <c r="N448" t="str">
        <f t="shared" ca="1" si="34"/>
        <v>Booking::create(['program_id' =&gt; 9 , 'booking_date' =&gt; '2020-10-15', 'instructor_id'=&gt;10, 'virtual_meeting_link_id'=&gt;7, 'physical_room_id'=&gt;7, 'start_time'=&gt;'16:0', 'end_time'=&gt;' 18:45' ,  'area_id'=&gt;1 ]);</v>
      </c>
    </row>
    <row r="449" spans="1:14" ht="15.75" thickBot="1" x14ac:dyDescent="0.3">
      <c r="A449">
        <v>447</v>
      </c>
      <c r="B449" s="16">
        <v>44119</v>
      </c>
      <c r="C449" s="16" t="str">
        <f t="shared" si="30"/>
        <v>2020-10-15</v>
      </c>
      <c r="D449" s="18">
        <v>9</v>
      </c>
      <c r="E449" s="25">
        <v>5</v>
      </c>
      <c r="F449" s="18">
        <f t="shared" ca="1" si="31"/>
        <v>14</v>
      </c>
      <c r="G449" s="18">
        <v>3</v>
      </c>
      <c r="H449" s="19">
        <v>0.79166666666666663</v>
      </c>
      <c r="I449" t="str">
        <f t="shared" si="32"/>
        <v>19:0</v>
      </c>
      <c r="J449" s="19">
        <v>0.84375</v>
      </c>
      <c r="K449" t="str">
        <f t="shared" si="33"/>
        <v>20:15</v>
      </c>
      <c r="L449" s="18">
        <v>7</v>
      </c>
      <c r="N449" t="str">
        <f t="shared" ca="1" si="34"/>
        <v>Booking::create(['program_id' =&gt; 9 , 'booking_date' =&gt; '2020-10-15', 'instructor_id'=&gt;5, 'virtual_meeting_link_id'=&gt;14, 'physical_room_id'=&gt;3, 'start_time'=&gt;'19:0', 'end_time'=&gt;' 20:15' ,  'area_id'=&gt;7 ]);</v>
      </c>
    </row>
    <row r="450" spans="1:14" ht="15.75" thickBot="1" x14ac:dyDescent="0.3">
      <c r="A450">
        <v>448</v>
      </c>
      <c r="B450" s="16">
        <v>44124</v>
      </c>
      <c r="C450" s="16" t="str">
        <f t="shared" si="30"/>
        <v>2020-10-20</v>
      </c>
      <c r="D450" s="18">
        <v>10</v>
      </c>
      <c r="E450" s="25">
        <v>43</v>
      </c>
      <c r="F450" s="18">
        <f t="shared" ca="1" si="31"/>
        <v>11</v>
      </c>
      <c r="G450" s="18">
        <v>3</v>
      </c>
      <c r="H450" s="19">
        <v>0.33333333333333331</v>
      </c>
      <c r="I450" t="str">
        <f t="shared" si="32"/>
        <v>8:0</v>
      </c>
      <c r="J450" s="19">
        <v>0.54166666666666663</v>
      </c>
      <c r="K450" t="str">
        <f t="shared" si="33"/>
        <v>13:0</v>
      </c>
      <c r="L450" s="18">
        <v>7</v>
      </c>
      <c r="N450" t="str">
        <f t="shared" ca="1" si="34"/>
        <v>Booking::create(['program_id' =&gt; 10 , 'booking_date' =&gt; '2020-10-20', 'instructor_id'=&gt;43, 'virtual_meeting_link_id'=&gt;11, 'physical_room_id'=&gt;3, 'start_time'=&gt;'8:0', 'end_time'=&gt;' 13:0' ,  'area_id'=&gt;7 ]);</v>
      </c>
    </row>
    <row r="451" spans="1:14" ht="15.75" thickBot="1" x14ac:dyDescent="0.3">
      <c r="A451">
        <v>449</v>
      </c>
      <c r="B451" s="16">
        <v>44126</v>
      </c>
      <c r="C451" s="16" t="str">
        <f t="shared" si="30"/>
        <v>2020-10-22</v>
      </c>
      <c r="D451" s="18">
        <v>9</v>
      </c>
      <c r="E451" s="25">
        <v>5</v>
      </c>
      <c r="F451" s="18">
        <f t="shared" ca="1" si="31"/>
        <v>9</v>
      </c>
      <c r="G451" s="18">
        <v>5</v>
      </c>
      <c r="H451" s="19">
        <v>0.66666666666666663</v>
      </c>
      <c r="I451" t="str">
        <f t="shared" si="32"/>
        <v>16:0</v>
      </c>
      <c r="J451" s="19">
        <v>0.79166666666666663</v>
      </c>
      <c r="K451" t="str">
        <f t="shared" si="33"/>
        <v>19:0</v>
      </c>
      <c r="L451" s="18">
        <v>7</v>
      </c>
      <c r="N451" t="str">
        <f t="shared" ca="1" si="34"/>
        <v>Booking::create(['program_id' =&gt; 9 , 'booking_date' =&gt; '2020-10-22', 'instructor_id'=&gt;5, 'virtual_meeting_link_id'=&gt;9, 'physical_room_id'=&gt;5, 'start_time'=&gt;'16:0', 'end_time'=&gt;' 19:0' ,  'area_id'=&gt;7 ]);</v>
      </c>
    </row>
    <row r="452" spans="1:14" ht="15.75" thickBot="1" x14ac:dyDescent="0.3">
      <c r="A452">
        <v>450</v>
      </c>
      <c r="B452" s="16">
        <v>44127</v>
      </c>
      <c r="C452" s="16" t="str">
        <f t="shared" ref="C452:C515" si="35">TEXT(B452,"aaaa-mm-dd")</f>
        <v>2020-10-23</v>
      </c>
      <c r="D452" s="18">
        <v>6</v>
      </c>
      <c r="E452" s="25">
        <v>43</v>
      </c>
      <c r="F452" s="18">
        <f t="shared" ref="F452:F515" ca="1" si="36">RANDBETWEEN(1,20)</f>
        <v>7</v>
      </c>
      <c r="G452" s="18">
        <v>6</v>
      </c>
      <c r="H452" s="19">
        <v>0.35416666666666669</v>
      </c>
      <c r="I452" t="str">
        <f t="shared" ref="I452:I515" si="37">CONCATENATE(HOUR(H452),":",MINUTE(H452))</f>
        <v>8:30</v>
      </c>
      <c r="J452" s="19">
        <v>0.52083333333333337</v>
      </c>
      <c r="K452" t="str">
        <f t="shared" ref="K452:K515" si="38">CONCATENATE(HOUR(J452),":",MINUTE(J452))</f>
        <v>12:30</v>
      </c>
      <c r="L452" s="18">
        <v>7</v>
      </c>
      <c r="N452" t="str">
        <f t="shared" ref="N452:N515" ca="1" si="39">CONCATENATE($D$1,D452," , 'booking_date' =&gt; '", C452,"', 'instructor_id'=&gt;",E452,", 'virtual_meeting_link_id'=&gt;",F452,", 'physical_room_id'=&gt;",G452,,", 'start_time'=&gt;'",I452,"', 'end_time'=&gt;' ",K452,"' ,  'area_id'=&gt;",L452," ]);")</f>
        <v>Booking::create(['program_id' =&gt; 6 , 'booking_date' =&gt; '2020-10-23', 'instructor_id'=&gt;43, 'virtual_meeting_link_id'=&gt;7, 'physical_room_id'=&gt;6, 'start_time'=&gt;'8:30', 'end_time'=&gt;' 12:30' ,  'area_id'=&gt;7 ]);</v>
      </c>
    </row>
    <row r="453" spans="1:14" ht="15.75" thickBot="1" x14ac:dyDescent="0.3">
      <c r="A453">
        <v>451</v>
      </c>
      <c r="B453" s="16">
        <v>44127</v>
      </c>
      <c r="C453" s="16" t="str">
        <f t="shared" si="35"/>
        <v>2020-10-23</v>
      </c>
      <c r="D453" s="18">
        <v>6</v>
      </c>
      <c r="E453" s="25">
        <v>10</v>
      </c>
      <c r="F453" s="18">
        <f t="shared" ca="1" si="36"/>
        <v>19</v>
      </c>
      <c r="G453" s="18">
        <v>5</v>
      </c>
      <c r="H453" s="19">
        <v>0.59375</v>
      </c>
      <c r="I453" t="str">
        <f t="shared" si="37"/>
        <v>14:15</v>
      </c>
      <c r="J453" s="19">
        <v>0.70833333333333337</v>
      </c>
      <c r="K453" t="str">
        <f t="shared" si="38"/>
        <v>17:0</v>
      </c>
      <c r="L453" s="18">
        <v>1</v>
      </c>
      <c r="N453" t="str">
        <f t="shared" ca="1" si="39"/>
        <v>Booking::create(['program_id' =&gt; 6 , 'booking_date' =&gt; '2020-10-23', 'instructor_id'=&gt;10, 'virtual_meeting_link_id'=&gt;19, 'physical_room_id'=&gt;5, 'start_time'=&gt;'14:15', 'end_time'=&gt;' 17:0' ,  'area_id'=&gt;1 ]);</v>
      </c>
    </row>
    <row r="454" spans="1:14" ht="15.75" thickBot="1" x14ac:dyDescent="0.3">
      <c r="A454">
        <v>452</v>
      </c>
      <c r="B454" s="16">
        <v>44128</v>
      </c>
      <c r="C454" s="16" t="str">
        <f t="shared" si="35"/>
        <v>2020-10-24</v>
      </c>
      <c r="D454" s="18">
        <v>5</v>
      </c>
      <c r="E454" s="25">
        <v>43</v>
      </c>
      <c r="F454" s="18">
        <f t="shared" ca="1" si="36"/>
        <v>16</v>
      </c>
      <c r="G454" s="18">
        <v>3</v>
      </c>
      <c r="H454" s="19">
        <v>0.60416666666666663</v>
      </c>
      <c r="I454" t="str">
        <f t="shared" si="37"/>
        <v>14:30</v>
      </c>
      <c r="J454" s="19">
        <v>0.72916666666666663</v>
      </c>
      <c r="K454" t="str">
        <f t="shared" si="38"/>
        <v>17:30</v>
      </c>
      <c r="L454" s="18">
        <v>7</v>
      </c>
      <c r="N454" t="str">
        <f t="shared" ca="1" si="39"/>
        <v>Booking::create(['program_id' =&gt; 5 , 'booking_date' =&gt; '2020-10-24', 'instructor_id'=&gt;43, 'virtual_meeting_link_id'=&gt;16, 'physical_room_id'=&gt;3, 'start_time'=&gt;'14:30', 'end_time'=&gt;' 17:30' ,  'area_id'=&gt;7 ]);</v>
      </c>
    </row>
    <row r="455" spans="1:14" ht="15.75" thickBot="1" x14ac:dyDescent="0.3">
      <c r="A455">
        <v>453</v>
      </c>
      <c r="B455" s="16">
        <v>44128</v>
      </c>
      <c r="C455" s="16" t="str">
        <f t="shared" si="35"/>
        <v>2020-10-24</v>
      </c>
      <c r="D455" s="18">
        <v>5</v>
      </c>
      <c r="E455" s="25">
        <v>10</v>
      </c>
      <c r="F455" s="18">
        <f t="shared" ca="1" si="36"/>
        <v>4</v>
      </c>
      <c r="G455" s="18">
        <v>5</v>
      </c>
      <c r="H455" s="19">
        <v>0.38541666666666669</v>
      </c>
      <c r="I455" t="str">
        <f t="shared" si="37"/>
        <v>9:15</v>
      </c>
      <c r="J455" s="19">
        <v>0.5</v>
      </c>
      <c r="K455" t="str">
        <f t="shared" si="38"/>
        <v>12:0</v>
      </c>
      <c r="L455" s="18">
        <v>1</v>
      </c>
      <c r="N455" t="str">
        <f t="shared" ca="1" si="39"/>
        <v>Booking::create(['program_id' =&gt; 5 , 'booking_date' =&gt; '2020-10-24', 'instructor_id'=&gt;10, 'virtual_meeting_link_id'=&gt;4, 'physical_room_id'=&gt;5, 'start_time'=&gt;'9:15', 'end_time'=&gt;' 12:0' ,  'area_id'=&gt;1 ]);</v>
      </c>
    </row>
    <row r="456" spans="1:14" ht="15.75" thickBot="1" x14ac:dyDescent="0.3">
      <c r="A456">
        <v>454</v>
      </c>
      <c r="B456" s="16">
        <v>44140</v>
      </c>
      <c r="C456" s="16" t="str">
        <f t="shared" si="35"/>
        <v>2020-11-05</v>
      </c>
      <c r="D456" s="18">
        <v>9</v>
      </c>
      <c r="E456" s="25">
        <v>42</v>
      </c>
      <c r="F456" s="18">
        <f t="shared" ca="1" si="36"/>
        <v>11</v>
      </c>
      <c r="G456" s="18">
        <v>5</v>
      </c>
      <c r="H456" s="19">
        <v>0.67708333333333337</v>
      </c>
      <c r="I456" t="str">
        <f t="shared" si="37"/>
        <v>16:15</v>
      </c>
      <c r="J456" s="19">
        <v>0.72916666666666663</v>
      </c>
      <c r="K456" t="str">
        <f t="shared" si="38"/>
        <v>17:30</v>
      </c>
      <c r="L456" s="18">
        <v>19</v>
      </c>
      <c r="N456" t="str">
        <f t="shared" ca="1" si="39"/>
        <v>Booking::create(['program_id' =&gt; 9 , 'booking_date' =&gt; '2020-11-05', 'instructor_id'=&gt;42, 'virtual_meeting_link_id'=&gt;11, 'physical_room_id'=&gt;5, 'start_time'=&gt;'16:15', 'end_time'=&gt;' 17:30' ,  'area_id'=&gt;19 ]);</v>
      </c>
    </row>
    <row r="457" spans="1:14" ht="15.75" thickBot="1" x14ac:dyDescent="0.3">
      <c r="A457">
        <v>455</v>
      </c>
      <c r="B457" s="16">
        <v>44140</v>
      </c>
      <c r="C457" s="16" t="str">
        <f t="shared" si="35"/>
        <v>2020-11-05</v>
      </c>
      <c r="D457" s="18">
        <v>9</v>
      </c>
      <c r="E457" s="25">
        <v>13</v>
      </c>
      <c r="F457" s="18">
        <f t="shared" ca="1" si="36"/>
        <v>11</v>
      </c>
      <c r="G457" s="18">
        <v>1</v>
      </c>
      <c r="H457" s="19">
        <v>0.73958333333333337</v>
      </c>
      <c r="I457" t="str">
        <f t="shared" si="37"/>
        <v>17:45</v>
      </c>
      <c r="J457" s="19">
        <v>0.85416666666666663</v>
      </c>
      <c r="K457" t="str">
        <f t="shared" si="38"/>
        <v>20:30</v>
      </c>
      <c r="L457" s="18">
        <v>17</v>
      </c>
      <c r="N457" t="str">
        <f t="shared" ca="1" si="39"/>
        <v>Booking::create(['program_id' =&gt; 9 , 'booking_date' =&gt; '2020-11-05', 'instructor_id'=&gt;13, 'virtual_meeting_link_id'=&gt;11, 'physical_room_id'=&gt;1, 'start_time'=&gt;'17:45', 'end_time'=&gt;' 20:30' ,  'area_id'=&gt;17 ]);</v>
      </c>
    </row>
    <row r="458" spans="1:14" ht="15.75" thickBot="1" x14ac:dyDescent="0.3">
      <c r="A458">
        <v>456</v>
      </c>
      <c r="B458" s="16">
        <v>44141</v>
      </c>
      <c r="C458" s="16" t="str">
        <f t="shared" si="35"/>
        <v>2020-11-06</v>
      </c>
      <c r="D458" s="18">
        <v>6</v>
      </c>
      <c r="E458" s="25">
        <v>8</v>
      </c>
      <c r="F458" s="18">
        <f t="shared" ca="1" si="36"/>
        <v>15</v>
      </c>
      <c r="G458" s="18">
        <v>8</v>
      </c>
      <c r="H458" s="19">
        <v>0.38541666666666669</v>
      </c>
      <c r="I458" t="str">
        <f t="shared" si="37"/>
        <v>9:15</v>
      </c>
      <c r="J458" s="19">
        <v>0.5</v>
      </c>
      <c r="K458" t="str">
        <f t="shared" si="38"/>
        <v>12:0</v>
      </c>
      <c r="L458" s="18">
        <v>7</v>
      </c>
      <c r="N458" t="str">
        <f t="shared" ca="1" si="39"/>
        <v>Booking::create(['program_id' =&gt; 6 , 'booking_date' =&gt; '2020-11-06', 'instructor_id'=&gt;8, 'virtual_meeting_link_id'=&gt;15, 'physical_room_id'=&gt;8, 'start_time'=&gt;'9:15', 'end_time'=&gt;' 12:0' ,  'area_id'=&gt;7 ]);</v>
      </c>
    </row>
    <row r="459" spans="1:14" ht="15.75" thickBot="1" x14ac:dyDescent="0.3">
      <c r="A459">
        <v>457</v>
      </c>
      <c r="B459" s="16">
        <v>44141</v>
      </c>
      <c r="C459" s="16" t="str">
        <f t="shared" si="35"/>
        <v>2020-11-06</v>
      </c>
      <c r="D459" s="18">
        <v>6</v>
      </c>
      <c r="E459" s="25">
        <v>41</v>
      </c>
      <c r="F459" s="18">
        <f t="shared" ca="1" si="36"/>
        <v>3</v>
      </c>
      <c r="G459" s="18">
        <v>1</v>
      </c>
      <c r="H459" s="19">
        <v>0.51041666666666663</v>
      </c>
      <c r="I459" t="str">
        <f t="shared" si="37"/>
        <v>12:15</v>
      </c>
      <c r="J459" s="19">
        <v>0.65625</v>
      </c>
      <c r="K459" t="str">
        <f t="shared" si="38"/>
        <v>15:45</v>
      </c>
      <c r="L459" s="18">
        <v>22</v>
      </c>
      <c r="N459" t="str">
        <f t="shared" ca="1" si="39"/>
        <v>Booking::create(['program_id' =&gt; 6 , 'booking_date' =&gt; '2020-11-06', 'instructor_id'=&gt;41, 'virtual_meeting_link_id'=&gt;3, 'physical_room_id'=&gt;1, 'start_time'=&gt;'12:15', 'end_time'=&gt;' 15:45' ,  'area_id'=&gt;22 ]);</v>
      </c>
    </row>
    <row r="460" spans="1:14" ht="15.75" thickBot="1" x14ac:dyDescent="0.3">
      <c r="A460">
        <v>458</v>
      </c>
      <c r="B460" s="16">
        <v>44141</v>
      </c>
      <c r="C460" s="16" t="str">
        <f t="shared" si="35"/>
        <v>2020-11-06</v>
      </c>
      <c r="D460" s="18">
        <v>6</v>
      </c>
      <c r="E460" s="25">
        <v>10</v>
      </c>
      <c r="F460" s="18">
        <f t="shared" ca="1" si="36"/>
        <v>15</v>
      </c>
      <c r="G460" s="18">
        <v>6</v>
      </c>
      <c r="H460" s="19">
        <v>0.66666666666666663</v>
      </c>
      <c r="I460" t="str">
        <f t="shared" si="37"/>
        <v>16:0</v>
      </c>
      <c r="J460" s="19">
        <v>0.78125</v>
      </c>
      <c r="K460" t="str">
        <f t="shared" si="38"/>
        <v>18:45</v>
      </c>
      <c r="L460" s="18">
        <v>1</v>
      </c>
      <c r="N460" t="str">
        <f t="shared" ca="1" si="39"/>
        <v>Booking::create(['program_id' =&gt; 6 , 'booking_date' =&gt; '2020-11-06', 'instructor_id'=&gt;10, 'virtual_meeting_link_id'=&gt;15, 'physical_room_id'=&gt;6, 'start_time'=&gt;'16:0', 'end_time'=&gt;' 18:45' ,  'area_id'=&gt;1 ]);</v>
      </c>
    </row>
    <row r="461" spans="1:14" ht="15.75" thickBot="1" x14ac:dyDescent="0.3">
      <c r="A461">
        <v>459</v>
      </c>
      <c r="B461" s="16">
        <v>44142</v>
      </c>
      <c r="C461" s="16" t="str">
        <f t="shared" si="35"/>
        <v>2020-11-07</v>
      </c>
      <c r="D461" s="18">
        <v>5</v>
      </c>
      <c r="E461" s="25">
        <v>43</v>
      </c>
      <c r="F461" s="18">
        <f t="shared" ca="1" si="36"/>
        <v>17</v>
      </c>
      <c r="G461" s="18">
        <v>3</v>
      </c>
      <c r="H461" s="19">
        <v>0.38541666666666669</v>
      </c>
      <c r="I461" t="str">
        <f t="shared" si="37"/>
        <v>9:15</v>
      </c>
      <c r="J461" s="19">
        <v>0.5</v>
      </c>
      <c r="K461" t="str">
        <f t="shared" si="38"/>
        <v>12:0</v>
      </c>
      <c r="L461" s="18">
        <v>7</v>
      </c>
      <c r="N461" t="str">
        <f t="shared" ca="1" si="39"/>
        <v>Booking::create(['program_id' =&gt; 5 , 'booking_date' =&gt; '2020-11-07', 'instructor_id'=&gt;43, 'virtual_meeting_link_id'=&gt;17, 'physical_room_id'=&gt;3, 'start_time'=&gt;'9:15', 'end_time'=&gt;' 12:0' ,  'area_id'=&gt;7 ]);</v>
      </c>
    </row>
    <row r="462" spans="1:14" ht="15.75" thickBot="1" x14ac:dyDescent="0.3">
      <c r="A462">
        <v>460</v>
      </c>
      <c r="B462" s="16">
        <v>44142</v>
      </c>
      <c r="C462" s="16" t="str">
        <f t="shared" si="35"/>
        <v>2020-11-07</v>
      </c>
      <c r="D462" s="18">
        <v>5</v>
      </c>
      <c r="E462" s="25">
        <v>4</v>
      </c>
      <c r="F462" s="18">
        <f t="shared" ca="1" si="36"/>
        <v>5</v>
      </c>
      <c r="G462" s="18">
        <v>4</v>
      </c>
      <c r="H462" s="19">
        <v>0.51041666666666663</v>
      </c>
      <c r="I462" t="str">
        <f t="shared" si="37"/>
        <v>12:15</v>
      </c>
      <c r="J462" s="19">
        <v>0.65625</v>
      </c>
      <c r="K462" t="str">
        <f t="shared" si="38"/>
        <v>15:45</v>
      </c>
      <c r="L462" s="18">
        <v>22</v>
      </c>
      <c r="N462" t="str">
        <f t="shared" ca="1" si="39"/>
        <v>Booking::create(['program_id' =&gt; 5 , 'booking_date' =&gt; '2020-11-07', 'instructor_id'=&gt;4, 'virtual_meeting_link_id'=&gt;5, 'physical_room_id'=&gt;4, 'start_time'=&gt;'12:15', 'end_time'=&gt;' 15:45' ,  'area_id'=&gt;22 ]);</v>
      </c>
    </row>
    <row r="463" spans="1:14" ht="15.75" thickBot="1" x14ac:dyDescent="0.3">
      <c r="A463">
        <v>461</v>
      </c>
      <c r="B463" s="16">
        <v>44142</v>
      </c>
      <c r="C463" s="16" t="str">
        <f t="shared" si="35"/>
        <v>2020-11-07</v>
      </c>
      <c r="D463" s="18">
        <v>5</v>
      </c>
      <c r="E463" s="25">
        <v>10</v>
      </c>
      <c r="F463" s="18">
        <f t="shared" ca="1" si="36"/>
        <v>9</v>
      </c>
      <c r="G463" s="18">
        <v>4</v>
      </c>
      <c r="H463" s="19">
        <v>0.66666666666666663</v>
      </c>
      <c r="I463" t="str">
        <f t="shared" si="37"/>
        <v>16:0</v>
      </c>
      <c r="J463" s="19">
        <v>0.78125</v>
      </c>
      <c r="K463" t="str">
        <f t="shared" si="38"/>
        <v>18:45</v>
      </c>
      <c r="L463" s="18">
        <v>1</v>
      </c>
      <c r="N463" t="str">
        <f t="shared" ca="1" si="39"/>
        <v>Booking::create(['program_id' =&gt; 5 , 'booking_date' =&gt; '2020-11-07', 'instructor_id'=&gt;10, 'virtual_meeting_link_id'=&gt;9, 'physical_room_id'=&gt;4, 'start_time'=&gt;'16:0', 'end_time'=&gt;' 18:45' ,  'area_id'=&gt;1 ]);</v>
      </c>
    </row>
    <row r="464" spans="1:14" ht="15.75" thickBot="1" x14ac:dyDescent="0.3">
      <c r="A464">
        <v>462</v>
      </c>
      <c r="B464" s="16">
        <v>44147</v>
      </c>
      <c r="C464" s="16" t="str">
        <f t="shared" si="35"/>
        <v>2020-11-12</v>
      </c>
      <c r="D464" s="18">
        <v>9</v>
      </c>
      <c r="E464" s="25">
        <v>29</v>
      </c>
      <c r="F464" s="18">
        <f t="shared" ca="1" si="36"/>
        <v>11</v>
      </c>
      <c r="G464" s="18">
        <v>4</v>
      </c>
      <c r="H464" s="19">
        <v>0.67708333333333337</v>
      </c>
      <c r="I464" t="str">
        <f t="shared" si="37"/>
        <v>16:15</v>
      </c>
      <c r="J464" s="19">
        <v>0.72916666666666663</v>
      </c>
      <c r="K464" t="str">
        <f t="shared" si="38"/>
        <v>17:30</v>
      </c>
      <c r="L464" s="18">
        <v>12</v>
      </c>
      <c r="N464" t="str">
        <f t="shared" ca="1" si="39"/>
        <v>Booking::create(['program_id' =&gt; 9 , 'booking_date' =&gt; '2020-11-12', 'instructor_id'=&gt;29, 'virtual_meeting_link_id'=&gt;11, 'physical_room_id'=&gt;4, 'start_time'=&gt;'16:15', 'end_time'=&gt;' 17:30' ,  'area_id'=&gt;12 ]);</v>
      </c>
    </row>
    <row r="465" spans="1:14" ht="15.75" thickBot="1" x14ac:dyDescent="0.3">
      <c r="A465">
        <v>463</v>
      </c>
      <c r="B465" s="16">
        <v>44147</v>
      </c>
      <c r="C465" s="16" t="str">
        <f t="shared" si="35"/>
        <v>2020-11-12</v>
      </c>
      <c r="D465" s="18">
        <v>9</v>
      </c>
      <c r="E465" s="25">
        <v>13</v>
      </c>
      <c r="F465" s="18">
        <f t="shared" ca="1" si="36"/>
        <v>2</v>
      </c>
      <c r="G465" s="18">
        <v>1</v>
      </c>
      <c r="H465" s="19">
        <v>0.73958333333333337</v>
      </c>
      <c r="I465" t="str">
        <f t="shared" si="37"/>
        <v>17:45</v>
      </c>
      <c r="J465" s="19">
        <v>0.85416666666666663</v>
      </c>
      <c r="K465" t="str">
        <f t="shared" si="38"/>
        <v>20:30</v>
      </c>
      <c r="L465" s="18">
        <v>17</v>
      </c>
      <c r="N465" t="str">
        <f t="shared" ca="1" si="39"/>
        <v>Booking::create(['program_id' =&gt; 9 , 'booking_date' =&gt; '2020-11-12', 'instructor_id'=&gt;13, 'virtual_meeting_link_id'=&gt;2, 'physical_room_id'=&gt;1, 'start_time'=&gt;'17:45', 'end_time'=&gt;' 20:30' ,  'area_id'=&gt;17 ]);</v>
      </c>
    </row>
    <row r="466" spans="1:14" ht="15.75" thickBot="1" x14ac:dyDescent="0.3">
      <c r="A466">
        <v>464</v>
      </c>
      <c r="B466" s="16">
        <v>44148</v>
      </c>
      <c r="C466" s="16" t="str">
        <f t="shared" si="35"/>
        <v>2020-11-13</v>
      </c>
      <c r="D466" s="18">
        <v>16</v>
      </c>
      <c r="E466" s="25">
        <v>48</v>
      </c>
      <c r="F466" s="18">
        <f t="shared" ca="1" si="36"/>
        <v>15</v>
      </c>
      <c r="G466" s="18">
        <v>5</v>
      </c>
      <c r="H466" s="19">
        <v>0.35416666666666669</v>
      </c>
      <c r="I466" t="str">
        <f t="shared" si="37"/>
        <v>8:30</v>
      </c>
      <c r="J466" s="19">
        <v>0.83333333333333337</v>
      </c>
      <c r="K466" t="str">
        <f t="shared" si="38"/>
        <v>20:0</v>
      </c>
      <c r="L466" s="18">
        <v>5</v>
      </c>
      <c r="N466" t="str">
        <f t="shared" ca="1" si="39"/>
        <v>Booking::create(['program_id' =&gt; 16 , 'booking_date' =&gt; '2020-11-13', 'instructor_id'=&gt;48, 'virtual_meeting_link_id'=&gt;15, 'physical_room_id'=&gt;5, 'start_time'=&gt;'8:30', 'end_time'=&gt;' 20:0' ,  'area_id'=&gt;5 ]);</v>
      </c>
    </row>
    <row r="467" spans="1:14" ht="15.75" thickBot="1" x14ac:dyDescent="0.3">
      <c r="A467">
        <v>465</v>
      </c>
      <c r="B467" s="16">
        <v>44148</v>
      </c>
      <c r="C467" s="16" t="str">
        <f t="shared" si="35"/>
        <v>2020-11-13</v>
      </c>
      <c r="D467" s="18">
        <v>5</v>
      </c>
      <c r="E467" s="25">
        <v>43</v>
      </c>
      <c r="F467" s="18">
        <f t="shared" ca="1" si="36"/>
        <v>6</v>
      </c>
      <c r="G467" s="18">
        <v>4</v>
      </c>
      <c r="H467" s="19">
        <v>0.66666666666666663</v>
      </c>
      <c r="I467" t="str">
        <f t="shared" si="37"/>
        <v>16:0</v>
      </c>
      <c r="J467" s="19">
        <v>0.78125</v>
      </c>
      <c r="K467" t="str">
        <f t="shared" si="38"/>
        <v>18:45</v>
      </c>
      <c r="L467" s="18">
        <v>21</v>
      </c>
      <c r="N467" t="str">
        <f t="shared" ca="1" si="39"/>
        <v>Booking::create(['program_id' =&gt; 5 , 'booking_date' =&gt; '2020-11-13', 'instructor_id'=&gt;43, 'virtual_meeting_link_id'=&gt;6, 'physical_room_id'=&gt;4, 'start_time'=&gt;'16:0', 'end_time'=&gt;' 18:45' ,  'area_id'=&gt;21 ]);</v>
      </c>
    </row>
    <row r="468" spans="1:14" ht="15.75" thickBot="1" x14ac:dyDescent="0.3">
      <c r="A468">
        <v>466</v>
      </c>
      <c r="B468" s="16">
        <v>44148</v>
      </c>
      <c r="C468" s="16" t="str">
        <f t="shared" si="35"/>
        <v>2020-11-13</v>
      </c>
      <c r="D468" s="18">
        <v>5</v>
      </c>
      <c r="E468" s="25">
        <v>6</v>
      </c>
      <c r="F468" s="18">
        <f t="shared" ca="1" si="36"/>
        <v>7</v>
      </c>
      <c r="G468" s="18">
        <v>1</v>
      </c>
      <c r="H468" s="19">
        <v>0.51041666666666663</v>
      </c>
      <c r="I468" t="str">
        <f t="shared" si="37"/>
        <v>12:15</v>
      </c>
      <c r="J468" s="19">
        <v>0.65625</v>
      </c>
      <c r="K468" t="str">
        <f t="shared" si="38"/>
        <v>15:45</v>
      </c>
      <c r="L468" s="18">
        <v>2</v>
      </c>
      <c r="N468" t="str">
        <f t="shared" ca="1" si="39"/>
        <v>Booking::create(['program_id' =&gt; 5 , 'booking_date' =&gt; '2020-11-13', 'instructor_id'=&gt;6, 'virtual_meeting_link_id'=&gt;7, 'physical_room_id'=&gt;1, 'start_time'=&gt;'12:15', 'end_time'=&gt;' 15:45' ,  'area_id'=&gt;2 ]);</v>
      </c>
    </row>
    <row r="469" spans="1:14" ht="15.75" thickBot="1" x14ac:dyDescent="0.3">
      <c r="A469">
        <v>467</v>
      </c>
      <c r="B469" s="16">
        <v>44148</v>
      </c>
      <c r="C469" s="16" t="str">
        <f t="shared" si="35"/>
        <v>2020-11-13</v>
      </c>
      <c r="D469" s="18">
        <v>5</v>
      </c>
      <c r="E469" s="25">
        <v>10</v>
      </c>
      <c r="F469" s="18">
        <f t="shared" ca="1" si="36"/>
        <v>4</v>
      </c>
      <c r="G469" s="18">
        <v>4</v>
      </c>
      <c r="H469" s="19">
        <v>0.38541666666666669</v>
      </c>
      <c r="I469" t="str">
        <f t="shared" si="37"/>
        <v>9:15</v>
      </c>
      <c r="J469" s="19">
        <v>0.5</v>
      </c>
      <c r="K469" t="str">
        <f t="shared" si="38"/>
        <v>12:0</v>
      </c>
      <c r="L469" s="18">
        <v>1</v>
      </c>
      <c r="N469" t="str">
        <f t="shared" ca="1" si="39"/>
        <v>Booking::create(['program_id' =&gt; 5 , 'booking_date' =&gt; '2020-11-13', 'instructor_id'=&gt;10, 'virtual_meeting_link_id'=&gt;4, 'physical_room_id'=&gt;4, 'start_time'=&gt;'9:15', 'end_time'=&gt;' 12:0' ,  'area_id'=&gt;1 ]);</v>
      </c>
    </row>
    <row r="470" spans="1:14" ht="15.75" thickBot="1" x14ac:dyDescent="0.3">
      <c r="A470">
        <v>468</v>
      </c>
      <c r="B470" s="16">
        <v>44149</v>
      </c>
      <c r="C470" s="16" t="str">
        <f t="shared" si="35"/>
        <v>2020-11-14</v>
      </c>
      <c r="D470" s="18">
        <v>16</v>
      </c>
      <c r="E470" s="25">
        <v>48</v>
      </c>
      <c r="F470" s="18">
        <f t="shared" ca="1" si="36"/>
        <v>20</v>
      </c>
      <c r="G470" s="18">
        <v>5</v>
      </c>
      <c r="H470" s="19">
        <v>0.35416666666666669</v>
      </c>
      <c r="I470" t="str">
        <f t="shared" si="37"/>
        <v>8:30</v>
      </c>
      <c r="J470" s="19">
        <v>0.83333333333333337</v>
      </c>
      <c r="K470" t="str">
        <f t="shared" si="38"/>
        <v>20:0</v>
      </c>
      <c r="L470" s="18">
        <v>5</v>
      </c>
      <c r="N470" t="str">
        <f t="shared" ca="1" si="39"/>
        <v>Booking::create(['program_id' =&gt; 16 , 'booking_date' =&gt; '2020-11-14', 'instructor_id'=&gt;48, 'virtual_meeting_link_id'=&gt;20, 'physical_room_id'=&gt;5, 'start_time'=&gt;'8:30', 'end_time'=&gt;' 20:0' ,  'area_id'=&gt;5 ]);</v>
      </c>
    </row>
    <row r="471" spans="1:14" ht="15.75" thickBot="1" x14ac:dyDescent="0.3">
      <c r="A471">
        <v>469</v>
      </c>
      <c r="B471" s="16">
        <v>44149</v>
      </c>
      <c r="C471" s="16" t="str">
        <f t="shared" si="35"/>
        <v>2020-11-14</v>
      </c>
      <c r="D471" s="18">
        <v>6</v>
      </c>
      <c r="E471" s="25">
        <v>8</v>
      </c>
      <c r="F471" s="18">
        <f t="shared" ca="1" si="36"/>
        <v>1</v>
      </c>
      <c r="G471" s="18">
        <v>3</v>
      </c>
      <c r="H471" s="19">
        <v>0.51041666666666663</v>
      </c>
      <c r="I471" t="str">
        <f t="shared" si="37"/>
        <v>12:15</v>
      </c>
      <c r="J471" s="19">
        <v>0.65625</v>
      </c>
      <c r="K471" t="str">
        <f t="shared" si="38"/>
        <v>15:45</v>
      </c>
      <c r="L471" s="18">
        <v>21</v>
      </c>
      <c r="N471" t="str">
        <f t="shared" ca="1" si="39"/>
        <v>Booking::create(['program_id' =&gt; 6 , 'booking_date' =&gt; '2020-11-14', 'instructor_id'=&gt;8, 'virtual_meeting_link_id'=&gt;1, 'physical_room_id'=&gt;3, 'start_time'=&gt;'12:15', 'end_time'=&gt;' 15:45' ,  'area_id'=&gt;21 ]);</v>
      </c>
    </row>
    <row r="472" spans="1:14" ht="15.75" thickBot="1" x14ac:dyDescent="0.3">
      <c r="A472">
        <v>470</v>
      </c>
      <c r="B472" s="16">
        <v>44149</v>
      </c>
      <c r="C472" s="16" t="str">
        <f t="shared" si="35"/>
        <v>2020-11-14</v>
      </c>
      <c r="D472" s="18">
        <v>6</v>
      </c>
      <c r="E472" s="25">
        <v>6</v>
      </c>
      <c r="F472" s="18">
        <f t="shared" ca="1" si="36"/>
        <v>19</v>
      </c>
      <c r="G472" s="18">
        <v>7</v>
      </c>
      <c r="H472" s="19">
        <v>0.38541666666666669</v>
      </c>
      <c r="I472" t="str">
        <f t="shared" si="37"/>
        <v>9:15</v>
      </c>
      <c r="J472" s="19">
        <v>0.5</v>
      </c>
      <c r="K472" t="str">
        <f t="shared" si="38"/>
        <v>12:0</v>
      </c>
      <c r="L472" s="18">
        <v>2</v>
      </c>
      <c r="N472" t="str">
        <f t="shared" ca="1" si="39"/>
        <v>Booking::create(['program_id' =&gt; 6 , 'booking_date' =&gt; '2020-11-14', 'instructor_id'=&gt;6, 'virtual_meeting_link_id'=&gt;19, 'physical_room_id'=&gt;7, 'start_time'=&gt;'9:15', 'end_time'=&gt;' 12:0' ,  'area_id'=&gt;2 ]);</v>
      </c>
    </row>
    <row r="473" spans="1:14" ht="15.75" thickBot="1" x14ac:dyDescent="0.3">
      <c r="A473">
        <v>471</v>
      </c>
      <c r="B473" s="16">
        <v>44149</v>
      </c>
      <c r="C473" s="16" t="str">
        <f t="shared" si="35"/>
        <v>2020-11-14</v>
      </c>
      <c r="D473" s="18">
        <v>6</v>
      </c>
      <c r="E473" s="25">
        <v>10</v>
      </c>
      <c r="F473" s="18">
        <f t="shared" ca="1" si="36"/>
        <v>5</v>
      </c>
      <c r="G473" s="18">
        <v>2</v>
      </c>
      <c r="H473" s="19">
        <v>0.66666666666666663</v>
      </c>
      <c r="I473" t="str">
        <f t="shared" si="37"/>
        <v>16:0</v>
      </c>
      <c r="J473" s="19">
        <v>0.78125</v>
      </c>
      <c r="K473" t="str">
        <f t="shared" si="38"/>
        <v>18:45</v>
      </c>
      <c r="L473" s="18">
        <v>1</v>
      </c>
      <c r="N473" t="str">
        <f t="shared" ca="1" si="39"/>
        <v>Booking::create(['program_id' =&gt; 6 , 'booking_date' =&gt; '2020-11-14', 'instructor_id'=&gt;10, 'virtual_meeting_link_id'=&gt;5, 'physical_room_id'=&gt;2, 'start_time'=&gt;'16:0', 'end_time'=&gt;' 18:45' ,  'area_id'=&gt;1 ]);</v>
      </c>
    </row>
    <row r="474" spans="1:14" ht="15.75" thickBot="1" x14ac:dyDescent="0.3">
      <c r="A474">
        <v>472</v>
      </c>
      <c r="B474" s="16">
        <v>44153</v>
      </c>
      <c r="C474" s="16" t="str">
        <f t="shared" si="35"/>
        <v>2020-11-18</v>
      </c>
      <c r="D474" s="18">
        <v>18</v>
      </c>
      <c r="E474" s="25">
        <v>48</v>
      </c>
      <c r="F474" s="18">
        <f t="shared" ca="1" si="36"/>
        <v>1</v>
      </c>
      <c r="G474" s="18">
        <v>6</v>
      </c>
      <c r="H474" s="19">
        <v>0.58333333333333337</v>
      </c>
      <c r="I474" t="str">
        <f t="shared" si="37"/>
        <v>14:0</v>
      </c>
      <c r="J474" s="19">
        <v>0.84375</v>
      </c>
      <c r="K474" t="str">
        <f t="shared" si="38"/>
        <v>20:15</v>
      </c>
      <c r="L474" s="18">
        <v>5</v>
      </c>
      <c r="N474" t="str">
        <f t="shared" ca="1" si="39"/>
        <v>Booking::create(['program_id' =&gt; 18 , 'booking_date' =&gt; '2020-11-18', 'instructor_id'=&gt;48, 'virtual_meeting_link_id'=&gt;1, 'physical_room_id'=&gt;6, 'start_time'=&gt;'14:0', 'end_time'=&gt;' 20:15' ,  'area_id'=&gt;5 ]);</v>
      </c>
    </row>
    <row r="475" spans="1:14" ht="15.75" thickBot="1" x14ac:dyDescent="0.3">
      <c r="A475">
        <v>473</v>
      </c>
      <c r="B475" s="16">
        <v>44154</v>
      </c>
      <c r="C475" s="16" t="str">
        <f t="shared" si="35"/>
        <v>2020-11-19</v>
      </c>
      <c r="D475" s="18">
        <v>18</v>
      </c>
      <c r="E475" s="25">
        <v>48</v>
      </c>
      <c r="F475" s="18">
        <f t="shared" ca="1" si="36"/>
        <v>1</v>
      </c>
      <c r="G475" s="18">
        <v>8</v>
      </c>
      <c r="H475" s="19">
        <v>0.58333333333333337</v>
      </c>
      <c r="I475" t="str">
        <f t="shared" si="37"/>
        <v>14:0</v>
      </c>
      <c r="J475" s="19">
        <v>0.83333333333333337</v>
      </c>
      <c r="K475" t="str">
        <f t="shared" si="38"/>
        <v>20:0</v>
      </c>
      <c r="L475" s="18">
        <v>5</v>
      </c>
      <c r="N475" t="str">
        <f t="shared" ca="1" si="39"/>
        <v>Booking::create(['program_id' =&gt; 18 , 'booking_date' =&gt; '2020-11-19', 'instructor_id'=&gt;48, 'virtual_meeting_link_id'=&gt;1, 'physical_room_id'=&gt;8, 'start_time'=&gt;'14:0', 'end_time'=&gt;' 20:0' ,  'area_id'=&gt;5 ]);</v>
      </c>
    </row>
    <row r="476" spans="1:14" ht="15.75" thickBot="1" x14ac:dyDescent="0.3">
      <c r="A476">
        <v>474</v>
      </c>
      <c r="B476" s="16">
        <v>44154</v>
      </c>
      <c r="C476" s="16" t="str">
        <f t="shared" si="35"/>
        <v>2020-11-19</v>
      </c>
      <c r="D476" s="18">
        <v>9</v>
      </c>
      <c r="E476" s="25">
        <v>13</v>
      </c>
      <c r="F476" s="18">
        <f t="shared" ca="1" si="36"/>
        <v>2</v>
      </c>
      <c r="G476" s="18">
        <v>7</v>
      </c>
      <c r="H476" s="19">
        <v>0.66666666666666663</v>
      </c>
      <c r="I476" t="str">
        <f t="shared" si="37"/>
        <v>16:0</v>
      </c>
      <c r="J476" s="19">
        <v>0.79166666666666663</v>
      </c>
      <c r="K476" t="str">
        <f t="shared" si="38"/>
        <v>19:0</v>
      </c>
      <c r="L476" s="18">
        <v>17</v>
      </c>
      <c r="N476" t="str">
        <f t="shared" ca="1" si="39"/>
        <v>Booking::create(['program_id' =&gt; 9 , 'booking_date' =&gt; '2020-11-19', 'instructor_id'=&gt;13, 'virtual_meeting_link_id'=&gt;2, 'physical_room_id'=&gt;7, 'start_time'=&gt;'16:0', 'end_time'=&gt;' 19:0' ,  'area_id'=&gt;17 ]);</v>
      </c>
    </row>
    <row r="477" spans="1:14" ht="15.75" thickBot="1" x14ac:dyDescent="0.3">
      <c r="A477">
        <v>475</v>
      </c>
      <c r="B477" s="16">
        <v>44154</v>
      </c>
      <c r="C477" s="16" t="str">
        <f t="shared" si="35"/>
        <v>2020-11-19</v>
      </c>
      <c r="D477" s="18">
        <v>9</v>
      </c>
      <c r="E477" s="25">
        <v>4</v>
      </c>
      <c r="F477" s="18">
        <f t="shared" ca="1" si="36"/>
        <v>1</v>
      </c>
      <c r="G477" s="18">
        <v>3</v>
      </c>
      <c r="H477" s="19">
        <v>0.80208333333333337</v>
      </c>
      <c r="I477" t="str">
        <f t="shared" si="37"/>
        <v>19:15</v>
      </c>
      <c r="J477" s="19">
        <v>0.85416666666666663</v>
      </c>
      <c r="K477" t="str">
        <f t="shared" si="38"/>
        <v>20:30</v>
      </c>
      <c r="L477" s="18">
        <v>22</v>
      </c>
      <c r="N477" t="str">
        <f t="shared" ca="1" si="39"/>
        <v>Booking::create(['program_id' =&gt; 9 , 'booking_date' =&gt; '2020-11-19', 'instructor_id'=&gt;4, 'virtual_meeting_link_id'=&gt;1, 'physical_room_id'=&gt;3, 'start_time'=&gt;'19:15', 'end_time'=&gt;' 20:30' ,  'area_id'=&gt;22 ]);</v>
      </c>
    </row>
    <row r="478" spans="1:14" ht="15.75" thickBot="1" x14ac:dyDescent="0.3">
      <c r="A478">
        <v>476</v>
      </c>
      <c r="B478" s="16">
        <v>44155</v>
      </c>
      <c r="C478" s="16" t="str">
        <f t="shared" si="35"/>
        <v>2020-11-20</v>
      </c>
      <c r="D478" s="18">
        <v>10</v>
      </c>
      <c r="E478" s="25">
        <v>43</v>
      </c>
      <c r="F478" s="18">
        <f t="shared" ca="1" si="36"/>
        <v>14</v>
      </c>
      <c r="G478" s="18">
        <v>5</v>
      </c>
      <c r="H478" s="19">
        <v>0.35416666666666669</v>
      </c>
      <c r="I478" t="str">
        <f t="shared" si="37"/>
        <v>8:30</v>
      </c>
      <c r="J478" s="19">
        <v>0.53125</v>
      </c>
      <c r="K478" t="str">
        <f t="shared" si="38"/>
        <v>12:45</v>
      </c>
      <c r="L478" s="18">
        <v>7</v>
      </c>
      <c r="N478" t="str">
        <f t="shared" ca="1" si="39"/>
        <v>Booking::create(['program_id' =&gt; 10 , 'booking_date' =&gt; '2020-11-20', 'instructor_id'=&gt;43, 'virtual_meeting_link_id'=&gt;14, 'physical_room_id'=&gt;5, 'start_time'=&gt;'8:30', 'end_time'=&gt;' 12:45' ,  'area_id'=&gt;7 ]);</v>
      </c>
    </row>
    <row r="479" spans="1:14" ht="15.75" thickBot="1" x14ac:dyDescent="0.3">
      <c r="A479">
        <v>477</v>
      </c>
      <c r="B479" s="16">
        <v>44155</v>
      </c>
      <c r="C479" s="16" t="str">
        <f t="shared" si="35"/>
        <v>2020-11-20</v>
      </c>
      <c r="D479" s="18">
        <v>18</v>
      </c>
      <c r="E479" s="25">
        <v>48</v>
      </c>
      <c r="F479" s="18">
        <f t="shared" ca="1" si="36"/>
        <v>12</v>
      </c>
      <c r="G479" s="18">
        <v>3</v>
      </c>
      <c r="H479" s="19">
        <v>0.58333333333333337</v>
      </c>
      <c r="I479" t="str">
        <f t="shared" si="37"/>
        <v>14:0</v>
      </c>
      <c r="J479" s="19">
        <v>0.81944444444444453</v>
      </c>
      <c r="K479" t="str">
        <f t="shared" si="38"/>
        <v>19:40</v>
      </c>
      <c r="L479" s="18">
        <v>5</v>
      </c>
      <c r="N479" t="str">
        <f t="shared" ca="1" si="39"/>
        <v>Booking::create(['program_id' =&gt; 18 , 'booking_date' =&gt; '2020-11-20', 'instructor_id'=&gt;48, 'virtual_meeting_link_id'=&gt;12, 'physical_room_id'=&gt;3, 'start_time'=&gt;'14:0', 'end_time'=&gt;' 19:40' ,  'area_id'=&gt;5 ]);</v>
      </c>
    </row>
    <row r="480" spans="1:14" ht="15.75" thickBot="1" x14ac:dyDescent="0.3">
      <c r="A480">
        <v>478</v>
      </c>
      <c r="B480" s="16">
        <v>44155</v>
      </c>
      <c r="C480" s="16" t="str">
        <f t="shared" si="35"/>
        <v>2020-11-20</v>
      </c>
      <c r="D480" s="18">
        <v>6</v>
      </c>
      <c r="E480" s="25">
        <v>6</v>
      </c>
      <c r="F480" s="18">
        <f t="shared" ca="1" si="36"/>
        <v>11</v>
      </c>
      <c r="G480" s="18">
        <v>7</v>
      </c>
      <c r="H480" s="19">
        <v>0.375</v>
      </c>
      <c r="I480" t="str">
        <f t="shared" si="37"/>
        <v>9:0</v>
      </c>
      <c r="J480" s="19">
        <v>0.48958333333333331</v>
      </c>
      <c r="K480" t="str">
        <f t="shared" si="38"/>
        <v>11:45</v>
      </c>
      <c r="L480" s="18">
        <v>2</v>
      </c>
      <c r="N480" t="str">
        <f t="shared" ca="1" si="39"/>
        <v>Booking::create(['program_id' =&gt; 6 , 'booking_date' =&gt; '2020-11-20', 'instructor_id'=&gt;6, 'virtual_meeting_link_id'=&gt;11, 'physical_room_id'=&gt;7, 'start_time'=&gt;'9:0', 'end_time'=&gt;' 11:45' ,  'area_id'=&gt;2 ]);</v>
      </c>
    </row>
    <row r="481" spans="1:14" ht="15.75" thickBot="1" x14ac:dyDescent="0.3">
      <c r="A481">
        <v>479</v>
      </c>
      <c r="B481" s="16">
        <v>44155</v>
      </c>
      <c r="C481" s="16" t="str">
        <f t="shared" si="35"/>
        <v>2020-11-20</v>
      </c>
      <c r="D481" s="18">
        <v>6</v>
      </c>
      <c r="E481" s="25">
        <v>10</v>
      </c>
      <c r="F481" s="18">
        <f t="shared" ca="1" si="36"/>
        <v>3</v>
      </c>
      <c r="G481" s="18">
        <v>7</v>
      </c>
      <c r="H481" s="19">
        <v>0.5</v>
      </c>
      <c r="I481" t="str">
        <f t="shared" si="37"/>
        <v>12:0</v>
      </c>
      <c r="J481" s="19">
        <v>0.64583333333333337</v>
      </c>
      <c r="K481" t="str">
        <f t="shared" si="38"/>
        <v>15:30</v>
      </c>
      <c r="L481" s="18">
        <v>1</v>
      </c>
      <c r="N481" t="str">
        <f t="shared" ca="1" si="39"/>
        <v>Booking::create(['program_id' =&gt; 6 , 'booking_date' =&gt; '2020-11-20', 'instructor_id'=&gt;10, 'virtual_meeting_link_id'=&gt;3, 'physical_room_id'=&gt;7, 'start_time'=&gt;'12:0', 'end_time'=&gt;' 15:30' ,  'area_id'=&gt;1 ]);</v>
      </c>
    </row>
    <row r="482" spans="1:14" ht="15.75" thickBot="1" x14ac:dyDescent="0.3">
      <c r="A482">
        <v>480</v>
      </c>
      <c r="B482" s="16">
        <v>44155</v>
      </c>
      <c r="C482" s="16" t="str">
        <f t="shared" si="35"/>
        <v>2020-11-20</v>
      </c>
      <c r="D482" s="18">
        <v>6</v>
      </c>
      <c r="E482" s="25">
        <v>41</v>
      </c>
      <c r="F482" s="18">
        <f t="shared" ca="1" si="36"/>
        <v>7</v>
      </c>
      <c r="G482" s="18">
        <v>3</v>
      </c>
      <c r="H482" s="19">
        <v>0.65625</v>
      </c>
      <c r="I482" t="str">
        <f t="shared" si="37"/>
        <v>15:45</v>
      </c>
      <c r="J482" s="19">
        <v>0.77083333333333337</v>
      </c>
      <c r="K482" t="str">
        <f t="shared" si="38"/>
        <v>18:30</v>
      </c>
      <c r="L482" s="18">
        <v>22</v>
      </c>
      <c r="N482" t="str">
        <f t="shared" ca="1" si="39"/>
        <v>Booking::create(['program_id' =&gt; 6 , 'booking_date' =&gt; '2020-11-20', 'instructor_id'=&gt;41, 'virtual_meeting_link_id'=&gt;7, 'physical_room_id'=&gt;3, 'start_time'=&gt;'15:45', 'end_time'=&gt;' 18:30' ,  'area_id'=&gt;22 ]);</v>
      </c>
    </row>
    <row r="483" spans="1:14" ht="15.75" thickBot="1" x14ac:dyDescent="0.3">
      <c r="A483">
        <v>481</v>
      </c>
      <c r="B483" s="16">
        <v>44156</v>
      </c>
      <c r="C483" s="16" t="str">
        <f t="shared" si="35"/>
        <v>2020-11-21</v>
      </c>
      <c r="D483" s="18">
        <v>18</v>
      </c>
      <c r="E483" s="25">
        <v>48</v>
      </c>
      <c r="F483" s="18">
        <f t="shared" ca="1" si="36"/>
        <v>14</v>
      </c>
      <c r="G483" s="18">
        <v>4</v>
      </c>
      <c r="H483" s="19">
        <v>0.35416666666666669</v>
      </c>
      <c r="I483" t="str">
        <f t="shared" si="37"/>
        <v>8:30</v>
      </c>
      <c r="J483" s="19">
        <v>0.54166666666666663</v>
      </c>
      <c r="K483" t="str">
        <f t="shared" si="38"/>
        <v>13:0</v>
      </c>
      <c r="L483" s="18">
        <v>5</v>
      </c>
      <c r="N483" t="str">
        <f t="shared" ca="1" si="39"/>
        <v>Booking::create(['program_id' =&gt; 18 , 'booking_date' =&gt; '2020-11-21', 'instructor_id'=&gt;48, 'virtual_meeting_link_id'=&gt;14, 'physical_room_id'=&gt;4, 'start_time'=&gt;'8:30', 'end_time'=&gt;' 13:0' ,  'area_id'=&gt;5 ]);</v>
      </c>
    </row>
    <row r="484" spans="1:14" ht="15.75" thickBot="1" x14ac:dyDescent="0.3">
      <c r="A484">
        <v>482</v>
      </c>
      <c r="B484" s="16">
        <v>44156</v>
      </c>
      <c r="C484" s="16" t="str">
        <f t="shared" si="35"/>
        <v>2020-11-21</v>
      </c>
      <c r="D484" s="18">
        <v>5</v>
      </c>
      <c r="E484" s="25">
        <v>10</v>
      </c>
      <c r="F484" s="18">
        <f t="shared" ca="1" si="36"/>
        <v>19</v>
      </c>
      <c r="G484" s="18">
        <v>7</v>
      </c>
      <c r="H484" s="19">
        <v>0.38541666666666669</v>
      </c>
      <c r="I484" t="str">
        <f t="shared" si="37"/>
        <v>9:15</v>
      </c>
      <c r="J484" s="19">
        <v>0.5</v>
      </c>
      <c r="K484" t="str">
        <f t="shared" si="38"/>
        <v>12:0</v>
      </c>
      <c r="L484" s="18">
        <v>1</v>
      </c>
      <c r="N484" t="str">
        <f t="shared" ca="1" si="39"/>
        <v>Booking::create(['program_id' =&gt; 5 , 'booking_date' =&gt; '2020-11-21', 'instructor_id'=&gt;10, 'virtual_meeting_link_id'=&gt;19, 'physical_room_id'=&gt;7, 'start_time'=&gt;'9:15', 'end_time'=&gt;' 12:0' ,  'area_id'=&gt;1 ]);</v>
      </c>
    </row>
    <row r="485" spans="1:14" ht="15.75" thickBot="1" x14ac:dyDescent="0.3">
      <c r="A485">
        <v>483</v>
      </c>
      <c r="B485" s="16">
        <v>44156</v>
      </c>
      <c r="C485" s="16" t="str">
        <f t="shared" si="35"/>
        <v>2020-11-21</v>
      </c>
      <c r="D485" s="18">
        <v>5</v>
      </c>
      <c r="E485" s="25">
        <v>6</v>
      </c>
      <c r="F485" s="18">
        <f t="shared" ca="1" si="36"/>
        <v>5</v>
      </c>
      <c r="G485" s="18">
        <v>5</v>
      </c>
      <c r="H485" s="19">
        <v>0.51041666666666663</v>
      </c>
      <c r="I485" t="str">
        <f t="shared" si="37"/>
        <v>12:15</v>
      </c>
      <c r="J485" s="19">
        <v>0.65625</v>
      </c>
      <c r="K485" t="str">
        <f t="shared" si="38"/>
        <v>15:45</v>
      </c>
      <c r="L485" s="18">
        <v>2</v>
      </c>
      <c r="N485" t="str">
        <f t="shared" ca="1" si="39"/>
        <v>Booking::create(['program_id' =&gt; 5 , 'booking_date' =&gt; '2020-11-21', 'instructor_id'=&gt;6, 'virtual_meeting_link_id'=&gt;5, 'physical_room_id'=&gt;5, 'start_time'=&gt;'12:15', 'end_time'=&gt;' 15:45' ,  'area_id'=&gt;2 ]);</v>
      </c>
    </row>
    <row r="486" spans="1:14" ht="15.75" thickBot="1" x14ac:dyDescent="0.3">
      <c r="A486">
        <v>484</v>
      </c>
      <c r="B486" s="16">
        <v>44156</v>
      </c>
      <c r="C486" s="16" t="str">
        <f t="shared" si="35"/>
        <v>2020-11-21</v>
      </c>
      <c r="D486" s="18">
        <v>5</v>
      </c>
      <c r="E486" s="25">
        <v>4</v>
      </c>
      <c r="F486" s="18">
        <f t="shared" ca="1" si="36"/>
        <v>17</v>
      </c>
      <c r="G486" s="18">
        <v>7</v>
      </c>
      <c r="H486" s="19">
        <v>0.66666666666666663</v>
      </c>
      <c r="I486" t="str">
        <f t="shared" si="37"/>
        <v>16:0</v>
      </c>
      <c r="J486" s="19">
        <v>0.78125</v>
      </c>
      <c r="K486" t="str">
        <f t="shared" si="38"/>
        <v>18:45</v>
      </c>
      <c r="L486" s="18">
        <v>22</v>
      </c>
      <c r="N486" t="str">
        <f t="shared" ca="1" si="39"/>
        <v>Booking::create(['program_id' =&gt; 5 , 'booking_date' =&gt; '2020-11-21', 'instructor_id'=&gt;4, 'virtual_meeting_link_id'=&gt;17, 'physical_room_id'=&gt;7, 'start_time'=&gt;'16:0', 'end_time'=&gt;' 18:45' ,  'area_id'=&gt;22 ]);</v>
      </c>
    </row>
    <row r="487" spans="1:14" ht="15.75" thickBot="1" x14ac:dyDescent="0.3">
      <c r="A487">
        <v>485</v>
      </c>
      <c r="B487" s="16">
        <v>44159</v>
      </c>
      <c r="C487" s="16" t="str">
        <f t="shared" si="35"/>
        <v>2020-11-24</v>
      </c>
      <c r="D487" s="18">
        <v>13</v>
      </c>
      <c r="E487" s="25">
        <v>43</v>
      </c>
      <c r="F487" s="18">
        <f t="shared" ca="1" si="36"/>
        <v>8</v>
      </c>
      <c r="G487" s="18">
        <v>8</v>
      </c>
      <c r="H487" s="19">
        <v>0.70833333333333337</v>
      </c>
      <c r="I487" t="str">
        <f t="shared" si="37"/>
        <v>17:0</v>
      </c>
      <c r="J487" s="19">
        <v>0.82291666666666663</v>
      </c>
      <c r="K487" t="str">
        <f t="shared" si="38"/>
        <v>19:45</v>
      </c>
      <c r="L487" s="18">
        <v>7</v>
      </c>
      <c r="N487" t="str">
        <f t="shared" ca="1" si="39"/>
        <v>Booking::create(['program_id' =&gt; 13 , 'booking_date' =&gt; '2020-11-24', 'instructor_id'=&gt;43, 'virtual_meeting_link_id'=&gt;8, 'physical_room_id'=&gt;8, 'start_time'=&gt;'17:0', 'end_time'=&gt;' 19:45' ,  'area_id'=&gt;7 ]);</v>
      </c>
    </row>
    <row r="488" spans="1:14" ht="15.75" thickBot="1" x14ac:dyDescent="0.3">
      <c r="A488">
        <v>486</v>
      </c>
      <c r="B488" s="16">
        <v>44161</v>
      </c>
      <c r="C488" s="16" t="str">
        <f t="shared" si="35"/>
        <v>2020-11-26</v>
      </c>
      <c r="D488" s="18">
        <v>9</v>
      </c>
      <c r="E488" s="25">
        <v>13</v>
      </c>
      <c r="F488" s="18">
        <f t="shared" ca="1" si="36"/>
        <v>3</v>
      </c>
      <c r="G488" s="18">
        <v>8</v>
      </c>
      <c r="H488" s="19">
        <v>0.67708333333333337</v>
      </c>
      <c r="I488" t="str">
        <f t="shared" si="37"/>
        <v>16:15</v>
      </c>
      <c r="J488" s="19">
        <v>0.72916666666666663</v>
      </c>
      <c r="K488" t="str">
        <f t="shared" si="38"/>
        <v>17:30</v>
      </c>
      <c r="L488" s="18">
        <v>17</v>
      </c>
      <c r="N488" t="str">
        <f t="shared" ca="1" si="39"/>
        <v>Booking::create(['program_id' =&gt; 9 , 'booking_date' =&gt; '2020-11-26', 'instructor_id'=&gt;13, 'virtual_meeting_link_id'=&gt;3, 'physical_room_id'=&gt;8, 'start_time'=&gt;'16:15', 'end_time'=&gt;' 17:30' ,  'area_id'=&gt;17 ]);</v>
      </c>
    </row>
    <row r="489" spans="1:14" ht="15.75" thickBot="1" x14ac:dyDescent="0.3">
      <c r="A489">
        <v>487</v>
      </c>
      <c r="B489" s="16">
        <v>44161</v>
      </c>
      <c r="C489" s="16" t="str">
        <f t="shared" si="35"/>
        <v>2020-11-26</v>
      </c>
      <c r="D489" s="18">
        <v>9</v>
      </c>
      <c r="E489" s="25">
        <v>35</v>
      </c>
      <c r="F489" s="18">
        <f t="shared" ca="1" si="36"/>
        <v>15</v>
      </c>
      <c r="G489" s="18">
        <v>4</v>
      </c>
      <c r="H489" s="19">
        <v>0.73958333333333337</v>
      </c>
      <c r="I489" t="str">
        <f t="shared" si="37"/>
        <v>17:45</v>
      </c>
      <c r="J489" s="19">
        <v>0.85416666666666663</v>
      </c>
      <c r="K489" t="str">
        <f t="shared" si="38"/>
        <v>20:30</v>
      </c>
      <c r="L489" s="18">
        <v>12</v>
      </c>
      <c r="N489" t="str">
        <f t="shared" ca="1" si="39"/>
        <v>Booking::create(['program_id' =&gt; 9 , 'booking_date' =&gt; '2020-11-26', 'instructor_id'=&gt;35, 'virtual_meeting_link_id'=&gt;15, 'physical_room_id'=&gt;4, 'start_time'=&gt;'17:45', 'end_time'=&gt;' 20:30' ,  'area_id'=&gt;12 ]);</v>
      </c>
    </row>
    <row r="490" spans="1:14" ht="15.75" thickBot="1" x14ac:dyDescent="0.3">
      <c r="A490">
        <v>488</v>
      </c>
      <c r="B490" s="16">
        <v>44161</v>
      </c>
      <c r="C490" s="16" t="str">
        <f t="shared" si="35"/>
        <v>2020-11-26</v>
      </c>
      <c r="D490" s="18">
        <v>13</v>
      </c>
      <c r="E490" s="25">
        <v>43</v>
      </c>
      <c r="F490" s="18">
        <f t="shared" ca="1" si="36"/>
        <v>9</v>
      </c>
      <c r="G490" s="18">
        <v>6</v>
      </c>
      <c r="H490" s="19">
        <v>0.70833333333333337</v>
      </c>
      <c r="I490" t="str">
        <f t="shared" si="37"/>
        <v>17:0</v>
      </c>
      <c r="J490" s="19">
        <v>0.76041666666666663</v>
      </c>
      <c r="K490" t="str">
        <f t="shared" si="38"/>
        <v>18:15</v>
      </c>
      <c r="L490" s="18">
        <v>7</v>
      </c>
      <c r="N490" t="str">
        <f t="shared" ca="1" si="39"/>
        <v>Booking::create(['program_id' =&gt; 13 , 'booking_date' =&gt; '2020-11-26', 'instructor_id'=&gt;43, 'virtual_meeting_link_id'=&gt;9, 'physical_room_id'=&gt;6, 'start_time'=&gt;'17:0', 'end_time'=&gt;' 18:15' ,  'area_id'=&gt;7 ]);</v>
      </c>
    </row>
    <row r="491" spans="1:14" ht="15.75" thickBot="1" x14ac:dyDescent="0.3">
      <c r="A491">
        <v>489</v>
      </c>
      <c r="B491" s="16">
        <v>44161</v>
      </c>
      <c r="C491" s="16" t="str">
        <f t="shared" si="35"/>
        <v>2020-11-26</v>
      </c>
      <c r="D491" s="18">
        <v>13</v>
      </c>
      <c r="E491" s="25">
        <v>5</v>
      </c>
      <c r="F491" s="18">
        <f t="shared" ca="1" si="36"/>
        <v>16</v>
      </c>
      <c r="G491" s="18">
        <v>2</v>
      </c>
      <c r="H491" s="19">
        <v>0.77083333333333337</v>
      </c>
      <c r="I491" t="str">
        <f t="shared" si="37"/>
        <v>18:30</v>
      </c>
      <c r="J491" s="19">
        <v>0.82291666666666663</v>
      </c>
      <c r="K491" t="str">
        <f t="shared" si="38"/>
        <v>19:45</v>
      </c>
      <c r="L491" s="18">
        <v>7</v>
      </c>
      <c r="N491" t="str">
        <f t="shared" ca="1" si="39"/>
        <v>Booking::create(['program_id' =&gt; 13 , 'booking_date' =&gt; '2020-11-26', 'instructor_id'=&gt;5, 'virtual_meeting_link_id'=&gt;16, 'physical_room_id'=&gt;2, 'start_time'=&gt;'18:30', 'end_time'=&gt;' 19:45' ,  'area_id'=&gt;7 ]);</v>
      </c>
    </row>
    <row r="492" spans="1:14" ht="15.75" thickBot="1" x14ac:dyDescent="0.3">
      <c r="A492">
        <v>490</v>
      </c>
      <c r="B492" s="16">
        <v>44162</v>
      </c>
      <c r="C492" s="16" t="str">
        <f t="shared" si="35"/>
        <v>2020-11-27</v>
      </c>
      <c r="D492" s="18">
        <v>5</v>
      </c>
      <c r="E492" s="25">
        <v>43</v>
      </c>
      <c r="F492" s="18">
        <f t="shared" ca="1" si="36"/>
        <v>5</v>
      </c>
      <c r="G492" s="18">
        <v>6</v>
      </c>
      <c r="H492" s="19">
        <v>0.66666666666666663</v>
      </c>
      <c r="I492" t="str">
        <f t="shared" si="37"/>
        <v>16:0</v>
      </c>
      <c r="J492" s="19">
        <v>0.78125</v>
      </c>
      <c r="K492" t="str">
        <f t="shared" si="38"/>
        <v>18:45</v>
      </c>
      <c r="L492" s="18">
        <v>7</v>
      </c>
      <c r="N492" t="str">
        <f t="shared" ca="1" si="39"/>
        <v>Booking::create(['program_id' =&gt; 5 , 'booking_date' =&gt; '2020-11-27', 'instructor_id'=&gt;43, 'virtual_meeting_link_id'=&gt;5, 'physical_room_id'=&gt;6, 'start_time'=&gt;'16:0', 'end_time'=&gt;' 18:45' ,  'area_id'=&gt;7 ]);</v>
      </c>
    </row>
    <row r="493" spans="1:14" ht="15.75" thickBot="1" x14ac:dyDescent="0.3">
      <c r="A493">
        <v>491</v>
      </c>
      <c r="B493" s="16">
        <v>44162</v>
      </c>
      <c r="C493" s="16" t="str">
        <f t="shared" si="35"/>
        <v>2020-11-27</v>
      </c>
      <c r="D493" s="18">
        <v>5</v>
      </c>
      <c r="E493" s="25">
        <v>6</v>
      </c>
      <c r="F493" s="18">
        <f t="shared" ca="1" si="36"/>
        <v>6</v>
      </c>
      <c r="G493" s="18">
        <v>3</v>
      </c>
      <c r="H493" s="19">
        <v>0.51041666666666663</v>
      </c>
      <c r="I493" t="str">
        <f t="shared" si="37"/>
        <v>12:15</v>
      </c>
      <c r="J493" s="19">
        <v>0.65625</v>
      </c>
      <c r="K493" t="str">
        <f t="shared" si="38"/>
        <v>15:45</v>
      </c>
      <c r="L493" s="18">
        <v>2</v>
      </c>
      <c r="N493" t="str">
        <f t="shared" ca="1" si="39"/>
        <v>Booking::create(['program_id' =&gt; 5 , 'booking_date' =&gt; '2020-11-27', 'instructor_id'=&gt;6, 'virtual_meeting_link_id'=&gt;6, 'physical_room_id'=&gt;3, 'start_time'=&gt;'12:15', 'end_time'=&gt;' 15:45' ,  'area_id'=&gt;2 ]);</v>
      </c>
    </row>
    <row r="494" spans="1:14" ht="15.75" thickBot="1" x14ac:dyDescent="0.3">
      <c r="A494">
        <v>492</v>
      </c>
      <c r="B494" s="16">
        <v>44162</v>
      </c>
      <c r="C494" s="16" t="str">
        <f t="shared" si="35"/>
        <v>2020-11-27</v>
      </c>
      <c r="D494" s="18">
        <v>5</v>
      </c>
      <c r="E494" s="25">
        <v>10</v>
      </c>
      <c r="F494" s="18">
        <f t="shared" ca="1" si="36"/>
        <v>11</v>
      </c>
      <c r="G494" s="18">
        <v>4</v>
      </c>
      <c r="H494" s="19">
        <v>0.38541666666666669</v>
      </c>
      <c r="I494" t="str">
        <f t="shared" si="37"/>
        <v>9:15</v>
      </c>
      <c r="J494" s="19">
        <v>0.5</v>
      </c>
      <c r="K494" t="str">
        <f t="shared" si="38"/>
        <v>12:0</v>
      </c>
      <c r="L494" s="18">
        <v>1</v>
      </c>
      <c r="N494" t="str">
        <f t="shared" ca="1" si="39"/>
        <v>Booking::create(['program_id' =&gt; 5 , 'booking_date' =&gt; '2020-11-27', 'instructor_id'=&gt;10, 'virtual_meeting_link_id'=&gt;11, 'physical_room_id'=&gt;4, 'start_time'=&gt;'9:15', 'end_time'=&gt;' 12:0' ,  'area_id'=&gt;1 ]);</v>
      </c>
    </row>
    <row r="495" spans="1:14" ht="15.75" thickBot="1" x14ac:dyDescent="0.3">
      <c r="A495">
        <v>493</v>
      </c>
      <c r="B495" s="16">
        <v>44163</v>
      </c>
      <c r="C495" s="16" t="str">
        <f t="shared" si="35"/>
        <v>2020-11-28</v>
      </c>
      <c r="D495" s="18">
        <v>6</v>
      </c>
      <c r="E495" s="25">
        <v>6</v>
      </c>
      <c r="F495" s="18">
        <f t="shared" ca="1" si="36"/>
        <v>2</v>
      </c>
      <c r="G495" s="18">
        <v>6</v>
      </c>
      <c r="H495" s="19">
        <v>0.38541666666666669</v>
      </c>
      <c r="I495" t="str">
        <f t="shared" si="37"/>
        <v>9:15</v>
      </c>
      <c r="J495" s="19">
        <v>0.5</v>
      </c>
      <c r="K495" t="str">
        <f t="shared" si="38"/>
        <v>12:0</v>
      </c>
      <c r="L495" s="18">
        <v>2</v>
      </c>
      <c r="N495" t="str">
        <f t="shared" ca="1" si="39"/>
        <v>Booking::create(['program_id' =&gt; 6 , 'booking_date' =&gt; '2020-11-28', 'instructor_id'=&gt;6, 'virtual_meeting_link_id'=&gt;2, 'physical_room_id'=&gt;6, 'start_time'=&gt;'9:15', 'end_time'=&gt;' 12:0' ,  'area_id'=&gt;2 ]);</v>
      </c>
    </row>
    <row r="496" spans="1:14" ht="15.75" thickBot="1" x14ac:dyDescent="0.3">
      <c r="A496">
        <v>494</v>
      </c>
      <c r="B496" s="16">
        <v>44163</v>
      </c>
      <c r="C496" s="16" t="str">
        <f t="shared" si="35"/>
        <v>2020-11-28</v>
      </c>
      <c r="D496" s="18">
        <v>6</v>
      </c>
      <c r="E496" s="25">
        <v>10</v>
      </c>
      <c r="F496" s="18">
        <f t="shared" ca="1" si="36"/>
        <v>10</v>
      </c>
      <c r="G496" s="18">
        <v>4</v>
      </c>
      <c r="H496" s="19">
        <v>0.51041666666666663</v>
      </c>
      <c r="I496" t="str">
        <f t="shared" si="37"/>
        <v>12:15</v>
      </c>
      <c r="J496" s="19">
        <v>0.65625</v>
      </c>
      <c r="K496" t="str">
        <f t="shared" si="38"/>
        <v>15:45</v>
      </c>
      <c r="L496" s="18">
        <v>1</v>
      </c>
      <c r="N496" t="str">
        <f t="shared" ca="1" si="39"/>
        <v>Booking::create(['program_id' =&gt; 6 , 'booking_date' =&gt; '2020-11-28', 'instructor_id'=&gt;10, 'virtual_meeting_link_id'=&gt;10, 'physical_room_id'=&gt;4, 'start_time'=&gt;'12:15', 'end_time'=&gt;' 15:45' ,  'area_id'=&gt;1 ]);</v>
      </c>
    </row>
    <row r="497" spans="1:14" ht="15.75" thickBot="1" x14ac:dyDescent="0.3">
      <c r="A497">
        <v>495</v>
      </c>
      <c r="B497" s="16">
        <v>44163</v>
      </c>
      <c r="C497" s="16" t="str">
        <f t="shared" si="35"/>
        <v>2020-11-28</v>
      </c>
      <c r="D497" s="18">
        <v>6</v>
      </c>
      <c r="E497" s="25">
        <v>8</v>
      </c>
      <c r="F497" s="18">
        <f t="shared" ca="1" si="36"/>
        <v>10</v>
      </c>
      <c r="G497" s="18">
        <v>5</v>
      </c>
      <c r="H497" s="19">
        <v>0.66666666666666663</v>
      </c>
      <c r="I497" t="str">
        <f t="shared" si="37"/>
        <v>16:0</v>
      </c>
      <c r="J497" s="19">
        <v>0.78125</v>
      </c>
      <c r="K497" t="str">
        <f t="shared" si="38"/>
        <v>18:45</v>
      </c>
      <c r="L497" s="18">
        <v>7</v>
      </c>
      <c r="N497" t="str">
        <f t="shared" ca="1" si="39"/>
        <v>Booking::create(['program_id' =&gt; 6 , 'booking_date' =&gt; '2020-11-28', 'instructor_id'=&gt;8, 'virtual_meeting_link_id'=&gt;10, 'physical_room_id'=&gt;5, 'start_time'=&gt;'16:0', 'end_time'=&gt;' 18:45' ,  'area_id'=&gt;7 ]);</v>
      </c>
    </row>
    <row r="498" spans="1:14" ht="15.75" thickBot="1" x14ac:dyDescent="0.3">
      <c r="A498">
        <v>496</v>
      </c>
      <c r="B498" s="16">
        <v>44166</v>
      </c>
      <c r="C498" s="16" t="str">
        <f t="shared" si="35"/>
        <v>2020-12-01</v>
      </c>
      <c r="D498" s="18">
        <v>13</v>
      </c>
      <c r="E498" s="25">
        <v>5</v>
      </c>
      <c r="F498" s="18">
        <f t="shared" ca="1" si="36"/>
        <v>19</v>
      </c>
      <c r="G498" s="18">
        <v>2</v>
      </c>
      <c r="H498" s="19">
        <v>0.6875</v>
      </c>
      <c r="I498" t="str">
        <f t="shared" si="37"/>
        <v>16:30</v>
      </c>
      <c r="J498" s="19">
        <v>0.82291666666666663</v>
      </c>
      <c r="K498" t="str">
        <f t="shared" si="38"/>
        <v>19:45</v>
      </c>
      <c r="L498" s="18">
        <v>7</v>
      </c>
      <c r="N498" t="str">
        <f t="shared" ca="1" si="39"/>
        <v>Booking::create(['program_id' =&gt; 13 , 'booking_date' =&gt; '2020-12-01', 'instructor_id'=&gt;5, 'virtual_meeting_link_id'=&gt;19, 'physical_room_id'=&gt;2, 'start_time'=&gt;'16:30', 'end_time'=&gt;' 19:45' ,  'area_id'=&gt;7 ]);</v>
      </c>
    </row>
    <row r="499" spans="1:14" ht="15.75" thickBot="1" x14ac:dyDescent="0.3">
      <c r="A499">
        <v>497</v>
      </c>
      <c r="B499" s="16">
        <v>44168</v>
      </c>
      <c r="C499" s="16" t="str">
        <f t="shared" si="35"/>
        <v>2020-12-03</v>
      </c>
      <c r="D499" s="18">
        <v>9</v>
      </c>
      <c r="E499" s="25">
        <v>4</v>
      </c>
      <c r="F499" s="18">
        <f t="shared" ca="1" si="36"/>
        <v>6</v>
      </c>
      <c r="G499" s="18">
        <v>5</v>
      </c>
      <c r="H499" s="19">
        <v>0.65625</v>
      </c>
      <c r="I499" t="str">
        <f t="shared" si="37"/>
        <v>15:45</v>
      </c>
      <c r="J499" s="19">
        <v>0.72916666666666663</v>
      </c>
      <c r="K499" t="str">
        <f t="shared" si="38"/>
        <v>17:30</v>
      </c>
      <c r="L499" s="18">
        <v>22</v>
      </c>
      <c r="N499" t="str">
        <f t="shared" ca="1" si="39"/>
        <v>Booking::create(['program_id' =&gt; 9 , 'booking_date' =&gt; '2020-12-03', 'instructor_id'=&gt;4, 'virtual_meeting_link_id'=&gt;6, 'physical_room_id'=&gt;5, 'start_time'=&gt;'15:45', 'end_time'=&gt;' 17:30' ,  'area_id'=&gt;22 ]);</v>
      </c>
    </row>
    <row r="500" spans="1:14" ht="15.75" thickBot="1" x14ac:dyDescent="0.3">
      <c r="A500">
        <v>498</v>
      </c>
      <c r="B500" s="16">
        <v>44168</v>
      </c>
      <c r="C500" s="16" t="str">
        <f t="shared" si="35"/>
        <v>2020-12-03</v>
      </c>
      <c r="D500" s="18">
        <v>9</v>
      </c>
      <c r="E500" s="25">
        <v>29</v>
      </c>
      <c r="F500" s="18">
        <f t="shared" ca="1" si="36"/>
        <v>7</v>
      </c>
      <c r="G500" s="18">
        <v>4</v>
      </c>
      <c r="H500" s="19">
        <v>0.73958333333333337</v>
      </c>
      <c r="I500" t="str">
        <f t="shared" si="37"/>
        <v>17:45</v>
      </c>
      <c r="J500" s="19">
        <v>0.85416666666666663</v>
      </c>
      <c r="K500" t="str">
        <f t="shared" si="38"/>
        <v>20:30</v>
      </c>
      <c r="L500" s="18">
        <v>12</v>
      </c>
      <c r="N500" t="str">
        <f t="shared" ca="1" si="39"/>
        <v>Booking::create(['program_id' =&gt; 9 , 'booking_date' =&gt; '2020-12-03', 'instructor_id'=&gt;29, 'virtual_meeting_link_id'=&gt;7, 'physical_room_id'=&gt;4, 'start_time'=&gt;'17:45', 'end_time'=&gt;' 20:30' ,  'area_id'=&gt;12 ]);</v>
      </c>
    </row>
    <row r="501" spans="1:14" ht="15.75" thickBot="1" x14ac:dyDescent="0.3">
      <c r="A501">
        <v>499</v>
      </c>
      <c r="B501" s="16">
        <v>44168</v>
      </c>
      <c r="C501" s="16" t="str">
        <f t="shared" si="35"/>
        <v>2020-12-03</v>
      </c>
      <c r="D501" s="18">
        <v>13</v>
      </c>
      <c r="E501" s="25">
        <v>43</v>
      </c>
      <c r="F501" s="18">
        <f t="shared" ca="1" si="36"/>
        <v>11</v>
      </c>
      <c r="G501" s="18">
        <v>5</v>
      </c>
      <c r="H501" s="19">
        <v>0.6875</v>
      </c>
      <c r="I501" t="str">
        <f t="shared" si="37"/>
        <v>16:30</v>
      </c>
      <c r="J501" s="19">
        <v>0.82291666666666663</v>
      </c>
      <c r="K501" t="str">
        <f t="shared" si="38"/>
        <v>19:45</v>
      </c>
      <c r="L501" s="18">
        <v>7</v>
      </c>
      <c r="N501" t="str">
        <f t="shared" ca="1" si="39"/>
        <v>Booking::create(['program_id' =&gt; 13 , 'booking_date' =&gt; '2020-12-03', 'instructor_id'=&gt;43, 'virtual_meeting_link_id'=&gt;11, 'physical_room_id'=&gt;5, 'start_time'=&gt;'16:30', 'end_time'=&gt;' 19:45' ,  'area_id'=&gt;7 ]);</v>
      </c>
    </row>
    <row r="502" spans="1:14" ht="15.75" thickBot="1" x14ac:dyDescent="0.3">
      <c r="A502">
        <v>500</v>
      </c>
      <c r="B502" s="16">
        <v>44173</v>
      </c>
      <c r="C502" s="16" t="str">
        <f t="shared" si="35"/>
        <v>2020-12-08</v>
      </c>
      <c r="D502" s="18">
        <v>13</v>
      </c>
      <c r="E502" s="25">
        <v>31</v>
      </c>
      <c r="F502" s="18">
        <f t="shared" ca="1" si="36"/>
        <v>17</v>
      </c>
      <c r="G502" s="18">
        <v>7</v>
      </c>
      <c r="H502" s="19">
        <v>0.6875</v>
      </c>
      <c r="I502" t="str">
        <f t="shared" si="37"/>
        <v>16:30</v>
      </c>
      <c r="J502" s="19">
        <v>0.82291666666666663</v>
      </c>
      <c r="K502" t="str">
        <f t="shared" si="38"/>
        <v>19:45</v>
      </c>
      <c r="L502" s="18">
        <v>7</v>
      </c>
      <c r="N502" t="str">
        <f t="shared" ca="1" si="39"/>
        <v>Booking::create(['program_id' =&gt; 13 , 'booking_date' =&gt; '2020-12-08', 'instructor_id'=&gt;31, 'virtual_meeting_link_id'=&gt;17, 'physical_room_id'=&gt;7, 'start_time'=&gt;'16:30', 'end_time'=&gt;' 19:45' ,  'area_id'=&gt;7 ]);</v>
      </c>
    </row>
    <row r="503" spans="1:14" ht="15.75" thickBot="1" x14ac:dyDescent="0.3">
      <c r="A503">
        <v>501</v>
      </c>
      <c r="B503" s="16">
        <v>44175</v>
      </c>
      <c r="C503" s="16" t="str">
        <f t="shared" si="35"/>
        <v>2020-12-10</v>
      </c>
      <c r="D503" s="18">
        <v>9</v>
      </c>
      <c r="E503" s="25">
        <v>25</v>
      </c>
      <c r="F503" s="18">
        <f t="shared" ca="1" si="36"/>
        <v>10</v>
      </c>
      <c r="G503" s="18">
        <v>7</v>
      </c>
      <c r="H503" s="19">
        <v>0.65625</v>
      </c>
      <c r="I503" t="str">
        <f t="shared" si="37"/>
        <v>15:45</v>
      </c>
      <c r="J503" s="19">
        <v>0.72916666666666663</v>
      </c>
      <c r="K503" t="str">
        <f t="shared" si="38"/>
        <v>17:30</v>
      </c>
      <c r="L503" s="18">
        <v>9</v>
      </c>
      <c r="N503" t="str">
        <f t="shared" ca="1" si="39"/>
        <v>Booking::create(['program_id' =&gt; 9 , 'booking_date' =&gt; '2020-12-10', 'instructor_id'=&gt;25, 'virtual_meeting_link_id'=&gt;10, 'physical_room_id'=&gt;7, 'start_time'=&gt;'15:45', 'end_time'=&gt;' 17:30' ,  'area_id'=&gt;9 ]);</v>
      </c>
    </row>
    <row r="504" spans="1:14" ht="15.75" thickBot="1" x14ac:dyDescent="0.3">
      <c r="A504">
        <v>502</v>
      </c>
      <c r="B504" s="16">
        <v>44175</v>
      </c>
      <c r="C504" s="16" t="str">
        <f t="shared" si="35"/>
        <v>2020-12-10</v>
      </c>
      <c r="D504" s="18">
        <v>9</v>
      </c>
      <c r="E504" s="25">
        <v>13</v>
      </c>
      <c r="F504" s="18">
        <f t="shared" ca="1" si="36"/>
        <v>13</v>
      </c>
      <c r="G504" s="18">
        <v>2</v>
      </c>
      <c r="H504" s="19">
        <v>0.73958333333333337</v>
      </c>
      <c r="I504" t="str">
        <f t="shared" si="37"/>
        <v>17:45</v>
      </c>
      <c r="J504" s="19">
        <v>0.85416666666666663</v>
      </c>
      <c r="K504" t="str">
        <f t="shared" si="38"/>
        <v>20:30</v>
      </c>
      <c r="L504" s="18">
        <v>17</v>
      </c>
      <c r="N504" t="str">
        <f t="shared" ca="1" si="39"/>
        <v>Booking::create(['program_id' =&gt; 9 , 'booking_date' =&gt; '2020-12-10', 'instructor_id'=&gt;13, 'virtual_meeting_link_id'=&gt;13, 'physical_room_id'=&gt;2, 'start_time'=&gt;'17:45', 'end_time'=&gt;' 20:30' ,  'area_id'=&gt;17 ]);</v>
      </c>
    </row>
    <row r="505" spans="1:14" ht="15.75" thickBot="1" x14ac:dyDescent="0.3">
      <c r="A505">
        <v>503</v>
      </c>
      <c r="B505" s="16">
        <v>44175</v>
      </c>
      <c r="C505" s="16" t="str">
        <f t="shared" si="35"/>
        <v>2020-12-10</v>
      </c>
      <c r="D505" s="18">
        <v>13</v>
      </c>
      <c r="E505" s="25">
        <v>31</v>
      </c>
      <c r="F505" s="18">
        <f t="shared" ca="1" si="36"/>
        <v>13</v>
      </c>
      <c r="G505" s="18">
        <v>5</v>
      </c>
      <c r="H505" s="19">
        <v>0.6875</v>
      </c>
      <c r="I505" t="str">
        <f t="shared" si="37"/>
        <v>16:30</v>
      </c>
      <c r="J505" s="19">
        <v>0.82291666666666663</v>
      </c>
      <c r="K505" t="str">
        <f t="shared" si="38"/>
        <v>19:45</v>
      </c>
      <c r="L505" s="18">
        <v>7</v>
      </c>
      <c r="N505" t="str">
        <f t="shared" ca="1" si="39"/>
        <v>Booking::create(['program_id' =&gt; 13 , 'booking_date' =&gt; '2020-12-10', 'instructor_id'=&gt;31, 'virtual_meeting_link_id'=&gt;13, 'physical_room_id'=&gt;5, 'start_time'=&gt;'16:30', 'end_time'=&gt;' 19:45' ,  'area_id'=&gt;7 ]);</v>
      </c>
    </row>
    <row r="506" spans="1:14" ht="15.75" thickBot="1" x14ac:dyDescent="0.3">
      <c r="A506">
        <v>504</v>
      </c>
      <c r="B506" s="16">
        <v>44176</v>
      </c>
      <c r="C506" s="16" t="str">
        <f t="shared" si="35"/>
        <v>2020-12-11</v>
      </c>
      <c r="D506" s="18">
        <v>6</v>
      </c>
      <c r="E506" s="25">
        <v>6</v>
      </c>
      <c r="F506" s="18">
        <f t="shared" ca="1" si="36"/>
        <v>1</v>
      </c>
      <c r="G506" s="18">
        <v>6</v>
      </c>
      <c r="H506" s="19">
        <v>0.38541666666666669</v>
      </c>
      <c r="I506" t="str">
        <f t="shared" si="37"/>
        <v>9:15</v>
      </c>
      <c r="J506" s="19">
        <v>0.5</v>
      </c>
      <c r="K506" t="str">
        <f t="shared" si="38"/>
        <v>12:0</v>
      </c>
      <c r="L506" s="18">
        <v>2</v>
      </c>
      <c r="N506" t="str">
        <f t="shared" ca="1" si="39"/>
        <v>Booking::create(['program_id' =&gt; 6 , 'booking_date' =&gt; '2020-12-11', 'instructor_id'=&gt;6, 'virtual_meeting_link_id'=&gt;1, 'physical_room_id'=&gt;6, 'start_time'=&gt;'9:15', 'end_time'=&gt;' 12:0' ,  'area_id'=&gt;2 ]);</v>
      </c>
    </row>
    <row r="507" spans="1:14" ht="15.75" thickBot="1" x14ac:dyDescent="0.3">
      <c r="A507">
        <v>505</v>
      </c>
      <c r="B507" s="16">
        <v>44176</v>
      </c>
      <c r="C507" s="16" t="str">
        <f t="shared" si="35"/>
        <v>2020-12-11</v>
      </c>
      <c r="D507" s="18">
        <v>6</v>
      </c>
      <c r="E507" s="25">
        <v>10</v>
      </c>
      <c r="F507" s="18">
        <f t="shared" ca="1" si="36"/>
        <v>11</v>
      </c>
      <c r="G507" s="18">
        <v>7</v>
      </c>
      <c r="H507" s="19">
        <v>0.51041666666666663</v>
      </c>
      <c r="I507" t="str">
        <f t="shared" si="37"/>
        <v>12:15</v>
      </c>
      <c r="J507" s="19">
        <v>0.65625</v>
      </c>
      <c r="K507" t="str">
        <f t="shared" si="38"/>
        <v>15:45</v>
      </c>
      <c r="L507" s="18">
        <v>1</v>
      </c>
      <c r="N507" t="str">
        <f t="shared" ca="1" si="39"/>
        <v>Booking::create(['program_id' =&gt; 6 , 'booking_date' =&gt; '2020-12-11', 'instructor_id'=&gt;10, 'virtual_meeting_link_id'=&gt;11, 'physical_room_id'=&gt;7, 'start_time'=&gt;'12:15', 'end_time'=&gt;' 15:45' ,  'area_id'=&gt;1 ]);</v>
      </c>
    </row>
    <row r="508" spans="1:14" ht="15.75" thickBot="1" x14ac:dyDescent="0.3">
      <c r="A508">
        <v>506</v>
      </c>
      <c r="B508" s="16">
        <v>44176</v>
      </c>
      <c r="C508" s="16" t="str">
        <f t="shared" si="35"/>
        <v>2020-12-11</v>
      </c>
      <c r="D508" s="18">
        <v>6</v>
      </c>
      <c r="E508" s="25">
        <v>41</v>
      </c>
      <c r="F508" s="18">
        <f t="shared" ca="1" si="36"/>
        <v>14</v>
      </c>
      <c r="G508" s="18">
        <v>3</v>
      </c>
      <c r="H508" s="19">
        <v>0.66666666666666663</v>
      </c>
      <c r="I508" t="str">
        <f t="shared" si="37"/>
        <v>16:0</v>
      </c>
      <c r="J508" s="19">
        <v>0.78125</v>
      </c>
      <c r="K508" t="str">
        <f t="shared" si="38"/>
        <v>18:45</v>
      </c>
      <c r="L508" s="18">
        <v>22</v>
      </c>
      <c r="N508" t="str">
        <f t="shared" ca="1" si="39"/>
        <v>Booking::create(['program_id' =&gt; 6 , 'booking_date' =&gt; '2020-12-11', 'instructor_id'=&gt;41, 'virtual_meeting_link_id'=&gt;14, 'physical_room_id'=&gt;3, 'start_time'=&gt;'16:0', 'end_time'=&gt;' 18:45' ,  'area_id'=&gt;22 ]);</v>
      </c>
    </row>
    <row r="509" spans="1:14" ht="15.75" thickBot="1" x14ac:dyDescent="0.3">
      <c r="A509">
        <v>507</v>
      </c>
      <c r="B509" s="16">
        <v>44177</v>
      </c>
      <c r="C509" s="16" t="str">
        <f t="shared" si="35"/>
        <v>2020-12-12</v>
      </c>
      <c r="D509" s="18">
        <v>5</v>
      </c>
      <c r="E509" s="25">
        <v>6</v>
      </c>
      <c r="F509" s="18">
        <f t="shared" ca="1" si="36"/>
        <v>16</v>
      </c>
      <c r="G509" s="18">
        <v>1</v>
      </c>
      <c r="H509" s="19">
        <v>0.38541666666666669</v>
      </c>
      <c r="I509" t="str">
        <f t="shared" si="37"/>
        <v>9:15</v>
      </c>
      <c r="J509" s="19">
        <v>0.5</v>
      </c>
      <c r="K509" t="str">
        <f t="shared" si="38"/>
        <v>12:0</v>
      </c>
      <c r="L509" s="18">
        <v>2</v>
      </c>
      <c r="N509" t="str">
        <f t="shared" ca="1" si="39"/>
        <v>Booking::create(['program_id' =&gt; 5 , 'booking_date' =&gt; '2020-12-12', 'instructor_id'=&gt;6, 'virtual_meeting_link_id'=&gt;16, 'physical_room_id'=&gt;1, 'start_time'=&gt;'9:15', 'end_time'=&gt;' 12:0' ,  'area_id'=&gt;2 ]);</v>
      </c>
    </row>
    <row r="510" spans="1:14" ht="15.75" thickBot="1" x14ac:dyDescent="0.3">
      <c r="A510">
        <v>508</v>
      </c>
      <c r="B510" s="16">
        <v>44177</v>
      </c>
      <c r="C510" s="16" t="str">
        <f t="shared" si="35"/>
        <v>2020-12-12</v>
      </c>
      <c r="D510" s="18">
        <v>5</v>
      </c>
      <c r="E510" s="25">
        <v>10</v>
      </c>
      <c r="F510" s="18">
        <f t="shared" ca="1" si="36"/>
        <v>19</v>
      </c>
      <c r="G510" s="18">
        <v>2</v>
      </c>
      <c r="H510" s="19">
        <v>0.51041666666666663</v>
      </c>
      <c r="I510" t="str">
        <f t="shared" si="37"/>
        <v>12:15</v>
      </c>
      <c r="J510" s="19">
        <v>0.65625</v>
      </c>
      <c r="K510" t="str">
        <f t="shared" si="38"/>
        <v>15:45</v>
      </c>
      <c r="L510" s="18">
        <v>1</v>
      </c>
      <c r="N510" t="str">
        <f t="shared" ca="1" si="39"/>
        <v>Booking::create(['program_id' =&gt; 5 , 'booking_date' =&gt; '2020-12-12', 'instructor_id'=&gt;10, 'virtual_meeting_link_id'=&gt;19, 'physical_room_id'=&gt;2, 'start_time'=&gt;'12:15', 'end_time'=&gt;' 15:45' ,  'area_id'=&gt;1 ]);</v>
      </c>
    </row>
    <row r="511" spans="1:14" ht="15.75" thickBot="1" x14ac:dyDescent="0.3">
      <c r="A511">
        <v>509</v>
      </c>
      <c r="B511" s="16">
        <v>44177</v>
      </c>
      <c r="C511" s="16" t="str">
        <f t="shared" si="35"/>
        <v>2020-12-12</v>
      </c>
      <c r="D511" s="18">
        <v>5</v>
      </c>
      <c r="E511" s="25">
        <v>4</v>
      </c>
      <c r="F511" s="18">
        <f t="shared" ca="1" si="36"/>
        <v>4</v>
      </c>
      <c r="G511" s="18">
        <v>1</v>
      </c>
      <c r="H511" s="19">
        <v>0.66666666666666663</v>
      </c>
      <c r="I511" t="str">
        <f t="shared" si="37"/>
        <v>16:0</v>
      </c>
      <c r="J511" s="19">
        <v>0.78125</v>
      </c>
      <c r="K511" t="str">
        <f t="shared" si="38"/>
        <v>18:45</v>
      </c>
      <c r="L511" s="18">
        <v>22</v>
      </c>
      <c r="N511" t="str">
        <f t="shared" ca="1" si="39"/>
        <v>Booking::create(['program_id' =&gt; 5 , 'booking_date' =&gt; '2020-12-12', 'instructor_id'=&gt;4, 'virtual_meeting_link_id'=&gt;4, 'physical_room_id'=&gt;1, 'start_time'=&gt;'16:0', 'end_time'=&gt;' 18:45' ,  'area_id'=&gt;22 ]);</v>
      </c>
    </row>
    <row r="512" spans="1:14" ht="15.75" thickBot="1" x14ac:dyDescent="0.3">
      <c r="A512">
        <v>510</v>
      </c>
      <c r="B512" s="16">
        <v>44180</v>
      </c>
      <c r="C512" s="16" t="str">
        <f t="shared" si="35"/>
        <v>2020-12-15</v>
      </c>
      <c r="D512" s="18">
        <v>13</v>
      </c>
      <c r="E512" s="25">
        <v>31</v>
      </c>
      <c r="F512" s="18">
        <f t="shared" ca="1" si="36"/>
        <v>11</v>
      </c>
      <c r="G512" s="18">
        <v>4</v>
      </c>
      <c r="H512" s="19">
        <v>0.6875</v>
      </c>
      <c r="I512" t="str">
        <f t="shared" si="37"/>
        <v>16:30</v>
      </c>
      <c r="J512" s="19">
        <v>0.76041666666666663</v>
      </c>
      <c r="K512" t="str">
        <f t="shared" si="38"/>
        <v>18:15</v>
      </c>
      <c r="L512" s="18">
        <v>7</v>
      </c>
      <c r="N512" t="str">
        <f t="shared" ca="1" si="39"/>
        <v>Booking::create(['program_id' =&gt; 13 , 'booking_date' =&gt; '2020-12-15', 'instructor_id'=&gt;31, 'virtual_meeting_link_id'=&gt;11, 'physical_room_id'=&gt;4, 'start_time'=&gt;'16:30', 'end_time'=&gt;' 18:15' ,  'area_id'=&gt;7 ]);</v>
      </c>
    </row>
    <row r="513" spans="1:14" ht="15.75" thickBot="1" x14ac:dyDescent="0.3">
      <c r="A513">
        <v>511</v>
      </c>
      <c r="B513" s="16">
        <v>44180</v>
      </c>
      <c r="C513" s="16" t="str">
        <f t="shared" si="35"/>
        <v>2020-12-15</v>
      </c>
      <c r="D513" s="18">
        <v>13</v>
      </c>
      <c r="E513" s="25">
        <v>43</v>
      </c>
      <c r="F513" s="18">
        <f t="shared" ca="1" si="36"/>
        <v>5</v>
      </c>
      <c r="G513" s="18">
        <v>5</v>
      </c>
      <c r="H513" s="19">
        <v>0.77083333333333337</v>
      </c>
      <c r="I513" t="str">
        <f t="shared" si="37"/>
        <v>18:30</v>
      </c>
      <c r="J513" s="19">
        <v>0.82291666666666663</v>
      </c>
      <c r="K513" t="str">
        <f t="shared" si="38"/>
        <v>19:45</v>
      </c>
      <c r="L513" s="18">
        <v>7</v>
      </c>
      <c r="N513" t="str">
        <f t="shared" ca="1" si="39"/>
        <v>Booking::create(['program_id' =&gt; 13 , 'booking_date' =&gt; '2020-12-15', 'instructor_id'=&gt;43, 'virtual_meeting_link_id'=&gt;5, 'physical_room_id'=&gt;5, 'start_time'=&gt;'18:30', 'end_time'=&gt;' 19:45' ,  'area_id'=&gt;7 ]);</v>
      </c>
    </row>
    <row r="514" spans="1:14" ht="15.75" thickBot="1" x14ac:dyDescent="0.3">
      <c r="A514">
        <v>512</v>
      </c>
      <c r="B514" s="16">
        <v>44182</v>
      </c>
      <c r="C514" s="16" t="str">
        <f t="shared" si="35"/>
        <v>2020-12-17</v>
      </c>
      <c r="D514" s="18">
        <v>13</v>
      </c>
      <c r="E514" s="25">
        <v>43</v>
      </c>
      <c r="F514" s="18">
        <f t="shared" ca="1" si="36"/>
        <v>14</v>
      </c>
      <c r="G514" s="18">
        <v>7</v>
      </c>
      <c r="H514" s="19">
        <v>0.6875</v>
      </c>
      <c r="I514" t="str">
        <f t="shared" si="37"/>
        <v>16:30</v>
      </c>
      <c r="J514" s="19">
        <v>0.82291666666666663</v>
      </c>
      <c r="K514" t="str">
        <f t="shared" si="38"/>
        <v>19:45</v>
      </c>
      <c r="L514" s="18">
        <v>7</v>
      </c>
      <c r="N514" t="str">
        <f t="shared" ca="1" si="39"/>
        <v>Booking::create(['program_id' =&gt; 13 , 'booking_date' =&gt; '2020-12-17', 'instructor_id'=&gt;43, 'virtual_meeting_link_id'=&gt;14, 'physical_room_id'=&gt;7, 'start_time'=&gt;'16:30', 'end_time'=&gt;' 19:45' ,  'area_id'=&gt;7 ]);</v>
      </c>
    </row>
    <row r="515" spans="1:14" ht="15.75" thickBot="1" x14ac:dyDescent="0.3">
      <c r="A515">
        <v>513</v>
      </c>
      <c r="B515" s="16">
        <v>44183</v>
      </c>
      <c r="C515" s="16" t="str">
        <f t="shared" si="35"/>
        <v>2020-12-18</v>
      </c>
      <c r="D515" s="18">
        <v>5</v>
      </c>
      <c r="E515" s="25">
        <v>43</v>
      </c>
      <c r="F515" s="18">
        <f t="shared" ca="1" si="36"/>
        <v>6</v>
      </c>
      <c r="G515" s="18">
        <v>6</v>
      </c>
      <c r="H515" s="19">
        <v>0.66666666666666663</v>
      </c>
      <c r="I515" t="str">
        <f t="shared" si="37"/>
        <v>16:0</v>
      </c>
      <c r="J515" s="19">
        <v>0.79166666666666663</v>
      </c>
      <c r="K515" t="str">
        <f t="shared" si="38"/>
        <v>19:0</v>
      </c>
      <c r="L515" s="18">
        <v>7</v>
      </c>
      <c r="N515" t="str">
        <f t="shared" ca="1" si="39"/>
        <v>Booking::create(['program_id' =&gt; 5 , 'booking_date' =&gt; '2020-12-18', 'instructor_id'=&gt;43, 'virtual_meeting_link_id'=&gt;6, 'physical_room_id'=&gt;6, 'start_time'=&gt;'16:0', 'end_time'=&gt;' 19:0' ,  'area_id'=&gt;7 ]);</v>
      </c>
    </row>
    <row r="516" spans="1:14" ht="15.75" thickBot="1" x14ac:dyDescent="0.3">
      <c r="A516">
        <v>514</v>
      </c>
      <c r="B516" s="16">
        <v>44183</v>
      </c>
      <c r="C516" s="16" t="str">
        <f t="shared" ref="C516:C579" si="40">TEXT(B516,"aaaa-mm-dd")</f>
        <v>2020-12-18</v>
      </c>
      <c r="D516" s="18">
        <v>5</v>
      </c>
      <c r="E516" s="25">
        <v>4</v>
      </c>
      <c r="F516" s="18">
        <f t="shared" ref="F516:F579" ca="1" si="41">RANDBETWEEN(1,20)</f>
        <v>20</v>
      </c>
      <c r="G516" s="18">
        <v>4</v>
      </c>
      <c r="H516" s="19">
        <v>0.51041666666666663</v>
      </c>
      <c r="I516" t="str">
        <f t="shared" ref="I516:I579" si="42">CONCATENATE(HOUR(H516),":",MINUTE(H516))</f>
        <v>12:15</v>
      </c>
      <c r="J516" s="19">
        <v>0.65625</v>
      </c>
      <c r="K516" t="str">
        <f t="shared" ref="K516:K579" si="43">CONCATENATE(HOUR(J516),":",MINUTE(J516))</f>
        <v>15:45</v>
      </c>
      <c r="L516" s="18">
        <v>22</v>
      </c>
      <c r="N516" t="str">
        <f t="shared" ref="N516:N579" ca="1" si="44">CONCATENATE($D$1,D516," , 'booking_date' =&gt; '", C516,"', 'instructor_id'=&gt;",E516,", 'virtual_meeting_link_id'=&gt;",F516,", 'physical_room_id'=&gt;",G516,,", 'start_time'=&gt;'",I516,"', 'end_time'=&gt;' ",K516,"' ,  'area_id'=&gt;",L516," ]);")</f>
        <v>Booking::create(['program_id' =&gt; 5 , 'booking_date' =&gt; '2020-12-18', 'instructor_id'=&gt;4, 'virtual_meeting_link_id'=&gt;20, 'physical_room_id'=&gt;4, 'start_time'=&gt;'12:15', 'end_time'=&gt;' 15:45' ,  'area_id'=&gt;22 ]);</v>
      </c>
    </row>
    <row r="517" spans="1:14" ht="15.75" thickBot="1" x14ac:dyDescent="0.3">
      <c r="A517">
        <v>515</v>
      </c>
      <c r="B517" s="16">
        <v>44183</v>
      </c>
      <c r="C517" s="16" t="str">
        <f t="shared" si="40"/>
        <v>2020-12-18</v>
      </c>
      <c r="D517" s="18">
        <v>5</v>
      </c>
      <c r="E517" s="25">
        <v>6</v>
      </c>
      <c r="F517" s="18">
        <f t="shared" ca="1" si="41"/>
        <v>17</v>
      </c>
      <c r="G517" s="18">
        <v>7</v>
      </c>
      <c r="H517" s="19">
        <v>0.38541666666666669</v>
      </c>
      <c r="I517" t="str">
        <f t="shared" si="42"/>
        <v>9:15</v>
      </c>
      <c r="J517" s="19">
        <v>0.5</v>
      </c>
      <c r="K517" t="str">
        <f t="shared" si="43"/>
        <v>12:0</v>
      </c>
      <c r="L517" s="18">
        <v>1</v>
      </c>
      <c r="N517" t="str">
        <f t="shared" ca="1" si="44"/>
        <v>Booking::create(['program_id' =&gt; 5 , 'booking_date' =&gt; '2020-12-18', 'instructor_id'=&gt;6, 'virtual_meeting_link_id'=&gt;17, 'physical_room_id'=&gt;7, 'start_time'=&gt;'9:15', 'end_time'=&gt;' 12:0' ,  'area_id'=&gt;1 ]);</v>
      </c>
    </row>
    <row r="518" spans="1:14" ht="15.75" thickBot="1" x14ac:dyDescent="0.3">
      <c r="A518">
        <v>516</v>
      </c>
      <c r="B518" s="16">
        <v>44184</v>
      </c>
      <c r="C518" s="16" t="str">
        <f t="shared" si="40"/>
        <v>2020-12-19</v>
      </c>
      <c r="D518" s="18">
        <v>6</v>
      </c>
      <c r="E518" s="25">
        <v>8</v>
      </c>
      <c r="F518" s="18">
        <f t="shared" ca="1" si="41"/>
        <v>18</v>
      </c>
      <c r="G518" s="18">
        <v>4</v>
      </c>
      <c r="H518" s="19">
        <v>0.66666666666666663</v>
      </c>
      <c r="I518" t="str">
        <f t="shared" si="42"/>
        <v>16:0</v>
      </c>
      <c r="J518" s="19">
        <v>0.79166666666666663</v>
      </c>
      <c r="K518" t="str">
        <f t="shared" si="43"/>
        <v>19:0</v>
      </c>
      <c r="L518" s="18">
        <v>7</v>
      </c>
      <c r="N518" t="str">
        <f t="shared" ca="1" si="44"/>
        <v>Booking::create(['program_id' =&gt; 6 , 'booking_date' =&gt; '2020-12-19', 'instructor_id'=&gt;8, 'virtual_meeting_link_id'=&gt;18, 'physical_room_id'=&gt;4, 'start_time'=&gt;'16:0', 'end_time'=&gt;' 19:0' ,  'area_id'=&gt;7 ]);</v>
      </c>
    </row>
    <row r="519" spans="1:14" ht="15.75" thickBot="1" x14ac:dyDescent="0.3">
      <c r="A519">
        <v>517</v>
      </c>
      <c r="B519" s="16">
        <v>44184</v>
      </c>
      <c r="C519" s="16" t="str">
        <f t="shared" si="40"/>
        <v>2020-12-19</v>
      </c>
      <c r="D519" s="18">
        <v>6</v>
      </c>
      <c r="E519" s="25">
        <v>4</v>
      </c>
      <c r="F519" s="18">
        <f t="shared" ca="1" si="41"/>
        <v>19</v>
      </c>
      <c r="G519" s="18">
        <v>7</v>
      </c>
      <c r="H519" s="19">
        <v>0.60416666666666663</v>
      </c>
      <c r="I519" t="str">
        <f t="shared" si="42"/>
        <v>14:30</v>
      </c>
      <c r="J519" s="19">
        <v>0.65625</v>
      </c>
      <c r="K519" t="str">
        <f t="shared" si="43"/>
        <v>15:45</v>
      </c>
      <c r="L519" s="18">
        <v>22</v>
      </c>
      <c r="N519" t="str">
        <f t="shared" ca="1" si="44"/>
        <v>Booking::create(['program_id' =&gt; 6 , 'booking_date' =&gt; '2020-12-19', 'instructor_id'=&gt;4, 'virtual_meeting_link_id'=&gt;19, 'physical_room_id'=&gt;7, 'start_time'=&gt;'14:30', 'end_time'=&gt;' 15:45' ,  'area_id'=&gt;22 ]);</v>
      </c>
    </row>
    <row r="520" spans="1:14" ht="15.75" thickBot="1" x14ac:dyDescent="0.3">
      <c r="A520">
        <v>518</v>
      </c>
      <c r="B520" s="16">
        <v>44184</v>
      </c>
      <c r="C520" s="16" t="str">
        <f t="shared" si="40"/>
        <v>2020-12-19</v>
      </c>
      <c r="D520" s="18">
        <v>6</v>
      </c>
      <c r="E520" s="25">
        <v>4</v>
      </c>
      <c r="F520" s="18">
        <f t="shared" ca="1" si="41"/>
        <v>12</v>
      </c>
      <c r="G520" s="18">
        <v>5</v>
      </c>
      <c r="H520" s="19">
        <v>0.51041666666666663</v>
      </c>
      <c r="I520" t="str">
        <f t="shared" si="42"/>
        <v>12:15</v>
      </c>
      <c r="J520" s="19">
        <v>0.5625</v>
      </c>
      <c r="K520" t="str">
        <f t="shared" si="43"/>
        <v>13:30</v>
      </c>
      <c r="L520" s="18">
        <v>22</v>
      </c>
      <c r="N520" t="str">
        <f t="shared" ca="1" si="44"/>
        <v>Booking::create(['program_id' =&gt; 6 , 'booking_date' =&gt; '2020-12-19', 'instructor_id'=&gt;4, 'virtual_meeting_link_id'=&gt;12, 'physical_room_id'=&gt;5, 'start_time'=&gt;'12:15', 'end_time'=&gt;' 13:30' ,  'area_id'=&gt;22 ]);</v>
      </c>
    </row>
    <row r="521" spans="1:14" ht="15.75" thickBot="1" x14ac:dyDescent="0.3">
      <c r="A521">
        <v>519</v>
      </c>
      <c r="B521" s="16">
        <v>44184</v>
      </c>
      <c r="C521" s="16" t="str">
        <f t="shared" si="40"/>
        <v>2020-12-19</v>
      </c>
      <c r="D521" s="18">
        <v>6</v>
      </c>
      <c r="E521" s="25">
        <v>6</v>
      </c>
      <c r="F521" s="18">
        <f t="shared" ca="1" si="41"/>
        <v>19</v>
      </c>
      <c r="G521" s="18">
        <v>1</v>
      </c>
      <c r="H521" s="19">
        <v>0.38541666666666669</v>
      </c>
      <c r="I521" t="str">
        <f t="shared" si="42"/>
        <v>9:15</v>
      </c>
      <c r="J521" s="19">
        <v>0.5</v>
      </c>
      <c r="K521" t="str">
        <f t="shared" si="43"/>
        <v>12:0</v>
      </c>
      <c r="L521" s="18">
        <v>1</v>
      </c>
      <c r="N521" t="str">
        <f t="shared" ca="1" si="44"/>
        <v>Booking::create(['program_id' =&gt; 6 , 'booking_date' =&gt; '2020-12-19', 'instructor_id'=&gt;6, 'virtual_meeting_link_id'=&gt;19, 'physical_room_id'=&gt;1, 'start_time'=&gt;'9:15', 'end_time'=&gt;' 12:0' ,  'area_id'=&gt;1 ]);</v>
      </c>
    </row>
    <row r="522" spans="1:14" ht="15.75" thickBot="1" x14ac:dyDescent="0.3">
      <c r="A522">
        <v>520</v>
      </c>
      <c r="B522" s="16">
        <v>44203</v>
      </c>
      <c r="C522" s="16" t="str">
        <f t="shared" si="40"/>
        <v>2021-01-07</v>
      </c>
      <c r="D522" s="18">
        <v>9</v>
      </c>
      <c r="E522" s="25">
        <v>4</v>
      </c>
      <c r="F522" s="18">
        <f t="shared" ca="1" si="41"/>
        <v>3</v>
      </c>
      <c r="G522" s="18">
        <v>6</v>
      </c>
      <c r="H522" s="19">
        <v>0.66666666666666663</v>
      </c>
      <c r="I522" t="str">
        <f t="shared" si="42"/>
        <v>16:0</v>
      </c>
      <c r="J522" s="19">
        <v>0.72916666666666663</v>
      </c>
      <c r="K522" t="str">
        <f t="shared" si="43"/>
        <v>17:30</v>
      </c>
      <c r="L522" s="18">
        <v>22</v>
      </c>
      <c r="N522" t="str">
        <f t="shared" ca="1" si="44"/>
        <v>Booking::create(['program_id' =&gt; 9 , 'booking_date' =&gt; '2021-01-07', 'instructor_id'=&gt;4, 'virtual_meeting_link_id'=&gt;3, 'physical_room_id'=&gt;6, 'start_time'=&gt;'16:0', 'end_time'=&gt;' 17:30' ,  'area_id'=&gt;22 ]);</v>
      </c>
    </row>
    <row r="523" spans="1:14" ht="15.75" thickBot="1" x14ac:dyDescent="0.3">
      <c r="A523">
        <v>521</v>
      </c>
      <c r="B523" s="16">
        <v>44203</v>
      </c>
      <c r="C523" s="16" t="str">
        <f t="shared" si="40"/>
        <v>2021-01-07</v>
      </c>
      <c r="D523" s="18">
        <v>9</v>
      </c>
      <c r="E523" s="25">
        <v>13</v>
      </c>
      <c r="F523" s="18">
        <f t="shared" ca="1" si="41"/>
        <v>20</v>
      </c>
      <c r="G523" s="18">
        <v>6</v>
      </c>
      <c r="H523" s="19">
        <v>0.73958333333333337</v>
      </c>
      <c r="I523" t="str">
        <f t="shared" si="42"/>
        <v>17:45</v>
      </c>
      <c r="J523" s="19">
        <v>0.85416666666666663</v>
      </c>
      <c r="K523" t="str">
        <f t="shared" si="43"/>
        <v>20:30</v>
      </c>
      <c r="L523" s="18">
        <v>12</v>
      </c>
      <c r="N523" t="str">
        <f t="shared" ca="1" si="44"/>
        <v>Booking::create(['program_id' =&gt; 9 , 'booking_date' =&gt; '2021-01-07', 'instructor_id'=&gt;13, 'virtual_meeting_link_id'=&gt;20, 'physical_room_id'=&gt;6, 'start_time'=&gt;'17:45', 'end_time'=&gt;' 20:30' ,  'area_id'=&gt;12 ]);</v>
      </c>
    </row>
    <row r="524" spans="1:14" ht="15.75" thickBot="1" x14ac:dyDescent="0.3">
      <c r="A524">
        <v>522</v>
      </c>
      <c r="B524" s="16">
        <v>44208</v>
      </c>
      <c r="C524" s="16" t="str">
        <f t="shared" si="40"/>
        <v>2021-01-12</v>
      </c>
      <c r="D524" s="18">
        <v>13</v>
      </c>
      <c r="E524" s="25">
        <v>43</v>
      </c>
      <c r="F524" s="18">
        <f t="shared" ca="1" si="41"/>
        <v>17</v>
      </c>
      <c r="G524" s="18">
        <v>7</v>
      </c>
      <c r="H524" s="19">
        <v>0.70833333333333337</v>
      </c>
      <c r="I524" t="str">
        <f t="shared" si="42"/>
        <v>17:0</v>
      </c>
      <c r="J524" s="19">
        <v>0.82291666666666663</v>
      </c>
      <c r="K524" t="str">
        <f t="shared" si="43"/>
        <v>19:45</v>
      </c>
      <c r="L524" s="18">
        <v>7</v>
      </c>
      <c r="N524" t="str">
        <f t="shared" ca="1" si="44"/>
        <v>Booking::create(['program_id' =&gt; 13 , 'booking_date' =&gt; '2021-01-12', 'instructor_id'=&gt;43, 'virtual_meeting_link_id'=&gt;17, 'physical_room_id'=&gt;7, 'start_time'=&gt;'17:0', 'end_time'=&gt;' 19:45' ,  'area_id'=&gt;7 ]);</v>
      </c>
    </row>
    <row r="525" spans="1:14" ht="15.75" thickBot="1" x14ac:dyDescent="0.3">
      <c r="A525">
        <v>523</v>
      </c>
      <c r="B525" s="16">
        <v>44210</v>
      </c>
      <c r="C525" s="16" t="str">
        <f t="shared" si="40"/>
        <v>2021-01-14</v>
      </c>
      <c r="D525" s="18">
        <v>13</v>
      </c>
      <c r="E525" s="25">
        <v>43</v>
      </c>
      <c r="F525" s="18">
        <f t="shared" ca="1" si="41"/>
        <v>14</v>
      </c>
      <c r="G525" s="18">
        <v>5</v>
      </c>
      <c r="H525" s="19">
        <v>0.6875</v>
      </c>
      <c r="I525" t="str">
        <f t="shared" si="42"/>
        <v>16:30</v>
      </c>
      <c r="J525" s="19">
        <v>0.82291666666666663</v>
      </c>
      <c r="K525" t="str">
        <f t="shared" si="43"/>
        <v>19:45</v>
      </c>
      <c r="L525" s="18">
        <v>7</v>
      </c>
      <c r="N525" t="str">
        <f t="shared" ca="1" si="44"/>
        <v>Booking::create(['program_id' =&gt; 13 , 'booking_date' =&gt; '2021-01-14', 'instructor_id'=&gt;43, 'virtual_meeting_link_id'=&gt;14, 'physical_room_id'=&gt;5, 'start_time'=&gt;'16:30', 'end_time'=&gt;' 19:45' ,  'area_id'=&gt;7 ]);</v>
      </c>
    </row>
    <row r="526" spans="1:14" ht="15.75" thickBot="1" x14ac:dyDescent="0.3">
      <c r="A526">
        <v>524</v>
      </c>
      <c r="B526" s="16">
        <v>44210</v>
      </c>
      <c r="C526" s="16" t="str">
        <f t="shared" si="40"/>
        <v>2021-01-14</v>
      </c>
      <c r="D526" s="18">
        <v>9</v>
      </c>
      <c r="E526" s="25">
        <v>13</v>
      </c>
      <c r="F526" s="18">
        <f t="shared" ca="1" si="41"/>
        <v>12</v>
      </c>
      <c r="G526" s="18">
        <v>5</v>
      </c>
      <c r="H526" s="19">
        <v>0.73958333333333337</v>
      </c>
      <c r="I526" t="str">
        <f t="shared" si="42"/>
        <v>17:45</v>
      </c>
      <c r="J526" s="19">
        <v>0.85416666666666663</v>
      </c>
      <c r="K526" t="str">
        <f t="shared" si="43"/>
        <v>20:30</v>
      </c>
      <c r="L526" s="18">
        <v>12</v>
      </c>
      <c r="N526" t="str">
        <f t="shared" ca="1" si="44"/>
        <v>Booking::create(['program_id' =&gt; 9 , 'booking_date' =&gt; '2021-01-14', 'instructor_id'=&gt;13, 'virtual_meeting_link_id'=&gt;12, 'physical_room_id'=&gt;5, 'start_time'=&gt;'17:45', 'end_time'=&gt;' 20:30' ,  'area_id'=&gt;12 ]);</v>
      </c>
    </row>
    <row r="527" spans="1:14" ht="15.75" thickBot="1" x14ac:dyDescent="0.3">
      <c r="A527">
        <v>525</v>
      </c>
      <c r="B527" s="16">
        <v>44211</v>
      </c>
      <c r="C527" s="16" t="str">
        <f t="shared" si="40"/>
        <v>2021-01-15</v>
      </c>
      <c r="D527" s="18">
        <v>6</v>
      </c>
      <c r="E527" s="25">
        <v>6</v>
      </c>
      <c r="F527" s="18">
        <f t="shared" ca="1" si="41"/>
        <v>8</v>
      </c>
      <c r="G527" s="18">
        <v>3</v>
      </c>
      <c r="H527" s="19">
        <v>0.38541666666666669</v>
      </c>
      <c r="I527" t="str">
        <f t="shared" si="42"/>
        <v>9:15</v>
      </c>
      <c r="J527" s="19">
        <v>0.5</v>
      </c>
      <c r="K527" t="str">
        <f t="shared" si="43"/>
        <v>12:0</v>
      </c>
      <c r="L527" s="18">
        <v>2</v>
      </c>
      <c r="N527" t="str">
        <f t="shared" ca="1" si="44"/>
        <v>Booking::create(['program_id' =&gt; 6 , 'booking_date' =&gt; '2021-01-15', 'instructor_id'=&gt;6, 'virtual_meeting_link_id'=&gt;8, 'physical_room_id'=&gt;3, 'start_time'=&gt;'9:15', 'end_time'=&gt;' 12:0' ,  'area_id'=&gt;2 ]);</v>
      </c>
    </row>
    <row r="528" spans="1:14" ht="15.75" thickBot="1" x14ac:dyDescent="0.3">
      <c r="A528">
        <v>526</v>
      </c>
      <c r="B528" s="16">
        <v>44211</v>
      </c>
      <c r="C528" s="16" t="str">
        <f t="shared" si="40"/>
        <v>2021-01-15</v>
      </c>
      <c r="D528" s="18">
        <v>6</v>
      </c>
      <c r="E528" s="25">
        <v>8</v>
      </c>
      <c r="F528" s="18">
        <f t="shared" ca="1" si="41"/>
        <v>5</v>
      </c>
      <c r="G528" s="18">
        <v>5</v>
      </c>
      <c r="H528" s="19">
        <v>0.51041666666666663</v>
      </c>
      <c r="I528" t="str">
        <f t="shared" si="42"/>
        <v>12:15</v>
      </c>
      <c r="J528" s="19">
        <v>0.5625</v>
      </c>
      <c r="K528" t="str">
        <f t="shared" si="43"/>
        <v>13:30</v>
      </c>
      <c r="L528" s="18">
        <v>7</v>
      </c>
      <c r="N528" t="str">
        <f t="shared" ca="1" si="44"/>
        <v>Booking::create(['program_id' =&gt; 6 , 'booking_date' =&gt; '2021-01-15', 'instructor_id'=&gt;8, 'virtual_meeting_link_id'=&gt;5, 'physical_room_id'=&gt;5, 'start_time'=&gt;'12:15', 'end_time'=&gt;' 13:30' ,  'area_id'=&gt;7 ]);</v>
      </c>
    </row>
    <row r="529" spans="1:14" ht="15.75" thickBot="1" x14ac:dyDescent="0.3">
      <c r="A529">
        <v>527</v>
      </c>
      <c r="B529" s="16">
        <v>44211</v>
      </c>
      <c r="C529" s="16" t="str">
        <f t="shared" si="40"/>
        <v>2021-01-15</v>
      </c>
      <c r="D529" s="18">
        <v>6</v>
      </c>
      <c r="E529" s="25">
        <v>8</v>
      </c>
      <c r="F529" s="18">
        <f t="shared" ca="1" si="41"/>
        <v>20</v>
      </c>
      <c r="G529" s="18">
        <v>2</v>
      </c>
      <c r="H529" s="19">
        <v>0.60416666666666663</v>
      </c>
      <c r="I529" t="str">
        <f t="shared" si="42"/>
        <v>14:30</v>
      </c>
      <c r="J529" s="19">
        <v>0.65625</v>
      </c>
      <c r="K529" t="str">
        <f t="shared" si="43"/>
        <v>15:45</v>
      </c>
      <c r="L529" s="18">
        <v>7</v>
      </c>
      <c r="N529" t="str">
        <f t="shared" ca="1" si="44"/>
        <v>Booking::create(['program_id' =&gt; 6 , 'booking_date' =&gt; '2021-01-15', 'instructor_id'=&gt;8, 'virtual_meeting_link_id'=&gt;20, 'physical_room_id'=&gt;2, 'start_time'=&gt;'14:30', 'end_time'=&gt;' 15:45' ,  'area_id'=&gt;7 ]);</v>
      </c>
    </row>
    <row r="530" spans="1:14" ht="15.75" thickBot="1" x14ac:dyDescent="0.3">
      <c r="A530">
        <v>528</v>
      </c>
      <c r="B530" s="16">
        <v>44211</v>
      </c>
      <c r="C530" s="16" t="str">
        <f t="shared" si="40"/>
        <v>2021-01-15</v>
      </c>
      <c r="D530" s="18">
        <v>6</v>
      </c>
      <c r="E530" s="25">
        <v>41</v>
      </c>
      <c r="F530" s="18">
        <f t="shared" ca="1" si="41"/>
        <v>9</v>
      </c>
      <c r="G530" s="18">
        <v>3</v>
      </c>
      <c r="H530" s="19">
        <v>0.66666666666666663</v>
      </c>
      <c r="I530" t="str">
        <f t="shared" si="42"/>
        <v>16:0</v>
      </c>
      <c r="J530" s="19">
        <v>0.78125</v>
      </c>
      <c r="K530" t="str">
        <f t="shared" si="43"/>
        <v>18:45</v>
      </c>
      <c r="L530" s="18">
        <v>22</v>
      </c>
      <c r="N530" t="str">
        <f t="shared" ca="1" si="44"/>
        <v>Booking::create(['program_id' =&gt; 6 , 'booking_date' =&gt; '2021-01-15', 'instructor_id'=&gt;41, 'virtual_meeting_link_id'=&gt;9, 'physical_room_id'=&gt;3, 'start_time'=&gt;'16:0', 'end_time'=&gt;' 18:45' ,  'area_id'=&gt;22 ]);</v>
      </c>
    </row>
    <row r="531" spans="1:14" ht="15.75" thickBot="1" x14ac:dyDescent="0.3">
      <c r="A531">
        <v>529</v>
      </c>
      <c r="B531" s="16">
        <v>44212</v>
      </c>
      <c r="C531" s="16" t="str">
        <f t="shared" si="40"/>
        <v>2021-01-16</v>
      </c>
      <c r="D531" s="18">
        <v>5</v>
      </c>
      <c r="E531" s="25">
        <v>6</v>
      </c>
      <c r="F531" s="18">
        <f t="shared" ca="1" si="41"/>
        <v>6</v>
      </c>
      <c r="G531" s="18">
        <v>1</v>
      </c>
      <c r="H531" s="19">
        <v>0.38541666666666669</v>
      </c>
      <c r="I531" t="str">
        <f t="shared" si="42"/>
        <v>9:15</v>
      </c>
      <c r="J531" s="19">
        <v>0.5</v>
      </c>
      <c r="K531" t="str">
        <f t="shared" si="43"/>
        <v>12:0</v>
      </c>
      <c r="L531" s="18">
        <v>2</v>
      </c>
      <c r="N531" t="str">
        <f t="shared" ca="1" si="44"/>
        <v>Booking::create(['program_id' =&gt; 5 , 'booking_date' =&gt; '2021-01-16', 'instructor_id'=&gt;6, 'virtual_meeting_link_id'=&gt;6, 'physical_room_id'=&gt;1, 'start_time'=&gt;'9:15', 'end_time'=&gt;' 12:0' ,  'area_id'=&gt;2 ]);</v>
      </c>
    </row>
    <row r="532" spans="1:14" ht="15.75" thickBot="1" x14ac:dyDescent="0.3">
      <c r="A532">
        <v>530</v>
      </c>
      <c r="B532" s="16">
        <v>44212</v>
      </c>
      <c r="C532" s="16" t="str">
        <f t="shared" si="40"/>
        <v>2021-01-16</v>
      </c>
      <c r="D532" s="18">
        <v>5</v>
      </c>
      <c r="E532" s="25">
        <v>43</v>
      </c>
      <c r="F532" s="18">
        <f t="shared" ca="1" si="41"/>
        <v>1</v>
      </c>
      <c r="G532" s="18">
        <v>3</v>
      </c>
      <c r="H532" s="19">
        <v>0.51041666666666663</v>
      </c>
      <c r="I532" t="str">
        <f t="shared" si="42"/>
        <v>12:15</v>
      </c>
      <c r="J532" s="19">
        <v>0.65625</v>
      </c>
      <c r="K532" t="str">
        <f t="shared" si="43"/>
        <v>15:45</v>
      </c>
      <c r="L532" s="18">
        <v>7</v>
      </c>
      <c r="N532" t="str">
        <f t="shared" ca="1" si="44"/>
        <v>Booking::create(['program_id' =&gt; 5 , 'booking_date' =&gt; '2021-01-16', 'instructor_id'=&gt;43, 'virtual_meeting_link_id'=&gt;1, 'physical_room_id'=&gt;3, 'start_time'=&gt;'12:15', 'end_time'=&gt;' 15:45' ,  'area_id'=&gt;7 ]);</v>
      </c>
    </row>
    <row r="533" spans="1:14" ht="15.75" thickBot="1" x14ac:dyDescent="0.3">
      <c r="A533">
        <v>531</v>
      </c>
      <c r="B533" s="16">
        <v>44212</v>
      </c>
      <c r="C533" s="16" t="str">
        <f t="shared" si="40"/>
        <v>2021-01-16</v>
      </c>
      <c r="D533" s="18">
        <v>5</v>
      </c>
      <c r="E533" s="25">
        <v>4</v>
      </c>
      <c r="F533" s="18">
        <f t="shared" ca="1" si="41"/>
        <v>20</v>
      </c>
      <c r="G533" s="18">
        <v>7</v>
      </c>
      <c r="H533" s="19">
        <v>0.66666666666666663</v>
      </c>
      <c r="I533" t="str">
        <f t="shared" si="42"/>
        <v>16:0</v>
      </c>
      <c r="J533" s="19">
        <v>0.78125</v>
      </c>
      <c r="K533" t="str">
        <f t="shared" si="43"/>
        <v>18:45</v>
      </c>
      <c r="L533" s="18">
        <v>22</v>
      </c>
      <c r="N533" t="str">
        <f t="shared" ca="1" si="44"/>
        <v>Booking::create(['program_id' =&gt; 5 , 'booking_date' =&gt; '2021-01-16', 'instructor_id'=&gt;4, 'virtual_meeting_link_id'=&gt;20, 'physical_room_id'=&gt;7, 'start_time'=&gt;'16:0', 'end_time'=&gt;' 18:45' ,  'area_id'=&gt;22 ]);</v>
      </c>
    </row>
    <row r="534" spans="1:14" ht="15.75" thickBot="1" x14ac:dyDescent="0.3">
      <c r="A534">
        <v>532</v>
      </c>
      <c r="B534" s="16">
        <v>44215</v>
      </c>
      <c r="C534" s="16" t="str">
        <f t="shared" si="40"/>
        <v>2021-01-19</v>
      </c>
      <c r="D534" s="18">
        <v>13</v>
      </c>
      <c r="E534" s="25">
        <v>7</v>
      </c>
      <c r="F534" s="18">
        <f t="shared" ca="1" si="41"/>
        <v>18</v>
      </c>
      <c r="G534" s="18">
        <v>1</v>
      </c>
      <c r="H534" s="19">
        <v>0.70833333333333337</v>
      </c>
      <c r="I534" t="str">
        <f t="shared" si="42"/>
        <v>17:0</v>
      </c>
      <c r="J534" s="19">
        <v>0.82291666666666663</v>
      </c>
      <c r="K534" t="str">
        <f t="shared" si="43"/>
        <v>19:45</v>
      </c>
      <c r="L534" s="18">
        <v>7</v>
      </c>
      <c r="N534" t="str">
        <f t="shared" ca="1" si="44"/>
        <v>Booking::create(['program_id' =&gt; 13 , 'booking_date' =&gt; '2021-01-19', 'instructor_id'=&gt;7, 'virtual_meeting_link_id'=&gt;18, 'physical_room_id'=&gt;1, 'start_time'=&gt;'17:0', 'end_time'=&gt;' 19:45' ,  'area_id'=&gt;7 ]);</v>
      </c>
    </row>
    <row r="535" spans="1:14" ht="15.75" thickBot="1" x14ac:dyDescent="0.3">
      <c r="A535">
        <v>533</v>
      </c>
      <c r="B535" s="16">
        <v>44217</v>
      </c>
      <c r="C535" s="16" t="str">
        <f t="shared" si="40"/>
        <v>2021-01-21</v>
      </c>
      <c r="D535" s="18">
        <v>13</v>
      </c>
      <c r="E535" s="25">
        <v>7</v>
      </c>
      <c r="F535" s="18">
        <f t="shared" ca="1" si="41"/>
        <v>20</v>
      </c>
      <c r="G535" s="18">
        <v>6</v>
      </c>
      <c r="H535" s="19">
        <v>0.70833333333333337</v>
      </c>
      <c r="I535" t="str">
        <f t="shared" si="42"/>
        <v>17:0</v>
      </c>
      <c r="J535" s="19">
        <v>0.82291666666666663</v>
      </c>
      <c r="K535" t="str">
        <f t="shared" si="43"/>
        <v>19:45</v>
      </c>
      <c r="L535" s="18">
        <v>7</v>
      </c>
      <c r="N535" t="str">
        <f t="shared" ca="1" si="44"/>
        <v>Booking::create(['program_id' =&gt; 13 , 'booking_date' =&gt; '2021-01-21', 'instructor_id'=&gt;7, 'virtual_meeting_link_id'=&gt;20, 'physical_room_id'=&gt;6, 'start_time'=&gt;'17:0', 'end_time'=&gt;' 19:45' ,  'area_id'=&gt;7 ]);</v>
      </c>
    </row>
    <row r="536" spans="1:14" ht="15.75" thickBot="1" x14ac:dyDescent="0.3">
      <c r="A536">
        <v>534</v>
      </c>
      <c r="B536" s="16">
        <v>44217</v>
      </c>
      <c r="C536" s="16" t="str">
        <f t="shared" si="40"/>
        <v>2021-01-21</v>
      </c>
      <c r="D536" s="18">
        <v>9</v>
      </c>
      <c r="E536" s="25">
        <v>51</v>
      </c>
      <c r="F536" s="18">
        <f t="shared" ca="1" si="41"/>
        <v>14</v>
      </c>
      <c r="G536" s="18">
        <v>6</v>
      </c>
      <c r="H536" s="19">
        <v>0.67708333333333337</v>
      </c>
      <c r="I536" t="str">
        <f t="shared" si="42"/>
        <v>16:15</v>
      </c>
      <c r="J536" s="19">
        <v>0.72916666666666663</v>
      </c>
      <c r="K536" t="str">
        <f t="shared" si="43"/>
        <v>17:30</v>
      </c>
      <c r="L536" s="18">
        <v>12</v>
      </c>
      <c r="N536" t="str">
        <f t="shared" ca="1" si="44"/>
        <v>Booking::create(['program_id' =&gt; 9 , 'booking_date' =&gt; '2021-01-21', 'instructor_id'=&gt;51, 'virtual_meeting_link_id'=&gt;14, 'physical_room_id'=&gt;6, 'start_time'=&gt;'16:15', 'end_time'=&gt;' 17:30' ,  'area_id'=&gt;12 ]);</v>
      </c>
    </row>
    <row r="537" spans="1:14" ht="15.75" thickBot="1" x14ac:dyDescent="0.3">
      <c r="A537">
        <v>535</v>
      </c>
      <c r="B537" s="16">
        <v>44217</v>
      </c>
      <c r="C537" s="16" t="str">
        <f t="shared" si="40"/>
        <v>2021-01-21</v>
      </c>
      <c r="D537" s="18">
        <v>9</v>
      </c>
      <c r="E537" s="25">
        <v>4</v>
      </c>
      <c r="F537" s="18">
        <f t="shared" ca="1" si="41"/>
        <v>15</v>
      </c>
      <c r="G537" s="18">
        <v>1</v>
      </c>
      <c r="H537" s="19">
        <v>0.73958333333333337</v>
      </c>
      <c r="I537" t="str">
        <f t="shared" si="42"/>
        <v>17:45</v>
      </c>
      <c r="J537" s="19">
        <v>0.85416666666666663</v>
      </c>
      <c r="K537" t="str">
        <f t="shared" si="43"/>
        <v>20:30</v>
      </c>
      <c r="L537" s="18">
        <v>22</v>
      </c>
      <c r="N537" t="str">
        <f t="shared" ca="1" si="44"/>
        <v>Booking::create(['program_id' =&gt; 9 , 'booking_date' =&gt; '2021-01-21', 'instructor_id'=&gt;4, 'virtual_meeting_link_id'=&gt;15, 'physical_room_id'=&gt;1, 'start_time'=&gt;'17:45', 'end_time'=&gt;' 20:30' ,  'area_id'=&gt;22 ]);</v>
      </c>
    </row>
    <row r="538" spans="1:14" ht="15.75" thickBot="1" x14ac:dyDescent="0.3">
      <c r="A538">
        <v>536</v>
      </c>
      <c r="B538" s="16">
        <v>44222</v>
      </c>
      <c r="C538" s="16" t="str">
        <f t="shared" si="40"/>
        <v>2021-01-26</v>
      </c>
      <c r="D538" s="18">
        <v>10</v>
      </c>
      <c r="E538" s="25">
        <v>8</v>
      </c>
      <c r="F538" s="18">
        <f t="shared" ca="1" si="41"/>
        <v>15</v>
      </c>
      <c r="G538" s="18">
        <v>3</v>
      </c>
      <c r="H538" s="19">
        <v>0.33333333333333331</v>
      </c>
      <c r="I538" t="str">
        <f t="shared" si="42"/>
        <v>8:0</v>
      </c>
      <c r="J538" s="19">
        <v>0.54166666666666663</v>
      </c>
      <c r="K538" t="str">
        <f t="shared" si="43"/>
        <v>13:0</v>
      </c>
      <c r="L538" s="18">
        <v>7</v>
      </c>
      <c r="N538" t="str">
        <f t="shared" ca="1" si="44"/>
        <v>Booking::create(['program_id' =&gt; 10 , 'booking_date' =&gt; '2021-01-26', 'instructor_id'=&gt;8, 'virtual_meeting_link_id'=&gt;15, 'physical_room_id'=&gt;3, 'start_time'=&gt;'8:0', 'end_time'=&gt;' 13:0' ,  'area_id'=&gt;7 ]);</v>
      </c>
    </row>
    <row r="539" spans="1:14" ht="15.75" thickBot="1" x14ac:dyDescent="0.3">
      <c r="A539">
        <v>537</v>
      </c>
      <c r="B539" s="16">
        <v>44224</v>
      </c>
      <c r="C539" s="16" t="str">
        <f t="shared" si="40"/>
        <v>2021-01-28</v>
      </c>
      <c r="D539" s="18">
        <v>9</v>
      </c>
      <c r="E539" s="25">
        <v>44</v>
      </c>
      <c r="F539" s="18">
        <f t="shared" ca="1" si="41"/>
        <v>2</v>
      </c>
      <c r="G539" s="18">
        <v>1</v>
      </c>
      <c r="H539" s="19">
        <v>0.67708333333333337</v>
      </c>
      <c r="I539" t="str">
        <f t="shared" si="42"/>
        <v>16:15</v>
      </c>
      <c r="J539" s="19">
        <v>0.85416666666666663</v>
      </c>
      <c r="K539" t="str">
        <f t="shared" si="43"/>
        <v>20:30</v>
      </c>
      <c r="L539" s="18">
        <v>10</v>
      </c>
      <c r="N539" t="str">
        <f t="shared" ca="1" si="44"/>
        <v>Booking::create(['program_id' =&gt; 9 , 'booking_date' =&gt; '2021-01-28', 'instructor_id'=&gt;44, 'virtual_meeting_link_id'=&gt;2, 'physical_room_id'=&gt;1, 'start_time'=&gt;'16:15', 'end_time'=&gt;' 20:30' ,  'area_id'=&gt;10 ]);</v>
      </c>
    </row>
    <row r="540" spans="1:14" ht="15.75" thickBot="1" x14ac:dyDescent="0.3">
      <c r="A540">
        <v>538</v>
      </c>
      <c r="B540" s="16">
        <v>44231</v>
      </c>
      <c r="C540" s="16" t="str">
        <f t="shared" si="40"/>
        <v>2021-02-04</v>
      </c>
      <c r="D540" s="18">
        <v>9</v>
      </c>
      <c r="E540" s="25">
        <v>54</v>
      </c>
      <c r="F540" s="18">
        <f t="shared" ca="1" si="41"/>
        <v>18</v>
      </c>
      <c r="G540" s="18">
        <v>5</v>
      </c>
      <c r="H540" s="19">
        <v>0.67708333333333337</v>
      </c>
      <c r="I540" t="str">
        <f t="shared" si="42"/>
        <v>16:15</v>
      </c>
      <c r="J540" s="19">
        <v>0.85416666666666663</v>
      </c>
      <c r="K540" t="str">
        <f t="shared" si="43"/>
        <v>20:30</v>
      </c>
      <c r="L540" s="18">
        <v>22</v>
      </c>
      <c r="N540" t="str">
        <f t="shared" ca="1" si="44"/>
        <v>Booking::create(['program_id' =&gt; 9 , 'booking_date' =&gt; '2021-02-04', 'instructor_id'=&gt;54, 'virtual_meeting_link_id'=&gt;18, 'physical_room_id'=&gt;5, 'start_time'=&gt;'16:15', 'end_time'=&gt;' 20:30' ,  'area_id'=&gt;22 ]);</v>
      </c>
    </row>
    <row r="541" spans="1:14" ht="15.75" thickBot="1" x14ac:dyDescent="0.3">
      <c r="A541">
        <v>539</v>
      </c>
      <c r="B541" s="16">
        <v>44238</v>
      </c>
      <c r="C541" s="16" t="str">
        <f t="shared" si="40"/>
        <v>2021-02-11</v>
      </c>
      <c r="D541" s="18">
        <v>9</v>
      </c>
      <c r="E541" s="25">
        <v>54</v>
      </c>
      <c r="F541" s="18">
        <f t="shared" ca="1" si="41"/>
        <v>13</v>
      </c>
      <c r="G541" s="18">
        <v>6</v>
      </c>
      <c r="H541" s="19">
        <v>0.67708333333333337</v>
      </c>
      <c r="I541" t="str">
        <f t="shared" si="42"/>
        <v>16:15</v>
      </c>
      <c r="J541" s="19">
        <v>0.85416666666666663</v>
      </c>
      <c r="K541" t="str">
        <f t="shared" si="43"/>
        <v>20:30</v>
      </c>
      <c r="L541" s="18">
        <v>22</v>
      </c>
      <c r="N541" t="str">
        <f t="shared" ca="1" si="44"/>
        <v>Booking::create(['program_id' =&gt; 9 , 'booking_date' =&gt; '2021-02-11', 'instructor_id'=&gt;54, 'virtual_meeting_link_id'=&gt;13, 'physical_room_id'=&gt;6, 'start_time'=&gt;'16:15', 'end_time'=&gt;' 20:30' ,  'area_id'=&gt;22 ]);</v>
      </c>
    </row>
    <row r="542" spans="1:14" ht="15.75" thickBot="1" x14ac:dyDescent="0.3">
      <c r="A542">
        <v>540</v>
      </c>
      <c r="B542" s="16">
        <v>44246</v>
      </c>
      <c r="C542" s="16" t="str">
        <f t="shared" si="40"/>
        <v>2021-02-19</v>
      </c>
      <c r="D542" s="18">
        <v>10</v>
      </c>
      <c r="E542" s="25">
        <v>8</v>
      </c>
      <c r="F542" s="18">
        <f t="shared" ca="1" si="41"/>
        <v>19</v>
      </c>
      <c r="G542" s="18">
        <v>8</v>
      </c>
      <c r="H542" s="19">
        <v>0.33333333333333331</v>
      </c>
      <c r="I542" t="str">
        <f t="shared" si="42"/>
        <v>8:0</v>
      </c>
      <c r="J542" s="19">
        <v>0.54166666666666663</v>
      </c>
      <c r="K542" t="str">
        <f t="shared" si="43"/>
        <v>13:0</v>
      </c>
      <c r="L542" s="18">
        <v>7</v>
      </c>
      <c r="N542" t="str">
        <f t="shared" ca="1" si="44"/>
        <v>Booking::create(['program_id' =&gt; 10 , 'booking_date' =&gt; '2021-02-19', 'instructor_id'=&gt;8, 'virtual_meeting_link_id'=&gt;19, 'physical_room_id'=&gt;8, 'start_time'=&gt;'8:0', 'end_time'=&gt;' 13:0' ,  'area_id'=&gt;7 ]);</v>
      </c>
    </row>
    <row r="543" spans="1:14" ht="15.75" thickBot="1" x14ac:dyDescent="0.3">
      <c r="A543">
        <v>541</v>
      </c>
      <c r="B543" s="16">
        <v>44008</v>
      </c>
      <c r="C543" s="16" t="str">
        <f t="shared" si="40"/>
        <v>2020-06-26</v>
      </c>
      <c r="D543" s="18">
        <v>2</v>
      </c>
      <c r="E543" s="25">
        <v>41</v>
      </c>
      <c r="F543" s="18">
        <f t="shared" ca="1" si="41"/>
        <v>15</v>
      </c>
      <c r="G543" s="18">
        <v>7</v>
      </c>
      <c r="H543" s="19">
        <v>0.55208333333333337</v>
      </c>
      <c r="I543" t="str">
        <f t="shared" si="42"/>
        <v>13:15</v>
      </c>
      <c r="J543" s="19">
        <v>0.6875</v>
      </c>
      <c r="K543" t="str">
        <f t="shared" si="43"/>
        <v>16:30</v>
      </c>
      <c r="L543" s="18">
        <v>22</v>
      </c>
      <c r="N543" t="str">
        <f t="shared" ca="1" si="44"/>
        <v>Booking::create(['program_id' =&gt; 2 , 'booking_date' =&gt; '2020-06-26', 'instructor_id'=&gt;41, 'virtual_meeting_link_id'=&gt;15, 'physical_room_id'=&gt;7, 'start_time'=&gt;'13:15', 'end_time'=&gt;' 16:30' ,  'area_id'=&gt;22 ]);</v>
      </c>
    </row>
    <row r="544" spans="1:14" ht="15.75" thickBot="1" x14ac:dyDescent="0.3">
      <c r="A544">
        <v>542</v>
      </c>
      <c r="B544" s="16">
        <v>44008</v>
      </c>
      <c r="C544" s="16" t="str">
        <f t="shared" si="40"/>
        <v>2020-06-26</v>
      </c>
      <c r="D544" s="18">
        <v>2</v>
      </c>
      <c r="E544" s="25">
        <v>1</v>
      </c>
      <c r="F544" s="18">
        <f t="shared" ca="1" si="41"/>
        <v>12</v>
      </c>
      <c r="G544" s="18">
        <v>7</v>
      </c>
      <c r="H544" s="19">
        <v>0.39583333333333331</v>
      </c>
      <c r="I544" t="str">
        <f t="shared" si="42"/>
        <v>9:30</v>
      </c>
      <c r="J544" s="19">
        <v>0.45833333333333331</v>
      </c>
      <c r="K544" t="str">
        <f t="shared" si="43"/>
        <v>11:0</v>
      </c>
      <c r="L544" s="18">
        <v>12</v>
      </c>
      <c r="N544" t="str">
        <f t="shared" ca="1" si="44"/>
        <v>Booking::create(['program_id' =&gt; 2 , 'booking_date' =&gt; '2020-06-26', 'instructor_id'=&gt;1, 'virtual_meeting_link_id'=&gt;12, 'physical_room_id'=&gt;7, 'start_time'=&gt;'9:30', 'end_time'=&gt;' 11:0' ,  'area_id'=&gt;12 ]);</v>
      </c>
    </row>
    <row r="545" spans="1:14" ht="15.75" thickBot="1" x14ac:dyDescent="0.3">
      <c r="A545">
        <v>543</v>
      </c>
      <c r="B545" s="16">
        <v>44009</v>
      </c>
      <c r="C545" s="16" t="str">
        <f t="shared" si="40"/>
        <v>2020-06-27</v>
      </c>
      <c r="D545" s="18">
        <v>1</v>
      </c>
      <c r="E545" s="25">
        <v>41</v>
      </c>
      <c r="F545" s="18">
        <f t="shared" ca="1" si="41"/>
        <v>2</v>
      </c>
      <c r="G545" s="18">
        <v>7</v>
      </c>
      <c r="H545" s="19">
        <v>0.55208333333333337</v>
      </c>
      <c r="I545" t="str">
        <f t="shared" si="42"/>
        <v>13:15</v>
      </c>
      <c r="J545" s="19">
        <v>0.6875</v>
      </c>
      <c r="K545" t="str">
        <f t="shared" si="43"/>
        <v>16:30</v>
      </c>
      <c r="L545" s="18">
        <v>22</v>
      </c>
      <c r="N545" t="str">
        <f t="shared" ca="1" si="44"/>
        <v>Booking::create(['program_id' =&gt; 1 , 'booking_date' =&gt; '2020-06-27', 'instructor_id'=&gt;41, 'virtual_meeting_link_id'=&gt;2, 'physical_room_id'=&gt;7, 'start_time'=&gt;'13:15', 'end_time'=&gt;' 16:30' ,  'area_id'=&gt;22 ]);</v>
      </c>
    </row>
    <row r="546" spans="1:14" ht="15.75" thickBot="1" x14ac:dyDescent="0.3">
      <c r="A546">
        <v>544</v>
      </c>
      <c r="B546" s="16">
        <v>44009</v>
      </c>
      <c r="C546" s="16" t="str">
        <f t="shared" si="40"/>
        <v>2020-06-27</v>
      </c>
      <c r="D546" s="18">
        <v>1</v>
      </c>
      <c r="E546" s="25">
        <v>1</v>
      </c>
      <c r="F546" s="18">
        <f t="shared" ca="1" si="41"/>
        <v>18</v>
      </c>
      <c r="G546" s="18">
        <v>4</v>
      </c>
      <c r="H546" s="19">
        <v>0.39583333333333331</v>
      </c>
      <c r="I546" t="str">
        <f t="shared" si="42"/>
        <v>9:30</v>
      </c>
      <c r="J546" s="19">
        <v>0.45833333333333331</v>
      </c>
      <c r="K546" t="str">
        <f t="shared" si="43"/>
        <v>11:0</v>
      </c>
      <c r="L546" s="18">
        <v>12</v>
      </c>
      <c r="N546" t="str">
        <f t="shared" ca="1" si="44"/>
        <v>Booking::create(['program_id' =&gt; 1 , 'booking_date' =&gt; '2020-06-27', 'instructor_id'=&gt;1, 'virtual_meeting_link_id'=&gt;18, 'physical_room_id'=&gt;4, 'start_time'=&gt;'9:30', 'end_time'=&gt;' 11:0' ,  'area_id'=&gt;12 ]);</v>
      </c>
    </row>
    <row r="547" spans="1:14" ht="15.75" thickBot="1" x14ac:dyDescent="0.3">
      <c r="A547">
        <v>545</v>
      </c>
      <c r="B547" s="16">
        <v>44014</v>
      </c>
      <c r="C547" s="16" t="str">
        <f t="shared" si="40"/>
        <v>2020-07-02</v>
      </c>
      <c r="D547" s="18">
        <v>31</v>
      </c>
      <c r="E547" s="25">
        <v>19</v>
      </c>
      <c r="F547" s="18">
        <f t="shared" ca="1" si="41"/>
        <v>4</v>
      </c>
      <c r="G547" s="18">
        <v>7</v>
      </c>
      <c r="H547" s="19">
        <v>0.38541666666666669</v>
      </c>
      <c r="I547" t="str">
        <f t="shared" si="42"/>
        <v>9:15</v>
      </c>
      <c r="J547" s="19">
        <v>0.41666666666666669</v>
      </c>
      <c r="K547" t="str">
        <f t="shared" si="43"/>
        <v>10:0</v>
      </c>
      <c r="L547" s="18">
        <v>10</v>
      </c>
      <c r="N547" t="str">
        <f t="shared" ca="1" si="44"/>
        <v>Booking::create(['program_id' =&gt; 31 , 'booking_date' =&gt; '2020-07-02', 'instructor_id'=&gt;19, 'virtual_meeting_link_id'=&gt;4, 'physical_room_id'=&gt;7, 'start_time'=&gt;'9:15', 'end_time'=&gt;' 10:0' ,  'area_id'=&gt;10 ]);</v>
      </c>
    </row>
    <row r="548" spans="1:14" ht="15.75" thickBot="1" x14ac:dyDescent="0.3">
      <c r="A548">
        <v>546</v>
      </c>
      <c r="B548" s="16">
        <v>44014</v>
      </c>
      <c r="C548" s="16" t="str">
        <f t="shared" si="40"/>
        <v>2020-07-02</v>
      </c>
      <c r="D548" s="18">
        <v>31</v>
      </c>
      <c r="E548" s="25">
        <v>17</v>
      </c>
      <c r="F548" s="18">
        <f t="shared" ca="1" si="41"/>
        <v>20</v>
      </c>
      <c r="G548" s="18">
        <v>1</v>
      </c>
      <c r="H548" s="19">
        <v>0.4236111111111111</v>
      </c>
      <c r="I548" t="str">
        <f t="shared" si="42"/>
        <v>10:10</v>
      </c>
      <c r="J548" s="19">
        <v>0.49305555555555558</v>
      </c>
      <c r="K548" t="str">
        <f t="shared" si="43"/>
        <v>11:50</v>
      </c>
      <c r="L548" s="18">
        <v>5</v>
      </c>
      <c r="N548" t="str">
        <f t="shared" ca="1" si="44"/>
        <v>Booking::create(['program_id' =&gt; 31 , 'booking_date' =&gt; '2020-07-02', 'instructor_id'=&gt;17, 'virtual_meeting_link_id'=&gt;20, 'physical_room_id'=&gt;1, 'start_time'=&gt;'10:10', 'end_time'=&gt;' 11:50' ,  'area_id'=&gt;5 ]);</v>
      </c>
    </row>
    <row r="549" spans="1:14" ht="15.75" thickBot="1" x14ac:dyDescent="0.3">
      <c r="A549">
        <v>547</v>
      </c>
      <c r="B549" s="16">
        <v>44014</v>
      </c>
      <c r="C549" s="16" t="str">
        <f t="shared" si="40"/>
        <v>2020-07-02</v>
      </c>
      <c r="D549" s="18">
        <v>31</v>
      </c>
      <c r="E549" s="25">
        <v>20</v>
      </c>
      <c r="F549" s="18">
        <f t="shared" ca="1" si="41"/>
        <v>7</v>
      </c>
      <c r="G549" s="18">
        <v>3</v>
      </c>
      <c r="H549" s="19">
        <v>0.5</v>
      </c>
      <c r="I549" t="str">
        <f t="shared" si="42"/>
        <v>12:0</v>
      </c>
      <c r="J549" s="19">
        <v>0.53125</v>
      </c>
      <c r="K549" t="str">
        <f t="shared" si="43"/>
        <v>12:45</v>
      </c>
      <c r="L549" s="18">
        <v>5</v>
      </c>
      <c r="N549" t="str">
        <f t="shared" ca="1" si="44"/>
        <v>Booking::create(['program_id' =&gt; 31 , 'booking_date' =&gt; '2020-07-02', 'instructor_id'=&gt;20, 'virtual_meeting_link_id'=&gt;7, 'physical_room_id'=&gt;3, 'start_time'=&gt;'12:0', 'end_time'=&gt;' 12:45' ,  'area_id'=&gt;5 ]);</v>
      </c>
    </row>
    <row r="550" spans="1:14" ht="15.75" thickBot="1" x14ac:dyDescent="0.3">
      <c r="A550">
        <v>548</v>
      </c>
      <c r="B550" s="16">
        <v>44015</v>
      </c>
      <c r="C550" s="16" t="str">
        <f t="shared" si="40"/>
        <v>2020-07-03</v>
      </c>
      <c r="D550" s="18">
        <v>1</v>
      </c>
      <c r="E550" s="25">
        <v>19</v>
      </c>
      <c r="F550" s="18">
        <f t="shared" ca="1" si="41"/>
        <v>1</v>
      </c>
      <c r="G550" s="18">
        <v>7</v>
      </c>
      <c r="H550" s="19">
        <v>0.60416666666666663</v>
      </c>
      <c r="I550" t="str">
        <f t="shared" si="42"/>
        <v>14:30</v>
      </c>
      <c r="J550" s="19">
        <v>0.72916666666666663</v>
      </c>
      <c r="K550" t="str">
        <f t="shared" si="43"/>
        <v>17:30</v>
      </c>
      <c r="L550" s="18">
        <v>10</v>
      </c>
      <c r="N550" t="str">
        <f t="shared" ca="1" si="44"/>
        <v>Booking::create(['program_id' =&gt; 1 , 'booking_date' =&gt; '2020-07-03', 'instructor_id'=&gt;19, 'virtual_meeting_link_id'=&gt;1, 'physical_room_id'=&gt;7, 'start_time'=&gt;'14:30', 'end_time'=&gt;' 17:30' ,  'area_id'=&gt;10 ]);</v>
      </c>
    </row>
    <row r="551" spans="1:14" ht="15.75" thickBot="1" x14ac:dyDescent="0.3">
      <c r="A551">
        <v>549</v>
      </c>
      <c r="B551" s="16">
        <v>44015</v>
      </c>
      <c r="C551" s="16" t="str">
        <f t="shared" si="40"/>
        <v>2020-07-03</v>
      </c>
      <c r="D551" s="18">
        <v>1</v>
      </c>
      <c r="E551" s="25">
        <v>25</v>
      </c>
      <c r="F551" s="18">
        <f t="shared" ca="1" si="41"/>
        <v>3</v>
      </c>
      <c r="G551" s="18">
        <v>1</v>
      </c>
      <c r="H551" s="19">
        <v>0.39583333333333331</v>
      </c>
      <c r="I551" t="str">
        <f t="shared" si="42"/>
        <v>9:30</v>
      </c>
      <c r="J551" s="19">
        <v>0.53125</v>
      </c>
      <c r="K551" t="str">
        <f t="shared" si="43"/>
        <v>12:45</v>
      </c>
      <c r="L551" s="18">
        <v>19</v>
      </c>
      <c r="N551" t="str">
        <f t="shared" ca="1" si="44"/>
        <v>Booking::create(['program_id' =&gt; 1 , 'booking_date' =&gt; '2020-07-03', 'instructor_id'=&gt;25, 'virtual_meeting_link_id'=&gt;3, 'physical_room_id'=&gt;1, 'start_time'=&gt;'9:30', 'end_time'=&gt;' 12:45' ,  'area_id'=&gt;19 ]);</v>
      </c>
    </row>
    <row r="552" spans="1:14" ht="15.75" thickBot="1" x14ac:dyDescent="0.3">
      <c r="A552">
        <v>550</v>
      </c>
      <c r="B552" s="16">
        <v>44016</v>
      </c>
      <c r="C552" s="16" t="str">
        <f t="shared" si="40"/>
        <v>2020-07-04</v>
      </c>
      <c r="D552" s="18">
        <v>2</v>
      </c>
      <c r="E552" s="25">
        <v>19</v>
      </c>
      <c r="F552" s="18">
        <f t="shared" ca="1" si="41"/>
        <v>14</v>
      </c>
      <c r="G552" s="18">
        <v>4</v>
      </c>
      <c r="H552" s="19">
        <v>0.60416666666666663</v>
      </c>
      <c r="I552" t="str">
        <f t="shared" si="42"/>
        <v>14:30</v>
      </c>
      <c r="J552" s="19">
        <v>0.72916666666666663</v>
      </c>
      <c r="K552" t="str">
        <f t="shared" si="43"/>
        <v>17:30</v>
      </c>
      <c r="L552" s="18">
        <v>10</v>
      </c>
      <c r="N552" t="str">
        <f t="shared" ca="1" si="44"/>
        <v>Booking::create(['program_id' =&gt; 2 , 'booking_date' =&gt; '2020-07-04', 'instructor_id'=&gt;19, 'virtual_meeting_link_id'=&gt;14, 'physical_room_id'=&gt;4, 'start_time'=&gt;'14:30', 'end_time'=&gt;' 17:30' ,  'area_id'=&gt;10 ]);</v>
      </c>
    </row>
    <row r="553" spans="1:14" ht="15.75" thickBot="1" x14ac:dyDescent="0.3">
      <c r="A553">
        <v>551</v>
      </c>
      <c r="B553" s="16">
        <v>44016</v>
      </c>
      <c r="C553" s="16" t="str">
        <f t="shared" si="40"/>
        <v>2020-07-04</v>
      </c>
      <c r="D553" s="18">
        <v>2</v>
      </c>
      <c r="E553" s="25">
        <v>25</v>
      </c>
      <c r="F553" s="18">
        <f t="shared" ca="1" si="41"/>
        <v>7</v>
      </c>
      <c r="G553" s="18">
        <v>4</v>
      </c>
      <c r="H553" s="19">
        <v>0.39583333333333331</v>
      </c>
      <c r="I553" t="str">
        <f t="shared" si="42"/>
        <v>9:30</v>
      </c>
      <c r="J553" s="19">
        <v>0.53125</v>
      </c>
      <c r="K553" t="str">
        <f t="shared" si="43"/>
        <v>12:45</v>
      </c>
      <c r="L553" s="18">
        <v>19</v>
      </c>
      <c r="N553" t="str">
        <f t="shared" ca="1" si="44"/>
        <v>Booking::create(['program_id' =&gt; 2 , 'booking_date' =&gt; '2020-07-04', 'instructor_id'=&gt;25, 'virtual_meeting_link_id'=&gt;7, 'physical_room_id'=&gt;4, 'start_time'=&gt;'9:30', 'end_time'=&gt;' 12:45' ,  'area_id'=&gt;19 ]);</v>
      </c>
    </row>
    <row r="554" spans="1:14" ht="15.75" thickBot="1" x14ac:dyDescent="0.3">
      <c r="A554">
        <v>552</v>
      </c>
      <c r="B554" s="16">
        <v>44021</v>
      </c>
      <c r="C554" s="16" t="str">
        <f t="shared" si="40"/>
        <v>2020-07-09</v>
      </c>
      <c r="D554" s="18">
        <v>31</v>
      </c>
      <c r="E554" s="25">
        <v>9</v>
      </c>
      <c r="F554" s="18">
        <f t="shared" ca="1" si="41"/>
        <v>7</v>
      </c>
      <c r="G554" s="18">
        <v>4</v>
      </c>
      <c r="H554" s="19">
        <v>0.375</v>
      </c>
      <c r="I554" t="str">
        <f t="shared" si="42"/>
        <v>9:0</v>
      </c>
      <c r="J554" s="19">
        <v>0.40625</v>
      </c>
      <c r="K554" t="str">
        <f t="shared" si="43"/>
        <v>9:45</v>
      </c>
      <c r="L554" s="18">
        <v>19</v>
      </c>
      <c r="N554" t="str">
        <f t="shared" ca="1" si="44"/>
        <v>Booking::create(['program_id' =&gt; 31 , 'booking_date' =&gt; '2020-07-09', 'instructor_id'=&gt;9, 'virtual_meeting_link_id'=&gt;7, 'physical_room_id'=&gt;4, 'start_time'=&gt;'9:0', 'end_time'=&gt;' 9:45' ,  'area_id'=&gt;19 ]);</v>
      </c>
    </row>
    <row r="555" spans="1:14" ht="15.75" thickBot="1" x14ac:dyDescent="0.3">
      <c r="A555">
        <v>553</v>
      </c>
      <c r="B555" s="16">
        <v>44021</v>
      </c>
      <c r="C555" s="16" t="str">
        <f t="shared" si="40"/>
        <v>2020-07-09</v>
      </c>
      <c r="D555" s="18">
        <v>31</v>
      </c>
      <c r="E555" s="25">
        <v>41</v>
      </c>
      <c r="F555" s="18">
        <f t="shared" ca="1" si="41"/>
        <v>5</v>
      </c>
      <c r="G555" s="18">
        <v>1</v>
      </c>
      <c r="H555" s="19">
        <v>0.41319444444444442</v>
      </c>
      <c r="I555" t="str">
        <f t="shared" si="42"/>
        <v>9:55</v>
      </c>
      <c r="J555" s="19">
        <v>0.44444444444444442</v>
      </c>
      <c r="K555" t="str">
        <f t="shared" si="43"/>
        <v>10:40</v>
      </c>
      <c r="L555" s="18">
        <v>12</v>
      </c>
      <c r="N555" t="str">
        <f t="shared" ca="1" si="44"/>
        <v>Booking::create(['program_id' =&gt; 31 , 'booking_date' =&gt; '2020-07-09', 'instructor_id'=&gt;41, 'virtual_meeting_link_id'=&gt;5, 'physical_room_id'=&gt;1, 'start_time'=&gt;'9:55', 'end_time'=&gt;' 10:40' ,  'area_id'=&gt;12 ]);</v>
      </c>
    </row>
    <row r="556" spans="1:14" ht="15.75" thickBot="1" x14ac:dyDescent="0.3">
      <c r="A556">
        <v>554</v>
      </c>
      <c r="B556" s="16">
        <v>44021</v>
      </c>
      <c r="C556" s="16" t="str">
        <f t="shared" si="40"/>
        <v>2020-07-09</v>
      </c>
      <c r="D556" s="18">
        <v>31</v>
      </c>
      <c r="E556" s="25">
        <v>32</v>
      </c>
      <c r="F556" s="18">
        <f t="shared" ca="1" si="41"/>
        <v>9</v>
      </c>
      <c r="G556" s="18">
        <v>3</v>
      </c>
      <c r="H556" s="19">
        <v>0.4513888888888889</v>
      </c>
      <c r="I556" t="str">
        <f t="shared" si="42"/>
        <v>10:50</v>
      </c>
      <c r="J556" s="19">
        <v>0.4826388888888889</v>
      </c>
      <c r="K556" t="str">
        <f t="shared" si="43"/>
        <v>11:35</v>
      </c>
      <c r="L556" s="18">
        <v>17</v>
      </c>
      <c r="N556" t="str">
        <f t="shared" ca="1" si="44"/>
        <v>Booking::create(['program_id' =&gt; 31 , 'booking_date' =&gt; '2020-07-09', 'instructor_id'=&gt;32, 'virtual_meeting_link_id'=&gt;9, 'physical_room_id'=&gt;3, 'start_time'=&gt;'10:50', 'end_time'=&gt;' 11:35' ,  'area_id'=&gt;17 ]);</v>
      </c>
    </row>
    <row r="557" spans="1:14" ht="15.75" thickBot="1" x14ac:dyDescent="0.3">
      <c r="A557">
        <v>555</v>
      </c>
      <c r="B557" s="16">
        <v>44021</v>
      </c>
      <c r="C557" s="16" t="str">
        <f t="shared" si="40"/>
        <v>2020-07-09</v>
      </c>
      <c r="D557" s="18">
        <v>31</v>
      </c>
      <c r="E557" s="25">
        <v>8</v>
      </c>
      <c r="F557" s="18">
        <f t="shared" ca="1" si="41"/>
        <v>10</v>
      </c>
      <c r="G557" s="18">
        <v>6</v>
      </c>
      <c r="H557" s="19">
        <v>0.48958333333333331</v>
      </c>
      <c r="I557" t="str">
        <f t="shared" si="42"/>
        <v>11:45</v>
      </c>
      <c r="J557" s="19">
        <v>0.52083333333333337</v>
      </c>
      <c r="K557" t="str">
        <f t="shared" si="43"/>
        <v>12:30</v>
      </c>
      <c r="L557" s="18">
        <v>21</v>
      </c>
      <c r="N557" t="str">
        <f t="shared" ca="1" si="44"/>
        <v>Booking::create(['program_id' =&gt; 31 , 'booking_date' =&gt; '2020-07-09', 'instructor_id'=&gt;8, 'virtual_meeting_link_id'=&gt;10, 'physical_room_id'=&gt;6, 'start_time'=&gt;'11:45', 'end_time'=&gt;' 12:30' ,  'area_id'=&gt;21 ]);</v>
      </c>
    </row>
    <row r="558" spans="1:14" ht="15.75" thickBot="1" x14ac:dyDescent="0.3">
      <c r="A558">
        <v>556</v>
      </c>
      <c r="B558" s="16">
        <v>44022</v>
      </c>
      <c r="C558" s="16" t="str">
        <f t="shared" si="40"/>
        <v>2020-07-10</v>
      </c>
      <c r="D558" s="18">
        <v>2</v>
      </c>
      <c r="E558" s="25">
        <v>25</v>
      </c>
      <c r="F558" s="18">
        <f t="shared" ca="1" si="41"/>
        <v>6</v>
      </c>
      <c r="G558" s="18">
        <v>8</v>
      </c>
      <c r="H558" s="19">
        <v>0.39583333333333331</v>
      </c>
      <c r="I558" t="str">
        <f t="shared" si="42"/>
        <v>9:30</v>
      </c>
      <c r="J558" s="19">
        <v>0.52083333333333337</v>
      </c>
      <c r="K558" t="str">
        <f t="shared" si="43"/>
        <v>12:30</v>
      </c>
      <c r="L558" s="18">
        <v>19</v>
      </c>
      <c r="N558" t="str">
        <f t="shared" ca="1" si="44"/>
        <v>Booking::create(['program_id' =&gt; 2 , 'booking_date' =&gt; '2020-07-10', 'instructor_id'=&gt;25, 'virtual_meeting_link_id'=&gt;6, 'physical_room_id'=&gt;8, 'start_time'=&gt;'9:30', 'end_time'=&gt;' 12:30' ,  'area_id'=&gt;19 ]);</v>
      </c>
    </row>
    <row r="559" spans="1:14" ht="15.75" thickBot="1" x14ac:dyDescent="0.3">
      <c r="A559">
        <v>557</v>
      </c>
      <c r="B559" s="16">
        <v>44022</v>
      </c>
      <c r="C559" s="16" t="str">
        <f t="shared" si="40"/>
        <v>2020-07-10</v>
      </c>
      <c r="D559" s="18">
        <v>2</v>
      </c>
      <c r="E559" s="25">
        <v>1</v>
      </c>
      <c r="F559" s="18">
        <f t="shared" ca="1" si="41"/>
        <v>8</v>
      </c>
      <c r="G559" s="18">
        <v>4</v>
      </c>
      <c r="H559" s="19">
        <v>0.60416666666666663</v>
      </c>
      <c r="I559" t="str">
        <f t="shared" si="42"/>
        <v>14:30</v>
      </c>
      <c r="J559" s="19">
        <v>0.73958333333333337</v>
      </c>
      <c r="K559" t="str">
        <f t="shared" si="43"/>
        <v>17:45</v>
      </c>
      <c r="L559" s="18">
        <v>12</v>
      </c>
      <c r="N559" t="str">
        <f t="shared" ca="1" si="44"/>
        <v>Booking::create(['program_id' =&gt; 2 , 'booking_date' =&gt; '2020-07-10', 'instructor_id'=&gt;1, 'virtual_meeting_link_id'=&gt;8, 'physical_room_id'=&gt;4, 'start_time'=&gt;'14:30', 'end_time'=&gt;' 17:45' ,  'area_id'=&gt;12 ]);</v>
      </c>
    </row>
    <row r="560" spans="1:14" ht="15.75" thickBot="1" x14ac:dyDescent="0.3">
      <c r="A560">
        <v>558</v>
      </c>
      <c r="B560" s="16">
        <v>44023</v>
      </c>
      <c r="C560" s="16" t="str">
        <f t="shared" si="40"/>
        <v>2020-07-11</v>
      </c>
      <c r="D560" s="18">
        <v>1</v>
      </c>
      <c r="E560" s="25">
        <v>25</v>
      </c>
      <c r="F560" s="18">
        <f t="shared" ca="1" si="41"/>
        <v>19</v>
      </c>
      <c r="G560" s="18">
        <v>5</v>
      </c>
      <c r="H560" s="19">
        <v>0.39583333333333331</v>
      </c>
      <c r="I560" t="str">
        <f t="shared" si="42"/>
        <v>9:30</v>
      </c>
      <c r="J560" s="19">
        <v>0.52083333333333337</v>
      </c>
      <c r="K560" t="str">
        <f t="shared" si="43"/>
        <v>12:30</v>
      </c>
      <c r="L560" s="18">
        <v>19</v>
      </c>
      <c r="N560" t="str">
        <f t="shared" ca="1" si="44"/>
        <v>Booking::create(['program_id' =&gt; 1 , 'booking_date' =&gt; '2020-07-11', 'instructor_id'=&gt;25, 'virtual_meeting_link_id'=&gt;19, 'physical_room_id'=&gt;5, 'start_time'=&gt;'9:30', 'end_time'=&gt;' 12:30' ,  'area_id'=&gt;19 ]);</v>
      </c>
    </row>
    <row r="561" spans="1:14" ht="15.75" thickBot="1" x14ac:dyDescent="0.3">
      <c r="A561">
        <v>559</v>
      </c>
      <c r="B561" s="16">
        <v>44023</v>
      </c>
      <c r="C561" s="16" t="str">
        <f t="shared" si="40"/>
        <v>2020-07-11</v>
      </c>
      <c r="D561" s="18">
        <v>1</v>
      </c>
      <c r="E561" s="25">
        <v>1</v>
      </c>
      <c r="F561" s="18">
        <f t="shared" ca="1" si="41"/>
        <v>17</v>
      </c>
      <c r="G561" s="18">
        <v>8</v>
      </c>
      <c r="H561" s="19">
        <v>0.60416666666666663</v>
      </c>
      <c r="I561" t="str">
        <f t="shared" si="42"/>
        <v>14:30</v>
      </c>
      <c r="J561" s="19">
        <v>0.73958333333333337</v>
      </c>
      <c r="K561" t="str">
        <f t="shared" si="43"/>
        <v>17:45</v>
      </c>
      <c r="L561" s="18">
        <v>12</v>
      </c>
      <c r="N561" t="str">
        <f t="shared" ca="1" si="44"/>
        <v>Booking::create(['program_id' =&gt; 1 , 'booking_date' =&gt; '2020-07-11', 'instructor_id'=&gt;1, 'virtual_meeting_link_id'=&gt;17, 'physical_room_id'=&gt;8, 'start_time'=&gt;'14:30', 'end_time'=&gt;' 17:45' ,  'area_id'=&gt;12 ]);</v>
      </c>
    </row>
    <row r="562" spans="1:14" ht="15.75" thickBot="1" x14ac:dyDescent="0.3">
      <c r="A562">
        <v>560</v>
      </c>
      <c r="B562" s="16">
        <v>44029</v>
      </c>
      <c r="C562" s="16" t="str">
        <f t="shared" si="40"/>
        <v>2020-07-17</v>
      </c>
      <c r="D562" s="18">
        <v>1</v>
      </c>
      <c r="E562" s="25">
        <v>17</v>
      </c>
      <c r="F562" s="18">
        <f t="shared" ca="1" si="41"/>
        <v>12</v>
      </c>
      <c r="G562" s="18">
        <v>1</v>
      </c>
      <c r="H562" s="19">
        <v>0.39583333333333331</v>
      </c>
      <c r="I562" t="str">
        <f t="shared" si="42"/>
        <v>9:30</v>
      </c>
      <c r="J562" s="19">
        <v>0.52083333333333337</v>
      </c>
      <c r="K562" t="str">
        <f t="shared" si="43"/>
        <v>12:30</v>
      </c>
      <c r="L562" s="18">
        <v>5</v>
      </c>
      <c r="N562" t="str">
        <f t="shared" ca="1" si="44"/>
        <v>Booking::create(['program_id' =&gt; 1 , 'booking_date' =&gt; '2020-07-17', 'instructor_id'=&gt;17, 'virtual_meeting_link_id'=&gt;12, 'physical_room_id'=&gt;1, 'start_time'=&gt;'9:30', 'end_time'=&gt;' 12:30' ,  'area_id'=&gt;5 ]);</v>
      </c>
    </row>
    <row r="563" spans="1:14" ht="15.75" thickBot="1" x14ac:dyDescent="0.3">
      <c r="A563">
        <v>561</v>
      </c>
      <c r="B563" s="16">
        <v>44029</v>
      </c>
      <c r="C563" s="16" t="str">
        <f t="shared" si="40"/>
        <v>2020-07-17</v>
      </c>
      <c r="D563" s="18">
        <v>1</v>
      </c>
      <c r="E563" s="25">
        <v>25</v>
      </c>
      <c r="F563" s="18">
        <f t="shared" ca="1" si="41"/>
        <v>4</v>
      </c>
      <c r="G563" s="18">
        <v>5</v>
      </c>
      <c r="H563" s="19">
        <v>0.60416666666666663</v>
      </c>
      <c r="I563" t="str">
        <f t="shared" si="42"/>
        <v>14:30</v>
      </c>
      <c r="J563" s="19">
        <v>0.73958333333333337</v>
      </c>
      <c r="K563" t="str">
        <f t="shared" si="43"/>
        <v>17:45</v>
      </c>
      <c r="L563" s="18">
        <v>19</v>
      </c>
      <c r="N563" t="str">
        <f t="shared" ca="1" si="44"/>
        <v>Booking::create(['program_id' =&gt; 1 , 'booking_date' =&gt; '2020-07-17', 'instructor_id'=&gt;25, 'virtual_meeting_link_id'=&gt;4, 'physical_room_id'=&gt;5, 'start_time'=&gt;'14:30', 'end_time'=&gt;' 17:45' ,  'area_id'=&gt;19 ]);</v>
      </c>
    </row>
    <row r="564" spans="1:14" ht="15.75" thickBot="1" x14ac:dyDescent="0.3">
      <c r="A564">
        <v>562</v>
      </c>
      <c r="B564" s="16">
        <v>44030</v>
      </c>
      <c r="C564" s="16" t="str">
        <f t="shared" si="40"/>
        <v>2020-07-18</v>
      </c>
      <c r="D564" s="18">
        <v>2</v>
      </c>
      <c r="E564" s="25">
        <v>17</v>
      </c>
      <c r="F564" s="18">
        <f t="shared" ca="1" si="41"/>
        <v>8</v>
      </c>
      <c r="G564" s="18">
        <v>4</v>
      </c>
      <c r="H564" s="19">
        <v>0.39583333333333331</v>
      </c>
      <c r="I564" t="str">
        <f t="shared" si="42"/>
        <v>9:30</v>
      </c>
      <c r="J564" s="19">
        <v>0.52083333333333337</v>
      </c>
      <c r="K564" t="str">
        <f t="shared" si="43"/>
        <v>12:30</v>
      </c>
      <c r="L564" s="18">
        <v>5</v>
      </c>
      <c r="N564" t="str">
        <f t="shared" ca="1" si="44"/>
        <v>Booking::create(['program_id' =&gt; 2 , 'booking_date' =&gt; '2020-07-18', 'instructor_id'=&gt;17, 'virtual_meeting_link_id'=&gt;8, 'physical_room_id'=&gt;4, 'start_time'=&gt;'9:30', 'end_time'=&gt;' 12:30' ,  'area_id'=&gt;5 ]);</v>
      </c>
    </row>
    <row r="565" spans="1:14" ht="15.75" thickBot="1" x14ac:dyDescent="0.3">
      <c r="A565">
        <v>563</v>
      </c>
      <c r="B565" s="16">
        <v>44030</v>
      </c>
      <c r="C565" s="16" t="str">
        <f t="shared" si="40"/>
        <v>2020-07-18</v>
      </c>
      <c r="D565" s="18">
        <v>2</v>
      </c>
      <c r="E565" s="25">
        <v>25</v>
      </c>
      <c r="F565" s="18">
        <f t="shared" ca="1" si="41"/>
        <v>15</v>
      </c>
      <c r="G565" s="18">
        <v>8</v>
      </c>
      <c r="H565" s="19">
        <v>0.60416666666666663</v>
      </c>
      <c r="I565" t="str">
        <f t="shared" si="42"/>
        <v>14:30</v>
      </c>
      <c r="J565" s="19">
        <v>0.73958333333333337</v>
      </c>
      <c r="K565" t="str">
        <f t="shared" si="43"/>
        <v>17:45</v>
      </c>
      <c r="L565" s="18">
        <v>19</v>
      </c>
      <c r="N565" t="str">
        <f t="shared" ca="1" si="44"/>
        <v>Booking::create(['program_id' =&gt; 2 , 'booking_date' =&gt; '2020-07-18', 'instructor_id'=&gt;25, 'virtual_meeting_link_id'=&gt;15, 'physical_room_id'=&gt;8, 'start_time'=&gt;'14:30', 'end_time'=&gt;' 17:45' ,  'area_id'=&gt;19 ]);</v>
      </c>
    </row>
    <row r="566" spans="1:14" ht="15.75" thickBot="1" x14ac:dyDescent="0.3">
      <c r="A566">
        <v>564</v>
      </c>
      <c r="B566" s="16">
        <v>44035</v>
      </c>
      <c r="C566" s="16" t="str">
        <f t="shared" si="40"/>
        <v>2020-07-23</v>
      </c>
      <c r="D566" s="18">
        <v>1</v>
      </c>
      <c r="E566" s="25">
        <v>1</v>
      </c>
      <c r="F566" s="18">
        <f t="shared" ca="1" si="41"/>
        <v>11</v>
      </c>
      <c r="G566" s="18">
        <v>6</v>
      </c>
      <c r="H566" s="19">
        <v>0.39583333333333331</v>
      </c>
      <c r="I566" t="str">
        <f t="shared" si="42"/>
        <v>9:30</v>
      </c>
      <c r="J566" s="19">
        <v>0.52083333333333337</v>
      </c>
      <c r="K566" t="str">
        <f t="shared" si="43"/>
        <v>12:30</v>
      </c>
      <c r="L566" s="18">
        <v>12</v>
      </c>
      <c r="N566" t="str">
        <f t="shared" ca="1" si="44"/>
        <v>Booking::create(['program_id' =&gt; 1 , 'booking_date' =&gt; '2020-07-23', 'instructor_id'=&gt;1, 'virtual_meeting_link_id'=&gt;11, 'physical_room_id'=&gt;6, 'start_time'=&gt;'9:30', 'end_time'=&gt;' 12:30' ,  'area_id'=&gt;12 ]);</v>
      </c>
    </row>
    <row r="567" spans="1:14" ht="15.75" thickBot="1" x14ac:dyDescent="0.3">
      <c r="A567">
        <v>565</v>
      </c>
      <c r="B567" s="16">
        <v>44035</v>
      </c>
      <c r="C567" s="16" t="str">
        <f t="shared" si="40"/>
        <v>2020-07-23</v>
      </c>
      <c r="D567" s="18">
        <v>1</v>
      </c>
      <c r="E567" s="25">
        <v>25</v>
      </c>
      <c r="F567" s="18">
        <f t="shared" ca="1" si="41"/>
        <v>9</v>
      </c>
      <c r="G567" s="18">
        <v>5</v>
      </c>
      <c r="H567" s="19">
        <v>0.60416666666666663</v>
      </c>
      <c r="I567" t="str">
        <f t="shared" si="42"/>
        <v>14:30</v>
      </c>
      <c r="J567" s="19">
        <v>0.73958333333333337</v>
      </c>
      <c r="K567" t="str">
        <f t="shared" si="43"/>
        <v>17:45</v>
      </c>
      <c r="L567" s="18">
        <v>19</v>
      </c>
      <c r="N567" t="str">
        <f t="shared" ca="1" si="44"/>
        <v>Booking::create(['program_id' =&gt; 1 , 'booking_date' =&gt; '2020-07-23', 'instructor_id'=&gt;25, 'virtual_meeting_link_id'=&gt;9, 'physical_room_id'=&gt;5, 'start_time'=&gt;'14:30', 'end_time'=&gt;' 17:45' ,  'area_id'=&gt;19 ]);</v>
      </c>
    </row>
    <row r="568" spans="1:14" ht="15.75" thickBot="1" x14ac:dyDescent="0.3">
      <c r="A568">
        <v>566</v>
      </c>
      <c r="B568" s="16">
        <v>44036</v>
      </c>
      <c r="C568" s="16" t="str">
        <f t="shared" si="40"/>
        <v>2020-07-24</v>
      </c>
      <c r="D568" s="18">
        <v>2</v>
      </c>
      <c r="E568" s="25">
        <v>1</v>
      </c>
      <c r="F568" s="18">
        <f t="shared" ca="1" si="41"/>
        <v>3</v>
      </c>
      <c r="G568" s="18">
        <v>8</v>
      </c>
      <c r="H568" s="19">
        <v>0.39583333333333331</v>
      </c>
      <c r="I568" t="str">
        <f t="shared" si="42"/>
        <v>9:30</v>
      </c>
      <c r="J568" s="19">
        <v>0.52083333333333337</v>
      </c>
      <c r="K568" t="str">
        <f t="shared" si="43"/>
        <v>12:30</v>
      </c>
      <c r="L568" s="18">
        <v>12</v>
      </c>
      <c r="N568" t="str">
        <f t="shared" ca="1" si="44"/>
        <v>Booking::create(['program_id' =&gt; 2 , 'booking_date' =&gt; '2020-07-24', 'instructor_id'=&gt;1, 'virtual_meeting_link_id'=&gt;3, 'physical_room_id'=&gt;8, 'start_time'=&gt;'9:30', 'end_time'=&gt;' 12:30' ,  'area_id'=&gt;12 ]);</v>
      </c>
    </row>
    <row r="569" spans="1:14" ht="15.75" thickBot="1" x14ac:dyDescent="0.3">
      <c r="A569">
        <v>567</v>
      </c>
      <c r="B569" s="16">
        <v>44036</v>
      </c>
      <c r="C569" s="16" t="str">
        <f t="shared" si="40"/>
        <v>2020-07-24</v>
      </c>
      <c r="D569" s="18">
        <v>2</v>
      </c>
      <c r="E569" s="25">
        <v>25</v>
      </c>
      <c r="F569" s="18">
        <f t="shared" ca="1" si="41"/>
        <v>4</v>
      </c>
      <c r="G569" s="18">
        <v>6</v>
      </c>
      <c r="H569" s="19">
        <v>0.60416666666666663</v>
      </c>
      <c r="I569" t="str">
        <f t="shared" si="42"/>
        <v>14:30</v>
      </c>
      <c r="J569" s="19">
        <v>0.73958333333333337</v>
      </c>
      <c r="K569" t="str">
        <f t="shared" si="43"/>
        <v>17:45</v>
      </c>
      <c r="L569" s="18">
        <v>19</v>
      </c>
      <c r="N569" t="str">
        <f t="shared" ca="1" si="44"/>
        <v>Booking::create(['program_id' =&gt; 2 , 'booking_date' =&gt; '2020-07-24', 'instructor_id'=&gt;25, 'virtual_meeting_link_id'=&gt;4, 'physical_room_id'=&gt;6, 'start_time'=&gt;'14:30', 'end_time'=&gt;' 17:45' ,  'area_id'=&gt;19 ]);</v>
      </c>
    </row>
    <row r="570" spans="1:14" ht="15.75" thickBot="1" x14ac:dyDescent="0.3">
      <c r="A570">
        <v>568</v>
      </c>
      <c r="B570" s="16">
        <v>44039</v>
      </c>
      <c r="C570" s="16" t="str">
        <f t="shared" si="40"/>
        <v>2020-07-27</v>
      </c>
      <c r="D570" s="18">
        <v>32</v>
      </c>
      <c r="E570" s="25">
        <v>1</v>
      </c>
      <c r="F570" s="18">
        <f t="shared" ca="1" si="41"/>
        <v>13</v>
      </c>
      <c r="G570" s="18">
        <v>6</v>
      </c>
      <c r="H570" s="19">
        <v>0.64583333333333337</v>
      </c>
      <c r="I570" t="str">
        <f t="shared" si="42"/>
        <v>15:30</v>
      </c>
      <c r="J570" s="19">
        <v>0.76041666666666663</v>
      </c>
      <c r="K570" t="str">
        <f t="shared" si="43"/>
        <v>18:15</v>
      </c>
      <c r="L570" s="18">
        <v>12</v>
      </c>
      <c r="N570" t="str">
        <f t="shared" ca="1" si="44"/>
        <v>Booking::create(['program_id' =&gt; 32 , 'booking_date' =&gt; '2020-07-27', 'instructor_id'=&gt;1, 'virtual_meeting_link_id'=&gt;13, 'physical_room_id'=&gt;6, 'start_time'=&gt;'15:30', 'end_time'=&gt;' 18:15' ,  'area_id'=&gt;12 ]);</v>
      </c>
    </row>
    <row r="571" spans="1:14" ht="15.75" thickBot="1" x14ac:dyDescent="0.3">
      <c r="A571">
        <v>569</v>
      </c>
      <c r="B571" s="16">
        <v>44041</v>
      </c>
      <c r="C571" s="16" t="str">
        <f t="shared" si="40"/>
        <v>2020-07-29</v>
      </c>
      <c r="D571" s="18">
        <v>32</v>
      </c>
      <c r="E571" s="25">
        <v>29</v>
      </c>
      <c r="F571" s="18">
        <f t="shared" ca="1" si="41"/>
        <v>20</v>
      </c>
      <c r="G571" s="18">
        <v>6</v>
      </c>
      <c r="H571" s="19">
        <v>0.64583333333333337</v>
      </c>
      <c r="I571" t="str">
        <f t="shared" si="42"/>
        <v>15:30</v>
      </c>
      <c r="J571" s="19">
        <v>0.76041666666666663</v>
      </c>
      <c r="K571" t="str">
        <f t="shared" si="43"/>
        <v>18:15</v>
      </c>
      <c r="L571" s="18">
        <v>12</v>
      </c>
      <c r="N571" t="str">
        <f t="shared" ca="1" si="44"/>
        <v>Booking::create(['program_id' =&gt; 32 , 'booking_date' =&gt; '2020-07-29', 'instructor_id'=&gt;29, 'virtual_meeting_link_id'=&gt;20, 'physical_room_id'=&gt;6, 'start_time'=&gt;'15:30', 'end_time'=&gt;' 18:15' ,  'area_id'=&gt;12 ]);</v>
      </c>
    </row>
    <row r="572" spans="1:14" ht="15.75" thickBot="1" x14ac:dyDescent="0.3">
      <c r="A572">
        <v>570</v>
      </c>
      <c r="B572" s="16">
        <v>44043</v>
      </c>
      <c r="C572" s="16" t="str">
        <f t="shared" si="40"/>
        <v>2020-07-31</v>
      </c>
      <c r="D572" s="18">
        <v>1</v>
      </c>
      <c r="E572" s="25">
        <v>10</v>
      </c>
      <c r="F572" s="18">
        <f t="shared" ca="1" si="41"/>
        <v>11</v>
      </c>
      <c r="G572" s="18">
        <v>1</v>
      </c>
      <c r="H572" s="19">
        <v>0.39583333333333331</v>
      </c>
      <c r="I572" t="str">
        <f t="shared" si="42"/>
        <v>9:30</v>
      </c>
      <c r="J572" s="19">
        <v>0.52083333333333337</v>
      </c>
      <c r="K572" t="str">
        <f t="shared" si="43"/>
        <v>12:30</v>
      </c>
      <c r="L572" s="18">
        <v>17</v>
      </c>
      <c r="N572" t="str">
        <f t="shared" ca="1" si="44"/>
        <v>Booking::create(['program_id' =&gt; 1 , 'booking_date' =&gt; '2020-07-31', 'instructor_id'=&gt;10, 'virtual_meeting_link_id'=&gt;11, 'physical_room_id'=&gt;1, 'start_time'=&gt;'9:30', 'end_time'=&gt;' 12:30' ,  'area_id'=&gt;17 ]);</v>
      </c>
    </row>
    <row r="573" spans="1:14" ht="15.75" thickBot="1" x14ac:dyDescent="0.3">
      <c r="A573">
        <v>571</v>
      </c>
      <c r="B573" s="16">
        <v>44043</v>
      </c>
      <c r="C573" s="16" t="str">
        <f t="shared" si="40"/>
        <v>2020-07-31</v>
      </c>
      <c r="D573" s="18">
        <v>1</v>
      </c>
      <c r="E573" s="25">
        <v>25</v>
      </c>
      <c r="F573" s="18">
        <f t="shared" ca="1" si="41"/>
        <v>16</v>
      </c>
      <c r="G573" s="18">
        <v>8</v>
      </c>
      <c r="H573" s="19">
        <v>0.60416666666666663</v>
      </c>
      <c r="I573" t="str">
        <f t="shared" si="42"/>
        <v>14:30</v>
      </c>
      <c r="J573" s="19">
        <v>0.73958333333333337</v>
      </c>
      <c r="K573" t="str">
        <f t="shared" si="43"/>
        <v>17:45</v>
      </c>
      <c r="L573" s="18">
        <v>19</v>
      </c>
      <c r="N573" t="str">
        <f t="shared" ca="1" si="44"/>
        <v>Booking::create(['program_id' =&gt; 1 , 'booking_date' =&gt; '2020-07-31', 'instructor_id'=&gt;25, 'virtual_meeting_link_id'=&gt;16, 'physical_room_id'=&gt;8, 'start_time'=&gt;'14:30', 'end_time'=&gt;' 17:45' ,  'area_id'=&gt;19 ]);</v>
      </c>
    </row>
    <row r="574" spans="1:14" ht="15.75" thickBot="1" x14ac:dyDescent="0.3">
      <c r="A574">
        <v>572</v>
      </c>
      <c r="B574" s="16">
        <v>44044</v>
      </c>
      <c r="C574" s="16" t="str">
        <f t="shared" si="40"/>
        <v>2020-08-01</v>
      </c>
      <c r="D574" s="18">
        <v>2</v>
      </c>
      <c r="E574" s="25">
        <v>10</v>
      </c>
      <c r="F574" s="18">
        <f t="shared" ca="1" si="41"/>
        <v>9</v>
      </c>
      <c r="G574" s="18">
        <v>2</v>
      </c>
      <c r="H574" s="19">
        <v>0.39583333333333331</v>
      </c>
      <c r="I574" t="str">
        <f t="shared" si="42"/>
        <v>9:30</v>
      </c>
      <c r="J574" s="19">
        <v>0.52083333333333337</v>
      </c>
      <c r="K574" t="str">
        <f t="shared" si="43"/>
        <v>12:30</v>
      </c>
      <c r="L574" s="18">
        <v>17</v>
      </c>
      <c r="N574" t="str">
        <f t="shared" ca="1" si="44"/>
        <v>Booking::create(['program_id' =&gt; 2 , 'booking_date' =&gt; '2020-08-01', 'instructor_id'=&gt;10, 'virtual_meeting_link_id'=&gt;9, 'physical_room_id'=&gt;2, 'start_time'=&gt;'9:30', 'end_time'=&gt;' 12:30' ,  'area_id'=&gt;17 ]);</v>
      </c>
    </row>
    <row r="575" spans="1:14" ht="15.75" thickBot="1" x14ac:dyDescent="0.3">
      <c r="A575">
        <v>573</v>
      </c>
      <c r="B575" s="16">
        <v>44044</v>
      </c>
      <c r="C575" s="16" t="str">
        <f t="shared" si="40"/>
        <v>2020-08-01</v>
      </c>
      <c r="D575" s="18">
        <v>2</v>
      </c>
      <c r="E575" s="25">
        <v>25</v>
      </c>
      <c r="F575" s="18">
        <f t="shared" ca="1" si="41"/>
        <v>17</v>
      </c>
      <c r="G575" s="18">
        <v>7</v>
      </c>
      <c r="H575" s="19">
        <v>0.60416666666666663</v>
      </c>
      <c r="I575" t="str">
        <f t="shared" si="42"/>
        <v>14:30</v>
      </c>
      <c r="J575" s="19">
        <v>0.73958333333333337</v>
      </c>
      <c r="K575" t="str">
        <f t="shared" si="43"/>
        <v>17:45</v>
      </c>
      <c r="L575" s="18">
        <v>19</v>
      </c>
      <c r="N575" t="str">
        <f t="shared" ca="1" si="44"/>
        <v>Booking::create(['program_id' =&gt; 2 , 'booking_date' =&gt; '2020-08-01', 'instructor_id'=&gt;25, 'virtual_meeting_link_id'=&gt;17, 'physical_room_id'=&gt;7, 'start_time'=&gt;'14:30', 'end_time'=&gt;' 17:45' ,  'area_id'=&gt;19 ]);</v>
      </c>
    </row>
    <row r="576" spans="1:14" ht="15.75" thickBot="1" x14ac:dyDescent="0.3">
      <c r="A576">
        <v>574</v>
      </c>
      <c r="B576" s="16">
        <v>44046</v>
      </c>
      <c r="C576" s="16" t="str">
        <f t="shared" si="40"/>
        <v>2020-08-03</v>
      </c>
      <c r="D576" s="18">
        <v>32</v>
      </c>
      <c r="E576" s="25">
        <v>53</v>
      </c>
      <c r="F576" s="18">
        <f t="shared" ca="1" si="41"/>
        <v>18</v>
      </c>
      <c r="G576" s="18">
        <v>7</v>
      </c>
      <c r="H576" s="19">
        <v>0.64583333333333337</v>
      </c>
      <c r="I576" t="str">
        <f t="shared" si="42"/>
        <v>15:30</v>
      </c>
      <c r="J576" s="19">
        <v>0.76041666666666663</v>
      </c>
      <c r="K576" t="str">
        <f t="shared" si="43"/>
        <v>18:15</v>
      </c>
      <c r="L576" s="18">
        <v>12</v>
      </c>
      <c r="N576" t="str">
        <f t="shared" ca="1" si="44"/>
        <v>Booking::create(['program_id' =&gt; 32 , 'booking_date' =&gt; '2020-08-03', 'instructor_id'=&gt;53, 'virtual_meeting_link_id'=&gt;18, 'physical_room_id'=&gt;7, 'start_time'=&gt;'15:30', 'end_time'=&gt;' 18:15' ,  'area_id'=&gt;12 ]);</v>
      </c>
    </row>
    <row r="577" spans="1:14" ht="15.75" thickBot="1" x14ac:dyDescent="0.3">
      <c r="A577">
        <v>575</v>
      </c>
      <c r="B577" s="16">
        <v>44048</v>
      </c>
      <c r="C577" s="16" t="str">
        <f t="shared" si="40"/>
        <v>2020-08-05</v>
      </c>
      <c r="D577" s="18">
        <v>32</v>
      </c>
      <c r="E577" s="25">
        <v>53</v>
      </c>
      <c r="F577" s="18">
        <f t="shared" ca="1" si="41"/>
        <v>20</v>
      </c>
      <c r="G577" s="18">
        <v>1</v>
      </c>
      <c r="H577" s="19">
        <v>0.64583333333333337</v>
      </c>
      <c r="I577" t="str">
        <f t="shared" si="42"/>
        <v>15:30</v>
      </c>
      <c r="J577" s="19">
        <v>0.76041666666666663</v>
      </c>
      <c r="K577" t="str">
        <f t="shared" si="43"/>
        <v>18:15</v>
      </c>
      <c r="L577" s="18">
        <v>12</v>
      </c>
      <c r="N577" t="str">
        <f t="shared" ca="1" si="44"/>
        <v>Booking::create(['program_id' =&gt; 32 , 'booking_date' =&gt; '2020-08-05', 'instructor_id'=&gt;53, 'virtual_meeting_link_id'=&gt;20, 'physical_room_id'=&gt;1, 'start_time'=&gt;'15:30', 'end_time'=&gt;' 18:15' ,  'area_id'=&gt;12 ]);</v>
      </c>
    </row>
    <row r="578" spans="1:14" ht="15.75" thickBot="1" x14ac:dyDescent="0.3">
      <c r="A578">
        <v>576</v>
      </c>
      <c r="B578" s="16">
        <v>44049</v>
      </c>
      <c r="C578" s="16" t="str">
        <f t="shared" si="40"/>
        <v>2020-08-06</v>
      </c>
      <c r="D578" s="18">
        <v>2</v>
      </c>
      <c r="E578" s="25">
        <v>1</v>
      </c>
      <c r="F578" s="18">
        <f t="shared" ca="1" si="41"/>
        <v>2</v>
      </c>
      <c r="G578" s="18">
        <v>2</v>
      </c>
      <c r="H578" s="19">
        <v>0.39583333333333331</v>
      </c>
      <c r="I578" t="str">
        <f t="shared" si="42"/>
        <v>9:30</v>
      </c>
      <c r="J578" s="19">
        <v>0.52083333333333337</v>
      </c>
      <c r="K578" t="str">
        <f t="shared" si="43"/>
        <v>12:30</v>
      </c>
      <c r="L578" s="18">
        <v>12</v>
      </c>
      <c r="N578" t="str">
        <f t="shared" ca="1" si="44"/>
        <v>Booking::create(['program_id' =&gt; 2 , 'booking_date' =&gt; '2020-08-06', 'instructor_id'=&gt;1, 'virtual_meeting_link_id'=&gt;2, 'physical_room_id'=&gt;2, 'start_time'=&gt;'9:30', 'end_time'=&gt;' 12:30' ,  'area_id'=&gt;12 ]);</v>
      </c>
    </row>
    <row r="579" spans="1:14" ht="15.75" thickBot="1" x14ac:dyDescent="0.3">
      <c r="A579">
        <v>577</v>
      </c>
      <c r="B579" s="16">
        <v>44049</v>
      </c>
      <c r="C579" s="16" t="str">
        <f t="shared" si="40"/>
        <v>2020-08-06</v>
      </c>
      <c r="D579" s="18">
        <v>2</v>
      </c>
      <c r="E579" s="25">
        <v>25</v>
      </c>
      <c r="F579" s="18">
        <f t="shared" ca="1" si="41"/>
        <v>18</v>
      </c>
      <c r="G579" s="18">
        <v>5</v>
      </c>
      <c r="H579" s="19">
        <v>0.60416666666666663</v>
      </c>
      <c r="I579" t="str">
        <f t="shared" si="42"/>
        <v>14:30</v>
      </c>
      <c r="J579" s="19">
        <v>0.72916666666666663</v>
      </c>
      <c r="K579" t="str">
        <f t="shared" si="43"/>
        <v>17:30</v>
      </c>
      <c r="L579" s="18">
        <v>19</v>
      </c>
      <c r="N579" t="str">
        <f t="shared" ca="1" si="44"/>
        <v>Booking::create(['program_id' =&gt; 2 , 'booking_date' =&gt; '2020-08-06', 'instructor_id'=&gt;25, 'virtual_meeting_link_id'=&gt;18, 'physical_room_id'=&gt;5, 'start_time'=&gt;'14:30', 'end_time'=&gt;' 17:30' ,  'area_id'=&gt;19 ]);</v>
      </c>
    </row>
    <row r="580" spans="1:14" ht="15.75" thickBot="1" x14ac:dyDescent="0.3">
      <c r="A580">
        <v>578</v>
      </c>
      <c r="B580" s="16">
        <v>44050</v>
      </c>
      <c r="C580" s="16" t="str">
        <f t="shared" ref="C580:C643" si="45">TEXT(B580,"aaaa-mm-dd")</f>
        <v>2020-08-07</v>
      </c>
      <c r="D580" s="18">
        <v>1</v>
      </c>
      <c r="E580" s="25">
        <v>1</v>
      </c>
      <c r="F580" s="18">
        <f t="shared" ref="F580:F643" ca="1" si="46">RANDBETWEEN(1,20)</f>
        <v>17</v>
      </c>
      <c r="G580" s="18">
        <v>3</v>
      </c>
      <c r="H580" s="19">
        <v>0.39583333333333331</v>
      </c>
      <c r="I580" t="str">
        <f t="shared" ref="I580:I643" si="47">CONCATENATE(HOUR(H580),":",MINUTE(H580))</f>
        <v>9:30</v>
      </c>
      <c r="J580" s="19">
        <v>0.52083333333333337</v>
      </c>
      <c r="K580" t="str">
        <f t="shared" ref="K580:K643" si="48">CONCATENATE(HOUR(J580),":",MINUTE(J580))</f>
        <v>12:30</v>
      </c>
      <c r="L580" s="18">
        <v>12</v>
      </c>
      <c r="N580" t="str">
        <f t="shared" ref="N580:N643" ca="1" si="49">CONCATENATE($D$1,D580," , 'booking_date' =&gt; '", C580,"', 'instructor_id'=&gt;",E580,", 'virtual_meeting_link_id'=&gt;",F580,", 'physical_room_id'=&gt;",G580,,", 'start_time'=&gt;'",I580,"', 'end_time'=&gt;' ",K580,"' ,  'area_id'=&gt;",L580," ]);")</f>
        <v>Booking::create(['program_id' =&gt; 1 , 'booking_date' =&gt; '2020-08-07', 'instructor_id'=&gt;1, 'virtual_meeting_link_id'=&gt;17, 'physical_room_id'=&gt;3, 'start_time'=&gt;'9:30', 'end_time'=&gt;' 12:30' ,  'area_id'=&gt;12 ]);</v>
      </c>
    </row>
    <row r="581" spans="1:14" ht="15.75" thickBot="1" x14ac:dyDescent="0.3">
      <c r="A581">
        <v>579</v>
      </c>
      <c r="B581" s="16">
        <v>44050</v>
      </c>
      <c r="C581" s="16" t="str">
        <f t="shared" si="45"/>
        <v>2020-08-07</v>
      </c>
      <c r="D581" s="18">
        <v>1</v>
      </c>
      <c r="E581" s="25">
        <v>25</v>
      </c>
      <c r="F581" s="18">
        <f t="shared" ca="1" si="46"/>
        <v>7</v>
      </c>
      <c r="G581" s="18">
        <v>3</v>
      </c>
      <c r="H581" s="19">
        <v>0.60416666666666663</v>
      </c>
      <c r="I581" t="str">
        <f t="shared" si="47"/>
        <v>14:30</v>
      </c>
      <c r="J581" s="19">
        <v>0.72916666666666663</v>
      </c>
      <c r="K581" t="str">
        <f t="shared" si="48"/>
        <v>17:30</v>
      </c>
      <c r="L581" s="18">
        <v>19</v>
      </c>
      <c r="N581" t="str">
        <f t="shared" ca="1" si="49"/>
        <v>Booking::create(['program_id' =&gt; 1 , 'booking_date' =&gt; '2020-08-07', 'instructor_id'=&gt;25, 'virtual_meeting_link_id'=&gt;7, 'physical_room_id'=&gt;3, 'start_time'=&gt;'14:30', 'end_time'=&gt;' 17:30' ,  'area_id'=&gt;19 ]);</v>
      </c>
    </row>
    <row r="582" spans="1:14" ht="15.75" thickBot="1" x14ac:dyDescent="0.3">
      <c r="A582">
        <v>580</v>
      </c>
      <c r="B582" s="16">
        <v>44054</v>
      </c>
      <c r="C582" s="16" t="str">
        <f t="shared" si="45"/>
        <v>2020-08-11</v>
      </c>
      <c r="D582" s="18">
        <v>33</v>
      </c>
      <c r="E582" s="25">
        <v>43</v>
      </c>
      <c r="F582" s="18">
        <f t="shared" ca="1" si="46"/>
        <v>16</v>
      </c>
      <c r="G582" s="18">
        <v>8</v>
      </c>
      <c r="H582" s="19">
        <v>0.64583333333333337</v>
      </c>
      <c r="I582" t="str">
        <f t="shared" si="47"/>
        <v>15:30</v>
      </c>
      <c r="J582" s="19">
        <v>0.76041666666666663</v>
      </c>
      <c r="K582" t="str">
        <f t="shared" si="48"/>
        <v>18:15</v>
      </c>
      <c r="L582" s="18">
        <v>7</v>
      </c>
      <c r="N582" t="str">
        <f t="shared" ca="1" si="49"/>
        <v>Booking::create(['program_id' =&gt; 33 , 'booking_date' =&gt; '2020-08-11', 'instructor_id'=&gt;43, 'virtual_meeting_link_id'=&gt;16, 'physical_room_id'=&gt;8, 'start_time'=&gt;'15:30', 'end_time'=&gt;' 18:15' ,  'area_id'=&gt;7 ]);</v>
      </c>
    </row>
    <row r="583" spans="1:14" ht="15.75" thickBot="1" x14ac:dyDescent="0.3">
      <c r="A583">
        <v>581</v>
      </c>
      <c r="B583" s="16">
        <v>44056</v>
      </c>
      <c r="C583" s="16" t="str">
        <f t="shared" si="45"/>
        <v>2020-08-13</v>
      </c>
      <c r="D583" s="18">
        <v>33</v>
      </c>
      <c r="E583" s="25">
        <v>43</v>
      </c>
      <c r="F583" s="18">
        <f t="shared" ca="1" si="46"/>
        <v>9</v>
      </c>
      <c r="G583" s="18">
        <v>3</v>
      </c>
      <c r="H583" s="19">
        <v>0.64583333333333337</v>
      </c>
      <c r="I583" t="str">
        <f t="shared" si="47"/>
        <v>15:30</v>
      </c>
      <c r="J583" s="19">
        <v>0.76041666666666663</v>
      </c>
      <c r="K583" t="str">
        <f t="shared" si="48"/>
        <v>18:15</v>
      </c>
      <c r="L583" s="18">
        <v>7</v>
      </c>
      <c r="N583" t="str">
        <f t="shared" ca="1" si="49"/>
        <v>Booking::create(['program_id' =&gt; 33 , 'booking_date' =&gt; '2020-08-13', 'instructor_id'=&gt;43, 'virtual_meeting_link_id'=&gt;9, 'physical_room_id'=&gt;3, 'start_time'=&gt;'15:30', 'end_time'=&gt;' 18:15' ,  'area_id'=&gt;7 ]);</v>
      </c>
    </row>
    <row r="584" spans="1:14" ht="15.75" thickBot="1" x14ac:dyDescent="0.3">
      <c r="A584">
        <v>582</v>
      </c>
      <c r="B584" s="16">
        <v>44057</v>
      </c>
      <c r="C584" s="16" t="str">
        <f t="shared" si="45"/>
        <v>2020-08-14</v>
      </c>
      <c r="D584" s="18">
        <v>1</v>
      </c>
      <c r="E584" s="25">
        <v>25</v>
      </c>
      <c r="F584" s="18">
        <f t="shared" ca="1" si="46"/>
        <v>14</v>
      </c>
      <c r="G584" s="18">
        <v>2</v>
      </c>
      <c r="H584" s="19">
        <v>0.39583333333333331</v>
      </c>
      <c r="I584" t="str">
        <f t="shared" si="47"/>
        <v>9:30</v>
      </c>
      <c r="J584" s="19">
        <v>0.52083333333333337</v>
      </c>
      <c r="K584" t="str">
        <f t="shared" si="48"/>
        <v>12:30</v>
      </c>
      <c r="L584" s="18">
        <v>19</v>
      </c>
      <c r="N584" t="str">
        <f t="shared" ca="1" si="49"/>
        <v>Booking::create(['program_id' =&gt; 1 , 'booking_date' =&gt; '2020-08-14', 'instructor_id'=&gt;25, 'virtual_meeting_link_id'=&gt;14, 'physical_room_id'=&gt;2, 'start_time'=&gt;'9:30', 'end_time'=&gt;' 12:30' ,  'area_id'=&gt;19 ]);</v>
      </c>
    </row>
    <row r="585" spans="1:14" ht="15.75" thickBot="1" x14ac:dyDescent="0.3">
      <c r="A585">
        <v>583</v>
      </c>
      <c r="B585" s="16">
        <v>44057</v>
      </c>
      <c r="C585" s="16" t="str">
        <f t="shared" si="45"/>
        <v>2020-08-14</v>
      </c>
      <c r="D585" s="18">
        <v>1</v>
      </c>
      <c r="E585" s="25">
        <v>41</v>
      </c>
      <c r="F585" s="18">
        <f t="shared" ca="1" si="46"/>
        <v>5</v>
      </c>
      <c r="G585" s="18">
        <v>1</v>
      </c>
      <c r="H585" s="19">
        <v>0.60416666666666663</v>
      </c>
      <c r="I585" t="str">
        <f t="shared" si="47"/>
        <v>14:30</v>
      </c>
      <c r="J585" s="19">
        <v>0.72916666666666663</v>
      </c>
      <c r="K585" t="str">
        <f t="shared" si="48"/>
        <v>17:30</v>
      </c>
      <c r="L585" s="18">
        <v>22</v>
      </c>
      <c r="N585" t="str">
        <f t="shared" ca="1" si="49"/>
        <v>Booking::create(['program_id' =&gt; 1 , 'booking_date' =&gt; '2020-08-14', 'instructor_id'=&gt;41, 'virtual_meeting_link_id'=&gt;5, 'physical_room_id'=&gt;1, 'start_time'=&gt;'14:30', 'end_time'=&gt;' 17:30' ,  'area_id'=&gt;22 ]);</v>
      </c>
    </row>
    <row r="586" spans="1:14" ht="15.75" thickBot="1" x14ac:dyDescent="0.3">
      <c r="A586">
        <v>584</v>
      </c>
      <c r="B586" s="16">
        <v>44058</v>
      </c>
      <c r="C586" s="16" t="str">
        <f t="shared" si="45"/>
        <v>2020-08-15</v>
      </c>
      <c r="D586" s="18">
        <v>2</v>
      </c>
      <c r="E586" s="25">
        <v>25</v>
      </c>
      <c r="F586" s="18">
        <f t="shared" ca="1" si="46"/>
        <v>11</v>
      </c>
      <c r="G586" s="18">
        <v>8</v>
      </c>
      <c r="H586" s="19">
        <v>0.39583333333333331</v>
      </c>
      <c r="I586" t="str">
        <f t="shared" si="47"/>
        <v>9:30</v>
      </c>
      <c r="J586" s="19">
        <v>0.52083333333333337</v>
      </c>
      <c r="K586" t="str">
        <f t="shared" si="48"/>
        <v>12:30</v>
      </c>
      <c r="L586" s="18">
        <v>19</v>
      </c>
      <c r="N586" t="str">
        <f t="shared" ca="1" si="49"/>
        <v>Booking::create(['program_id' =&gt; 2 , 'booking_date' =&gt; '2020-08-15', 'instructor_id'=&gt;25, 'virtual_meeting_link_id'=&gt;11, 'physical_room_id'=&gt;8, 'start_time'=&gt;'9:30', 'end_time'=&gt;' 12:30' ,  'area_id'=&gt;19 ]);</v>
      </c>
    </row>
    <row r="587" spans="1:14" ht="15.75" thickBot="1" x14ac:dyDescent="0.3">
      <c r="A587">
        <v>585</v>
      </c>
      <c r="B587" s="16">
        <v>44058</v>
      </c>
      <c r="C587" s="16" t="str">
        <f t="shared" si="45"/>
        <v>2020-08-15</v>
      </c>
      <c r="D587" s="18">
        <v>2</v>
      </c>
      <c r="E587" s="25">
        <v>41</v>
      </c>
      <c r="F587" s="18">
        <f t="shared" ca="1" si="46"/>
        <v>14</v>
      </c>
      <c r="G587" s="18">
        <v>2</v>
      </c>
      <c r="H587" s="19">
        <v>0.60416666666666663</v>
      </c>
      <c r="I587" t="str">
        <f t="shared" si="47"/>
        <v>14:30</v>
      </c>
      <c r="J587" s="19">
        <v>0.72916666666666663</v>
      </c>
      <c r="K587" t="str">
        <f t="shared" si="48"/>
        <v>17:30</v>
      </c>
      <c r="L587" s="18">
        <v>22</v>
      </c>
      <c r="N587" t="str">
        <f t="shared" ca="1" si="49"/>
        <v>Booking::create(['program_id' =&gt; 2 , 'booking_date' =&gt; '2020-08-15', 'instructor_id'=&gt;41, 'virtual_meeting_link_id'=&gt;14, 'physical_room_id'=&gt;2, 'start_time'=&gt;'14:30', 'end_time'=&gt;' 17:30' ,  'area_id'=&gt;22 ]);</v>
      </c>
    </row>
    <row r="588" spans="1:14" ht="15.75" thickBot="1" x14ac:dyDescent="0.3">
      <c r="A588">
        <v>586</v>
      </c>
      <c r="B588" s="16">
        <v>44061</v>
      </c>
      <c r="C588" s="16" t="str">
        <f t="shared" si="45"/>
        <v>2020-08-18</v>
      </c>
      <c r="D588" s="18">
        <v>33</v>
      </c>
      <c r="E588" s="25">
        <v>8</v>
      </c>
      <c r="F588" s="18">
        <f t="shared" ca="1" si="46"/>
        <v>1</v>
      </c>
      <c r="G588" s="18">
        <v>7</v>
      </c>
      <c r="H588" s="19">
        <v>0.64583333333333337</v>
      </c>
      <c r="I588" t="str">
        <f t="shared" si="47"/>
        <v>15:30</v>
      </c>
      <c r="J588" s="19">
        <v>0.76041666666666663</v>
      </c>
      <c r="K588" t="str">
        <f t="shared" si="48"/>
        <v>18:15</v>
      </c>
      <c r="L588" s="18">
        <v>7</v>
      </c>
      <c r="N588" t="str">
        <f t="shared" ca="1" si="49"/>
        <v>Booking::create(['program_id' =&gt; 33 , 'booking_date' =&gt; '2020-08-18', 'instructor_id'=&gt;8, 'virtual_meeting_link_id'=&gt;1, 'physical_room_id'=&gt;7, 'start_time'=&gt;'15:30', 'end_time'=&gt;' 18:15' ,  'area_id'=&gt;7 ]);</v>
      </c>
    </row>
    <row r="589" spans="1:14" ht="15.75" thickBot="1" x14ac:dyDescent="0.3">
      <c r="A589">
        <v>587</v>
      </c>
      <c r="B589" s="16">
        <v>44063</v>
      </c>
      <c r="C589" s="16" t="str">
        <f t="shared" si="45"/>
        <v>2020-08-20</v>
      </c>
      <c r="D589" s="18">
        <v>33</v>
      </c>
      <c r="E589" s="25">
        <v>10</v>
      </c>
      <c r="F589" s="18">
        <f t="shared" ca="1" si="46"/>
        <v>3</v>
      </c>
      <c r="G589" s="18">
        <v>3</v>
      </c>
      <c r="H589" s="19">
        <v>0.64583333333333337</v>
      </c>
      <c r="I589" t="str">
        <f t="shared" si="47"/>
        <v>15:30</v>
      </c>
      <c r="J589" s="19">
        <v>0.76041666666666663</v>
      </c>
      <c r="K589" t="str">
        <f t="shared" si="48"/>
        <v>18:15</v>
      </c>
      <c r="L589" s="18">
        <v>17</v>
      </c>
      <c r="N589" t="str">
        <f t="shared" ca="1" si="49"/>
        <v>Booking::create(['program_id' =&gt; 33 , 'booking_date' =&gt; '2020-08-20', 'instructor_id'=&gt;10, 'virtual_meeting_link_id'=&gt;3, 'physical_room_id'=&gt;3, 'start_time'=&gt;'15:30', 'end_time'=&gt;' 18:15' ,  'area_id'=&gt;17 ]);</v>
      </c>
    </row>
    <row r="590" spans="1:14" ht="15.75" thickBot="1" x14ac:dyDescent="0.3">
      <c r="A590">
        <v>588</v>
      </c>
      <c r="B590" s="16">
        <v>44064</v>
      </c>
      <c r="C590" s="16" t="str">
        <f t="shared" si="45"/>
        <v>2020-08-21</v>
      </c>
      <c r="D590" s="18">
        <v>2</v>
      </c>
      <c r="E590" s="25">
        <v>1</v>
      </c>
      <c r="F590" s="18">
        <f t="shared" ca="1" si="46"/>
        <v>6</v>
      </c>
      <c r="G590" s="18">
        <v>3</v>
      </c>
      <c r="H590" s="19">
        <v>0.39583333333333331</v>
      </c>
      <c r="I590" t="str">
        <f t="shared" si="47"/>
        <v>9:30</v>
      </c>
      <c r="J590" s="19">
        <v>0.52083333333333337</v>
      </c>
      <c r="K590" t="str">
        <f t="shared" si="48"/>
        <v>12:30</v>
      </c>
      <c r="L590" s="18">
        <v>12</v>
      </c>
      <c r="N590" t="str">
        <f t="shared" ca="1" si="49"/>
        <v>Booking::create(['program_id' =&gt; 2 , 'booking_date' =&gt; '2020-08-21', 'instructor_id'=&gt;1, 'virtual_meeting_link_id'=&gt;6, 'physical_room_id'=&gt;3, 'start_time'=&gt;'9:30', 'end_time'=&gt;' 12:30' ,  'area_id'=&gt;12 ]);</v>
      </c>
    </row>
    <row r="591" spans="1:14" ht="15.75" thickBot="1" x14ac:dyDescent="0.3">
      <c r="A591">
        <v>589</v>
      </c>
      <c r="B591" s="16">
        <v>44064</v>
      </c>
      <c r="C591" s="16" t="str">
        <f t="shared" si="45"/>
        <v>2020-08-21</v>
      </c>
      <c r="D591" s="18">
        <v>2</v>
      </c>
      <c r="E591" s="25">
        <v>41</v>
      </c>
      <c r="F591" s="18">
        <f t="shared" ca="1" si="46"/>
        <v>16</v>
      </c>
      <c r="G591" s="18">
        <v>5</v>
      </c>
      <c r="H591" s="19">
        <v>0.60416666666666663</v>
      </c>
      <c r="I591" t="str">
        <f t="shared" si="47"/>
        <v>14:30</v>
      </c>
      <c r="J591" s="19">
        <v>0.72916666666666663</v>
      </c>
      <c r="K591" t="str">
        <f t="shared" si="48"/>
        <v>17:30</v>
      </c>
      <c r="L591" s="18">
        <v>22</v>
      </c>
      <c r="N591" t="str">
        <f t="shared" ca="1" si="49"/>
        <v>Booking::create(['program_id' =&gt; 2 , 'booking_date' =&gt; '2020-08-21', 'instructor_id'=&gt;41, 'virtual_meeting_link_id'=&gt;16, 'physical_room_id'=&gt;5, 'start_time'=&gt;'14:30', 'end_time'=&gt;' 17:30' ,  'area_id'=&gt;22 ]);</v>
      </c>
    </row>
    <row r="592" spans="1:14" ht="15.75" thickBot="1" x14ac:dyDescent="0.3">
      <c r="A592">
        <v>590</v>
      </c>
      <c r="B592" s="16">
        <v>44065</v>
      </c>
      <c r="C592" s="16" t="str">
        <f t="shared" si="45"/>
        <v>2020-08-22</v>
      </c>
      <c r="D592" s="18">
        <v>1</v>
      </c>
      <c r="E592" s="25">
        <v>1</v>
      </c>
      <c r="F592" s="18">
        <f t="shared" ca="1" si="46"/>
        <v>8</v>
      </c>
      <c r="G592" s="18">
        <v>5</v>
      </c>
      <c r="H592" s="19">
        <v>0.39583333333333331</v>
      </c>
      <c r="I592" t="str">
        <f t="shared" si="47"/>
        <v>9:30</v>
      </c>
      <c r="J592" s="19">
        <v>0.52083333333333337</v>
      </c>
      <c r="K592" t="str">
        <f t="shared" si="48"/>
        <v>12:30</v>
      </c>
      <c r="L592" s="18">
        <v>12</v>
      </c>
      <c r="N592" t="str">
        <f t="shared" ca="1" si="49"/>
        <v>Booking::create(['program_id' =&gt; 1 , 'booking_date' =&gt; '2020-08-22', 'instructor_id'=&gt;1, 'virtual_meeting_link_id'=&gt;8, 'physical_room_id'=&gt;5, 'start_time'=&gt;'9:30', 'end_time'=&gt;' 12:30' ,  'area_id'=&gt;12 ]);</v>
      </c>
    </row>
    <row r="593" spans="1:14" ht="15.75" thickBot="1" x14ac:dyDescent="0.3">
      <c r="A593">
        <v>591</v>
      </c>
      <c r="B593" s="16">
        <v>44065</v>
      </c>
      <c r="C593" s="16" t="str">
        <f t="shared" si="45"/>
        <v>2020-08-22</v>
      </c>
      <c r="D593" s="18">
        <v>1</v>
      </c>
      <c r="E593" s="25">
        <v>41</v>
      </c>
      <c r="F593" s="18">
        <f t="shared" ca="1" si="46"/>
        <v>16</v>
      </c>
      <c r="G593" s="18">
        <v>4</v>
      </c>
      <c r="H593" s="19">
        <v>0.60416666666666663</v>
      </c>
      <c r="I593" t="str">
        <f t="shared" si="47"/>
        <v>14:30</v>
      </c>
      <c r="J593" s="19">
        <v>0.72916666666666663</v>
      </c>
      <c r="K593" t="str">
        <f t="shared" si="48"/>
        <v>17:30</v>
      </c>
      <c r="L593" s="18">
        <v>22</v>
      </c>
      <c r="N593" t="str">
        <f t="shared" ca="1" si="49"/>
        <v>Booking::create(['program_id' =&gt; 1 , 'booking_date' =&gt; '2020-08-22', 'instructor_id'=&gt;41, 'virtual_meeting_link_id'=&gt;16, 'physical_room_id'=&gt;4, 'start_time'=&gt;'14:30', 'end_time'=&gt;' 17:30' ,  'area_id'=&gt;22 ]);</v>
      </c>
    </row>
    <row r="594" spans="1:14" ht="15.75" thickBot="1" x14ac:dyDescent="0.3">
      <c r="A594">
        <v>592</v>
      </c>
      <c r="B594" s="16">
        <v>44068</v>
      </c>
      <c r="C594" s="16" t="str">
        <f t="shared" si="45"/>
        <v>2020-08-25</v>
      </c>
      <c r="D594" s="18">
        <v>34</v>
      </c>
      <c r="E594" s="25">
        <v>10</v>
      </c>
      <c r="F594" s="18">
        <f t="shared" ca="1" si="46"/>
        <v>11</v>
      </c>
      <c r="G594" s="18">
        <v>2</v>
      </c>
      <c r="H594" s="19">
        <v>0.35416666666666669</v>
      </c>
      <c r="I594" t="str">
        <f t="shared" si="47"/>
        <v>8:30</v>
      </c>
      <c r="J594" s="19">
        <v>0.48958333333333331</v>
      </c>
      <c r="K594" t="str">
        <f t="shared" si="48"/>
        <v>11:45</v>
      </c>
      <c r="L594" s="18">
        <v>1</v>
      </c>
      <c r="N594" t="str">
        <f t="shared" ca="1" si="49"/>
        <v>Booking::create(['program_id' =&gt; 34 , 'booking_date' =&gt; '2020-08-25', 'instructor_id'=&gt;10, 'virtual_meeting_link_id'=&gt;11, 'physical_room_id'=&gt;2, 'start_time'=&gt;'8:30', 'end_time'=&gt;' 11:45' ,  'area_id'=&gt;1 ]);</v>
      </c>
    </row>
    <row r="595" spans="1:14" ht="15.75" thickBot="1" x14ac:dyDescent="0.3">
      <c r="A595">
        <v>593</v>
      </c>
      <c r="B595" s="16">
        <v>44070</v>
      </c>
      <c r="C595" s="16" t="str">
        <f t="shared" si="45"/>
        <v>2020-08-27</v>
      </c>
      <c r="D595" s="18">
        <v>34</v>
      </c>
      <c r="E595" s="25">
        <v>10</v>
      </c>
      <c r="F595" s="18">
        <f t="shared" ca="1" si="46"/>
        <v>16</v>
      </c>
      <c r="G595" s="18">
        <v>3</v>
      </c>
      <c r="H595" s="19">
        <v>0.35416666666666669</v>
      </c>
      <c r="I595" t="str">
        <f t="shared" si="47"/>
        <v>8:30</v>
      </c>
      <c r="J595" s="19">
        <v>0.48958333333333331</v>
      </c>
      <c r="K595" t="str">
        <f t="shared" si="48"/>
        <v>11:45</v>
      </c>
      <c r="L595" s="18">
        <v>1</v>
      </c>
      <c r="N595" t="str">
        <f t="shared" ca="1" si="49"/>
        <v>Booking::create(['program_id' =&gt; 34 , 'booking_date' =&gt; '2020-08-27', 'instructor_id'=&gt;10, 'virtual_meeting_link_id'=&gt;16, 'physical_room_id'=&gt;3, 'start_time'=&gt;'8:30', 'end_time'=&gt;' 11:45' ,  'area_id'=&gt;1 ]);</v>
      </c>
    </row>
    <row r="596" spans="1:14" ht="15.75" thickBot="1" x14ac:dyDescent="0.3">
      <c r="A596">
        <v>594</v>
      </c>
      <c r="B596" s="16">
        <v>44071</v>
      </c>
      <c r="C596" s="16" t="str">
        <f t="shared" si="45"/>
        <v>2020-08-28</v>
      </c>
      <c r="D596" s="18">
        <v>2</v>
      </c>
      <c r="E596" s="25">
        <v>48</v>
      </c>
      <c r="F596" s="18">
        <f t="shared" ca="1" si="46"/>
        <v>13</v>
      </c>
      <c r="G596" s="18">
        <v>8</v>
      </c>
      <c r="H596" s="19">
        <v>0.39583333333333331</v>
      </c>
      <c r="I596" t="str">
        <f t="shared" si="47"/>
        <v>9:30</v>
      </c>
      <c r="J596" s="19">
        <v>0.52083333333333337</v>
      </c>
      <c r="K596" t="str">
        <f t="shared" si="48"/>
        <v>12:30</v>
      </c>
      <c r="L596" s="18">
        <v>5</v>
      </c>
      <c r="N596" t="str">
        <f t="shared" ca="1" si="49"/>
        <v>Booking::create(['program_id' =&gt; 2 , 'booking_date' =&gt; '2020-08-28', 'instructor_id'=&gt;48, 'virtual_meeting_link_id'=&gt;13, 'physical_room_id'=&gt;8, 'start_time'=&gt;'9:30', 'end_time'=&gt;' 12:30' ,  'area_id'=&gt;5 ]);</v>
      </c>
    </row>
    <row r="597" spans="1:14" ht="15.75" thickBot="1" x14ac:dyDescent="0.3">
      <c r="A597">
        <v>595</v>
      </c>
      <c r="B597" s="16">
        <v>44071</v>
      </c>
      <c r="C597" s="16" t="str">
        <f t="shared" si="45"/>
        <v>2020-08-28</v>
      </c>
      <c r="D597" s="18">
        <v>2</v>
      </c>
      <c r="E597" s="25">
        <v>41</v>
      </c>
      <c r="F597" s="18">
        <f t="shared" ca="1" si="46"/>
        <v>20</v>
      </c>
      <c r="G597" s="18">
        <v>1</v>
      </c>
      <c r="H597" s="19">
        <v>0.60416666666666663</v>
      </c>
      <c r="I597" t="str">
        <f t="shared" si="47"/>
        <v>14:30</v>
      </c>
      <c r="J597" s="19">
        <v>0.72916666666666663</v>
      </c>
      <c r="K597" t="str">
        <f t="shared" si="48"/>
        <v>17:30</v>
      </c>
      <c r="L597" s="18">
        <v>22</v>
      </c>
      <c r="N597" t="str">
        <f t="shared" ca="1" si="49"/>
        <v>Booking::create(['program_id' =&gt; 2 , 'booking_date' =&gt; '2020-08-28', 'instructor_id'=&gt;41, 'virtual_meeting_link_id'=&gt;20, 'physical_room_id'=&gt;1, 'start_time'=&gt;'14:30', 'end_time'=&gt;' 17:30' ,  'area_id'=&gt;22 ]);</v>
      </c>
    </row>
    <row r="598" spans="1:14" ht="15.75" thickBot="1" x14ac:dyDescent="0.3">
      <c r="A598">
        <v>596</v>
      </c>
      <c r="B598" s="16">
        <v>44072</v>
      </c>
      <c r="C598" s="16" t="str">
        <f t="shared" si="45"/>
        <v>2020-08-29</v>
      </c>
      <c r="D598" s="18">
        <v>1</v>
      </c>
      <c r="E598" s="25">
        <v>48</v>
      </c>
      <c r="F598" s="18">
        <f t="shared" ca="1" si="46"/>
        <v>11</v>
      </c>
      <c r="G598" s="18">
        <v>5</v>
      </c>
      <c r="H598" s="19">
        <v>0.39583333333333331</v>
      </c>
      <c r="I598" t="str">
        <f t="shared" si="47"/>
        <v>9:30</v>
      </c>
      <c r="J598" s="19">
        <v>0.52083333333333337</v>
      </c>
      <c r="K598" t="str">
        <f t="shared" si="48"/>
        <v>12:30</v>
      </c>
      <c r="L598" s="18">
        <v>5</v>
      </c>
      <c r="N598" t="str">
        <f t="shared" ca="1" si="49"/>
        <v>Booking::create(['program_id' =&gt; 1 , 'booking_date' =&gt; '2020-08-29', 'instructor_id'=&gt;48, 'virtual_meeting_link_id'=&gt;11, 'physical_room_id'=&gt;5, 'start_time'=&gt;'9:30', 'end_time'=&gt;' 12:30' ,  'area_id'=&gt;5 ]);</v>
      </c>
    </row>
    <row r="599" spans="1:14" ht="15.75" thickBot="1" x14ac:dyDescent="0.3">
      <c r="A599">
        <v>597</v>
      </c>
      <c r="B599" s="16">
        <v>44072</v>
      </c>
      <c r="C599" s="16" t="str">
        <f t="shared" si="45"/>
        <v>2020-08-29</v>
      </c>
      <c r="D599" s="18">
        <v>1</v>
      </c>
      <c r="E599" s="25">
        <v>41</v>
      </c>
      <c r="F599" s="18">
        <f t="shared" ca="1" si="46"/>
        <v>8</v>
      </c>
      <c r="G599" s="18">
        <v>5</v>
      </c>
      <c r="H599" s="19">
        <v>0.60416666666666663</v>
      </c>
      <c r="I599" t="str">
        <f t="shared" si="47"/>
        <v>14:30</v>
      </c>
      <c r="J599" s="19">
        <v>0.72916666666666663</v>
      </c>
      <c r="K599" t="str">
        <f t="shared" si="48"/>
        <v>17:30</v>
      </c>
      <c r="L599" s="18">
        <v>22</v>
      </c>
      <c r="N599" t="str">
        <f t="shared" ca="1" si="49"/>
        <v>Booking::create(['program_id' =&gt; 1 , 'booking_date' =&gt; '2020-08-29', 'instructor_id'=&gt;41, 'virtual_meeting_link_id'=&gt;8, 'physical_room_id'=&gt;5, 'start_time'=&gt;'14:30', 'end_time'=&gt;' 17:30' ,  'area_id'=&gt;22 ]);</v>
      </c>
    </row>
    <row r="600" spans="1:14" ht="15.75" thickBot="1" x14ac:dyDescent="0.3">
      <c r="A600">
        <v>598</v>
      </c>
      <c r="B600" s="16">
        <v>44075</v>
      </c>
      <c r="C600" s="16" t="str">
        <f t="shared" si="45"/>
        <v>2020-09-01</v>
      </c>
      <c r="D600" s="18">
        <v>34</v>
      </c>
      <c r="E600" s="25">
        <v>10</v>
      </c>
      <c r="F600" s="18">
        <f t="shared" ca="1" si="46"/>
        <v>13</v>
      </c>
      <c r="G600" s="18">
        <v>7</v>
      </c>
      <c r="H600" s="19">
        <v>0.35416666666666669</v>
      </c>
      <c r="I600" t="str">
        <f t="shared" si="47"/>
        <v>8:30</v>
      </c>
      <c r="J600" s="19">
        <v>0.48958333333333331</v>
      </c>
      <c r="K600" t="str">
        <f t="shared" si="48"/>
        <v>11:45</v>
      </c>
      <c r="L600" s="18">
        <v>1</v>
      </c>
      <c r="N600" t="str">
        <f t="shared" ca="1" si="49"/>
        <v>Booking::create(['program_id' =&gt; 34 , 'booking_date' =&gt; '2020-09-01', 'instructor_id'=&gt;10, 'virtual_meeting_link_id'=&gt;13, 'physical_room_id'=&gt;7, 'start_time'=&gt;'8:30', 'end_time'=&gt;' 11:45' ,  'area_id'=&gt;1 ]);</v>
      </c>
    </row>
    <row r="601" spans="1:14" ht="15.75" thickBot="1" x14ac:dyDescent="0.3">
      <c r="A601">
        <v>599</v>
      </c>
      <c r="B601" s="16">
        <v>44077</v>
      </c>
      <c r="C601" s="16" t="str">
        <f t="shared" si="45"/>
        <v>2020-09-03</v>
      </c>
      <c r="D601" s="18">
        <v>34</v>
      </c>
      <c r="E601" s="25">
        <v>16</v>
      </c>
      <c r="F601" s="18">
        <f t="shared" ca="1" si="46"/>
        <v>11</v>
      </c>
      <c r="G601" s="18">
        <v>2</v>
      </c>
      <c r="H601" s="19">
        <v>0.35416666666666669</v>
      </c>
      <c r="I601" t="str">
        <f t="shared" si="47"/>
        <v>8:30</v>
      </c>
      <c r="J601" s="19">
        <v>0.48958333333333331</v>
      </c>
      <c r="K601" t="str">
        <f t="shared" si="48"/>
        <v>11:45</v>
      </c>
      <c r="L601" s="18">
        <v>1</v>
      </c>
      <c r="N601" t="str">
        <f t="shared" ca="1" si="49"/>
        <v>Booking::create(['program_id' =&gt; 34 , 'booking_date' =&gt; '2020-09-03', 'instructor_id'=&gt;16, 'virtual_meeting_link_id'=&gt;11, 'physical_room_id'=&gt;2, 'start_time'=&gt;'8:30', 'end_time'=&gt;' 11:45' ,  'area_id'=&gt;1 ]);</v>
      </c>
    </row>
    <row r="602" spans="1:14" ht="15.75" thickBot="1" x14ac:dyDescent="0.3">
      <c r="A602">
        <v>600</v>
      </c>
      <c r="B602" s="16">
        <v>44078</v>
      </c>
      <c r="C602" s="16" t="str">
        <f t="shared" si="45"/>
        <v>2020-09-04</v>
      </c>
      <c r="D602" s="18">
        <v>1</v>
      </c>
      <c r="E602" s="25">
        <v>1</v>
      </c>
      <c r="F602" s="18">
        <f t="shared" ca="1" si="46"/>
        <v>18</v>
      </c>
      <c r="G602" s="18">
        <v>8</v>
      </c>
      <c r="H602" s="19">
        <v>0.39583333333333331</v>
      </c>
      <c r="I602" t="str">
        <f t="shared" si="47"/>
        <v>9:30</v>
      </c>
      <c r="J602" s="19">
        <v>0.52083333333333337</v>
      </c>
      <c r="K602" t="str">
        <f t="shared" si="48"/>
        <v>12:30</v>
      </c>
      <c r="L602" s="18">
        <v>12</v>
      </c>
      <c r="N602" t="str">
        <f t="shared" ca="1" si="49"/>
        <v>Booking::create(['program_id' =&gt; 1 , 'booking_date' =&gt; '2020-09-04', 'instructor_id'=&gt;1, 'virtual_meeting_link_id'=&gt;18, 'physical_room_id'=&gt;8, 'start_time'=&gt;'9:30', 'end_time'=&gt;' 12:30' ,  'area_id'=&gt;12 ]);</v>
      </c>
    </row>
    <row r="603" spans="1:14" ht="15.75" thickBot="1" x14ac:dyDescent="0.3">
      <c r="A603">
        <v>601</v>
      </c>
      <c r="B603" s="16">
        <v>44078</v>
      </c>
      <c r="C603" s="16" t="str">
        <f t="shared" si="45"/>
        <v>2020-09-04</v>
      </c>
      <c r="D603" s="18">
        <v>1</v>
      </c>
      <c r="E603" s="25">
        <v>48</v>
      </c>
      <c r="F603" s="18">
        <f t="shared" ca="1" si="46"/>
        <v>13</v>
      </c>
      <c r="G603" s="18">
        <v>4</v>
      </c>
      <c r="H603" s="19">
        <v>0.60416666666666663</v>
      </c>
      <c r="I603" t="str">
        <f t="shared" si="47"/>
        <v>14:30</v>
      </c>
      <c r="J603" s="19">
        <v>0.72916666666666663</v>
      </c>
      <c r="K603" t="str">
        <f t="shared" si="48"/>
        <v>17:30</v>
      </c>
      <c r="L603" s="18">
        <v>5</v>
      </c>
      <c r="N603" t="str">
        <f t="shared" ca="1" si="49"/>
        <v>Booking::create(['program_id' =&gt; 1 , 'booking_date' =&gt; '2020-09-04', 'instructor_id'=&gt;48, 'virtual_meeting_link_id'=&gt;13, 'physical_room_id'=&gt;4, 'start_time'=&gt;'14:30', 'end_time'=&gt;' 17:30' ,  'area_id'=&gt;5 ]);</v>
      </c>
    </row>
    <row r="604" spans="1:14" ht="15.75" thickBot="1" x14ac:dyDescent="0.3">
      <c r="A604">
        <v>602</v>
      </c>
      <c r="B604" s="16">
        <v>44079</v>
      </c>
      <c r="C604" s="16" t="str">
        <f t="shared" si="45"/>
        <v>2020-09-05</v>
      </c>
      <c r="D604" s="18">
        <v>2</v>
      </c>
      <c r="E604" s="25">
        <v>1</v>
      </c>
      <c r="F604" s="18">
        <f t="shared" ca="1" si="46"/>
        <v>8</v>
      </c>
      <c r="G604" s="18">
        <v>1</v>
      </c>
      <c r="H604" s="19">
        <v>0.39583333333333331</v>
      </c>
      <c r="I604" t="str">
        <f t="shared" si="47"/>
        <v>9:30</v>
      </c>
      <c r="J604" s="19">
        <v>0.52083333333333337</v>
      </c>
      <c r="K604" t="str">
        <f t="shared" si="48"/>
        <v>12:30</v>
      </c>
      <c r="L604" s="18">
        <v>12</v>
      </c>
      <c r="N604" t="str">
        <f t="shared" ca="1" si="49"/>
        <v>Booking::create(['program_id' =&gt; 2 , 'booking_date' =&gt; '2020-09-05', 'instructor_id'=&gt;1, 'virtual_meeting_link_id'=&gt;8, 'physical_room_id'=&gt;1, 'start_time'=&gt;'9:30', 'end_time'=&gt;' 12:30' ,  'area_id'=&gt;12 ]);</v>
      </c>
    </row>
    <row r="605" spans="1:14" ht="15.75" thickBot="1" x14ac:dyDescent="0.3">
      <c r="A605">
        <v>603</v>
      </c>
      <c r="B605" s="16">
        <v>44079</v>
      </c>
      <c r="C605" s="16" t="str">
        <f t="shared" si="45"/>
        <v>2020-09-05</v>
      </c>
      <c r="D605" s="18">
        <v>2</v>
      </c>
      <c r="E605" s="25">
        <v>48</v>
      </c>
      <c r="F605" s="18">
        <f t="shared" ca="1" si="46"/>
        <v>4</v>
      </c>
      <c r="G605" s="18">
        <v>1</v>
      </c>
      <c r="H605" s="19">
        <v>0.60416666666666663</v>
      </c>
      <c r="I605" t="str">
        <f t="shared" si="47"/>
        <v>14:30</v>
      </c>
      <c r="J605" s="19">
        <v>0.72916666666666663</v>
      </c>
      <c r="K605" t="str">
        <f t="shared" si="48"/>
        <v>17:30</v>
      </c>
      <c r="L605" s="18">
        <v>5</v>
      </c>
      <c r="N605" t="str">
        <f t="shared" ca="1" si="49"/>
        <v>Booking::create(['program_id' =&gt; 2 , 'booking_date' =&gt; '2020-09-05', 'instructor_id'=&gt;48, 'virtual_meeting_link_id'=&gt;4, 'physical_room_id'=&gt;1, 'start_time'=&gt;'14:30', 'end_time'=&gt;' 17:30' ,  'area_id'=&gt;5 ]);</v>
      </c>
    </row>
    <row r="606" spans="1:14" ht="15.75" thickBot="1" x14ac:dyDescent="0.3">
      <c r="A606">
        <v>604</v>
      </c>
      <c r="B606" s="16">
        <v>44082</v>
      </c>
      <c r="C606" s="16" t="str">
        <f t="shared" si="45"/>
        <v>2020-09-08</v>
      </c>
      <c r="D606" s="18">
        <v>34</v>
      </c>
      <c r="E606" s="25">
        <v>16</v>
      </c>
      <c r="F606" s="18">
        <f t="shared" ca="1" si="46"/>
        <v>4</v>
      </c>
      <c r="G606" s="18">
        <v>1</v>
      </c>
      <c r="H606" s="19">
        <v>0.35416666666666669</v>
      </c>
      <c r="I606" t="str">
        <f t="shared" si="47"/>
        <v>8:30</v>
      </c>
      <c r="J606" s="19">
        <v>0.48958333333333331</v>
      </c>
      <c r="K606" t="str">
        <f t="shared" si="48"/>
        <v>11:45</v>
      </c>
      <c r="L606" s="18">
        <v>1</v>
      </c>
      <c r="N606" t="str">
        <f t="shared" ca="1" si="49"/>
        <v>Booking::create(['program_id' =&gt; 34 , 'booking_date' =&gt; '2020-09-08', 'instructor_id'=&gt;16, 'virtual_meeting_link_id'=&gt;4, 'physical_room_id'=&gt;1, 'start_time'=&gt;'8:30', 'end_time'=&gt;' 11:45' ,  'area_id'=&gt;1 ]);</v>
      </c>
    </row>
    <row r="607" spans="1:14" ht="15.75" thickBot="1" x14ac:dyDescent="0.3">
      <c r="A607">
        <v>605</v>
      </c>
      <c r="B607" s="16">
        <v>44084</v>
      </c>
      <c r="C607" s="16" t="str">
        <f t="shared" si="45"/>
        <v>2020-09-10</v>
      </c>
      <c r="D607" s="18">
        <v>34</v>
      </c>
      <c r="E607" s="25">
        <v>16</v>
      </c>
      <c r="F607" s="18">
        <f t="shared" ca="1" si="46"/>
        <v>15</v>
      </c>
      <c r="G607" s="18">
        <v>3</v>
      </c>
      <c r="H607" s="19">
        <v>0.35416666666666669</v>
      </c>
      <c r="I607" t="str">
        <f t="shared" si="47"/>
        <v>8:30</v>
      </c>
      <c r="J607" s="19">
        <v>0.48958333333333331</v>
      </c>
      <c r="K607" t="str">
        <f t="shared" si="48"/>
        <v>11:45</v>
      </c>
      <c r="L607" s="18">
        <v>1</v>
      </c>
      <c r="N607" t="str">
        <f t="shared" ca="1" si="49"/>
        <v>Booking::create(['program_id' =&gt; 34 , 'booking_date' =&gt; '2020-09-10', 'instructor_id'=&gt;16, 'virtual_meeting_link_id'=&gt;15, 'physical_room_id'=&gt;3, 'start_time'=&gt;'8:30', 'end_time'=&gt;' 11:45' ,  'area_id'=&gt;1 ]);</v>
      </c>
    </row>
    <row r="608" spans="1:14" ht="15.75" thickBot="1" x14ac:dyDescent="0.3">
      <c r="A608">
        <v>606</v>
      </c>
      <c r="B608" s="16">
        <v>44085</v>
      </c>
      <c r="C608" s="16" t="str">
        <f t="shared" si="45"/>
        <v>2020-09-11</v>
      </c>
      <c r="D608" s="18">
        <v>2</v>
      </c>
      <c r="E608" s="25">
        <v>48</v>
      </c>
      <c r="F608" s="18">
        <f t="shared" ca="1" si="46"/>
        <v>15</v>
      </c>
      <c r="G608" s="18">
        <v>7</v>
      </c>
      <c r="H608" s="19">
        <v>0.39583333333333331</v>
      </c>
      <c r="I608" t="str">
        <f t="shared" si="47"/>
        <v>9:30</v>
      </c>
      <c r="J608" s="19">
        <v>0.52083333333333337</v>
      </c>
      <c r="K608" t="str">
        <f t="shared" si="48"/>
        <v>12:30</v>
      </c>
      <c r="L608" s="18">
        <v>5</v>
      </c>
      <c r="N608" t="str">
        <f t="shared" ca="1" si="49"/>
        <v>Booking::create(['program_id' =&gt; 2 , 'booking_date' =&gt; '2020-09-11', 'instructor_id'=&gt;48, 'virtual_meeting_link_id'=&gt;15, 'physical_room_id'=&gt;7, 'start_time'=&gt;'9:30', 'end_time'=&gt;' 12:30' ,  'area_id'=&gt;5 ]);</v>
      </c>
    </row>
    <row r="609" spans="1:14" ht="15.75" thickBot="1" x14ac:dyDescent="0.3">
      <c r="A609">
        <v>607</v>
      </c>
      <c r="B609" s="16">
        <v>44085</v>
      </c>
      <c r="C609" s="16" t="str">
        <f t="shared" si="45"/>
        <v>2020-09-11</v>
      </c>
      <c r="D609" s="18">
        <v>2</v>
      </c>
      <c r="E609" s="25">
        <v>19</v>
      </c>
      <c r="F609" s="18">
        <f t="shared" ca="1" si="46"/>
        <v>1</v>
      </c>
      <c r="G609" s="18">
        <v>6</v>
      </c>
      <c r="H609" s="19">
        <v>0.60416666666666663</v>
      </c>
      <c r="I609" t="str">
        <f t="shared" si="47"/>
        <v>14:30</v>
      </c>
      <c r="J609" s="19">
        <v>0.72916666666666663</v>
      </c>
      <c r="K609" t="str">
        <f t="shared" si="48"/>
        <v>17:30</v>
      </c>
      <c r="L609" s="18">
        <v>10</v>
      </c>
      <c r="N609" t="str">
        <f t="shared" ca="1" si="49"/>
        <v>Booking::create(['program_id' =&gt; 2 , 'booking_date' =&gt; '2020-09-11', 'instructor_id'=&gt;19, 'virtual_meeting_link_id'=&gt;1, 'physical_room_id'=&gt;6, 'start_time'=&gt;'14:30', 'end_time'=&gt;' 17:30' ,  'area_id'=&gt;10 ]);</v>
      </c>
    </row>
    <row r="610" spans="1:14" ht="15.75" thickBot="1" x14ac:dyDescent="0.3">
      <c r="A610">
        <v>608</v>
      </c>
      <c r="B610" s="16">
        <v>44086</v>
      </c>
      <c r="C610" s="16" t="str">
        <f t="shared" si="45"/>
        <v>2020-09-12</v>
      </c>
      <c r="D610" s="18">
        <v>1</v>
      </c>
      <c r="E610" s="25">
        <v>48</v>
      </c>
      <c r="F610" s="18">
        <f t="shared" ca="1" si="46"/>
        <v>14</v>
      </c>
      <c r="G610" s="18">
        <v>2</v>
      </c>
      <c r="H610" s="19">
        <v>0.39583333333333331</v>
      </c>
      <c r="I610" t="str">
        <f t="shared" si="47"/>
        <v>9:30</v>
      </c>
      <c r="J610" s="19">
        <v>0.52083333333333337</v>
      </c>
      <c r="K610" t="str">
        <f t="shared" si="48"/>
        <v>12:30</v>
      </c>
      <c r="L610" s="18">
        <v>5</v>
      </c>
      <c r="N610" t="str">
        <f t="shared" ca="1" si="49"/>
        <v>Booking::create(['program_id' =&gt; 1 , 'booking_date' =&gt; '2020-09-12', 'instructor_id'=&gt;48, 'virtual_meeting_link_id'=&gt;14, 'physical_room_id'=&gt;2, 'start_time'=&gt;'9:30', 'end_time'=&gt;' 12:30' ,  'area_id'=&gt;5 ]);</v>
      </c>
    </row>
    <row r="611" spans="1:14" ht="15.75" thickBot="1" x14ac:dyDescent="0.3">
      <c r="A611">
        <v>609</v>
      </c>
      <c r="B611" s="16">
        <v>44086</v>
      </c>
      <c r="C611" s="16" t="str">
        <f t="shared" si="45"/>
        <v>2020-09-12</v>
      </c>
      <c r="D611" s="18">
        <v>1</v>
      </c>
      <c r="E611" s="25">
        <v>19</v>
      </c>
      <c r="F611" s="18">
        <f t="shared" ca="1" si="46"/>
        <v>5</v>
      </c>
      <c r="G611" s="18">
        <v>3</v>
      </c>
      <c r="H611" s="19">
        <v>0.60416666666666663</v>
      </c>
      <c r="I611" t="str">
        <f t="shared" si="47"/>
        <v>14:30</v>
      </c>
      <c r="J611" s="19">
        <v>0.72916666666666663</v>
      </c>
      <c r="K611" t="str">
        <f t="shared" si="48"/>
        <v>17:30</v>
      </c>
      <c r="L611" s="18">
        <v>10</v>
      </c>
      <c r="N611" t="str">
        <f t="shared" ca="1" si="49"/>
        <v>Booking::create(['program_id' =&gt; 1 , 'booking_date' =&gt; '2020-09-12', 'instructor_id'=&gt;19, 'virtual_meeting_link_id'=&gt;5, 'physical_room_id'=&gt;3, 'start_time'=&gt;'14:30', 'end_time'=&gt;' 17:30' ,  'area_id'=&gt;10 ]);</v>
      </c>
    </row>
    <row r="612" spans="1:14" ht="15.75" thickBot="1" x14ac:dyDescent="0.3">
      <c r="A612">
        <v>610</v>
      </c>
      <c r="B612" s="16">
        <v>44092</v>
      </c>
      <c r="C612" s="16" t="str">
        <f t="shared" si="45"/>
        <v>2020-09-18</v>
      </c>
      <c r="D612" s="18">
        <v>1</v>
      </c>
      <c r="E612" s="25">
        <v>10</v>
      </c>
      <c r="F612" s="18">
        <f t="shared" ca="1" si="46"/>
        <v>13</v>
      </c>
      <c r="G612" s="18">
        <v>5</v>
      </c>
      <c r="H612" s="19">
        <v>0.39583333333333331</v>
      </c>
      <c r="I612" t="str">
        <f t="shared" si="47"/>
        <v>9:30</v>
      </c>
      <c r="J612" s="19">
        <v>0.52083333333333337</v>
      </c>
      <c r="K612" t="str">
        <f t="shared" si="48"/>
        <v>12:30</v>
      </c>
      <c r="L612" s="18">
        <v>17</v>
      </c>
      <c r="N612" t="str">
        <f t="shared" ca="1" si="49"/>
        <v>Booking::create(['program_id' =&gt; 1 , 'booking_date' =&gt; '2020-09-18', 'instructor_id'=&gt;10, 'virtual_meeting_link_id'=&gt;13, 'physical_room_id'=&gt;5, 'start_time'=&gt;'9:30', 'end_time'=&gt;' 12:30' ,  'area_id'=&gt;17 ]);</v>
      </c>
    </row>
    <row r="613" spans="1:14" ht="15.75" thickBot="1" x14ac:dyDescent="0.3">
      <c r="A613">
        <v>611</v>
      </c>
      <c r="B613" s="16">
        <v>44092</v>
      </c>
      <c r="C613" s="16" t="str">
        <f t="shared" si="45"/>
        <v>2020-09-18</v>
      </c>
      <c r="D613" s="18">
        <v>1</v>
      </c>
      <c r="E613" s="25">
        <v>41</v>
      </c>
      <c r="F613" s="18">
        <f t="shared" ca="1" si="46"/>
        <v>10</v>
      </c>
      <c r="G613" s="18">
        <v>7</v>
      </c>
      <c r="H613" s="19">
        <v>0.60416666666666663</v>
      </c>
      <c r="I613" t="str">
        <f t="shared" si="47"/>
        <v>14:30</v>
      </c>
      <c r="J613" s="19">
        <v>0.72916666666666663</v>
      </c>
      <c r="K613" t="str">
        <f t="shared" si="48"/>
        <v>17:30</v>
      </c>
      <c r="L613" s="18">
        <v>22</v>
      </c>
      <c r="N613" t="str">
        <f t="shared" ca="1" si="49"/>
        <v>Booking::create(['program_id' =&gt; 1 , 'booking_date' =&gt; '2020-09-18', 'instructor_id'=&gt;41, 'virtual_meeting_link_id'=&gt;10, 'physical_room_id'=&gt;7, 'start_time'=&gt;'14:30', 'end_time'=&gt;' 17:30' ,  'area_id'=&gt;22 ]);</v>
      </c>
    </row>
    <row r="614" spans="1:14" ht="15.75" thickBot="1" x14ac:dyDescent="0.3">
      <c r="A614">
        <v>612</v>
      </c>
      <c r="B614" s="16">
        <v>44093</v>
      </c>
      <c r="C614" s="16" t="str">
        <f t="shared" si="45"/>
        <v>2020-09-19</v>
      </c>
      <c r="D614" s="18">
        <v>2</v>
      </c>
      <c r="E614" s="25">
        <v>10</v>
      </c>
      <c r="F614" s="18">
        <f t="shared" ca="1" si="46"/>
        <v>14</v>
      </c>
      <c r="G614" s="18">
        <v>8</v>
      </c>
      <c r="H614" s="19">
        <v>0.39583333333333331</v>
      </c>
      <c r="I614" t="str">
        <f t="shared" si="47"/>
        <v>9:30</v>
      </c>
      <c r="J614" s="19">
        <v>0.52083333333333337</v>
      </c>
      <c r="K614" t="str">
        <f t="shared" si="48"/>
        <v>12:30</v>
      </c>
      <c r="L614" s="18">
        <v>17</v>
      </c>
      <c r="N614" t="str">
        <f t="shared" ca="1" si="49"/>
        <v>Booking::create(['program_id' =&gt; 2 , 'booking_date' =&gt; '2020-09-19', 'instructor_id'=&gt;10, 'virtual_meeting_link_id'=&gt;14, 'physical_room_id'=&gt;8, 'start_time'=&gt;'9:30', 'end_time'=&gt;' 12:30' ,  'area_id'=&gt;17 ]);</v>
      </c>
    </row>
    <row r="615" spans="1:14" ht="15.75" thickBot="1" x14ac:dyDescent="0.3">
      <c r="A615">
        <v>613</v>
      </c>
      <c r="B615" s="16">
        <v>44093</v>
      </c>
      <c r="C615" s="16" t="str">
        <f t="shared" si="45"/>
        <v>2020-09-19</v>
      </c>
      <c r="D615" s="18">
        <v>2</v>
      </c>
      <c r="E615" s="25">
        <v>41</v>
      </c>
      <c r="F615" s="18">
        <f t="shared" ca="1" si="46"/>
        <v>10</v>
      </c>
      <c r="G615" s="18">
        <v>6</v>
      </c>
      <c r="H615" s="19">
        <v>0.60416666666666663</v>
      </c>
      <c r="I615" t="str">
        <f t="shared" si="47"/>
        <v>14:30</v>
      </c>
      <c r="J615" s="19">
        <v>0.72916666666666663</v>
      </c>
      <c r="K615" t="str">
        <f t="shared" si="48"/>
        <v>17:30</v>
      </c>
      <c r="L615" s="18">
        <v>22</v>
      </c>
      <c r="N615" t="str">
        <f t="shared" ca="1" si="49"/>
        <v>Booking::create(['program_id' =&gt; 2 , 'booking_date' =&gt; '2020-09-19', 'instructor_id'=&gt;41, 'virtual_meeting_link_id'=&gt;10, 'physical_room_id'=&gt;6, 'start_time'=&gt;'14:30', 'end_time'=&gt;' 17:30' ,  'area_id'=&gt;22 ]);</v>
      </c>
    </row>
    <row r="616" spans="1:14" ht="15.75" thickBot="1" x14ac:dyDescent="0.3">
      <c r="A616">
        <v>614</v>
      </c>
      <c r="B616" s="16">
        <v>44099</v>
      </c>
      <c r="C616" s="16" t="str">
        <f t="shared" si="45"/>
        <v>2020-09-25</v>
      </c>
      <c r="D616" s="18">
        <v>2</v>
      </c>
      <c r="E616" s="25">
        <v>1</v>
      </c>
      <c r="F616" s="18">
        <f t="shared" ca="1" si="46"/>
        <v>6</v>
      </c>
      <c r="G616" s="18">
        <v>1</v>
      </c>
      <c r="H616" s="19">
        <v>0.39583333333333331</v>
      </c>
      <c r="I616" t="str">
        <f t="shared" si="47"/>
        <v>9:30</v>
      </c>
      <c r="J616" s="19">
        <v>0.52083333333333337</v>
      </c>
      <c r="K616" t="str">
        <f t="shared" si="48"/>
        <v>12:30</v>
      </c>
      <c r="L616" s="18">
        <v>12</v>
      </c>
      <c r="N616" t="str">
        <f t="shared" ca="1" si="49"/>
        <v>Booking::create(['program_id' =&gt; 2 , 'booking_date' =&gt; '2020-09-25', 'instructor_id'=&gt;1, 'virtual_meeting_link_id'=&gt;6, 'physical_room_id'=&gt;1, 'start_time'=&gt;'9:30', 'end_time'=&gt;' 12:30' ,  'area_id'=&gt;12 ]);</v>
      </c>
    </row>
    <row r="617" spans="1:14" ht="15.75" thickBot="1" x14ac:dyDescent="0.3">
      <c r="A617">
        <v>615</v>
      </c>
      <c r="B617" s="16">
        <v>44099</v>
      </c>
      <c r="C617" s="16" t="str">
        <f t="shared" si="45"/>
        <v>2020-09-25</v>
      </c>
      <c r="D617" s="18">
        <v>2</v>
      </c>
      <c r="E617" s="25">
        <v>48</v>
      </c>
      <c r="F617" s="18">
        <f t="shared" ca="1" si="46"/>
        <v>17</v>
      </c>
      <c r="G617" s="18">
        <v>4</v>
      </c>
      <c r="H617" s="19">
        <v>0.60416666666666663</v>
      </c>
      <c r="I617" t="str">
        <f t="shared" si="47"/>
        <v>14:30</v>
      </c>
      <c r="J617" s="19">
        <v>0.72916666666666663</v>
      </c>
      <c r="K617" t="str">
        <f t="shared" si="48"/>
        <v>17:30</v>
      </c>
      <c r="L617" s="18">
        <v>5</v>
      </c>
      <c r="N617" t="str">
        <f t="shared" ca="1" si="49"/>
        <v>Booking::create(['program_id' =&gt; 2 , 'booking_date' =&gt; '2020-09-25', 'instructor_id'=&gt;48, 'virtual_meeting_link_id'=&gt;17, 'physical_room_id'=&gt;4, 'start_time'=&gt;'14:30', 'end_time'=&gt;' 17:30' ,  'area_id'=&gt;5 ]);</v>
      </c>
    </row>
    <row r="618" spans="1:14" ht="15.75" thickBot="1" x14ac:dyDescent="0.3">
      <c r="A618">
        <v>616</v>
      </c>
      <c r="B618" s="16">
        <v>44100</v>
      </c>
      <c r="C618" s="16" t="str">
        <f t="shared" si="45"/>
        <v>2020-09-26</v>
      </c>
      <c r="D618" s="18">
        <v>1</v>
      </c>
      <c r="E618" s="25">
        <v>1</v>
      </c>
      <c r="F618" s="18">
        <f t="shared" ca="1" si="46"/>
        <v>14</v>
      </c>
      <c r="G618" s="18">
        <v>6</v>
      </c>
      <c r="H618" s="19">
        <v>0.39583333333333331</v>
      </c>
      <c r="I618" t="str">
        <f t="shared" si="47"/>
        <v>9:30</v>
      </c>
      <c r="J618" s="19">
        <v>0.52083333333333337</v>
      </c>
      <c r="K618" t="str">
        <f t="shared" si="48"/>
        <v>12:30</v>
      </c>
      <c r="L618" s="18">
        <v>12</v>
      </c>
      <c r="N618" t="str">
        <f t="shared" ca="1" si="49"/>
        <v>Booking::create(['program_id' =&gt; 1 , 'booking_date' =&gt; '2020-09-26', 'instructor_id'=&gt;1, 'virtual_meeting_link_id'=&gt;14, 'physical_room_id'=&gt;6, 'start_time'=&gt;'9:30', 'end_time'=&gt;' 12:30' ,  'area_id'=&gt;12 ]);</v>
      </c>
    </row>
    <row r="619" spans="1:14" ht="15.75" thickBot="1" x14ac:dyDescent="0.3">
      <c r="A619">
        <v>617</v>
      </c>
      <c r="B619" s="16">
        <v>44100</v>
      </c>
      <c r="C619" s="16" t="str">
        <f t="shared" si="45"/>
        <v>2020-09-26</v>
      </c>
      <c r="D619" s="18">
        <v>1</v>
      </c>
      <c r="E619" s="25">
        <v>48</v>
      </c>
      <c r="F619" s="18">
        <f t="shared" ca="1" si="46"/>
        <v>14</v>
      </c>
      <c r="G619" s="18">
        <v>3</v>
      </c>
      <c r="H619" s="19">
        <v>0.60416666666666663</v>
      </c>
      <c r="I619" t="str">
        <f t="shared" si="47"/>
        <v>14:30</v>
      </c>
      <c r="J619" s="19">
        <v>0.72916666666666663</v>
      </c>
      <c r="K619" t="str">
        <f t="shared" si="48"/>
        <v>17:30</v>
      </c>
      <c r="L619" s="18">
        <v>5</v>
      </c>
      <c r="N619" t="str">
        <f t="shared" ca="1" si="49"/>
        <v>Booking::create(['program_id' =&gt; 1 , 'booking_date' =&gt; '2020-09-26', 'instructor_id'=&gt;48, 'virtual_meeting_link_id'=&gt;14, 'physical_room_id'=&gt;3, 'start_time'=&gt;'14:30', 'end_time'=&gt;' 17:30' ,  'area_id'=&gt;5 ]);</v>
      </c>
    </row>
    <row r="620" spans="1:14" ht="15.75" thickBot="1" x14ac:dyDescent="0.3">
      <c r="A620">
        <v>618</v>
      </c>
      <c r="B620" s="16">
        <v>44106</v>
      </c>
      <c r="C620" s="16" t="str">
        <f t="shared" si="45"/>
        <v>2020-10-02</v>
      </c>
      <c r="D620" s="18">
        <v>1</v>
      </c>
      <c r="E620" s="25">
        <v>25</v>
      </c>
      <c r="F620" s="18">
        <f t="shared" ca="1" si="46"/>
        <v>9</v>
      </c>
      <c r="G620" s="18">
        <v>6</v>
      </c>
      <c r="H620" s="19">
        <v>0.39583333333333331</v>
      </c>
      <c r="I620" t="str">
        <f t="shared" si="47"/>
        <v>9:30</v>
      </c>
      <c r="J620" s="19">
        <v>0.52083333333333337</v>
      </c>
      <c r="K620" t="str">
        <f t="shared" si="48"/>
        <v>12:30</v>
      </c>
      <c r="L620" s="18">
        <v>19</v>
      </c>
      <c r="N620" t="str">
        <f t="shared" ca="1" si="49"/>
        <v>Booking::create(['program_id' =&gt; 1 , 'booking_date' =&gt; '2020-10-02', 'instructor_id'=&gt;25, 'virtual_meeting_link_id'=&gt;9, 'physical_room_id'=&gt;6, 'start_time'=&gt;'9:30', 'end_time'=&gt;' 12:30' ,  'area_id'=&gt;19 ]);</v>
      </c>
    </row>
    <row r="621" spans="1:14" ht="15.75" thickBot="1" x14ac:dyDescent="0.3">
      <c r="A621">
        <v>619</v>
      </c>
      <c r="B621" s="16">
        <v>44106</v>
      </c>
      <c r="C621" s="16" t="str">
        <f t="shared" si="45"/>
        <v>2020-10-02</v>
      </c>
      <c r="D621" s="18">
        <v>1</v>
      </c>
      <c r="E621" s="25">
        <v>41</v>
      </c>
      <c r="F621" s="18">
        <f t="shared" ca="1" si="46"/>
        <v>2</v>
      </c>
      <c r="G621" s="18">
        <v>2</v>
      </c>
      <c r="H621" s="19">
        <v>0.60416666666666663</v>
      </c>
      <c r="I621" t="str">
        <f t="shared" si="47"/>
        <v>14:30</v>
      </c>
      <c r="J621" s="19">
        <v>0.72916666666666663</v>
      </c>
      <c r="K621" t="str">
        <f t="shared" si="48"/>
        <v>17:30</v>
      </c>
      <c r="L621" s="18">
        <v>22</v>
      </c>
      <c r="N621" t="str">
        <f t="shared" ca="1" si="49"/>
        <v>Booking::create(['program_id' =&gt; 1 , 'booking_date' =&gt; '2020-10-02', 'instructor_id'=&gt;41, 'virtual_meeting_link_id'=&gt;2, 'physical_room_id'=&gt;2, 'start_time'=&gt;'14:30', 'end_time'=&gt;' 17:30' ,  'area_id'=&gt;22 ]);</v>
      </c>
    </row>
    <row r="622" spans="1:14" ht="15.75" thickBot="1" x14ac:dyDescent="0.3">
      <c r="A622">
        <v>620</v>
      </c>
      <c r="B622" s="16">
        <v>44107</v>
      </c>
      <c r="C622" s="16" t="str">
        <f t="shared" si="45"/>
        <v>2020-10-03</v>
      </c>
      <c r="D622" s="18">
        <v>2</v>
      </c>
      <c r="E622" s="25">
        <v>25</v>
      </c>
      <c r="F622" s="18">
        <f t="shared" ca="1" si="46"/>
        <v>3</v>
      </c>
      <c r="G622" s="18">
        <v>7</v>
      </c>
      <c r="H622" s="19">
        <v>0.39583333333333331</v>
      </c>
      <c r="I622" t="str">
        <f t="shared" si="47"/>
        <v>9:30</v>
      </c>
      <c r="J622" s="19">
        <v>0.52083333333333337</v>
      </c>
      <c r="K622" t="str">
        <f t="shared" si="48"/>
        <v>12:30</v>
      </c>
      <c r="L622" s="18">
        <v>19</v>
      </c>
      <c r="N622" t="str">
        <f t="shared" ca="1" si="49"/>
        <v>Booking::create(['program_id' =&gt; 2 , 'booking_date' =&gt; '2020-10-03', 'instructor_id'=&gt;25, 'virtual_meeting_link_id'=&gt;3, 'physical_room_id'=&gt;7, 'start_time'=&gt;'9:30', 'end_time'=&gt;' 12:30' ,  'area_id'=&gt;19 ]);</v>
      </c>
    </row>
    <row r="623" spans="1:14" ht="15.75" thickBot="1" x14ac:dyDescent="0.3">
      <c r="A623">
        <v>621</v>
      </c>
      <c r="B623" s="16">
        <v>44107</v>
      </c>
      <c r="C623" s="16" t="str">
        <f t="shared" si="45"/>
        <v>2020-10-03</v>
      </c>
      <c r="D623" s="18">
        <v>2</v>
      </c>
      <c r="E623" s="25">
        <v>41</v>
      </c>
      <c r="F623" s="18">
        <f t="shared" ca="1" si="46"/>
        <v>5</v>
      </c>
      <c r="G623" s="18">
        <v>4</v>
      </c>
      <c r="H623" s="19">
        <v>0.60416666666666663</v>
      </c>
      <c r="I623" t="str">
        <f t="shared" si="47"/>
        <v>14:30</v>
      </c>
      <c r="J623" s="19">
        <v>0.72916666666666663</v>
      </c>
      <c r="K623" t="str">
        <f t="shared" si="48"/>
        <v>17:30</v>
      </c>
      <c r="L623" s="18">
        <v>22</v>
      </c>
      <c r="N623" t="str">
        <f t="shared" ca="1" si="49"/>
        <v>Booking::create(['program_id' =&gt; 2 , 'booking_date' =&gt; '2020-10-03', 'instructor_id'=&gt;41, 'virtual_meeting_link_id'=&gt;5, 'physical_room_id'=&gt;4, 'start_time'=&gt;'14:30', 'end_time'=&gt;' 17:30' ,  'area_id'=&gt;22 ]);</v>
      </c>
    </row>
    <row r="624" spans="1:14" ht="15.75" thickBot="1" x14ac:dyDescent="0.3">
      <c r="A624">
        <v>622</v>
      </c>
      <c r="B624" s="16">
        <v>44116</v>
      </c>
      <c r="C624" s="16" t="str">
        <f t="shared" si="45"/>
        <v>2020-10-12</v>
      </c>
      <c r="D624" s="18">
        <v>11</v>
      </c>
      <c r="E624" s="25">
        <v>4</v>
      </c>
      <c r="F624" s="18">
        <f t="shared" ca="1" si="46"/>
        <v>5</v>
      </c>
      <c r="G624" s="18">
        <v>1</v>
      </c>
      <c r="H624" s="19">
        <v>0.66666666666666663</v>
      </c>
      <c r="I624" t="str">
        <f t="shared" si="47"/>
        <v>16:0</v>
      </c>
      <c r="J624" s="19">
        <v>0.71875</v>
      </c>
      <c r="K624" t="str">
        <f t="shared" si="48"/>
        <v>17:15</v>
      </c>
      <c r="L624" s="18">
        <v>22</v>
      </c>
      <c r="N624" t="str">
        <f t="shared" ca="1" si="49"/>
        <v>Booking::create(['program_id' =&gt; 11 , 'booking_date' =&gt; '2020-10-12', 'instructor_id'=&gt;4, 'virtual_meeting_link_id'=&gt;5, 'physical_room_id'=&gt;1, 'start_time'=&gt;'16:0', 'end_time'=&gt;' 17:15' ,  'area_id'=&gt;22 ]);</v>
      </c>
    </row>
    <row r="625" spans="1:14" ht="15.75" thickBot="1" x14ac:dyDescent="0.3">
      <c r="A625">
        <v>623</v>
      </c>
      <c r="B625" s="16">
        <v>44116</v>
      </c>
      <c r="C625" s="16" t="str">
        <f t="shared" si="45"/>
        <v>2020-10-12</v>
      </c>
      <c r="D625" s="18">
        <v>11</v>
      </c>
      <c r="E625" s="25">
        <v>10</v>
      </c>
      <c r="F625" s="18">
        <f t="shared" ca="1" si="46"/>
        <v>19</v>
      </c>
      <c r="G625" s="18">
        <v>7</v>
      </c>
      <c r="H625" s="19">
        <v>0.72916666666666663</v>
      </c>
      <c r="I625" t="str">
        <f t="shared" si="47"/>
        <v>17:30</v>
      </c>
      <c r="J625" s="19">
        <v>0.84375</v>
      </c>
      <c r="K625" t="str">
        <f t="shared" si="48"/>
        <v>20:15</v>
      </c>
      <c r="L625" s="18">
        <v>1</v>
      </c>
      <c r="N625" t="str">
        <f t="shared" ca="1" si="49"/>
        <v>Booking::create(['program_id' =&gt; 11 , 'booking_date' =&gt; '2020-10-12', 'instructor_id'=&gt;10, 'virtual_meeting_link_id'=&gt;19, 'physical_room_id'=&gt;7, 'start_time'=&gt;'17:30', 'end_time'=&gt;' 20:15' ,  'area_id'=&gt;1 ]);</v>
      </c>
    </row>
    <row r="626" spans="1:14" ht="15.75" thickBot="1" x14ac:dyDescent="0.3">
      <c r="A626">
        <v>624</v>
      </c>
      <c r="B626" s="16">
        <v>44120</v>
      </c>
      <c r="C626" s="16" t="str">
        <f t="shared" si="45"/>
        <v>2020-10-16</v>
      </c>
      <c r="D626" s="18">
        <v>2</v>
      </c>
      <c r="E626" s="25">
        <v>32</v>
      </c>
      <c r="F626" s="18">
        <f t="shared" ca="1" si="46"/>
        <v>6</v>
      </c>
      <c r="G626" s="18">
        <v>5</v>
      </c>
      <c r="H626" s="19">
        <v>0.39583333333333331</v>
      </c>
      <c r="I626" t="str">
        <f t="shared" si="47"/>
        <v>9:30</v>
      </c>
      <c r="J626" s="19">
        <v>0.52083333333333337</v>
      </c>
      <c r="K626" t="str">
        <f t="shared" si="48"/>
        <v>12:30</v>
      </c>
      <c r="L626" s="18">
        <v>17</v>
      </c>
      <c r="N626" t="str">
        <f t="shared" ca="1" si="49"/>
        <v>Booking::create(['program_id' =&gt; 2 , 'booking_date' =&gt; '2020-10-16', 'instructor_id'=&gt;32, 'virtual_meeting_link_id'=&gt;6, 'physical_room_id'=&gt;5, 'start_time'=&gt;'9:30', 'end_time'=&gt;' 12:30' ,  'area_id'=&gt;17 ]);</v>
      </c>
    </row>
    <row r="627" spans="1:14" ht="15.75" thickBot="1" x14ac:dyDescent="0.3">
      <c r="A627">
        <v>625</v>
      </c>
      <c r="B627" s="16">
        <v>44120</v>
      </c>
      <c r="C627" s="16" t="str">
        <f t="shared" si="45"/>
        <v>2020-10-16</v>
      </c>
      <c r="D627" s="18">
        <v>2</v>
      </c>
      <c r="E627" s="25">
        <v>19</v>
      </c>
      <c r="F627" s="18">
        <f t="shared" ca="1" si="46"/>
        <v>10</v>
      </c>
      <c r="G627" s="18">
        <v>2</v>
      </c>
      <c r="H627" s="19">
        <v>0.60416666666666663</v>
      </c>
      <c r="I627" t="str">
        <f t="shared" si="47"/>
        <v>14:30</v>
      </c>
      <c r="J627" s="19">
        <v>0.72916666666666663</v>
      </c>
      <c r="K627" t="str">
        <f t="shared" si="48"/>
        <v>17:30</v>
      </c>
      <c r="L627" s="18">
        <v>10</v>
      </c>
      <c r="N627" t="str">
        <f t="shared" ca="1" si="49"/>
        <v>Booking::create(['program_id' =&gt; 2 , 'booking_date' =&gt; '2020-10-16', 'instructor_id'=&gt;19, 'virtual_meeting_link_id'=&gt;10, 'physical_room_id'=&gt;2, 'start_time'=&gt;'14:30', 'end_time'=&gt;' 17:30' ,  'area_id'=&gt;10 ]);</v>
      </c>
    </row>
    <row r="628" spans="1:14" ht="15.75" thickBot="1" x14ac:dyDescent="0.3">
      <c r="A628">
        <v>626</v>
      </c>
      <c r="B628" s="16">
        <v>44121</v>
      </c>
      <c r="C628" s="16" t="str">
        <f t="shared" si="45"/>
        <v>2020-10-17</v>
      </c>
      <c r="D628" s="18">
        <v>1</v>
      </c>
      <c r="E628" s="25">
        <v>10</v>
      </c>
      <c r="F628" s="18">
        <f t="shared" ca="1" si="46"/>
        <v>10</v>
      </c>
      <c r="G628" s="18">
        <v>4</v>
      </c>
      <c r="H628" s="19">
        <v>0.39583333333333331</v>
      </c>
      <c r="I628" t="str">
        <f t="shared" si="47"/>
        <v>9:30</v>
      </c>
      <c r="J628" s="19">
        <v>0.52083333333333337</v>
      </c>
      <c r="K628" t="str">
        <f t="shared" si="48"/>
        <v>12:30</v>
      </c>
      <c r="L628" s="18">
        <v>17</v>
      </c>
      <c r="N628" t="str">
        <f t="shared" ca="1" si="49"/>
        <v>Booking::create(['program_id' =&gt; 1 , 'booking_date' =&gt; '2020-10-17', 'instructor_id'=&gt;10, 'virtual_meeting_link_id'=&gt;10, 'physical_room_id'=&gt;4, 'start_time'=&gt;'9:30', 'end_time'=&gt;' 12:30' ,  'area_id'=&gt;17 ]);</v>
      </c>
    </row>
    <row r="629" spans="1:14" ht="15.75" thickBot="1" x14ac:dyDescent="0.3">
      <c r="A629">
        <v>627</v>
      </c>
      <c r="B629" s="16">
        <v>44121</v>
      </c>
      <c r="C629" s="16" t="str">
        <f t="shared" si="45"/>
        <v>2020-10-17</v>
      </c>
      <c r="D629" s="18">
        <v>1</v>
      </c>
      <c r="E629" s="25">
        <v>19</v>
      </c>
      <c r="F629" s="18">
        <f t="shared" ca="1" si="46"/>
        <v>4</v>
      </c>
      <c r="G629" s="18">
        <v>4</v>
      </c>
      <c r="H629" s="19">
        <v>0.60416666666666663</v>
      </c>
      <c r="I629" t="str">
        <f t="shared" si="47"/>
        <v>14:30</v>
      </c>
      <c r="J629" s="19">
        <v>0.72916666666666663</v>
      </c>
      <c r="K629" t="str">
        <f t="shared" si="48"/>
        <v>17:30</v>
      </c>
      <c r="L629" s="18">
        <v>10</v>
      </c>
      <c r="N629" t="str">
        <f t="shared" ca="1" si="49"/>
        <v>Booking::create(['program_id' =&gt; 1 , 'booking_date' =&gt; '2020-10-17', 'instructor_id'=&gt;19, 'virtual_meeting_link_id'=&gt;4, 'physical_room_id'=&gt;4, 'start_time'=&gt;'14:30', 'end_time'=&gt;' 17:30' ,  'area_id'=&gt;10 ]);</v>
      </c>
    </row>
    <row r="630" spans="1:14" ht="15.75" thickBot="1" x14ac:dyDescent="0.3">
      <c r="A630">
        <v>628</v>
      </c>
      <c r="B630" s="16">
        <v>44127</v>
      </c>
      <c r="C630" s="16" t="str">
        <f t="shared" si="45"/>
        <v>2020-10-23</v>
      </c>
      <c r="D630" s="18">
        <v>1</v>
      </c>
      <c r="E630" s="25">
        <v>10</v>
      </c>
      <c r="F630" s="18">
        <f t="shared" ca="1" si="46"/>
        <v>1</v>
      </c>
      <c r="G630" s="18">
        <v>4</v>
      </c>
      <c r="H630" s="19">
        <v>0.39583333333333331</v>
      </c>
      <c r="I630" t="str">
        <f t="shared" si="47"/>
        <v>9:30</v>
      </c>
      <c r="J630" s="19">
        <v>0.52083333333333337</v>
      </c>
      <c r="K630" t="str">
        <f t="shared" si="48"/>
        <v>12:30</v>
      </c>
      <c r="L630" s="18">
        <v>17</v>
      </c>
      <c r="N630" t="str">
        <f t="shared" ca="1" si="49"/>
        <v>Booking::create(['program_id' =&gt; 1 , 'booking_date' =&gt; '2020-10-23', 'instructor_id'=&gt;10, 'virtual_meeting_link_id'=&gt;1, 'physical_room_id'=&gt;4, 'start_time'=&gt;'9:30', 'end_time'=&gt;' 12:30' ,  'area_id'=&gt;17 ]);</v>
      </c>
    </row>
    <row r="631" spans="1:14" ht="15.75" thickBot="1" x14ac:dyDescent="0.3">
      <c r="A631">
        <v>629</v>
      </c>
      <c r="B631" s="16">
        <v>44127</v>
      </c>
      <c r="C631" s="16" t="str">
        <f t="shared" si="45"/>
        <v>2020-10-23</v>
      </c>
      <c r="D631" s="18">
        <v>1</v>
      </c>
      <c r="E631" s="25">
        <v>48</v>
      </c>
      <c r="F631" s="18">
        <f t="shared" ca="1" si="46"/>
        <v>1</v>
      </c>
      <c r="G631" s="18">
        <v>1</v>
      </c>
      <c r="H631" s="19">
        <v>0.60416666666666663</v>
      </c>
      <c r="I631" t="str">
        <f t="shared" si="47"/>
        <v>14:30</v>
      </c>
      <c r="J631" s="19">
        <v>0.72916666666666663</v>
      </c>
      <c r="K631" t="str">
        <f t="shared" si="48"/>
        <v>17:30</v>
      </c>
      <c r="L631" s="18">
        <v>5</v>
      </c>
      <c r="N631" t="str">
        <f t="shared" ca="1" si="49"/>
        <v>Booking::create(['program_id' =&gt; 1 , 'booking_date' =&gt; '2020-10-23', 'instructor_id'=&gt;48, 'virtual_meeting_link_id'=&gt;1, 'physical_room_id'=&gt;1, 'start_time'=&gt;'14:30', 'end_time'=&gt;' 17:30' ,  'area_id'=&gt;5 ]);</v>
      </c>
    </row>
    <row r="632" spans="1:14" ht="15.75" thickBot="1" x14ac:dyDescent="0.3">
      <c r="A632">
        <v>630</v>
      </c>
      <c r="B632" s="16">
        <v>44128</v>
      </c>
      <c r="C632" s="16" t="str">
        <f t="shared" si="45"/>
        <v>2020-10-24</v>
      </c>
      <c r="D632" s="18">
        <v>2</v>
      </c>
      <c r="E632" s="25">
        <v>48</v>
      </c>
      <c r="F632" s="18">
        <f t="shared" ca="1" si="46"/>
        <v>9</v>
      </c>
      <c r="G632" s="18">
        <v>7</v>
      </c>
      <c r="H632" s="19">
        <v>0.39583333333333331</v>
      </c>
      <c r="I632" t="str">
        <f t="shared" si="47"/>
        <v>9:30</v>
      </c>
      <c r="J632" s="19">
        <v>0.52083333333333337</v>
      </c>
      <c r="K632" t="str">
        <f t="shared" si="48"/>
        <v>12:30</v>
      </c>
      <c r="L632" s="18">
        <v>5</v>
      </c>
      <c r="N632" t="str">
        <f t="shared" ca="1" si="49"/>
        <v>Booking::create(['program_id' =&gt; 2 , 'booking_date' =&gt; '2020-10-24', 'instructor_id'=&gt;48, 'virtual_meeting_link_id'=&gt;9, 'physical_room_id'=&gt;7, 'start_time'=&gt;'9:30', 'end_time'=&gt;' 12:30' ,  'area_id'=&gt;5 ]);</v>
      </c>
    </row>
    <row r="633" spans="1:14" ht="15.75" thickBot="1" x14ac:dyDescent="0.3">
      <c r="A633">
        <v>631</v>
      </c>
      <c r="B633" s="16">
        <v>44128</v>
      </c>
      <c r="C633" s="16" t="str">
        <f t="shared" si="45"/>
        <v>2020-10-24</v>
      </c>
      <c r="D633" s="18">
        <v>2</v>
      </c>
      <c r="E633" s="25">
        <v>32</v>
      </c>
      <c r="F633" s="18">
        <f t="shared" ca="1" si="46"/>
        <v>3</v>
      </c>
      <c r="G633" s="18">
        <v>2</v>
      </c>
      <c r="H633" s="19">
        <v>0.60416666666666663</v>
      </c>
      <c r="I633" t="str">
        <f t="shared" si="47"/>
        <v>14:30</v>
      </c>
      <c r="J633" s="19">
        <v>0.72916666666666663</v>
      </c>
      <c r="K633" t="str">
        <f t="shared" si="48"/>
        <v>17:30</v>
      </c>
      <c r="L633" s="18">
        <v>17</v>
      </c>
      <c r="N633" t="str">
        <f t="shared" ca="1" si="49"/>
        <v>Booking::create(['program_id' =&gt; 2 , 'booking_date' =&gt; '2020-10-24', 'instructor_id'=&gt;32, 'virtual_meeting_link_id'=&gt;3, 'physical_room_id'=&gt;2, 'start_time'=&gt;'14:30', 'end_time'=&gt;' 17:30' ,  'area_id'=&gt;17 ]);</v>
      </c>
    </row>
    <row r="634" spans="1:14" ht="15.75" thickBot="1" x14ac:dyDescent="0.3">
      <c r="A634">
        <v>632</v>
      </c>
      <c r="B634" s="16">
        <v>44130</v>
      </c>
      <c r="C634" s="16" t="str">
        <f t="shared" si="45"/>
        <v>2020-10-26</v>
      </c>
      <c r="D634" s="18">
        <v>11</v>
      </c>
      <c r="E634" s="25">
        <v>4</v>
      </c>
      <c r="F634" s="18">
        <f t="shared" ca="1" si="46"/>
        <v>4</v>
      </c>
      <c r="G634" s="18">
        <v>1</v>
      </c>
      <c r="H634" s="19">
        <v>0.66666666666666663</v>
      </c>
      <c r="I634" t="str">
        <f t="shared" si="47"/>
        <v>16:0</v>
      </c>
      <c r="J634" s="19">
        <v>0.71875</v>
      </c>
      <c r="K634" t="str">
        <f t="shared" si="48"/>
        <v>17:15</v>
      </c>
      <c r="L634" s="18">
        <v>22</v>
      </c>
      <c r="N634" t="str">
        <f t="shared" ca="1" si="49"/>
        <v>Booking::create(['program_id' =&gt; 11 , 'booking_date' =&gt; '2020-10-26', 'instructor_id'=&gt;4, 'virtual_meeting_link_id'=&gt;4, 'physical_room_id'=&gt;1, 'start_time'=&gt;'16:0', 'end_time'=&gt;' 17:15' ,  'area_id'=&gt;22 ]);</v>
      </c>
    </row>
    <row r="635" spans="1:14" ht="15.75" thickBot="1" x14ac:dyDescent="0.3">
      <c r="A635">
        <v>633</v>
      </c>
      <c r="B635" s="16">
        <v>44130</v>
      </c>
      <c r="C635" s="16" t="str">
        <f t="shared" si="45"/>
        <v>2020-10-26</v>
      </c>
      <c r="D635" s="18">
        <v>11</v>
      </c>
      <c r="E635" s="25">
        <v>29</v>
      </c>
      <c r="F635" s="18">
        <f t="shared" ca="1" si="46"/>
        <v>1</v>
      </c>
      <c r="G635" s="18">
        <v>8</v>
      </c>
      <c r="H635" s="19">
        <v>0.72916666666666663</v>
      </c>
      <c r="I635" t="str">
        <f t="shared" si="47"/>
        <v>17:30</v>
      </c>
      <c r="J635" s="19">
        <v>0.84375</v>
      </c>
      <c r="K635" t="str">
        <f t="shared" si="48"/>
        <v>20:15</v>
      </c>
      <c r="L635" s="18">
        <v>12</v>
      </c>
      <c r="N635" t="str">
        <f t="shared" ca="1" si="49"/>
        <v>Booking::create(['program_id' =&gt; 11 , 'booking_date' =&gt; '2020-10-26', 'instructor_id'=&gt;29, 'virtual_meeting_link_id'=&gt;1, 'physical_room_id'=&gt;8, 'start_time'=&gt;'17:30', 'end_time'=&gt;' 20:15' ,  'area_id'=&gt;12 ]);</v>
      </c>
    </row>
    <row r="636" spans="1:14" ht="15.75" thickBot="1" x14ac:dyDescent="0.3">
      <c r="A636">
        <v>634</v>
      </c>
      <c r="B636" s="16">
        <v>44131</v>
      </c>
      <c r="C636" s="16" t="str">
        <f t="shared" si="45"/>
        <v>2020-10-27</v>
      </c>
      <c r="D636" s="18">
        <v>36</v>
      </c>
      <c r="E636" s="25">
        <v>17</v>
      </c>
      <c r="F636" s="18">
        <f t="shared" ca="1" si="46"/>
        <v>6</v>
      </c>
      <c r="G636" s="18">
        <v>5</v>
      </c>
      <c r="H636" s="19">
        <v>0.71875</v>
      </c>
      <c r="I636" t="str">
        <f t="shared" si="47"/>
        <v>17:15</v>
      </c>
      <c r="J636" s="19">
        <v>0.76041666666666663</v>
      </c>
      <c r="K636" t="str">
        <f t="shared" si="48"/>
        <v>18:15</v>
      </c>
      <c r="L636" s="18">
        <v>1</v>
      </c>
      <c r="N636" t="str">
        <f t="shared" ca="1" si="49"/>
        <v>Booking::create(['program_id' =&gt; 36 , 'booking_date' =&gt; '2020-10-27', 'instructor_id'=&gt;17, 'virtual_meeting_link_id'=&gt;6, 'physical_room_id'=&gt;5, 'start_time'=&gt;'17:15', 'end_time'=&gt;' 18:15' ,  'area_id'=&gt;1 ]);</v>
      </c>
    </row>
    <row r="637" spans="1:14" ht="15.75" thickBot="1" x14ac:dyDescent="0.3">
      <c r="A637">
        <v>635</v>
      </c>
      <c r="B637" s="16">
        <v>44133</v>
      </c>
      <c r="C637" s="16" t="str">
        <f t="shared" si="45"/>
        <v>2020-10-29</v>
      </c>
      <c r="D637" s="18">
        <v>35</v>
      </c>
      <c r="E637" s="25">
        <v>10</v>
      </c>
      <c r="F637" s="18">
        <f t="shared" ca="1" si="46"/>
        <v>20</v>
      </c>
      <c r="G637" s="18">
        <v>7</v>
      </c>
      <c r="H637" s="19">
        <v>0.70833333333333337</v>
      </c>
      <c r="I637" t="str">
        <f t="shared" si="47"/>
        <v>17:0</v>
      </c>
      <c r="J637" s="19">
        <v>0.84375</v>
      </c>
      <c r="K637" t="str">
        <f t="shared" si="48"/>
        <v>20:15</v>
      </c>
      <c r="L637" s="18">
        <v>1</v>
      </c>
      <c r="N637" t="str">
        <f t="shared" ca="1" si="49"/>
        <v>Booking::create(['program_id' =&gt; 35 , 'booking_date' =&gt; '2020-10-29', 'instructor_id'=&gt;10, 'virtual_meeting_link_id'=&gt;20, 'physical_room_id'=&gt;7, 'start_time'=&gt;'17:0', 'end_time'=&gt;' 20:15' ,  'area_id'=&gt;1 ]);</v>
      </c>
    </row>
    <row r="638" spans="1:14" ht="15.75" thickBot="1" x14ac:dyDescent="0.3">
      <c r="A638">
        <v>636</v>
      </c>
      <c r="B638" s="16">
        <v>44134</v>
      </c>
      <c r="C638" s="16" t="str">
        <f t="shared" si="45"/>
        <v>2020-10-30</v>
      </c>
      <c r="D638" s="18">
        <v>2</v>
      </c>
      <c r="E638" s="25">
        <v>32</v>
      </c>
      <c r="F638" s="18">
        <f t="shared" ca="1" si="46"/>
        <v>4</v>
      </c>
      <c r="G638" s="18">
        <v>6</v>
      </c>
      <c r="H638" s="19">
        <v>0.38541666666666669</v>
      </c>
      <c r="I638" t="str">
        <f t="shared" si="47"/>
        <v>9:15</v>
      </c>
      <c r="J638" s="19">
        <v>0.58333333333333337</v>
      </c>
      <c r="K638" t="str">
        <f t="shared" si="48"/>
        <v>14:0</v>
      </c>
      <c r="L638" s="18">
        <v>17</v>
      </c>
      <c r="N638" t="str">
        <f t="shared" ca="1" si="49"/>
        <v>Booking::create(['program_id' =&gt; 2 , 'booking_date' =&gt; '2020-10-30', 'instructor_id'=&gt;32, 'virtual_meeting_link_id'=&gt;4, 'physical_room_id'=&gt;6, 'start_time'=&gt;'9:15', 'end_time'=&gt;' 14:0' ,  'area_id'=&gt;17 ]);</v>
      </c>
    </row>
    <row r="639" spans="1:14" ht="15.75" thickBot="1" x14ac:dyDescent="0.3">
      <c r="A639">
        <v>637</v>
      </c>
      <c r="B639" s="16">
        <v>44135</v>
      </c>
      <c r="C639" s="16" t="str">
        <f t="shared" si="45"/>
        <v>2020-10-31</v>
      </c>
      <c r="D639" s="18">
        <v>1</v>
      </c>
      <c r="E639" s="25">
        <v>10</v>
      </c>
      <c r="F639" s="18">
        <f t="shared" ca="1" si="46"/>
        <v>17</v>
      </c>
      <c r="G639" s="18">
        <v>4</v>
      </c>
      <c r="H639" s="19">
        <v>0.38541666666666669</v>
      </c>
      <c r="I639" t="str">
        <f t="shared" si="47"/>
        <v>9:15</v>
      </c>
      <c r="J639" s="19">
        <v>0.58333333333333337</v>
      </c>
      <c r="K639" t="str">
        <f t="shared" si="48"/>
        <v>14:0</v>
      </c>
      <c r="L639" s="18">
        <v>17</v>
      </c>
      <c r="N639" t="str">
        <f t="shared" ca="1" si="49"/>
        <v>Booking::create(['program_id' =&gt; 1 , 'booking_date' =&gt; '2020-10-31', 'instructor_id'=&gt;10, 'virtual_meeting_link_id'=&gt;17, 'physical_room_id'=&gt;4, 'start_time'=&gt;'9:15', 'end_time'=&gt;' 14:0' ,  'area_id'=&gt;17 ]);</v>
      </c>
    </row>
    <row r="640" spans="1:14" ht="15.75" thickBot="1" x14ac:dyDescent="0.3">
      <c r="A640">
        <v>638</v>
      </c>
      <c r="B640" s="16">
        <v>44141</v>
      </c>
      <c r="C640" s="16" t="str">
        <f t="shared" si="45"/>
        <v>2020-11-06</v>
      </c>
      <c r="D640" s="18">
        <v>1</v>
      </c>
      <c r="E640" s="25">
        <v>25</v>
      </c>
      <c r="F640" s="18">
        <f t="shared" ca="1" si="46"/>
        <v>4</v>
      </c>
      <c r="G640" s="18">
        <v>4</v>
      </c>
      <c r="H640" s="19">
        <v>0.39583333333333331</v>
      </c>
      <c r="I640" t="str">
        <f t="shared" si="47"/>
        <v>9:30</v>
      </c>
      <c r="J640" s="19">
        <v>0.53125</v>
      </c>
      <c r="K640" t="str">
        <f t="shared" si="48"/>
        <v>12:45</v>
      </c>
      <c r="L640" s="18">
        <v>19</v>
      </c>
      <c r="N640" t="str">
        <f t="shared" ca="1" si="49"/>
        <v>Booking::create(['program_id' =&gt; 1 , 'booking_date' =&gt; '2020-11-06', 'instructor_id'=&gt;25, 'virtual_meeting_link_id'=&gt;4, 'physical_room_id'=&gt;4, 'start_time'=&gt;'9:30', 'end_time'=&gt;' 12:45' ,  'area_id'=&gt;19 ]);</v>
      </c>
    </row>
    <row r="641" spans="1:14" ht="15.75" thickBot="1" x14ac:dyDescent="0.3">
      <c r="A641">
        <v>639</v>
      </c>
      <c r="B641" s="16">
        <v>44141</v>
      </c>
      <c r="C641" s="16" t="str">
        <f t="shared" si="45"/>
        <v>2020-11-06</v>
      </c>
      <c r="D641" s="18">
        <v>1</v>
      </c>
      <c r="E641" s="25">
        <v>19</v>
      </c>
      <c r="F641" s="18">
        <f t="shared" ca="1" si="46"/>
        <v>5</v>
      </c>
      <c r="G641" s="18">
        <v>6</v>
      </c>
      <c r="H641" s="19">
        <v>0.60416666666666663</v>
      </c>
      <c r="I641" t="str">
        <f t="shared" si="47"/>
        <v>14:30</v>
      </c>
      <c r="J641" s="19">
        <v>0.72916666666666663</v>
      </c>
      <c r="K641" t="str">
        <f t="shared" si="48"/>
        <v>17:30</v>
      </c>
      <c r="L641" s="18">
        <v>10</v>
      </c>
      <c r="N641" t="str">
        <f t="shared" ca="1" si="49"/>
        <v>Booking::create(['program_id' =&gt; 1 , 'booking_date' =&gt; '2020-11-06', 'instructor_id'=&gt;19, 'virtual_meeting_link_id'=&gt;5, 'physical_room_id'=&gt;6, 'start_time'=&gt;'14:30', 'end_time'=&gt;' 17:30' ,  'area_id'=&gt;10 ]);</v>
      </c>
    </row>
    <row r="642" spans="1:14" ht="15.75" thickBot="1" x14ac:dyDescent="0.3">
      <c r="A642">
        <v>640</v>
      </c>
      <c r="B642" s="16">
        <v>44142</v>
      </c>
      <c r="C642" s="16" t="str">
        <f t="shared" si="45"/>
        <v>2020-11-07</v>
      </c>
      <c r="D642" s="18">
        <v>2</v>
      </c>
      <c r="E642" s="25">
        <v>25</v>
      </c>
      <c r="F642" s="18">
        <f t="shared" ca="1" si="46"/>
        <v>2</v>
      </c>
      <c r="G642" s="18">
        <v>2</v>
      </c>
      <c r="H642" s="19">
        <v>0.39583333333333331</v>
      </c>
      <c r="I642" t="str">
        <f t="shared" si="47"/>
        <v>9:30</v>
      </c>
      <c r="J642" s="19">
        <v>0.53125</v>
      </c>
      <c r="K642" t="str">
        <f t="shared" si="48"/>
        <v>12:45</v>
      </c>
      <c r="L642" s="18">
        <v>19</v>
      </c>
      <c r="N642" t="str">
        <f t="shared" ca="1" si="49"/>
        <v>Booking::create(['program_id' =&gt; 2 , 'booking_date' =&gt; '2020-11-07', 'instructor_id'=&gt;25, 'virtual_meeting_link_id'=&gt;2, 'physical_room_id'=&gt;2, 'start_time'=&gt;'9:30', 'end_time'=&gt;' 12:45' ,  'area_id'=&gt;19 ]);</v>
      </c>
    </row>
    <row r="643" spans="1:14" ht="15.75" thickBot="1" x14ac:dyDescent="0.3">
      <c r="A643">
        <v>641</v>
      </c>
      <c r="B643" s="16">
        <v>44142</v>
      </c>
      <c r="C643" s="16" t="str">
        <f t="shared" si="45"/>
        <v>2020-11-07</v>
      </c>
      <c r="D643" s="18">
        <v>2</v>
      </c>
      <c r="E643" s="25">
        <v>19</v>
      </c>
      <c r="F643" s="18">
        <f t="shared" ca="1" si="46"/>
        <v>20</v>
      </c>
      <c r="G643" s="18">
        <v>7</v>
      </c>
      <c r="H643" s="19">
        <v>0.60416666666666663</v>
      </c>
      <c r="I643" t="str">
        <f t="shared" si="47"/>
        <v>14:30</v>
      </c>
      <c r="J643" s="19">
        <v>0.72916666666666663</v>
      </c>
      <c r="K643" t="str">
        <f t="shared" si="48"/>
        <v>17:30</v>
      </c>
      <c r="L643" s="18">
        <v>10</v>
      </c>
      <c r="N643" t="str">
        <f t="shared" ca="1" si="49"/>
        <v>Booking::create(['program_id' =&gt; 2 , 'booking_date' =&gt; '2020-11-07', 'instructor_id'=&gt;19, 'virtual_meeting_link_id'=&gt;20, 'physical_room_id'=&gt;7, 'start_time'=&gt;'14:30', 'end_time'=&gt;' 17:30' ,  'area_id'=&gt;10 ]);</v>
      </c>
    </row>
    <row r="644" spans="1:14" ht="15.75" thickBot="1" x14ac:dyDescent="0.3">
      <c r="A644">
        <v>642</v>
      </c>
      <c r="B644" s="16">
        <v>44144</v>
      </c>
      <c r="C644" s="16" t="str">
        <f t="shared" ref="C644:C707" si="50">TEXT(B644,"aaaa-mm-dd")</f>
        <v>2020-11-09</v>
      </c>
      <c r="D644" s="18">
        <v>11</v>
      </c>
      <c r="E644" s="25">
        <v>4</v>
      </c>
      <c r="F644" s="18">
        <f t="shared" ref="F644:F707" ca="1" si="51">RANDBETWEEN(1,20)</f>
        <v>9</v>
      </c>
      <c r="G644" s="18">
        <v>7</v>
      </c>
      <c r="H644" s="19">
        <v>0.66666666666666663</v>
      </c>
      <c r="I644" t="str">
        <f t="shared" ref="I644:I707" si="52">CONCATENATE(HOUR(H644),":",MINUTE(H644))</f>
        <v>16:0</v>
      </c>
      <c r="J644" s="19">
        <v>0.71875</v>
      </c>
      <c r="K644" t="str">
        <f t="shared" ref="K644:K707" si="53">CONCATENATE(HOUR(J644),":",MINUTE(J644))</f>
        <v>17:15</v>
      </c>
      <c r="L644" s="18">
        <v>22</v>
      </c>
      <c r="N644" t="str">
        <f t="shared" ref="N644:N707" ca="1" si="54">CONCATENATE($D$1,D644," , 'booking_date' =&gt; '", C644,"', 'instructor_id'=&gt;",E644,", 'virtual_meeting_link_id'=&gt;",F644,", 'physical_room_id'=&gt;",G644,,", 'start_time'=&gt;'",I644,"', 'end_time'=&gt;' ",K644,"' ,  'area_id'=&gt;",L644," ]);")</f>
        <v>Booking::create(['program_id' =&gt; 11 , 'booking_date' =&gt; '2020-11-09', 'instructor_id'=&gt;4, 'virtual_meeting_link_id'=&gt;9, 'physical_room_id'=&gt;7, 'start_time'=&gt;'16:0', 'end_time'=&gt;' 17:15' ,  'area_id'=&gt;22 ]);</v>
      </c>
    </row>
    <row r="645" spans="1:14" ht="15.75" thickBot="1" x14ac:dyDescent="0.3">
      <c r="A645">
        <v>643</v>
      </c>
      <c r="B645" s="16">
        <v>44144</v>
      </c>
      <c r="C645" s="16" t="str">
        <f t="shared" si="50"/>
        <v>2020-11-09</v>
      </c>
      <c r="D645" s="18">
        <v>11</v>
      </c>
      <c r="E645" s="25">
        <v>29</v>
      </c>
      <c r="F645" s="18">
        <f t="shared" ca="1" si="51"/>
        <v>6</v>
      </c>
      <c r="G645" s="18">
        <v>3</v>
      </c>
      <c r="H645" s="19">
        <v>0.72916666666666663</v>
      </c>
      <c r="I645" t="str">
        <f t="shared" si="52"/>
        <v>17:30</v>
      </c>
      <c r="J645" s="19">
        <v>0.84375</v>
      </c>
      <c r="K645" t="str">
        <f t="shared" si="53"/>
        <v>20:15</v>
      </c>
      <c r="L645" s="18">
        <v>12</v>
      </c>
      <c r="N645" t="str">
        <f t="shared" ca="1" si="54"/>
        <v>Booking::create(['program_id' =&gt; 11 , 'booking_date' =&gt; '2020-11-09', 'instructor_id'=&gt;29, 'virtual_meeting_link_id'=&gt;6, 'physical_room_id'=&gt;3, 'start_time'=&gt;'17:30', 'end_time'=&gt;' 20:15' ,  'area_id'=&gt;12 ]);</v>
      </c>
    </row>
    <row r="646" spans="1:14" ht="15.75" thickBot="1" x14ac:dyDescent="0.3">
      <c r="A646">
        <v>644</v>
      </c>
      <c r="B646" s="16">
        <v>44145</v>
      </c>
      <c r="C646" s="16" t="str">
        <f t="shared" si="50"/>
        <v>2020-11-10</v>
      </c>
      <c r="D646" s="18">
        <v>36</v>
      </c>
      <c r="E646" s="25">
        <v>26</v>
      </c>
      <c r="F646" s="18">
        <f t="shared" ca="1" si="51"/>
        <v>3</v>
      </c>
      <c r="G646" s="18">
        <v>4</v>
      </c>
      <c r="H646" s="19">
        <v>0.70833333333333337</v>
      </c>
      <c r="I646" t="str">
        <f t="shared" si="52"/>
        <v>17:0</v>
      </c>
      <c r="J646" s="19">
        <v>0.84375</v>
      </c>
      <c r="K646" t="str">
        <f t="shared" si="53"/>
        <v>20:15</v>
      </c>
      <c r="L646" s="18">
        <v>10</v>
      </c>
      <c r="N646" t="str">
        <f t="shared" ca="1" si="54"/>
        <v>Booking::create(['program_id' =&gt; 36 , 'booking_date' =&gt; '2020-11-10', 'instructor_id'=&gt;26, 'virtual_meeting_link_id'=&gt;3, 'physical_room_id'=&gt;4, 'start_time'=&gt;'17:0', 'end_time'=&gt;' 20:15' ,  'area_id'=&gt;10 ]);</v>
      </c>
    </row>
    <row r="647" spans="1:14" ht="15.75" thickBot="1" x14ac:dyDescent="0.3">
      <c r="A647">
        <v>645</v>
      </c>
      <c r="B647" s="16">
        <v>44147</v>
      </c>
      <c r="C647" s="16" t="str">
        <f t="shared" si="50"/>
        <v>2020-11-12</v>
      </c>
      <c r="D647" s="18">
        <v>35</v>
      </c>
      <c r="E647" s="25">
        <v>4</v>
      </c>
      <c r="F647" s="18">
        <f t="shared" ca="1" si="51"/>
        <v>9</v>
      </c>
      <c r="G647" s="18">
        <v>7</v>
      </c>
      <c r="H647" s="19">
        <v>0.70833333333333337</v>
      </c>
      <c r="I647" t="str">
        <f t="shared" si="52"/>
        <v>17:0</v>
      </c>
      <c r="J647" s="19">
        <v>0.84375</v>
      </c>
      <c r="K647" t="str">
        <f t="shared" si="53"/>
        <v>20:15</v>
      </c>
      <c r="L647" s="18">
        <v>22</v>
      </c>
      <c r="N647" t="str">
        <f t="shared" ca="1" si="54"/>
        <v>Booking::create(['program_id' =&gt; 35 , 'booking_date' =&gt; '2020-11-12', 'instructor_id'=&gt;4, 'virtual_meeting_link_id'=&gt;9, 'physical_room_id'=&gt;7, 'start_time'=&gt;'17:0', 'end_time'=&gt;' 20:15' ,  'area_id'=&gt;22 ]);</v>
      </c>
    </row>
    <row r="648" spans="1:14" ht="15.75" thickBot="1" x14ac:dyDescent="0.3">
      <c r="A648">
        <v>646</v>
      </c>
      <c r="B648" s="16">
        <v>44152</v>
      </c>
      <c r="C648" s="16" t="str">
        <f t="shared" si="50"/>
        <v>2020-11-17</v>
      </c>
      <c r="D648" s="18">
        <v>36</v>
      </c>
      <c r="E648" s="25">
        <v>20</v>
      </c>
      <c r="F648" s="18">
        <f t="shared" ca="1" si="51"/>
        <v>14</v>
      </c>
      <c r="G648" s="18">
        <v>6</v>
      </c>
      <c r="H648" s="19">
        <v>0.75</v>
      </c>
      <c r="I648" t="str">
        <f t="shared" si="52"/>
        <v>18:0</v>
      </c>
      <c r="J648" s="19">
        <v>0.86458333333333337</v>
      </c>
      <c r="K648" t="str">
        <f t="shared" si="53"/>
        <v>20:45</v>
      </c>
      <c r="L648" s="18">
        <v>5</v>
      </c>
      <c r="N648" t="str">
        <f t="shared" ca="1" si="54"/>
        <v>Booking::create(['program_id' =&gt; 36 , 'booking_date' =&gt; '2020-11-17', 'instructor_id'=&gt;20, 'virtual_meeting_link_id'=&gt;14, 'physical_room_id'=&gt;6, 'start_time'=&gt;'18:0', 'end_time'=&gt;' 20:45' ,  'area_id'=&gt;5 ]);</v>
      </c>
    </row>
    <row r="649" spans="1:14" ht="15.75" thickBot="1" x14ac:dyDescent="0.3">
      <c r="A649">
        <v>647</v>
      </c>
      <c r="B649" s="16">
        <v>44154</v>
      </c>
      <c r="C649" s="16" t="str">
        <f t="shared" si="50"/>
        <v>2020-11-19</v>
      </c>
      <c r="D649" s="18">
        <v>35</v>
      </c>
      <c r="E649" s="25">
        <v>10</v>
      </c>
      <c r="F649" s="18">
        <f t="shared" ca="1" si="51"/>
        <v>20</v>
      </c>
      <c r="G649" s="18">
        <v>7</v>
      </c>
      <c r="H649" s="19">
        <v>0.70833333333333337</v>
      </c>
      <c r="I649" t="str">
        <f t="shared" si="52"/>
        <v>17:0</v>
      </c>
      <c r="J649" s="19">
        <v>0.83333333333333337</v>
      </c>
      <c r="K649" t="str">
        <f t="shared" si="53"/>
        <v>20:0</v>
      </c>
      <c r="L649" s="18">
        <v>1</v>
      </c>
      <c r="N649" t="str">
        <f t="shared" ca="1" si="54"/>
        <v>Booking::create(['program_id' =&gt; 35 , 'booking_date' =&gt; '2020-11-19', 'instructor_id'=&gt;10, 'virtual_meeting_link_id'=&gt;20, 'physical_room_id'=&gt;7, 'start_time'=&gt;'17:0', 'end_time'=&gt;' 20:0' ,  'area_id'=&gt;1 ]);</v>
      </c>
    </row>
    <row r="650" spans="1:14" ht="15.75" thickBot="1" x14ac:dyDescent="0.3">
      <c r="A650">
        <v>648</v>
      </c>
      <c r="B650" s="16">
        <v>44158</v>
      </c>
      <c r="C650" s="16" t="str">
        <f t="shared" si="50"/>
        <v>2020-11-23</v>
      </c>
      <c r="D650" s="18">
        <v>11</v>
      </c>
      <c r="E650" s="25">
        <v>4</v>
      </c>
      <c r="F650" s="18">
        <f t="shared" ca="1" si="51"/>
        <v>18</v>
      </c>
      <c r="G650" s="18">
        <v>7</v>
      </c>
      <c r="H650" s="19">
        <v>0.66666666666666663</v>
      </c>
      <c r="I650" t="str">
        <f t="shared" si="52"/>
        <v>16:0</v>
      </c>
      <c r="J650" s="19">
        <v>0.71875</v>
      </c>
      <c r="K650" t="str">
        <f t="shared" si="53"/>
        <v>17:15</v>
      </c>
      <c r="L650" s="18">
        <v>22</v>
      </c>
      <c r="N650" t="str">
        <f t="shared" ca="1" si="54"/>
        <v>Booking::create(['program_id' =&gt; 11 , 'booking_date' =&gt; '2020-11-23', 'instructor_id'=&gt;4, 'virtual_meeting_link_id'=&gt;18, 'physical_room_id'=&gt;7, 'start_time'=&gt;'16:0', 'end_time'=&gt;' 17:15' ,  'area_id'=&gt;22 ]);</v>
      </c>
    </row>
    <row r="651" spans="1:14" ht="15.75" thickBot="1" x14ac:dyDescent="0.3">
      <c r="A651">
        <v>649</v>
      </c>
      <c r="B651" s="16">
        <v>44158</v>
      </c>
      <c r="C651" s="16" t="str">
        <f t="shared" si="50"/>
        <v>2020-11-23</v>
      </c>
      <c r="D651" s="18">
        <v>11</v>
      </c>
      <c r="E651" s="25">
        <v>29</v>
      </c>
      <c r="F651" s="18">
        <f t="shared" ca="1" si="51"/>
        <v>18</v>
      </c>
      <c r="G651" s="18">
        <v>3</v>
      </c>
      <c r="H651" s="19">
        <v>0.72916666666666663</v>
      </c>
      <c r="I651" t="str">
        <f t="shared" si="52"/>
        <v>17:30</v>
      </c>
      <c r="J651" s="19">
        <v>0.84375</v>
      </c>
      <c r="K651" t="str">
        <f t="shared" si="53"/>
        <v>20:15</v>
      </c>
      <c r="L651" s="18">
        <v>12</v>
      </c>
      <c r="N651" t="str">
        <f t="shared" ca="1" si="54"/>
        <v>Booking::create(['program_id' =&gt; 11 , 'booking_date' =&gt; '2020-11-23', 'instructor_id'=&gt;29, 'virtual_meeting_link_id'=&gt;18, 'physical_room_id'=&gt;3, 'start_time'=&gt;'17:30', 'end_time'=&gt;' 20:15' ,  'area_id'=&gt;12 ]);</v>
      </c>
    </row>
    <row r="652" spans="1:14" ht="15.75" thickBot="1" x14ac:dyDescent="0.3">
      <c r="A652">
        <v>650</v>
      </c>
      <c r="B652" s="16">
        <v>44159</v>
      </c>
      <c r="C652" s="16" t="str">
        <f t="shared" si="50"/>
        <v>2020-11-24</v>
      </c>
      <c r="D652" s="18">
        <v>36</v>
      </c>
      <c r="E652" s="25">
        <v>17</v>
      </c>
      <c r="F652" s="18">
        <f t="shared" ca="1" si="51"/>
        <v>3</v>
      </c>
      <c r="G652" s="18">
        <v>8</v>
      </c>
      <c r="H652" s="19">
        <v>0.70833333333333337</v>
      </c>
      <c r="I652" t="str">
        <f t="shared" si="52"/>
        <v>17:0</v>
      </c>
      <c r="J652" s="19">
        <v>0.84375</v>
      </c>
      <c r="K652" t="str">
        <f t="shared" si="53"/>
        <v>20:15</v>
      </c>
      <c r="L652" s="18">
        <v>5</v>
      </c>
      <c r="N652" t="str">
        <f t="shared" ca="1" si="54"/>
        <v>Booking::create(['program_id' =&gt; 36 , 'booking_date' =&gt; '2020-11-24', 'instructor_id'=&gt;17, 'virtual_meeting_link_id'=&gt;3, 'physical_room_id'=&gt;8, 'start_time'=&gt;'17:0', 'end_time'=&gt;' 20:15' ,  'area_id'=&gt;5 ]);</v>
      </c>
    </row>
    <row r="653" spans="1:14" ht="15.75" thickBot="1" x14ac:dyDescent="0.3">
      <c r="A653">
        <v>651</v>
      </c>
      <c r="B653" s="16">
        <v>44161</v>
      </c>
      <c r="C653" s="16" t="str">
        <f t="shared" si="50"/>
        <v>2020-11-26</v>
      </c>
      <c r="D653" s="18">
        <v>35</v>
      </c>
      <c r="E653" s="25">
        <v>4</v>
      </c>
      <c r="F653" s="18">
        <f t="shared" ca="1" si="51"/>
        <v>7</v>
      </c>
      <c r="G653" s="18">
        <v>7</v>
      </c>
      <c r="H653" s="19">
        <v>0.70833333333333337</v>
      </c>
      <c r="I653" t="str">
        <f t="shared" si="52"/>
        <v>17:0</v>
      </c>
      <c r="J653" s="19">
        <v>0.82291666666666663</v>
      </c>
      <c r="K653" t="str">
        <f t="shared" si="53"/>
        <v>19:45</v>
      </c>
      <c r="L653" s="18">
        <v>22</v>
      </c>
      <c r="N653" t="str">
        <f t="shared" ca="1" si="54"/>
        <v>Booking::create(['program_id' =&gt; 35 , 'booking_date' =&gt; '2020-11-26', 'instructor_id'=&gt;4, 'virtual_meeting_link_id'=&gt;7, 'physical_room_id'=&gt;7, 'start_time'=&gt;'17:0', 'end_time'=&gt;' 19:45' ,  'area_id'=&gt;22 ]);</v>
      </c>
    </row>
    <row r="654" spans="1:14" ht="15.75" thickBot="1" x14ac:dyDescent="0.3">
      <c r="A654">
        <v>652</v>
      </c>
      <c r="B654" s="16">
        <v>44162</v>
      </c>
      <c r="C654" s="16" t="str">
        <f t="shared" si="50"/>
        <v>2020-11-27</v>
      </c>
      <c r="D654" s="18">
        <v>2</v>
      </c>
      <c r="E654" s="25">
        <v>9</v>
      </c>
      <c r="F654" s="18">
        <f t="shared" ca="1" si="51"/>
        <v>18</v>
      </c>
      <c r="G654" s="18">
        <v>1</v>
      </c>
      <c r="H654" s="19">
        <v>0.39583333333333331</v>
      </c>
      <c r="I654" t="str">
        <f t="shared" si="52"/>
        <v>9:30</v>
      </c>
      <c r="J654" s="19">
        <v>0.52083333333333337</v>
      </c>
      <c r="K654" t="str">
        <f t="shared" si="53"/>
        <v>12:30</v>
      </c>
      <c r="L654" s="18">
        <v>19</v>
      </c>
      <c r="N654" t="str">
        <f t="shared" ca="1" si="54"/>
        <v>Booking::create(['program_id' =&gt; 2 , 'booking_date' =&gt; '2020-11-27', 'instructor_id'=&gt;9, 'virtual_meeting_link_id'=&gt;18, 'physical_room_id'=&gt;1, 'start_time'=&gt;'9:30', 'end_time'=&gt;' 12:30' ,  'area_id'=&gt;19 ]);</v>
      </c>
    </row>
    <row r="655" spans="1:14" ht="15.75" thickBot="1" x14ac:dyDescent="0.3">
      <c r="A655">
        <v>653</v>
      </c>
      <c r="B655" s="16">
        <v>44162</v>
      </c>
      <c r="C655" s="16" t="str">
        <f t="shared" si="50"/>
        <v>2020-11-27</v>
      </c>
      <c r="D655" s="18">
        <v>2</v>
      </c>
      <c r="E655" s="25">
        <v>41</v>
      </c>
      <c r="F655" s="18">
        <f t="shared" ca="1" si="51"/>
        <v>7</v>
      </c>
      <c r="G655" s="18">
        <v>5</v>
      </c>
      <c r="H655" s="19">
        <v>0.60416666666666663</v>
      </c>
      <c r="I655" t="str">
        <f t="shared" si="52"/>
        <v>14:30</v>
      </c>
      <c r="J655" s="19">
        <v>0.72916666666666663</v>
      </c>
      <c r="K655" t="str">
        <f t="shared" si="53"/>
        <v>17:30</v>
      </c>
      <c r="L655" s="18">
        <v>22</v>
      </c>
      <c r="N655" t="str">
        <f t="shared" ca="1" si="54"/>
        <v>Booking::create(['program_id' =&gt; 2 , 'booking_date' =&gt; '2020-11-27', 'instructor_id'=&gt;41, 'virtual_meeting_link_id'=&gt;7, 'physical_room_id'=&gt;5, 'start_time'=&gt;'14:30', 'end_time'=&gt;' 17:30' ,  'area_id'=&gt;22 ]);</v>
      </c>
    </row>
    <row r="656" spans="1:14" ht="15.75" thickBot="1" x14ac:dyDescent="0.3">
      <c r="A656">
        <v>654</v>
      </c>
      <c r="B656" s="16">
        <v>44163</v>
      </c>
      <c r="C656" s="16" t="str">
        <f t="shared" si="50"/>
        <v>2020-11-28</v>
      </c>
      <c r="D656" s="18">
        <v>1</v>
      </c>
      <c r="E656" s="25">
        <v>54</v>
      </c>
      <c r="F656" s="18">
        <f t="shared" ca="1" si="51"/>
        <v>15</v>
      </c>
      <c r="G656" s="18">
        <v>4</v>
      </c>
      <c r="H656" s="19">
        <v>0.39583333333333331</v>
      </c>
      <c r="I656" t="str">
        <f t="shared" si="52"/>
        <v>9:30</v>
      </c>
      <c r="J656" s="19">
        <v>0.52083333333333337</v>
      </c>
      <c r="K656" t="str">
        <f t="shared" si="53"/>
        <v>12:30</v>
      </c>
      <c r="L656" s="18">
        <v>22</v>
      </c>
      <c r="N656" t="str">
        <f t="shared" ca="1" si="54"/>
        <v>Booking::create(['program_id' =&gt; 1 , 'booking_date' =&gt; '2020-11-28', 'instructor_id'=&gt;54, 'virtual_meeting_link_id'=&gt;15, 'physical_room_id'=&gt;4, 'start_time'=&gt;'9:30', 'end_time'=&gt;' 12:30' ,  'area_id'=&gt;22 ]);</v>
      </c>
    </row>
    <row r="657" spans="1:14" ht="15.75" thickBot="1" x14ac:dyDescent="0.3">
      <c r="A657">
        <v>655</v>
      </c>
      <c r="B657" s="16">
        <v>44163</v>
      </c>
      <c r="C657" s="16" t="str">
        <f t="shared" si="50"/>
        <v>2020-11-28</v>
      </c>
      <c r="D657" s="18">
        <v>1</v>
      </c>
      <c r="E657" s="25">
        <v>42</v>
      </c>
      <c r="F657" s="18">
        <f t="shared" ca="1" si="51"/>
        <v>20</v>
      </c>
      <c r="G657" s="18">
        <v>6</v>
      </c>
      <c r="H657" s="19">
        <v>0.60416666666666663</v>
      </c>
      <c r="I657" t="str">
        <f t="shared" si="52"/>
        <v>14:30</v>
      </c>
      <c r="J657" s="19">
        <v>0.72916666666666663</v>
      </c>
      <c r="K657" t="str">
        <f t="shared" si="53"/>
        <v>17:30</v>
      </c>
      <c r="L657" s="18">
        <v>19</v>
      </c>
      <c r="N657" t="str">
        <f t="shared" ca="1" si="54"/>
        <v>Booking::create(['program_id' =&gt; 1 , 'booking_date' =&gt; '2020-11-28', 'instructor_id'=&gt;42, 'virtual_meeting_link_id'=&gt;20, 'physical_room_id'=&gt;6, 'start_time'=&gt;'14:30', 'end_time'=&gt;' 17:30' ,  'area_id'=&gt;19 ]);</v>
      </c>
    </row>
    <row r="658" spans="1:14" ht="15.75" thickBot="1" x14ac:dyDescent="0.3">
      <c r="A658">
        <v>656</v>
      </c>
      <c r="B658" s="16">
        <v>44166</v>
      </c>
      <c r="C658" s="16" t="str">
        <f t="shared" si="50"/>
        <v>2020-12-01</v>
      </c>
      <c r="D658" s="18">
        <v>36</v>
      </c>
      <c r="E658" s="25">
        <v>26</v>
      </c>
      <c r="F658" s="18">
        <f t="shared" ca="1" si="51"/>
        <v>18</v>
      </c>
      <c r="G658" s="18">
        <v>8</v>
      </c>
      <c r="H658" s="19">
        <v>0.70833333333333337</v>
      </c>
      <c r="I658" t="str">
        <f t="shared" si="52"/>
        <v>17:0</v>
      </c>
      <c r="J658" s="19">
        <v>0.84375</v>
      </c>
      <c r="K658" t="str">
        <f t="shared" si="53"/>
        <v>20:15</v>
      </c>
      <c r="L658" s="18">
        <v>10</v>
      </c>
      <c r="N658" t="str">
        <f t="shared" ca="1" si="54"/>
        <v>Booking::create(['program_id' =&gt; 36 , 'booking_date' =&gt; '2020-12-01', 'instructor_id'=&gt;26, 'virtual_meeting_link_id'=&gt;18, 'physical_room_id'=&gt;8, 'start_time'=&gt;'17:0', 'end_time'=&gt;' 20:15' ,  'area_id'=&gt;10 ]);</v>
      </c>
    </row>
    <row r="659" spans="1:14" ht="15.75" thickBot="1" x14ac:dyDescent="0.3">
      <c r="A659">
        <v>657</v>
      </c>
      <c r="B659" s="16">
        <v>44168</v>
      </c>
      <c r="C659" s="16" t="str">
        <f t="shared" si="50"/>
        <v>2020-12-03</v>
      </c>
      <c r="D659" s="18">
        <v>35</v>
      </c>
      <c r="E659" s="25">
        <v>10</v>
      </c>
      <c r="F659" s="18">
        <f t="shared" ca="1" si="51"/>
        <v>7</v>
      </c>
      <c r="G659" s="18">
        <v>2</v>
      </c>
      <c r="H659" s="19">
        <v>0.70833333333333337</v>
      </c>
      <c r="I659" t="str">
        <f t="shared" si="52"/>
        <v>17:0</v>
      </c>
      <c r="J659" s="19">
        <v>0.84375</v>
      </c>
      <c r="K659" t="str">
        <f t="shared" si="53"/>
        <v>20:15</v>
      </c>
      <c r="L659" s="18">
        <v>1</v>
      </c>
      <c r="N659" t="str">
        <f t="shared" ca="1" si="54"/>
        <v>Booking::create(['program_id' =&gt; 35 , 'booking_date' =&gt; '2020-12-03', 'instructor_id'=&gt;10, 'virtual_meeting_link_id'=&gt;7, 'physical_room_id'=&gt;2, 'start_time'=&gt;'17:0', 'end_time'=&gt;' 20:15' ,  'area_id'=&gt;1 ]);</v>
      </c>
    </row>
    <row r="660" spans="1:14" ht="15.75" thickBot="1" x14ac:dyDescent="0.3">
      <c r="A660">
        <v>658</v>
      </c>
      <c r="B660" s="16">
        <v>44172</v>
      </c>
      <c r="C660" s="16" t="str">
        <f t="shared" si="50"/>
        <v>2020-12-07</v>
      </c>
      <c r="D660" s="18">
        <v>11</v>
      </c>
      <c r="E660" s="25">
        <v>4</v>
      </c>
      <c r="F660" s="18">
        <f t="shared" ca="1" si="51"/>
        <v>9</v>
      </c>
      <c r="G660" s="18">
        <v>3</v>
      </c>
      <c r="H660" s="19">
        <v>0.66666666666666663</v>
      </c>
      <c r="I660" t="str">
        <f t="shared" si="52"/>
        <v>16:0</v>
      </c>
      <c r="J660" s="19">
        <v>0.71875</v>
      </c>
      <c r="K660" t="str">
        <f t="shared" si="53"/>
        <v>17:15</v>
      </c>
      <c r="L660" s="18">
        <v>22</v>
      </c>
      <c r="N660" t="str">
        <f t="shared" ca="1" si="54"/>
        <v>Booking::create(['program_id' =&gt; 11 , 'booking_date' =&gt; '2020-12-07', 'instructor_id'=&gt;4, 'virtual_meeting_link_id'=&gt;9, 'physical_room_id'=&gt;3, 'start_time'=&gt;'16:0', 'end_time'=&gt;' 17:15' ,  'area_id'=&gt;22 ]);</v>
      </c>
    </row>
    <row r="661" spans="1:14" ht="15.75" thickBot="1" x14ac:dyDescent="0.3">
      <c r="A661">
        <v>659</v>
      </c>
      <c r="B661" s="16">
        <v>44172</v>
      </c>
      <c r="C661" s="16" t="str">
        <f t="shared" si="50"/>
        <v>2020-12-07</v>
      </c>
      <c r="D661" s="18">
        <v>11</v>
      </c>
      <c r="E661" s="25">
        <v>29</v>
      </c>
      <c r="F661" s="18">
        <f t="shared" ca="1" si="51"/>
        <v>7</v>
      </c>
      <c r="G661" s="18">
        <v>2</v>
      </c>
      <c r="H661" s="19">
        <v>0.72916666666666663</v>
      </c>
      <c r="I661" t="str">
        <f t="shared" si="52"/>
        <v>17:30</v>
      </c>
      <c r="J661" s="19">
        <v>0.84375</v>
      </c>
      <c r="K661" t="str">
        <f t="shared" si="53"/>
        <v>20:15</v>
      </c>
      <c r="L661" s="18">
        <v>12</v>
      </c>
      <c r="N661" t="str">
        <f t="shared" ca="1" si="54"/>
        <v>Booking::create(['program_id' =&gt; 11 , 'booking_date' =&gt; '2020-12-07', 'instructor_id'=&gt;29, 'virtual_meeting_link_id'=&gt;7, 'physical_room_id'=&gt;2, 'start_time'=&gt;'17:30', 'end_time'=&gt;' 20:15' ,  'area_id'=&gt;12 ]);</v>
      </c>
    </row>
    <row r="662" spans="1:14" ht="15.75" thickBot="1" x14ac:dyDescent="0.3">
      <c r="A662">
        <v>660</v>
      </c>
      <c r="B662" s="16">
        <v>44173</v>
      </c>
      <c r="C662" s="16" t="str">
        <f t="shared" si="50"/>
        <v>2020-12-08</v>
      </c>
      <c r="D662" s="18">
        <v>36</v>
      </c>
      <c r="E662" s="25">
        <v>53</v>
      </c>
      <c r="F662" s="18">
        <f t="shared" ca="1" si="51"/>
        <v>18</v>
      </c>
      <c r="G662" s="18">
        <v>7</v>
      </c>
      <c r="H662" s="19">
        <v>0.70833333333333337</v>
      </c>
      <c r="I662" t="str">
        <f t="shared" si="52"/>
        <v>17:0</v>
      </c>
      <c r="J662" s="19">
        <v>0.84375</v>
      </c>
      <c r="K662" t="str">
        <f t="shared" si="53"/>
        <v>20:15</v>
      </c>
      <c r="L662" s="18">
        <v>4</v>
      </c>
      <c r="N662" t="str">
        <f t="shared" ca="1" si="54"/>
        <v>Booking::create(['program_id' =&gt; 36 , 'booking_date' =&gt; '2020-12-08', 'instructor_id'=&gt;53, 'virtual_meeting_link_id'=&gt;18, 'physical_room_id'=&gt;7, 'start_time'=&gt;'17:0', 'end_time'=&gt;' 20:15' ,  'area_id'=&gt;4 ]);</v>
      </c>
    </row>
    <row r="663" spans="1:14" ht="15.75" thickBot="1" x14ac:dyDescent="0.3">
      <c r="A663">
        <v>661</v>
      </c>
      <c r="B663" s="16">
        <v>44175</v>
      </c>
      <c r="C663" s="16" t="str">
        <f t="shared" si="50"/>
        <v>2020-12-10</v>
      </c>
      <c r="D663" s="18">
        <v>35</v>
      </c>
      <c r="E663" s="25">
        <v>5</v>
      </c>
      <c r="F663" s="18">
        <f t="shared" ca="1" si="51"/>
        <v>4</v>
      </c>
      <c r="G663" s="18">
        <v>1</v>
      </c>
      <c r="H663" s="19">
        <v>0.70833333333333337</v>
      </c>
      <c r="I663" t="str">
        <f t="shared" si="52"/>
        <v>17:0</v>
      </c>
      <c r="J663" s="19">
        <v>0.84375</v>
      </c>
      <c r="K663" t="str">
        <f t="shared" si="53"/>
        <v>20:15</v>
      </c>
      <c r="L663" s="18">
        <v>7</v>
      </c>
      <c r="N663" t="str">
        <f t="shared" ca="1" si="54"/>
        <v>Booking::create(['program_id' =&gt; 35 , 'booking_date' =&gt; '2020-12-10', 'instructor_id'=&gt;5, 'virtual_meeting_link_id'=&gt;4, 'physical_room_id'=&gt;1, 'start_time'=&gt;'17:0', 'end_time'=&gt;' 20:15' ,  'area_id'=&gt;7 ]);</v>
      </c>
    </row>
    <row r="664" spans="1:14" ht="15.75" thickBot="1" x14ac:dyDescent="0.3">
      <c r="A664">
        <v>662</v>
      </c>
      <c r="B664" s="16">
        <v>44176</v>
      </c>
      <c r="C664" s="16" t="str">
        <f t="shared" si="50"/>
        <v>2020-12-11</v>
      </c>
      <c r="D664" s="18">
        <v>1</v>
      </c>
      <c r="E664" s="25">
        <v>23</v>
      </c>
      <c r="F664" s="18">
        <f t="shared" ca="1" si="51"/>
        <v>14</v>
      </c>
      <c r="G664" s="18">
        <v>1</v>
      </c>
      <c r="H664" s="19">
        <v>0.39583333333333331</v>
      </c>
      <c r="I664" t="str">
        <f t="shared" si="52"/>
        <v>9:30</v>
      </c>
      <c r="J664" s="19">
        <v>0.51041666666666663</v>
      </c>
      <c r="K664" t="str">
        <f t="shared" si="53"/>
        <v>12:15</v>
      </c>
      <c r="L664" s="18">
        <v>14</v>
      </c>
      <c r="N664" t="str">
        <f t="shared" ca="1" si="54"/>
        <v>Booking::create(['program_id' =&gt; 1 , 'booking_date' =&gt; '2020-12-11', 'instructor_id'=&gt;23, 'virtual_meeting_link_id'=&gt;14, 'physical_room_id'=&gt;1, 'start_time'=&gt;'9:30', 'end_time'=&gt;' 12:15' ,  'area_id'=&gt;14 ]);</v>
      </c>
    </row>
    <row r="665" spans="1:14" ht="15.75" thickBot="1" x14ac:dyDescent="0.3">
      <c r="A665">
        <v>663</v>
      </c>
      <c r="B665" s="16">
        <v>44176</v>
      </c>
      <c r="C665" s="16" t="str">
        <f t="shared" si="50"/>
        <v>2020-12-11</v>
      </c>
      <c r="D665" s="18">
        <v>1</v>
      </c>
      <c r="E665" s="25">
        <v>21</v>
      </c>
      <c r="F665" s="18">
        <f t="shared" ca="1" si="51"/>
        <v>9</v>
      </c>
      <c r="G665" s="18">
        <v>6</v>
      </c>
      <c r="H665" s="19">
        <v>0.60416666666666663</v>
      </c>
      <c r="I665" t="str">
        <f t="shared" si="52"/>
        <v>14:30</v>
      </c>
      <c r="J665" s="19">
        <v>0.72916666666666663</v>
      </c>
      <c r="K665" t="str">
        <f t="shared" si="53"/>
        <v>17:30</v>
      </c>
      <c r="L665" s="18">
        <v>17</v>
      </c>
      <c r="N665" t="str">
        <f t="shared" ca="1" si="54"/>
        <v>Booking::create(['program_id' =&gt; 1 , 'booking_date' =&gt; '2020-12-11', 'instructor_id'=&gt;21, 'virtual_meeting_link_id'=&gt;9, 'physical_room_id'=&gt;6, 'start_time'=&gt;'14:30', 'end_time'=&gt;' 17:30' ,  'area_id'=&gt;17 ]);</v>
      </c>
    </row>
    <row r="666" spans="1:14" ht="15.75" thickBot="1" x14ac:dyDescent="0.3">
      <c r="A666">
        <v>664</v>
      </c>
      <c r="B666" s="16">
        <v>44177</v>
      </c>
      <c r="C666" s="16" t="str">
        <f t="shared" si="50"/>
        <v>2020-12-12</v>
      </c>
      <c r="D666" s="18">
        <v>2</v>
      </c>
      <c r="E666" s="25">
        <v>21</v>
      </c>
      <c r="F666" s="18">
        <f t="shared" ca="1" si="51"/>
        <v>3</v>
      </c>
      <c r="G666" s="18">
        <v>4</v>
      </c>
      <c r="H666" s="19">
        <v>0.39583333333333331</v>
      </c>
      <c r="I666" t="str">
        <f t="shared" si="52"/>
        <v>9:30</v>
      </c>
      <c r="J666" s="19">
        <v>0.52083333333333337</v>
      </c>
      <c r="K666" t="str">
        <f t="shared" si="53"/>
        <v>12:30</v>
      </c>
      <c r="L666" s="18">
        <v>17</v>
      </c>
      <c r="N666" t="str">
        <f t="shared" ca="1" si="54"/>
        <v>Booking::create(['program_id' =&gt; 2 , 'booking_date' =&gt; '2020-12-12', 'instructor_id'=&gt;21, 'virtual_meeting_link_id'=&gt;3, 'physical_room_id'=&gt;4, 'start_time'=&gt;'9:30', 'end_time'=&gt;' 12:30' ,  'area_id'=&gt;17 ]);</v>
      </c>
    </row>
    <row r="667" spans="1:14" ht="15.75" thickBot="1" x14ac:dyDescent="0.3">
      <c r="A667">
        <v>665</v>
      </c>
      <c r="B667" s="16">
        <v>44177</v>
      </c>
      <c r="C667" s="16" t="str">
        <f t="shared" si="50"/>
        <v>2020-12-12</v>
      </c>
      <c r="D667" s="18">
        <v>2</v>
      </c>
      <c r="E667" s="25">
        <v>23</v>
      </c>
      <c r="F667" s="18">
        <f t="shared" ca="1" si="51"/>
        <v>19</v>
      </c>
      <c r="G667" s="18">
        <v>6</v>
      </c>
      <c r="H667" s="19">
        <v>0.60416666666666663</v>
      </c>
      <c r="I667" t="str">
        <f t="shared" si="52"/>
        <v>14:30</v>
      </c>
      <c r="J667" s="19">
        <v>0.72916666666666663</v>
      </c>
      <c r="K667" t="str">
        <f t="shared" si="53"/>
        <v>17:30</v>
      </c>
      <c r="L667" s="18">
        <v>14</v>
      </c>
      <c r="N667" t="str">
        <f t="shared" ca="1" si="54"/>
        <v>Booking::create(['program_id' =&gt; 2 , 'booking_date' =&gt; '2020-12-12', 'instructor_id'=&gt;23, 'virtual_meeting_link_id'=&gt;19, 'physical_room_id'=&gt;6, 'start_time'=&gt;'14:30', 'end_time'=&gt;' 17:30' ,  'area_id'=&gt;14 ]);</v>
      </c>
    </row>
    <row r="668" spans="1:14" ht="15.75" thickBot="1" x14ac:dyDescent="0.3">
      <c r="A668">
        <v>666</v>
      </c>
      <c r="B668" s="16">
        <v>44180</v>
      </c>
      <c r="C668" s="16" t="str">
        <f t="shared" si="50"/>
        <v>2020-12-15</v>
      </c>
      <c r="D668" s="18">
        <v>36</v>
      </c>
      <c r="E668" s="25">
        <v>17</v>
      </c>
      <c r="F668" s="18">
        <f t="shared" ca="1" si="51"/>
        <v>8</v>
      </c>
      <c r="G668" s="18">
        <v>6</v>
      </c>
      <c r="H668" s="19">
        <v>0.70833333333333337</v>
      </c>
      <c r="I668" t="str">
        <f t="shared" si="52"/>
        <v>17:0</v>
      </c>
      <c r="J668" s="19">
        <v>0.82291666666666663</v>
      </c>
      <c r="K668" t="str">
        <f t="shared" si="53"/>
        <v>19:45</v>
      </c>
      <c r="L668" s="18">
        <v>5</v>
      </c>
      <c r="N668" t="str">
        <f t="shared" ca="1" si="54"/>
        <v>Booking::create(['program_id' =&gt; 36 , 'booking_date' =&gt; '2020-12-15', 'instructor_id'=&gt;17, 'virtual_meeting_link_id'=&gt;8, 'physical_room_id'=&gt;6, 'start_time'=&gt;'17:0', 'end_time'=&gt;' 19:45' ,  'area_id'=&gt;5 ]);</v>
      </c>
    </row>
    <row r="669" spans="1:14" ht="15.75" thickBot="1" x14ac:dyDescent="0.3">
      <c r="A669">
        <v>667</v>
      </c>
      <c r="B669" s="16">
        <v>44182</v>
      </c>
      <c r="C669" s="16" t="str">
        <f t="shared" si="50"/>
        <v>2020-12-17</v>
      </c>
      <c r="D669" s="18">
        <v>35</v>
      </c>
      <c r="E669" s="25">
        <v>4</v>
      </c>
      <c r="F669" s="18">
        <f t="shared" ca="1" si="51"/>
        <v>19</v>
      </c>
      <c r="G669" s="18">
        <v>4</v>
      </c>
      <c r="H669" s="19">
        <v>0.70833333333333337</v>
      </c>
      <c r="I669" t="str">
        <f t="shared" si="52"/>
        <v>17:0</v>
      </c>
      <c r="J669" s="19">
        <v>0.82291666666666663</v>
      </c>
      <c r="K669" t="str">
        <f t="shared" si="53"/>
        <v>19:45</v>
      </c>
      <c r="L669" s="18">
        <v>22</v>
      </c>
      <c r="N669" t="str">
        <f t="shared" ca="1" si="54"/>
        <v>Booking::create(['program_id' =&gt; 35 , 'booking_date' =&gt; '2020-12-17', 'instructor_id'=&gt;4, 'virtual_meeting_link_id'=&gt;19, 'physical_room_id'=&gt;4, 'start_time'=&gt;'17:0', 'end_time'=&gt;' 19:45' ,  'area_id'=&gt;22 ]);</v>
      </c>
    </row>
    <row r="670" spans="1:14" ht="15.75" thickBot="1" x14ac:dyDescent="0.3">
      <c r="A670">
        <v>668</v>
      </c>
      <c r="B670" s="16">
        <v>44183</v>
      </c>
      <c r="C670" s="16" t="str">
        <f t="shared" si="50"/>
        <v>2020-12-18</v>
      </c>
      <c r="D670" s="18">
        <v>2</v>
      </c>
      <c r="E670" s="25">
        <v>9</v>
      </c>
      <c r="F670" s="18">
        <f t="shared" ca="1" si="51"/>
        <v>10</v>
      </c>
      <c r="G670" s="18">
        <v>7</v>
      </c>
      <c r="H670" s="19">
        <v>0.60416666666666663</v>
      </c>
      <c r="I670" t="str">
        <f t="shared" si="52"/>
        <v>14:30</v>
      </c>
      <c r="J670" s="19">
        <v>0.72916666666666663</v>
      </c>
      <c r="K670" t="str">
        <f t="shared" si="53"/>
        <v>17:30</v>
      </c>
      <c r="L670" s="18">
        <v>19</v>
      </c>
      <c r="N670" t="str">
        <f t="shared" ca="1" si="54"/>
        <v>Booking::create(['program_id' =&gt; 2 , 'booking_date' =&gt; '2020-12-18', 'instructor_id'=&gt;9, 'virtual_meeting_link_id'=&gt;10, 'physical_room_id'=&gt;7, 'start_time'=&gt;'14:30', 'end_time'=&gt;' 17:30' ,  'area_id'=&gt;19 ]);</v>
      </c>
    </row>
    <row r="671" spans="1:14" ht="15.75" thickBot="1" x14ac:dyDescent="0.3">
      <c r="A671">
        <v>669</v>
      </c>
      <c r="B671" s="16">
        <v>44184</v>
      </c>
      <c r="C671" s="16" t="str">
        <f t="shared" si="50"/>
        <v>2020-12-19</v>
      </c>
      <c r="D671" s="18">
        <v>1</v>
      </c>
      <c r="E671" s="25">
        <v>54</v>
      </c>
      <c r="F671" s="18">
        <f t="shared" ca="1" si="51"/>
        <v>20</v>
      </c>
      <c r="G671" s="18">
        <v>2</v>
      </c>
      <c r="H671" s="19">
        <v>0.39583333333333331</v>
      </c>
      <c r="I671" t="str">
        <f t="shared" si="52"/>
        <v>9:30</v>
      </c>
      <c r="J671" s="19">
        <v>0.53125</v>
      </c>
      <c r="K671" t="str">
        <f t="shared" si="53"/>
        <v>12:45</v>
      </c>
      <c r="L671" s="18">
        <v>22</v>
      </c>
      <c r="N671" t="str">
        <f t="shared" ca="1" si="54"/>
        <v>Booking::create(['program_id' =&gt; 1 , 'booking_date' =&gt; '2020-12-19', 'instructor_id'=&gt;54, 'virtual_meeting_link_id'=&gt;20, 'physical_room_id'=&gt;2, 'start_time'=&gt;'9:30', 'end_time'=&gt;' 12:45' ,  'area_id'=&gt;22 ]);</v>
      </c>
    </row>
    <row r="672" spans="1:14" ht="15.75" thickBot="1" x14ac:dyDescent="0.3">
      <c r="A672">
        <v>670</v>
      </c>
      <c r="B672" s="16">
        <v>44184</v>
      </c>
      <c r="C672" s="16" t="str">
        <f t="shared" si="50"/>
        <v>2020-12-19</v>
      </c>
      <c r="D672" s="18">
        <v>1</v>
      </c>
      <c r="E672" s="25">
        <v>42</v>
      </c>
      <c r="F672" s="18">
        <f t="shared" ca="1" si="51"/>
        <v>18</v>
      </c>
      <c r="G672" s="18">
        <v>3</v>
      </c>
      <c r="H672" s="19">
        <v>0.60416666666666663</v>
      </c>
      <c r="I672" t="str">
        <f t="shared" si="52"/>
        <v>14:30</v>
      </c>
      <c r="J672" s="19">
        <v>0.72916666666666663</v>
      </c>
      <c r="K672" t="str">
        <f t="shared" si="53"/>
        <v>17:30</v>
      </c>
      <c r="L672" s="18">
        <v>19</v>
      </c>
      <c r="N672" t="str">
        <f t="shared" ca="1" si="54"/>
        <v>Booking::create(['program_id' =&gt; 1 , 'booking_date' =&gt; '2020-12-19', 'instructor_id'=&gt;42, 'virtual_meeting_link_id'=&gt;18, 'physical_room_id'=&gt;3, 'start_time'=&gt;'14:30', 'end_time'=&gt;' 17:30' ,  'area_id'=&gt;19 ]);</v>
      </c>
    </row>
    <row r="673" spans="1:14" ht="15.75" thickBot="1" x14ac:dyDescent="0.3">
      <c r="A673">
        <v>671</v>
      </c>
      <c r="B673" s="16">
        <v>44204</v>
      </c>
      <c r="C673" s="16" t="str">
        <f t="shared" si="50"/>
        <v>2021-01-08</v>
      </c>
      <c r="D673" s="18">
        <v>2</v>
      </c>
      <c r="E673" s="25">
        <v>53</v>
      </c>
      <c r="F673" s="18">
        <f t="shared" ca="1" si="51"/>
        <v>7</v>
      </c>
      <c r="G673" s="18">
        <v>7</v>
      </c>
      <c r="H673" s="19">
        <v>0.39583333333333331</v>
      </c>
      <c r="I673" t="str">
        <f t="shared" si="52"/>
        <v>9:30</v>
      </c>
      <c r="J673" s="19">
        <v>0.52083333333333337</v>
      </c>
      <c r="K673" t="str">
        <f t="shared" si="53"/>
        <v>12:30</v>
      </c>
      <c r="L673" s="18">
        <v>12</v>
      </c>
      <c r="N673" t="str">
        <f t="shared" ca="1" si="54"/>
        <v>Booking::create(['program_id' =&gt; 2 , 'booking_date' =&gt; '2021-01-08', 'instructor_id'=&gt;53, 'virtual_meeting_link_id'=&gt;7, 'physical_room_id'=&gt;7, 'start_time'=&gt;'9:30', 'end_time'=&gt;' 12:30' ,  'area_id'=&gt;12 ]);</v>
      </c>
    </row>
    <row r="674" spans="1:14" ht="15.75" thickBot="1" x14ac:dyDescent="0.3">
      <c r="A674">
        <v>672</v>
      </c>
      <c r="B674" s="16">
        <v>44204</v>
      </c>
      <c r="C674" s="16" t="str">
        <f t="shared" si="50"/>
        <v>2021-01-08</v>
      </c>
      <c r="D674" s="18">
        <v>2</v>
      </c>
      <c r="E674" s="25">
        <v>41</v>
      </c>
      <c r="F674" s="18">
        <f t="shared" ca="1" si="51"/>
        <v>17</v>
      </c>
      <c r="G674" s="18">
        <v>4</v>
      </c>
      <c r="H674" s="19">
        <v>0.60416666666666663</v>
      </c>
      <c r="I674" t="str">
        <f t="shared" si="52"/>
        <v>14:30</v>
      </c>
      <c r="J674" s="19">
        <v>0.72916666666666663</v>
      </c>
      <c r="K674" t="str">
        <f t="shared" si="53"/>
        <v>17:30</v>
      </c>
      <c r="L674" s="18">
        <v>22</v>
      </c>
      <c r="N674" t="str">
        <f t="shared" ca="1" si="54"/>
        <v>Booking::create(['program_id' =&gt; 2 , 'booking_date' =&gt; '2021-01-08', 'instructor_id'=&gt;41, 'virtual_meeting_link_id'=&gt;17, 'physical_room_id'=&gt;4, 'start_time'=&gt;'14:30', 'end_time'=&gt;' 17:30' ,  'area_id'=&gt;22 ]);</v>
      </c>
    </row>
    <row r="675" spans="1:14" ht="15.75" thickBot="1" x14ac:dyDescent="0.3">
      <c r="A675">
        <v>673</v>
      </c>
      <c r="B675" s="16">
        <v>44205</v>
      </c>
      <c r="C675" s="16" t="str">
        <f t="shared" si="50"/>
        <v>2021-01-09</v>
      </c>
      <c r="D675" s="18">
        <v>2</v>
      </c>
      <c r="E675" s="25">
        <v>41</v>
      </c>
      <c r="F675" s="18">
        <f t="shared" ca="1" si="51"/>
        <v>6</v>
      </c>
      <c r="G675" s="18">
        <v>4</v>
      </c>
      <c r="H675" s="19">
        <v>0.60416666666666663</v>
      </c>
      <c r="I675" t="str">
        <f t="shared" si="52"/>
        <v>14:30</v>
      </c>
      <c r="J675" s="19">
        <v>0.73958333333333337</v>
      </c>
      <c r="K675" t="str">
        <f t="shared" si="53"/>
        <v>17:45</v>
      </c>
      <c r="L675" s="18">
        <v>22</v>
      </c>
      <c r="N675" t="str">
        <f t="shared" ca="1" si="54"/>
        <v>Booking::create(['program_id' =&gt; 2 , 'booking_date' =&gt; '2021-01-09', 'instructor_id'=&gt;41, 'virtual_meeting_link_id'=&gt;6, 'physical_room_id'=&gt;4, 'start_time'=&gt;'14:30', 'end_time'=&gt;' 17:45' ,  'area_id'=&gt;22 ]);</v>
      </c>
    </row>
    <row r="676" spans="1:14" ht="15.75" thickBot="1" x14ac:dyDescent="0.3">
      <c r="A676">
        <v>674</v>
      </c>
      <c r="B676" s="16">
        <v>44205</v>
      </c>
      <c r="C676" s="16" t="str">
        <f t="shared" si="50"/>
        <v>2021-01-09</v>
      </c>
      <c r="D676" s="18">
        <v>1</v>
      </c>
      <c r="E676" s="25">
        <v>53</v>
      </c>
      <c r="F676" s="18">
        <f t="shared" ca="1" si="51"/>
        <v>13</v>
      </c>
      <c r="G676" s="18">
        <v>7</v>
      </c>
      <c r="H676" s="19">
        <v>0.39583333333333331</v>
      </c>
      <c r="I676" t="str">
        <f t="shared" si="52"/>
        <v>9:30</v>
      </c>
      <c r="J676" s="19">
        <v>0.52083333333333337</v>
      </c>
      <c r="K676" t="str">
        <f t="shared" si="53"/>
        <v>12:30</v>
      </c>
      <c r="L676" s="18">
        <v>12</v>
      </c>
      <c r="N676" t="str">
        <f t="shared" ca="1" si="54"/>
        <v>Booking::create(['program_id' =&gt; 1 , 'booking_date' =&gt; '2021-01-09', 'instructor_id'=&gt;53, 'virtual_meeting_link_id'=&gt;13, 'physical_room_id'=&gt;7, 'start_time'=&gt;'9:30', 'end_time'=&gt;' 12:30' ,  'area_id'=&gt;12 ]);</v>
      </c>
    </row>
    <row r="677" spans="1:14" ht="15.75" thickBot="1" x14ac:dyDescent="0.3">
      <c r="A677">
        <v>675</v>
      </c>
      <c r="B677" s="16">
        <v>44205</v>
      </c>
      <c r="C677" s="16" t="str">
        <f t="shared" si="50"/>
        <v>2021-01-09</v>
      </c>
      <c r="D677" s="18">
        <v>1</v>
      </c>
      <c r="E677" s="25">
        <v>54</v>
      </c>
      <c r="F677" s="18">
        <f t="shared" ca="1" si="51"/>
        <v>6</v>
      </c>
      <c r="G677" s="18">
        <v>2</v>
      </c>
      <c r="H677" s="19">
        <v>0.60416666666666663</v>
      </c>
      <c r="I677" t="str">
        <f t="shared" si="52"/>
        <v>14:30</v>
      </c>
      <c r="J677" s="19">
        <v>0.72916666666666663</v>
      </c>
      <c r="K677" t="str">
        <f t="shared" si="53"/>
        <v>17:30</v>
      </c>
      <c r="L677" s="18">
        <v>22</v>
      </c>
      <c r="N677" t="str">
        <f t="shared" ca="1" si="54"/>
        <v>Booking::create(['program_id' =&gt; 1 , 'booking_date' =&gt; '2021-01-09', 'instructor_id'=&gt;54, 'virtual_meeting_link_id'=&gt;6, 'physical_room_id'=&gt;2, 'start_time'=&gt;'14:30', 'end_time'=&gt;' 17:30' ,  'area_id'=&gt;22 ]);</v>
      </c>
    </row>
    <row r="678" spans="1:14" ht="15.75" thickBot="1" x14ac:dyDescent="0.3">
      <c r="A678">
        <v>676</v>
      </c>
      <c r="B678" s="16">
        <v>44207</v>
      </c>
      <c r="C678" s="16" t="str">
        <f t="shared" si="50"/>
        <v>2021-01-11</v>
      </c>
      <c r="D678" s="18">
        <v>11</v>
      </c>
      <c r="E678" s="25">
        <v>29</v>
      </c>
      <c r="F678" s="18">
        <f t="shared" ca="1" si="51"/>
        <v>10</v>
      </c>
      <c r="G678" s="18">
        <v>7</v>
      </c>
      <c r="H678" s="19">
        <v>0.66666666666666663</v>
      </c>
      <c r="I678" t="str">
        <f t="shared" si="52"/>
        <v>16:0</v>
      </c>
      <c r="J678" s="19">
        <v>0.78125</v>
      </c>
      <c r="K678" t="str">
        <f t="shared" si="53"/>
        <v>18:45</v>
      </c>
      <c r="L678" s="18">
        <v>12</v>
      </c>
      <c r="N678" t="str">
        <f t="shared" ca="1" si="54"/>
        <v>Booking::create(['program_id' =&gt; 11 , 'booking_date' =&gt; '2021-01-11', 'instructor_id'=&gt;29, 'virtual_meeting_link_id'=&gt;10, 'physical_room_id'=&gt;7, 'start_time'=&gt;'16:0', 'end_time'=&gt;' 18:45' ,  'area_id'=&gt;12 ]);</v>
      </c>
    </row>
    <row r="679" spans="1:14" ht="15.75" thickBot="1" x14ac:dyDescent="0.3">
      <c r="A679">
        <v>677</v>
      </c>
      <c r="B679" s="16">
        <v>44207</v>
      </c>
      <c r="C679" s="16" t="str">
        <f t="shared" si="50"/>
        <v>2021-01-11</v>
      </c>
      <c r="D679" s="18">
        <v>11</v>
      </c>
      <c r="E679" s="25">
        <v>54</v>
      </c>
      <c r="F679" s="18">
        <f t="shared" ca="1" si="51"/>
        <v>13</v>
      </c>
      <c r="G679" s="18">
        <v>5</v>
      </c>
      <c r="H679" s="19">
        <v>0.79166666666666663</v>
      </c>
      <c r="I679" t="str">
        <f t="shared" si="52"/>
        <v>19:0</v>
      </c>
      <c r="J679" s="19">
        <v>0.84375</v>
      </c>
      <c r="K679" t="str">
        <f t="shared" si="53"/>
        <v>20:15</v>
      </c>
      <c r="L679" s="18">
        <v>22</v>
      </c>
      <c r="N679" t="str">
        <f t="shared" ca="1" si="54"/>
        <v>Booking::create(['program_id' =&gt; 11 , 'booking_date' =&gt; '2021-01-11', 'instructor_id'=&gt;54, 'virtual_meeting_link_id'=&gt;13, 'physical_room_id'=&gt;5, 'start_time'=&gt;'19:0', 'end_time'=&gt;' 20:15' ,  'area_id'=&gt;22 ]);</v>
      </c>
    </row>
    <row r="680" spans="1:14" ht="15.75" thickBot="1" x14ac:dyDescent="0.3">
      <c r="A680">
        <v>678</v>
      </c>
      <c r="B680" s="16">
        <v>44208</v>
      </c>
      <c r="C680" s="16" t="str">
        <f t="shared" si="50"/>
        <v>2021-01-12</v>
      </c>
      <c r="D680" s="18">
        <v>36</v>
      </c>
      <c r="E680" s="25">
        <v>29</v>
      </c>
      <c r="F680" s="18">
        <f t="shared" ca="1" si="51"/>
        <v>4</v>
      </c>
      <c r="G680" s="18">
        <v>5</v>
      </c>
      <c r="H680" s="19">
        <v>0.70833333333333337</v>
      </c>
      <c r="I680" t="str">
        <f t="shared" si="52"/>
        <v>17:0</v>
      </c>
      <c r="J680" s="19">
        <v>0.84375</v>
      </c>
      <c r="K680" t="str">
        <f t="shared" si="53"/>
        <v>20:15</v>
      </c>
      <c r="L680" s="18">
        <v>12</v>
      </c>
      <c r="N680" t="str">
        <f t="shared" ca="1" si="54"/>
        <v>Booking::create(['program_id' =&gt; 36 , 'booking_date' =&gt; '2021-01-12', 'instructor_id'=&gt;29, 'virtual_meeting_link_id'=&gt;4, 'physical_room_id'=&gt;5, 'start_time'=&gt;'17:0', 'end_time'=&gt;' 20:15' ,  'area_id'=&gt;12 ]);</v>
      </c>
    </row>
    <row r="681" spans="1:14" ht="15.75" thickBot="1" x14ac:dyDescent="0.3">
      <c r="A681">
        <v>679</v>
      </c>
      <c r="B681" s="16">
        <v>44210</v>
      </c>
      <c r="C681" s="16" t="str">
        <f t="shared" si="50"/>
        <v>2021-01-14</v>
      </c>
      <c r="D681" s="18">
        <v>35</v>
      </c>
      <c r="E681" s="25">
        <v>25</v>
      </c>
      <c r="F681" s="18">
        <f t="shared" ca="1" si="51"/>
        <v>20</v>
      </c>
      <c r="G681" s="18">
        <v>7</v>
      </c>
      <c r="H681" s="19">
        <v>0.70833333333333337</v>
      </c>
      <c r="I681" t="str">
        <f t="shared" si="52"/>
        <v>17:0</v>
      </c>
      <c r="J681" s="19">
        <v>0.84375</v>
      </c>
      <c r="K681" t="str">
        <f t="shared" si="53"/>
        <v>20:15</v>
      </c>
      <c r="L681" s="18">
        <v>9</v>
      </c>
      <c r="N681" t="str">
        <f t="shared" ca="1" si="54"/>
        <v>Booking::create(['program_id' =&gt; 35 , 'booking_date' =&gt; '2021-01-14', 'instructor_id'=&gt;25, 'virtual_meeting_link_id'=&gt;20, 'physical_room_id'=&gt;7, 'start_time'=&gt;'17:0', 'end_time'=&gt;' 20:15' ,  'area_id'=&gt;9 ]);</v>
      </c>
    </row>
    <row r="682" spans="1:14" ht="15.75" thickBot="1" x14ac:dyDescent="0.3">
      <c r="A682">
        <v>680</v>
      </c>
      <c r="B682" s="16">
        <v>44211</v>
      </c>
      <c r="C682" s="16" t="str">
        <f t="shared" si="50"/>
        <v>2021-01-15</v>
      </c>
      <c r="D682" s="18">
        <v>1</v>
      </c>
      <c r="E682" s="25">
        <v>54</v>
      </c>
      <c r="F682" s="18">
        <f t="shared" ca="1" si="51"/>
        <v>13</v>
      </c>
      <c r="G682" s="18">
        <v>1</v>
      </c>
      <c r="H682" s="19">
        <v>0.39583333333333331</v>
      </c>
      <c r="I682" t="str">
        <f t="shared" si="52"/>
        <v>9:30</v>
      </c>
      <c r="J682" s="19">
        <v>0.52083333333333337</v>
      </c>
      <c r="K682" t="str">
        <f t="shared" si="53"/>
        <v>12:30</v>
      </c>
      <c r="L682" s="18">
        <v>22</v>
      </c>
      <c r="N682" t="str">
        <f t="shared" ca="1" si="54"/>
        <v>Booking::create(['program_id' =&gt; 1 , 'booking_date' =&gt; '2021-01-15', 'instructor_id'=&gt;54, 'virtual_meeting_link_id'=&gt;13, 'physical_room_id'=&gt;1, 'start_time'=&gt;'9:30', 'end_time'=&gt;' 12:30' ,  'area_id'=&gt;22 ]);</v>
      </c>
    </row>
    <row r="683" spans="1:14" ht="15.75" thickBot="1" x14ac:dyDescent="0.3">
      <c r="A683">
        <v>681</v>
      </c>
      <c r="B683" s="16">
        <v>44211</v>
      </c>
      <c r="C683" s="16" t="str">
        <f t="shared" si="50"/>
        <v>2021-01-15</v>
      </c>
      <c r="D683" s="18">
        <v>1</v>
      </c>
      <c r="E683" s="25">
        <v>21</v>
      </c>
      <c r="F683" s="18">
        <f t="shared" ca="1" si="51"/>
        <v>16</v>
      </c>
      <c r="G683" s="18">
        <v>2</v>
      </c>
      <c r="H683" s="19">
        <v>0.60416666666666663</v>
      </c>
      <c r="I683" t="str">
        <f t="shared" si="52"/>
        <v>14:30</v>
      </c>
      <c r="J683" s="19">
        <v>0.72916666666666663</v>
      </c>
      <c r="K683" t="str">
        <f t="shared" si="53"/>
        <v>17:30</v>
      </c>
      <c r="L683" s="18">
        <v>17</v>
      </c>
      <c r="N683" t="str">
        <f t="shared" ca="1" si="54"/>
        <v>Booking::create(['program_id' =&gt; 1 , 'booking_date' =&gt; '2021-01-15', 'instructor_id'=&gt;21, 'virtual_meeting_link_id'=&gt;16, 'physical_room_id'=&gt;2, 'start_time'=&gt;'14:30', 'end_time'=&gt;' 17:30' ,  'area_id'=&gt;17 ]);</v>
      </c>
    </row>
    <row r="684" spans="1:14" ht="15.75" thickBot="1" x14ac:dyDescent="0.3">
      <c r="A684">
        <v>682</v>
      </c>
      <c r="B684" s="16">
        <v>44212</v>
      </c>
      <c r="C684" s="16" t="str">
        <f t="shared" si="50"/>
        <v>2021-01-16</v>
      </c>
      <c r="D684" s="18">
        <v>2</v>
      </c>
      <c r="E684" s="25">
        <v>41</v>
      </c>
      <c r="F684" s="18">
        <f t="shared" ca="1" si="51"/>
        <v>11</v>
      </c>
      <c r="G684" s="18">
        <v>1</v>
      </c>
      <c r="H684" s="19">
        <v>0.39583333333333331</v>
      </c>
      <c r="I684" t="str">
        <f t="shared" si="52"/>
        <v>9:30</v>
      </c>
      <c r="J684" s="19">
        <v>0.52083333333333337</v>
      </c>
      <c r="K684" t="str">
        <f t="shared" si="53"/>
        <v>12:30</v>
      </c>
      <c r="L684" s="18">
        <v>22</v>
      </c>
      <c r="N684" t="str">
        <f t="shared" ca="1" si="54"/>
        <v>Booking::create(['program_id' =&gt; 2 , 'booking_date' =&gt; '2021-01-16', 'instructor_id'=&gt;41, 'virtual_meeting_link_id'=&gt;11, 'physical_room_id'=&gt;1, 'start_time'=&gt;'9:30', 'end_time'=&gt;' 12:30' ,  'area_id'=&gt;22 ]);</v>
      </c>
    </row>
    <row r="685" spans="1:14" ht="15.75" thickBot="1" x14ac:dyDescent="0.3">
      <c r="A685">
        <v>683</v>
      </c>
      <c r="B685" s="16">
        <v>44212</v>
      </c>
      <c r="C685" s="16" t="str">
        <f t="shared" si="50"/>
        <v>2021-01-16</v>
      </c>
      <c r="D685" s="18">
        <v>2</v>
      </c>
      <c r="E685" s="25">
        <v>21</v>
      </c>
      <c r="F685" s="18">
        <f t="shared" ca="1" si="51"/>
        <v>3</v>
      </c>
      <c r="G685" s="18">
        <v>3</v>
      </c>
      <c r="H685" s="19">
        <v>0.60416666666666663</v>
      </c>
      <c r="I685" t="str">
        <f t="shared" si="52"/>
        <v>14:30</v>
      </c>
      <c r="J685" s="19">
        <v>0.72916666666666663</v>
      </c>
      <c r="K685" t="str">
        <f t="shared" si="53"/>
        <v>17:30</v>
      </c>
      <c r="L685" s="18">
        <v>17</v>
      </c>
      <c r="N685" t="str">
        <f t="shared" ca="1" si="54"/>
        <v>Booking::create(['program_id' =&gt; 2 , 'booking_date' =&gt; '2021-01-16', 'instructor_id'=&gt;21, 'virtual_meeting_link_id'=&gt;3, 'physical_room_id'=&gt;3, 'start_time'=&gt;'14:30', 'end_time'=&gt;' 17:30' ,  'area_id'=&gt;17 ]);</v>
      </c>
    </row>
    <row r="686" spans="1:14" ht="15.75" thickBot="1" x14ac:dyDescent="0.3">
      <c r="A686">
        <v>684</v>
      </c>
      <c r="B686" s="16">
        <v>44215</v>
      </c>
      <c r="C686" s="16" t="str">
        <f t="shared" si="50"/>
        <v>2021-01-19</v>
      </c>
      <c r="D686" s="18">
        <v>36</v>
      </c>
      <c r="E686" s="25">
        <v>41</v>
      </c>
      <c r="F686" s="18">
        <f t="shared" ca="1" si="51"/>
        <v>14</v>
      </c>
      <c r="G686" s="18">
        <v>1</v>
      </c>
      <c r="H686" s="19">
        <v>0.70833333333333337</v>
      </c>
      <c r="I686" t="str">
        <f t="shared" si="52"/>
        <v>17:0</v>
      </c>
      <c r="J686" s="19">
        <v>0.84375</v>
      </c>
      <c r="K686" t="str">
        <f t="shared" si="53"/>
        <v>20:15</v>
      </c>
      <c r="L686" s="18">
        <v>22</v>
      </c>
      <c r="N686" t="str">
        <f t="shared" ca="1" si="54"/>
        <v>Booking::create(['program_id' =&gt; 36 , 'booking_date' =&gt; '2021-01-19', 'instructor_id'=&gt;41, 'virtual_meeting_link_id'=&gt;14, 'physical_room_id'=&gt;1, 'start_time'=&gt;'17:0', 'end_time'=&gt;' 20:15' ,  'area_id'=&gt;22 ]);</v>
      </c>
    </row>
    <row r="687" spans="1:14" ht="15.75" thickBot="1" x14ac:dyDescent="0.3">
      <c r="A687">
        <v>685</v>
      </c>
      <c r="B687" s="16">
        <v>44217</v>
      </c>
      <c r="C687" s="16" t="str">
        <f t="shared" si="50"/>
        <v>2021-01-21</v>
      </c>
      <c r="D687" s="18">
        <v>35</v>
      </c>
      <c r="E687" s="25">
        <v>5</v>
      </c>
      <c r="F687" s="18">
        <f t="shared" ca="1" si="51"/>
        <v>13</v>
      </c>
      <c r="G687" s="18">
        <v>2</v>
      </c>
      <c r="H687" s="19">
        <v>0.70833333333333337</v>
      </c>
      <c r="I687" t="str">
        <f t="shared" si="52"/>
        <v>17:0</v>
      </c>
      <c r="J687" s="19">
        <v>0.84375</v>
      </c>
      <c r="K687" t="str">
        <f t="shared" si="53"/>
        <v>20:15</v>
      </c>
      <c r="L687" s="18">
        <v>7</v>
      </c>
      <c r="N687" t="str">
        <f t="shared" ca="1" si="54"/>
        <v>Booking::create(['program_id' =&gt; 35 , 'booking_date' =&gt; '2021-01-21', 'instructor_id'=&gt;5, 'virtual_meeting_link_id'=&gt;13, 'physical_room_id'=&gt;2, 'start_time'=&gt;'17:0', 'end_time'=&gt;' 20:15' ,  'area_id'=&gt;7 ]);</v>
      </c>
    </row>
    <row r="688" spans="1:14" ht="15.75" thickBot="1" x14ac:dyDescent="0.3">
      <c r="A688">
        <v>686</v>
      </c>
      <c r="B688" s="16">
        <v>44218</v>
      </c>
      <c r="C688" s="16" t="str">
        <f t="shared" si="50"/>
        <v>2021-01-22</v>
      </c>
      <c r="D688" s="18">
        <v>2</v>
      </c>
      <c r="E688" s="25">
        <v>53</v>
      </c>
      <c r="F688" s="18">
        <f t="shared" ca="1" si="51"/>
        <v>1</v>
      </c>
      <c r="G688" s="18">
        <v>3</v>
      </c>
      <c r="H688" s="19">
        <v>0.39583333333333331</v>
      </c>
      <c r="I688" t="str">
        <f t="shared" si="52"/>
        <v>9:30</v>
      </c>
      <c r="J688" s="19">
        <v>0.52083333333333337</v>
      </c>
      <c r="K688" t="str">
        <f t="shared" si="53"/>
        <v>12:30</v>
      </c>
      <c r="L688" s="18">
        <v>12</v>
      </c>
      <c r="N688" t="str">
        <f t="shared" ca="1" si="54"/>
        <v>Booking::create(['program_id' =&gt; 2 , 'booking_date' =&gt; '2021-01-22', 'instructor_id'=&gt;53, 'virtual_meeting_link_id'=&gt;1, 'physical_room_id'=&gt;3, 'start_time'=&gt;'9:30', 'end_time'=&gt;' 12:30' ,  'area_id'=&gt;12 ]);</v>
      </c>
    </row>
    <row r="689" spans="1:14" ht="15.75" thickBot="1" x14ac:dyDescent="0.3">
      <c r="A689">
        <v>687</v>
      </c>
      <c r="B689" s="16">
        <v>44218</v>
      </c>
      <c r="C689" s="16" t="str">
        <f t="shared" si="50"/>
        <v>2021-01-22</v>
      </c>
      <c r="D689" s="18">
        <v>2</v>
      </c>
      <c r="E689" s="25">
        <v>23</v>
      </c>
      <c r="F689" s="18">
        <f t="shared" ca="1" si="51"/>
        <v>7</v>
      </c>
      <c r="G689" s="18">
        <v>3</v>
      </c>
      <c r="H689" s="19">
        <v>0.60416666666666663</v>
      </c>
      <c r="I689" t="str">
        <f t="shared" si="52"/>
        <v>14:30</v>
      </c>
      <c r="J689" s="19">
        <v>0.72916666666666663</v>
      </c>
      <c r="K689" t="str">
        <f t="shared" si="53"/>
        <v>17:30</v>
      </c>
      <c r="L689" s="18">
        <v>14</v>
      </c>
      <c r="N689" t="str">
        <f t="shared" ca="1" si="54"/>
        <v>Booking::create(['program_id' =&gt; 2 , 'booking_date' =&gt; '2021-01-22', 'instructor_id'=&gt;23, 'virtual_meeting_link_id'=&gt;7, 'physical_room_id'=&gt;3, 'start_time'=&gt;'14:30', 'end_time'=&gt;' 17:30' ,  'area_id'=&gt;14 ]);</v>
      </c>
    </row>
    <row r="690" spans="1:14" ht="15.75" thickBot="1" x14ac:dyDescent="0.3">
      <c r="A690">
        <v>688</v>
      </c>
      <c r="B690" s="16">
        <v>44219</v>
      </c>
      <c r="C690" s="16" t="str">
        <f t="shared" si="50"/>
        <v>2021-01-23</v>
      </c>
      <c r="D690" s="18">
        <v>1</v>
      </c>
      <c r="E690" s="25">
        <v>53</v>
      </c>
      <c r="F690" s="18">
        <f t="shared" ca="1" si="51"/>
        <v>2</v>
      </c>
      <c r="G690" s="18">
        <v>2</v>
      </c>
      <c r="H690" s="19">
        <v>0.39583333333333331</v>
      </c>
      <c r="I690" t="str">
        <f t="shared" si="52"/>
        <v>9:30</v>
      </c>
      <c r="J690" s="19">
        <v>0.52083333333333337</v>
      </c>
      <c r="K690" t="str">
        <f t="shared" si="53"/>
        <v>12:30</v>
      </c>
      <c r="L690" s="18">
        <v>12</v>
      </c>
      <c r="N690" t="str">
        <f t="shared" ca="1" si="54"/>
        <v>Booking::create(['program_id' =&gt; 1 , 'booking_date' =&gt; '2021-01-23', 'instructor_id'=&gt;53, 'virtual_meeting_link_id'=&gt;2, 'physical_room_id'=&gt;2, 'start_time'=&gt;'9:30', 'end_time'=&gt;' 12:30' ,  'area_id'=&gt;12 ]);</v>
      </c>
    </row>
    <row r="691" spans="1:14" ht="15.75" thickBot="1" x14ac:dyDescent="0.3">
      <c r="A691">
        <v>689</v>
      </c>
      <c r="B691" s="16">
        <v>44219</v>
      </c>
      <c r="C691" s="16" t="str">
        <f t="shared" si="50"/>
        <v>2021-01-23</v>
      </c>
      <c r="D691" s="18">
        <v>1</v>
      </c>
      <c r="E691" s="25">
        <v>23</v>
      </c>
      <c r="F691" s="18">
        <f t="shared" ca="1" si="51"/>
        <v>2</v>
      </c>
      <c r="G691" s="18">
        <v>2</v>
      </c>
      <c r="H691" s="19">
        <v>0.60416666666666663</v>
      </c>
      <c r="I691" t="str">
        <f t="shared" si="52"/>
        <v>14:30</v>
      </c>
      <c r="J691" s="19">
        <v>0.72916666666666663</v>
      </c>
      <c r="K691" t="str">
        <f t="shared" si="53"/>
        <v>17:30</v>
      </c>
      <c r="L691" s="18">
        <v>14</v>
      </c>
      <c r="N691" t="str">
        <f t="shared" ca="1" si="54"/>
        <v>Booking::create(['program_id' =&gt; 1 , 'booking_date' =&gt; '2021-01-23', 'instructor_id'=&gt;23, 'virtual_meeting_link_id'=&gt;2, 'physical_room_id'=&gt;2, 'start_time'=&gt;'14:30', 'end_time'=&gt;' 17:30' ,  'area_id'=&gt;14 ]);</v>
      </c>
    </row>
    <row r="692" spans="1:14" ht="15.75" thickBot="1" x14ac:dyDescent="0.3">
      <c r="A692">
        <v>690</v>
      </c>
      <c r="B692" s="16">
        <v>44222</v>
      </c>
      <c r="C692" s="16" t="str">
        <f t="shared" si="50"/>
        <v>2021-01-26</v>
      </c>
      <c r="D692" s="18">
        <v>36</v>
      </c>
      <c r="E692" s="25">
        <v>53</v>
      </c>
      <c r="F692" s="18">
        <f t="shared" ca="1" si="51"/>
        <v>15</v>
      </c>
      <c r="G692" s="18">
        <v>8</v>
      </c>
      <c r="H692" s="19">
        <v>0.70833333333333337</v>
      </c>
      <c r="I692" t="str">
        <f t="shared" si="52"/>
        <v>17:0</v>
      </c>
      <c r="J692" s="19">
        <v>0.84375</v>
      </c>
      <c r="K692" t="str">
        <f t="shared" si="53"/>
        <v>20:15</v>
      </c>
      <c r="L692" s="18">
        <v>12</v>
      </c>
      <c r="N692" t="str">
        <f t="shared" ca="1" si="54"/>
        <v>Booking::create(['program_id' =&gt; 36 , 'booking_date' =&gt; '2021-01-26', 'instructor_id'=&gt;53, 'virtual_meeting_link_id'=&gt;15, 'physical_room_id'=&gt;8, 'start_time'=&gt;'17:0', 'end_time'=&gt;' 20:15' ,  'area_id'=&gt;12 ]);</v>
      </c>
    </row>
    <row r="693" spans="1:14" ht="15.75" thickBot="1" x14ac:dyDescent="0.3">
      <c r="A693">
        <v>691</v>
      </c>
      <c r="B693" s="16">
        <v>44224</v>
      </c>
      <c r="C693" s="16" t="str">
        <f t="shared" si="50"/>
        <v>2021-01-28</v>
      </c>
      <c r="D693" s="18">
        <v>35</v>
      </c>
      <c r="E693" s="25">
        <v>10</v>
      </c>
      <c r="F693" s="18">
        <f t="shared" ca="1" si="51"/>
        <v>1</v>
      </c>
      <c r="G693" s="18">
        <v>2</v>
      </c>
      <c r="H693" s="19">
        <v>0.70833333333333337</v>
      </c>
      <c r="I693" t="str">
        <f t="shared" si="52"/>
        <v>17:0</v>
      </c>
      <c r="J693" s="19">
        <v>0.84375</v>
      </c>
      <c r="K693" t="str">
        <f t="shared" si="53"/>
        <v>20:15</v>
      </c>
      <c r="L693" s="18">
        <v>17</v>
      </c>
      <c r="N693" t="str">
        <f t="shared" ca="1" si="54"/>
        <v>Booking::create(['program_id' =&gt; 35 , 'booking_date' =&gt; '2021-01-28', 'instructor_id'=&gt;10, 'virtual_meeting_link_id'=&gt;1, 'physical_room_id'=&gt;2, 'start_time'=&gt;'17:0', 'end_time'=&gt;' 20:15' ,  'area_id'=&gt;17 ]);</v>
      </c>
    </row>
    <row r="694" spans="1:14" ht="15.75" thickBot="1" x14ac:dyDescent="0.3">
      <c r="A694">
        <v>692</v>
      </c>
      <c r="B694" s="16">
        <v>44225</v>
      </c>
      <c r="C694" s="16" t="str">
        <f t="shared" si="50"/>
        <v>2021-01-29</v>
      </c>
      <c r="D694" s="18">
        <v>1</v>
      </c>
      <c r="E694" s="25">
        <v>54</v>
      </c>
      <c r="F694" s="18">
        <f t="shared" ca="1" si="51"/>
        <v>10</v>
      </c>
      <c r="G694" s="18">
        <v>4</v>
      </c>
      <c r="H694" s="19">
        <v>0.39583333333333331</v>
      </c>
      <c r="I694" t="str">
        <f t="shared" si="52"/>
        <v>9:30</v>
      </c>
      <c r="J694" s="19">
        <v>0.52083333333333337</v>
      </c>
      <c r="K694" t="str">
        <f t="shared" si="53"/>
        <v>12:30</v>
      </c>
      <c r="L694" s="18">
        <v>22</v>
      </c>
      <c r="N694" t="str">
        <f t="shared" ca="1" si="54"/>
        <v>Booking::create(['program_id' =&gt; 1 , 'booking_date' =&gt; '2021-01-29', 'instructor_id'=&gt;54, 'virtual_meeting_link_id'=&gt;10, 'physical_room_id'=&gt;4, 'start_time'=&gt;'9:30', 'end_time'=&gt;' 12:30' ,  'area_id'=&gt;22 ]);</v>
      </c>
    </row>
    <row r="695" spans="1:14" ht="15.75" thickBot="1" x14ac:dyDescent="0.3">
      <c r="A695">
        <v>693</v>
      </c>
      <c r="B695" s="16">
        <v>44225</v>
      </c>
      <c r="C695" s="16" t="str">
        <f t="shared" si="50"/>
        <v>2021-01-29</v>
      </c>
      <c r="D695" s="18">
        <v>1</v>
      </c>
      <c r="E695" s="25">
        <v>42</v>
      </c>
      <c r="F695" s="18">
        <f t="shared" ca="1" si="51"/>
        <v>17</v>
      </c>
      <c r="G695" s="18">
        <v>6</v>
      </c>
      <c r="H695" s="19">
        <v>0.60416666666666663</v>
      </c>
      <c r="I695" t="str">
        <f t="shared" si="52"/>
        <v>14:30</v>
      </c>
      <c r="J695" s="19">
        <v>0.72916666666666663</v>
      </c>
      <c r="K695" t="str">
        <f t="shared" si="53"/>
        <v>17:30</v>
      </c>
      <c r="L695" s="18">
        <v>19</v>
      </c>
      <c r="N695" t="str">
        <f t="shared" ca="1" si="54"/>
        <v>Booking::create(['program_id' =&gt; 1 , 'booking_date' =&gt; '2021-01-29', 'instructor_id'=&gt;42, 'virtual_meeting_link_id'=&gt;17, 'physical_room_id'=&gt;6, 'start_time'=&gt;'14:30', 'end_time'=&gt;' 17:30' ,  'area_id'=&gt;19 ]);</v>
      </c>
    </row>
    <row r="696" spans="1:14" ht="15.75" thickBot="1" x14ac:dyDescent="0.3">
      <c r="A696">
        <v>694</v>
      </c>
      <c r="B696" s="16">
        <v>44226</v>
      </c>
      <c r="C696" s="16" t="str">
        <f t="shared" si="50"/>
        <v>2021-01-30</v>
      </c>
      <c r="D696" s="18">
        <v>2</v>
      </c>
      <c r="E696" s="25">
        <v>41</v>
      </c>
      <c r="F696" s="18">
        <f t="shared" ca="1" si="51"/>
        <v>18</v>
      </c>
      <c r="G696" s="18">
        <v>2</v>
      </c>
      <c r="H696" s="19">
        <v>0.39583333333333331</v>
      </c>
      <c r="I696" t="str">
        <f t="shared" si="52"/>
        <v>9:30</v>
      </c>
      <c r="J696" s="19">
        <v>0.52083333333333337</v>
      </c>
      <c r="K696" t="str">
        <f t="shared" si="53"/>
        <v>12:30</v>
      </c>
      <c r="L696" s="18">
        <v>22</v>
      </c>
      <c r="N696" t="str">
        <f t="shared" ca="1" si="54"/>
        <v>Booking::create(['program_id' =&gt; 2 , 'booking_date' =&gt; '2021-01-30', 'instructor_id'=&gt;41, 'virtual_meeting_link_id'=&gt;18, 'physical_room_id'=&gt;2, 'start_time'=&gt;'9:30', 'end_time'=&gt;' 12:30' ,  'area_id'=&gt;22 ]);</v>
      </c>
    </row>
    <row r="697" spans="1:14" ht="15.75" thickBot="1" x14ac:dyDescent="0.3">
      <c r="A697">
        <v>695</v>
      </c>
      <c r="B697" s="16">
        <v>44226</v>
      </c>
      <c r="C697" s="16" t="str">
        <f t="shared" si="50"/>
        <v>2021-01-30</v>
      </c>
      <c r="D697" s="18">
        <v>2</v>
      </c>
      <c r="E697" s="25">
        <v>9</v>
      </c>
      <c r="F697" s="18">
        <f t="shared" ca="1" si="51"/>
        <v>7</v>
      </c>
      <c r="G697" s="18">
        <v>2</v>
      </c>
      <c r="H697" s="19">
        <v>0.60416666666666663</v>
      </c>
      <c r="I697" t="str">
        <f t="shared" si="52"/>
        <v>14:30</v>
      </c>
      <c r="J697" s="19">
        <v>0.72916666666666663</v>
      </c>
      <c r="K697" t="str">
        <f t="shared" si="53"/>
        <v>17:30</v>
      </c>
      <c r="L697" s="18">
        <v>19</v>
      </c>
      <c r="N697" t="str">
        <f t="shared" ca="1" si="54"/>
        <v>Booking::create(['program_id' =&gt; 2 , 'booking_date' =&gt; '2021-01-30', 'instructor_id'=&gt;9, 'virtual_meeting_link_id'=&gt;7, 'physical_room_id'=&gt;2, 'start_time'=&gt;'14:30', 'end_time'=&gt;' 17:30' ,  'area_id'=&gt;19 ]);</v>
      </c>
    </row>
    <row r="698" spans="1:14" ht="15.75" thickBot="1" x14ac:dyDescent="0.3">
      <c r="A698">
        <v>696</v>
      </c>
      <c r="B698" s="16">
        <v>44229</v>
      </c>
      <c r="C698" s="16" t="str">
        <f t="shared" si="50"/>
        <v>2021-02-02</v>
      </c>
      <c r="D698" s="18">
        <v>36</v>
      </c>
      <c r="E698" s="25">
        <v>41</v>
      </c>
      <c r="F698" s="18">
        <f t="shared" ca="1" si="51"/>
        <v>7</v>
      </c>
      <c r="G698" s="18">
        <v>1</v>
      </c>
      <c r="H698" s="19">
        <v>0.70833333333333337</v>
      </c>
      <c r="I698" t="str">
        <f t="shared" si="52"/>
        <v>17:0</v>
      </c>
      <c r="J698" s="19">
        <v>0.84375</v>
      </c>
      <c r="K698" t="str">
        <f t="shared" si="53"/>
        <v>20:15</v>
      </c>
      <c r="L698" s="18">
        <v>22</v>
      </c>
      <c r="N698" t="str">
        <f t="shared" ca="1" si="54"/>
        <v>Booking::create(['program_id' =&gt; 36 , 'booking_date' =&gt; '2021-02-02', 'instructor_id'=&gt;41, 'virtual_meeting_link_id'=&gt;7, 'physical_room_id'=&gt;1, 'start_time'=&gt;'17:0', 'end_time'=&gt;' 20:15' ,  'area_id'=&gt;22 ]);</v>
      </c>
    </row>
    <row r="699" spans="1:14" ht="15.75" thickBot="1" x14ac:dyDescent="0.3">
      <c r="A699">
        <v>697</v>
      </c>
      <c r="B699" s="16">
        <v>44231</v>
      </c>
      <c r="C699" s="16" t="str">
        <f t="shared" si="50"/>
        <v>2021-02-04</v>
      </c>
      <c r="D699" s="18">
        <v>35</v>
      </c>
      <c r="E699" s="25">
        <v>25</v>
      </c>
      <c r="F699" s="18">
        <f t="shared" ca="1" si="51"/>
        <v>2</v>
      </c>
      <c r="G699" s="18">
        <v>3</v>
      </c>
      <c r="H699" s="19">
        <v>0.70833333333333337</v>
      </c>
      <c r="I699" t="str">
        <f t="shared" si="52"/>
        <v>17:0</v>
      </c>
      <c r="J699" s="19">
        <v>0.84375</v>
      </c>
      <c r="K699" t="str">
        <f t="shared" si="53"/>
        <v>20:15</v>
      </c>
      <c r="L699" s="18">
        <v>9</v>
      </c>
      <c r="N699" t="str">
        <f t="shared" ca="1" si="54"/>
        <v>Booking::create(['program_id' =&gt; 35 , 'booking_date' =&gt; '2021-02-04', 'instructor_id'=&gt;25, 'virtual_meeting_link_id'=&gt;2, 'physical_room_id'=&gt;3, 'start_time'=&gt;'17:0', 'end_time'=&gt;' 20:15' ,  'area_id'=&gt;9 ]);</v>
      </c>
    </row>
    <row r="700" spans="1:14" ht="15.75" thickBot="1" x14ac:dyDescent="0.3">
      <c r="A700">
        <v>698</v>
      </c>
      <c r="B700" s="16">
        <v>44232</v>
      </c>
      <c r="C700" s="16" t="str">
        <f t="shared" si="50"/>
        <v>2021-02-05</v>
      </c>
      <c r="D700" s="18">
        <v>2</v>
      </c>
      <c r="E700" s="25">
        <v>53</v>
      </c>
      <c r="F700" s="18">
        <f t="shared" ca="1" si="51"/>
        <v>14</v>
      </c>
      <c r="G700" s="18">
        <v>2</v>
      </c>
      <c r="H700" s="19">
        <v>0.39583333333333331</v>
      </c>
      <c r="I700" t="str">
        <f t="shared" si="52"/>
        <v>9:30</v>
      </c>
      <c r="J700" s="19">
        <v>0.52083333333333337</v>
      </c>
      <c r="K700" t="str">
        <f t="shared" si="53"/>
        <v>12:30</v>
      </c>
      <c r="L700" s="18">
        <v>12</v>
      </c>
      <c r="N700" t="str">
        <f t="shared" ca="1" si="54"/>
        <v>Booking::create(['program_id' =&gt; 2 , 'booking_date' =&gt; '2021-02-05', 'instructor_id'=&gt;53, 'virtual_meeting_link_id'=&gt;14, 'physical_room_id'=&gt;2, 'start_time'=&gt;'9:30', 'end_time'=&gt;' 12:30' ,  'area_id'=&gt;12 ]);</v>
      </c>
    </row>
    <row r="701" spans="1:14" ht="15.75" thickBot="1" x14ac:dyDescent="0.3">
      <c r="A701">
        <v>699</v>
      </c>
      <c r="B701" s="16">
        <v>44232</v>
      </c>
      <c r="C701" s="16" t="str">
        <f t="shared" si="50"/>
        <v>2021-02-05</v>
      </c>
      <c r="D701" s="18">
        <v>2</v>
      </c>
      <c r="E701" s="25">
        <v>21</v>
      </c>
      <c r="F701" s="18">
        <f t="shared" ca="1" si="51"/>
        <v>17</v>
      </c>
      <c r="G701" s="18">
        <v>3</v>
      </c>
      <c r="H701" s="19">
        <v>0.60416666666666663</v>
      </c>
      <c r="I701" t="str">
        <f t="shared" si="52"/>
        <v>14:30</v>
      </c>
      <c r="J701" s="19">
        <v>0.72916666666666663</v>
      </c>
      <c r="K701" t="str">
        <f t="shared" si="53"/>
        <v>17:30</v>
      </c>
      <c r="L701" s="18">
        <v>17</v>
      </c>
      <c r="N701" t="str">
        <f t="shared" ca="1" si="54"/>
        <v>Booking::create(['program_id' =&gt; 2 , 'booking_date' =&gt; '2021-02-05', 'instructor_id'=&gt;21, 'virtual_meeting_link_id'=&gt;17, 'physical_room_id'=&gt;3, 'start_time'=&gt;'14:30', 'end_time'=&gt;' 17:30' ,  'area_id'=&gt;17 ]);</v>
      </c>
    </row>
    <row r="702" spans="1:14" ht="15.75" thickBot="1" x14ac:dyDescent="0.3">
      <c r="A702">
        <v>700</v>
      </c>
      <c r="B702" s="16">
        <v>44233</v>
      </c>
      <c r="C702" s="16" t="str">
        <f t="shared" si="50"/>
        <v>2021-02-06</v>
      </c>
      <c r="D702" s="18">
        <v>1</v>
      </c>
      <c r="E702" s="25">
        <v>53</v>
      </c>
      <c r="F702" s="18">
        <f t="shared" ca="1" si="51"/>
        <v>19</v>
      </c>
      <c r="G702" s="18">
        <v>5</v>
      </c>
      <c r="H702" s="19">
        <v>0.39583333333333331</v>
      </c>
      <c r="I702" t="str">
        <f t="shared" si="52"/>
        <v>9:30</v>
      </c>
      <c r="J702" s="19">
        <v>0.52083333333333337</v>
      </c>
      <c r="K702" t="str">
        <f t="shared" si="53"/>
        <v>12:30</v>
      </c>
      <c r="L702" s="18">
        <v>12</v>
      </c>
      <c r="N702" t="str">
        <f t="shared" ca="1" si="54"/>
        <v>Booking::create(['program_id' =&gt; 1 , 'booking_date' =&gt; '2021-02-06', 'instructor_id'=&gt;53, 'virtual_meeting_link_id'=&gt;19, 'physical_room_id'=&gt;5, 'start_time'=&gt;'9:30', 'end_time'=&gt;' 12:30' ,  'area_id'=&gt;12 ]);</v>
      </c>
    </row>
    <row r="703" spans="1:14" ht="15.75" thickBot="1" x14ac:dyDescent="0.3">
      <c r="A703">
        <v>701</v>
      </c>
      <c r="B703" s="16">
        <v>44233</v>
      </c>
      <c r="C703" s="16" t="str">
        <f t="shared" si="50"/>
        <v>2021-02-06</v>
      </c>
      <c r="D703" s="18">
        <v>1</v>
      </c>
      <c r="E703" s="25">
        <v>21</v>
      </c>
      <c r="F703" s="18">
        <f t="shared" ca="1" si="51"/>
        <v>3</v>
      </c>
      <c r="G703" s="18">
        <v>1</v>
      </c>
      <c r="H703" s="19">
        <v>0.60416666666666663</v>
      </c>
      <c r="I703" t="str">
        <f t="shared" si="52"/>
        <v>14:30</v>
      </c>
      <c r="J703" s="19">
        <v>0.72916666666666663</v>
      </c>
      <c r="K703" t="str">
        <f t="shared" si="53"/>
        <v>17:30</v>
      </c>
      <c r="L703" s="18">
        <v>17</v>
      </c>
      <c r="N703" t="str">
        <f t="shared" ca="1" si="54"/>
        <v>Booking::create(['program_id' =&gt; 1 , 'booking_date' =&gt; '2021-02-06', 'instructor_id'=&gt;21, 'virtual_meeting_link_id'=&gt;3, 'physical_room_id'=&gt;1, 'start_time'=&gt;'14:30', 'end_time'=&gt;' 17:30' ,  'area_id'=&gt;17 ]);</v>
      </c>
    </row>
    <row r="704" spans="1:14" ht="15.75" thickBot="1" x14ac:dyDescent="0.3">
      <c r="A704">
        <v>702</v>
      </c>
      <c r="B704" s="16">
        <v>44235</v>
      </c>
      <c r="C704" s="16" t="str">
        <f t="shared" si="50"/>
        <v>2021-02-08</v>
      </c>
      <c r="D704" s="18">
        <v>11</v>
      </c>
      <c r="E704" s="25">
        <v>54</v>
      </c>
      <c r="F704" s="18">
        <f t="shared" ca="1" si="51"/>
        <v>11</v>
      </c>
      <c r="G704" s="18">
        <v>8</v>
      </c>
      <c r="H704" s="19">
        <v>0.66666666666666663</v>
      </c>
      <c r="I704" t="str">
        <f t="shared" si="52"/>
        <v>16:0</v>
      </c>
      <c r="J704" s="19">
        <v>0.78125</v>
      </c>
      <c r="K704" t="str">
        <f t="shared" si="53"/>
        <v>18:45</v>
      </c>
      <c r="L704" s="18">
        <v>22</v>
      </c>
      <c r="N704" t="str">
        <f t="shared" ca="1" si="54"/>
        <v>Booking::create(['program_id' =&gt; 11 , 'booking_date' =&gt; '2021-02-08', 'instructor_id'=&gt;54, 'virtual_meeting_link_id'=&gt;11, 'physical_room_id'=&gt;8, 'start_time'=&gt;'16:0', 'end_time'=&gt;' 18:45' ,  'area_id'=&gt;22 ]);</v>
      </c>
    </row>
    <row r="705" spans="1:14" ht="15.75" thickBot="1" x14ac:dyDescent="0.3">
      <c r="A705">
        <v>703</v>
      </c>
      <c r="B705" s="16">
        <v>44236</v>
      </c>
      <c r="C705" s="16" t="str">
        <f t="shared" si="50"/>
        <v>2021-02-09</v>
      </c>
      <c r="D705" s="18">
        <v>36</v>
      </c>
      <c r="E705" s="25">
        <v>32</v>
      </c>
      <c r="F705" s="18">
        <f t="shared" ca="1" si="51"/>
        <v>9</v>
      </c>
      <c r="G705" s="18">
        <v>5</v>
      </c>
      <c r="H705" s="19">
        <v>0.70833333333333337</v>
      </c>
      <c r="I705" t="str">
        <f t="shared" si="52"/>
        <v>17:0</v>
      </c>
      <c r="J705" s="19">
        <v>0.84375</v>
      </c>
      <c r="K705" t="str">
        <f t="shared" si="53"/>
        <v>20:15</v>
      </c>
      <c r="L705" s="18">
        <v>17</v>
      </c>
      <c r="N705" t="str">
        <f t="shared" ca="1" si="54"/>
        <v>Booking::create(['program_id' =&gt; 36 , 'booking_date' =&gt; '2021-02-09', 'instructor_id'=&gt;32, 'virtual_meeting_link_id'=&gt;9, 'physical_room_id'=&gt;5, 'start_time'=&gt;'17:0', 'end_time'=&gt;' 20:15' ,  'area_id'=&gt;17 ]);</v>
      </c>
    </row>
    <row r="706" spans="1:14" ht="15.75" thickBot="1" x14ac:dyDescent="0.3">
      <c r="A706">
        <v>704</v>
      </c>
      <c r="B706" s="16">
        <v>44238</v>
      </c>
      <c r="C706" s="16" t="str">
        <f t="shared" si="50"/>
        <v>2021-02-11</v>
      </c>
      <c r="D706" s="18">
        <v>35</v>
      </c>
      <c r="E706" s="25">
        <v>48</v>
      </c>
      <c r="F706" s="18">
        <f t="shared" ca="1" si="51"/>
        <v>1</v>
      </c>
      <c r="G706" s="18">
        <v>5</v>
      </c>
      <c r="H706" s="19">
        <v>0.70833333333333337</v>
      </c>
      <c r="I706" t="str">
        <f t="shared" si="52"/>
        <v>17:0</v>
      </c>
      <c r="J706" s="19">
        <v>0.84375</v>
      </c>
      <c r="K706" t="str">
        <f t="shared" si="53"/>
        <v>20:15</v>
      </c>
      <c r="L706" s="18">
        <v>5</v>
      </c>
      <c r="N706" t="str">
        <f t="shared" ca="1" si="54"/>
        <v>Booking::create(['program_id' =&gt; 35 , 'booking_date' =&gt; '2021-02-11', 'instructor_id'=&gt;48, 'virtual_meeting_link_id'=&gt;1, 'physical_room_id'=&gt;5, 'start_time'=&gt;'17:0', 'end_time'=&gt;' 20:15' ,  'area_id'=&gt;5 ]);</v>
      </c>
    </row>
    <row r="707" spans="1:14" ht="15.75" thickBot="1" x14ac:dyDescent="0.3">
      <c r="A707">
        <v>705</v>
      </c>
      <c r="B707" s="16">
        <v>44238</v>
      </c>
      <c r="C707" s="16" t="str">
        <f t="shared" si="50"/>
        <v>2021-02-11</v>
      </c>
      <c r="D707" s="18">
        <v>2</v>
      </c>
      <c r="E707" s="25">
        <v>41</v>
      </c>
      <c r="F707" s="18">
        <f t="shared" ca="1" si="51"/>
        <v>3</v>
      </c>
      <c r="G707" s="18">
        <v>6</v>
      </c>
      <c r="H707" s="19">
        <v>0.39583333333333331</v>
      </c>
      <c r="I707" t="str">
        <f t="shared" si="52"/>
        <v>9:30</v>
      </c>
      <c r="J707" s="19">
        <v>0.52083333333333337</v>
      </c>
      <c r="K707" t="str">
        <f t="shared" si="53"/>
        <v>12:30</v>
      </c>
      <c r="L707" s="18">
        <v>22</v>
      </c>
      <c r="N707" t="str">
        <f t="shared" ca="1" si="54"/>
        <v>Booking::create(['program_id' =&gt; 2 , 'booking_date' =&gt; '2021-02-11', 'instructor_id'=&gt;41, 'virtual_meeting_link_id'=&gt;3, 'physical_room_id'=&gt;6, 'start_time'=&gt;'9:30', 'end_time'=&gt;' 12:30' ,  'area_id'=&gt;22 ]);</v>
      </c>
    </row>
    <row r="708" spans="1:14" ht="15.75" thickBot="1" x14ac:dyDescent="0.3">
      <c r="A708">
        <v>706</v>
      </c>
      <c r="B708" s="16">
        <v>44238</v>
      </c>
      <c r="C708" s="16" t="str">
        <f t="shared" ref="C708:C771" si="55">TEXT(B708,"aaaa-mm-dd")</f>
        <v>2021-02-11</v>
      </c>
      <c r="D708" s="18">
        <v>2</v>
      </c>
      <c r="E708" s="25">
        <v>23</v>
      </c>
      <c r="F708" s="18">
        <f t="shared" ref="F708:F771" ca="1" si="56">RANDBETWEEN(1,20)</f>
        <v>7</v>
      </c>
      <c r="G708" s="18">
        <v>3</v>
      </c>
      <c r="H708" s="19">
        <v>0.60416666666666663</v>
      </c>
      <c r="I708" t="str">
        <f t="shared" ref="I708:I771" si="57">CONCATENATE(HOUR(H708),":",MINUTE(H708))</f>
        <v>14:30</v>
      </c>
      <c r="J708" s="19">
        <v>0.72916666666666663</v>
      </c>
      <c r="K708" t="str">
        <f t="shared" ref="K708:K771" si="58">CONCATENATE(HOUR(J708),":",MINUTE(J708))</f>
        <v>17:30</v>
      </c>
      <c r="L708" s="18">
        <v>14</v>
      </c>
      <c r="N708" t="str">
        <f t="shared" ref="N708:N771" ca="1" si="59">CONCATENATE($D$1,D708," , 'booking_date' =&gt; '", C708,"', 'instructor_id'=&gt;",E708,", 'virtual_meeting_link_id'=&gt;",F708,", 'physical_room_id'=&gt;",G708,,", 'start_time'=&gt;'",I708,"', 'end_time'=&gt;' ",K708,"' ,  'area_id'=&gt;",L708," ]);")</f>
        <v>Booking::create(['program_id' =&gt; 2 , 'booking_date' =&gt; '2021-02-11', 'instructor_id'=&gt;23, 'virtual_meeting_link_id'=&gt;7, 'physical_room_id'=&gt;3, 'start_time'=&gt;'14:30', 'end_time'=&gt;' 17:30' ,  'area_id'=&gt;14 ]);</v>
      </c>
    </row>
    <row r="709" spans="1:14" ht="15.75" thickBot="1" x14ac:dyDescent="0.3">
      <c r="A709">
        <v>707</v>
      </c>
      <c r="B709" s="16">
        <v>44239</v>
      </c>
      <c r="C709" s="16" t="str">
        <f t="shared" si="55"/>
        <v>2021-02-12</v>
      </c>
      <c r="D709" s="18">
        <v>1</v>
      </c>
      <c r="E709" s="25">
        <v>54</v>
      </c>
      <c r="F709" s="18">
        <f t="shared" ca="1" si="56"/>
        <v>17</v>
      </c>
      <c r="G709" s="18">
        <v>4</v>
      </c>
      <c r="H709" s="19">
        <v>0.39583333333333331</v>
      </c>
      <c r="I709" t="str">
        <f t="shared" si="57"/>
        <v>9:30</v>
      </c>
      <c r="J709" s="19">
        <v>0.52083333333333337</v>
      </c>
      <c r="K709" t="str">
        <f t="shared" si="58"/>
        <v>12:30</v>
      </c>
      <c r="L709" s="18">
        <v>22</v>
      </c>
      <c r="N709" t="str">
        <f t="shared" ca="1" si="59"/>
        <v>Booking::create(['program_id' =&gt; 1 , 'booking_date' =&gt; '2021-02-12', 'instructor_id'=&gt;54, 'virtual_meeting_link_id'=&gt;17, 'physical_room_id'=&gt;4, 'start_time'=&gt;'9:30', 'end_time'=&gt;' 12:30' ,  'area_id'=&gt;22 ]);</v>
      </c>
    </row>
    <row r="710" spans="1:14" ht="15.75" thickBot="1" x14ac:dyDescent="0.3">
      <c r="A710">
        <v>708</v>
      </c>
      <c r="B710" s="16">
        <v>44239</v>
      </c>
      <c r="C710" s="16" t="str">
        <f t="shared" si="55"/>
        <v>2021-02-12</v>
      </c>
      <c r="D710" s="18">
        <v>1</v>
      </c>
      <c r="E710" s="25">
        <v>23</v>
      </c>
      <c r="F710" s="18">
        <f t="shared" ca="1" si="56"/>
        <v>19</v>
      </c>
      <c r="G710" s="18">
        <v>6</v>
      </c>
      <c r="H710" s="19">
        <v>0.60416666666666663</v>
      </c>
      <c r="I710" t="str">
        <f t="shared" si="57"/>
        <v>14:30</v>
      </c>
      <c r="J710" s="19">
        <v>0.72916666666666663</v>
      </c>
      <c r="K710" t="str">
        <f t="shared" si="58"/>
        <v>17:30</v>
      </c>
      <c r="L710" s="18">
        <v>14</v>
      </c>
      <c r="N710" t="str">
        <f t="shared" ca="1" si="59"/>
        <v>Booking::create(['program_id' =&gt; 1 , 'booking_date' =&gt; '2021-02-12', 'instructor_id'=&gt;23, 'virtual_meeting_link_id'=&gt;19, 'physical_room_id'=&gt;6, 'start_time'=&gt;'14:30', 'end_time'=&gt;' 17:30' ,  'area_id'=&gt;14 ]);</v>
      </c>
    </row>
    <row r="711" spans="1:14" ht="15.75" thickBot="1" x14ac:dyDescent="0.3">
      <c r="A711">
        <v>709</v>
      </c>
      <c r="B711" s="16">
        <v>44246</v>
      </c>
      <c r="C711" s="16" t="str">
        <f t="shared" si="55"/>
        <v>2021-02-19</v>
      </c>
      <c r="D711" s="18">
        <v>2</v>
      </c>
      <c r="E711" s="25">
        <v>53</v>
      </c>
      <c r="F711" s="18">
        <f t="shared" ca="1" si="56"/>
        <v>5</v>
      </c>
      <c r="G711" s="18">
        <v>4</v>
      </c>
      <c r="H711" s="19">
        <v>0.39583333333333331</v>
      </c>
      <c r="I711" t="str">
        <f t="shared" si="57"/>
        <v>9:30</v>
      </c>
      <c r="J711" s="19">
        <v>0.52083333333333337</v>
      </c>
      <c r="K711" t="str">
        <f t="shared" si="58"/>
        <v>12:30</v>
      </c>
      <c r="L711" s="18">
        <v>12</v>
      </c>
      <c r="N711" t="str">
        <f t="shared" ca="1" si="59"/>
        <v>Booking::create(['program_id' =&gt; 2 , 'booking_date' =&gt; '2021-02-19', 'instructor_id'=&gt;53, 'virtual_meeting_link_id'=&gt;5, 'physical_room_id'=&gt;4, 'start_time'=&gt;'9:30', 'end_time'=&gt;' 12:30' ,  'area_id'=&gt;12 ]);</v>
      </c>
    </row>
    <row r="712" spans="1:14" ht="15.75" thickBot="1" x14ac:dyDescent="0.3">
      <c r="A712">
        <v>710</v>
      </c>
      <c r="B712" s="16">
        <v>44246</v>
      </c>
      <c r="C712" s="16" t="str">
        <f t="shared" si="55"/>
        <v>2021-02-19</v>
      </c>
      <c r="D712" s="18">
        <v>2</v>
      </c>
      <c r="E712" s="25">
        <v>43</v>
      </c>
      <c r="F712" s="18">
        <f t="shared" ca="1" si="56"/>
        <v>7</v>
      </c>
      <c r="G712" s="18">
        <v>3</v>
      </c>
      <c r="H712" s="19">
        <v>0.60416666666666663</v>
      </c>
      <c r="I712" t="str">
        <f t="shared" si="57"/>
        <v>14:30</v>
      </c>
      <c r="J712" s="19">
        <v>0.72916666666666663</v>
      </c>
      <c r="K712" t="str">
        <f t="shared" si="58"/>
        <v>17:30</v>
      </c>
      <c r="L712" s="18">
        <v>21</v>
      </c>
      <c r="N712" t="str">
        <f t="shared" ca="1" si="59"/>
        <v>Booking::create(['program_id' =&gt; 2 , 'booking_date' =&gt; '2021-02-19', 'instructor_id'=&gt;43, 'virtual_meeting_link_id'=&gt;7, 'physical_room_id'=&gt;3, 'start_time'=&gt;'14:30', 'end_time'=&gt;' 17:30' ,  'area_id'=&gt;21 ]);</v>
      </c>
    </row>
    <row r="713" spans="1:14" ht="15.75" thickBot="1" x14ac:dyDescent="0.3">
      <c r="A713">
        <v>711</v>
      </c>
      <c r="B713" s="16">
        <v>44247</v>
      </c>
      <c r="C713" s="16" t="str">
        <f t="shared" si="55"/>
        <v>2021-02-20</v>
      </c>
      <c r="D713" s="18">
        <v>1</v>
      </c>
      <c r="E713" s="25">
        <v>53</v>
      </c>
      <c r="F713" s="18">
        <f t="shared" ca="1" si="56"/>
        <v>12</v>
      </c>
      <c r="G713" s="18">
        <v>1</v>
      </c>
      <c r="H713" s="19">
        <v>0.39583333333333331</v>
      </c>
      <c r="I713" t="str">
        <f t="shared" si="57"/>
        <v>9:30</v>
      </c>
      <c r="J713" s="19">
        <v>0.52083333333333337</v>
      </c>
      <c r="K713" t="str">
        <f t="shared" si="58"/>
        <v>12:30</v>
      </c>
      <c r="L713" s="18">
        <v>12</v>
      </c>
      <c r="N713" t="str">
        <f t="shared" ca="1" si="59"/>
        <v>Booking::create(['program_id' =&gt; 1 , 'booking_date' =&gt; '2021-02-20', 'instructor_id'=&gt;53, 'virtual_meeting_link_id'=&gt;12, 'physical_room_id'=&gt;1, 'start_time'=&gt;'9:30', 'end_time'=&gt;' 12:30' ,  'area_id'=&gt;12 ]);</v>
      </c>
    </row>
    <row r="714" spans="1:14" ht="15.75" thickBot="1" x14ac:dyDescent="0.3">
      <c r="A714">
        <v>712</v>
      </c>
      <c r="B714" s="16">
        <v>44247</v>
      </c>
      <c r="C714" s="16" t="str">
        <f t="shared" si="55"/>
        <v>2021-02-20</v>
      </c>
      <c r="D714" s="18">
        <v>1</v>
      </c>
      <c r="E714" s="25">
        <v>43</v>
      </c>
      <c r="F714" s="18">
        <f t="shared" ca="1" si="56"/>
        <v>10</v>
      </c>
      <c r="G714" s="18">
        <v>4</v>
      </c>
      <c r="H714" s="19">
        <v>0.60416666666666663</v>
      </c>
      <c r="I714" t="str">
        <f t="shared" si="57"/>
        <v>14:30</v>
      </c>
      <c r="J714" s="19">
        <v>0.72916666666666663</v>
      </c>
      <c r="K714" t="str">
        <f t="shared" si="58"/>
        <v>17:30</v>
      </c>
      <c r="L714" s="18">
        <v>21</v>
      </c>
      <c r="N714" t="str">
        <f t="shared" ca="1" si="59"/>
        <v>Booking::create(['program_id' =&gt; 1 , 'booking_date' =&gt; '2021-02-20', 'instructor_id'=&gt;43, 'virtual_meeting_link_id'=&gt;10, 'physical_room_id'=&gt;4, 'start_time'=&gt;'14:30', 'end_time'=&gt;' 17:30' ,  'area_id'=&gt;21 ]);</v>
      </c>
    </row>
    <row r="715" spans="1:14" ht="15.75" thickBot="1" x14ac:dyDescent="0.3">
      <c r="A715">
        <v>713</v>
      </c>
      <c r="B715" s="16">
        <v>44249</v>
      </c>
      <c r="C715" s="16" t="str">
        <f t="shared" si="55"/>
        <v>2021-02-22</v>
      </c>
      <c r="D715" s="18">
        <v>11</v>
      </c>
      <c r="E715" s="25">
        <v>34</v>
      </c>
      <c r="F715" s="18">
        <f t="shared" ca="1" si="56"/>
        <v>8</v>
      </c>
      <c r="G715" s="18">
        <v>1</v>
      </c>
      <c r="H715" s="19">
        <v>0.66666666666666663</v>
      </c>
      <c r="I715" t="str">
        <f t="shared" si="57"/>
        <v>16:0</v>
      </c>
      <c r="J715" s="19">
        <v>0.71875</v>
      </c>
      <c r="K715" t="str">
        <f t="shared" si="58"/>
        <v>17:15</v>
      </c>
      <c r="L715" s="18">
        <v>20</v>
      </c>
      <c r="N715" t="str">
        <f t="shared" ca="1" si="59"/>
        <v>Booking::create(['program_id' =&gt; 11 , 'booking_date' =&gt; '2021-02-22', 'instructor_id'=&gt;34, 'virtual_meeting_link_id'=&gt;8, 'physical_room_id'=&gt;1, 'start_time'=&gt;'16:0', 'end_time'=&gt;' 17:15' ,  'area_id'=&gt;20 ]);</v>
      </c>
    </row>
    <row r="716" spans="1:14" ht="15.75" thickBot="1" x14ac:dyDescent="0.3">
      <c r="A716">
        <v>714</v>
      </c>
      <c r="B716" s="16">
        <v>44250</v>
      </c>
      <c r="C716" s="16" t="str">
        <f t="shared" si="55"/>
        <v>2021-02-23</v>
      </c>
      <c r="D716" s="18">
        <v>36</v>
      </c>
      <c r="E716" s="25">
        <v>6</v>
      </c>
      <c r="F716" s="18">
        <f t="shared" ca="1" si="56"/>
        <v>3</v>
      </c>
      <c r="G716" s="18">
        <v>1</v>
      </c>
      <c r="H716" s="19">
        <v>0.70833333333333337</v>
      </c>
      <c r="I716" t="str">
        <f t="shared" si="57"/>
        <v>17:0</v>
      </c>
      <c r="J716" s="19">
        <v>0.84375</v>
      </c>
      <c r="K716" t="str">
        <f t="shared" si="58"/>
        <v>20:15</v>
      </c>
      <c r="L716" s="18">
        <v>16</v>
      </c>
      <c r="N716" t="str">
        <f t="shared" ca="1" si="59"/>
        <v>Booking::create(['program_id' =&gt; 36 , 'booking_date' =&gt; '2021-02-23', 'instructor_id'=&gt;6, 'virtual_meeting_link_id'=&gt;3, 'physical_room_id'=&gt;1, 'start_time'=&gt;'17:0', 'end_time'=&gt;' 20:15' ,  'area_id'=&gt;16 ]);</v>
      </c>
    </row>
    <row r="717" spans="1:14" ht="15.75" thickBot="1" x14ac:dyDescent="0.3">
      <c r="A717">
        <v>715</v>
      </c>
      <c r="B717" s="16">
        <v>44252</v>
      </c>
      <c r="C717" s="16" t="str">
        <f t="shared" si="55"/>
        <v>2021-02-25</v>
      </c>
      <c r="D717" s="18">
        <v>35</v>
      </c>
      <c r="E717" s="25">
        <v>7</v>
      </c>
      <c r="F717" s="18">
        <f t="shared" ca="1" si="56"/>
        <v>4</v>
      </c>
      <c r="G717" s="18">
        <v>6</v>
      </c>
      <c r="H717" s="19">
        <v>0.70833333333333337</v>
      </c>
      <c r="I717" t="str">
        <f t="shared" si="57"/>
        <v>17:0</v>
      </c>
      <c r="J717" s="19">
        <v>0.84375</v>
      </c>
      <c r="K717" t="str">
        <f t="shared" si="58"/>
        <v>20:15</v>
      </c>
      <c r="L717" s="18">
        <v>7</v>
      </c>
      <c r="N717" t="str">
        <f t="shared" ca="1" si="59"/>
        <v>Booking::create(['program_id' =&gt; 35 , 'booking_date' =&gt; '2021-02-25', 'instructor_id'=&gt;7, 'virtual_meeting_link_id'=&gt;4, 'physical_room_id'=&gt;6, 'start_time'=&gt;'17:0', 'end_time'=&gt;' 20:15' ,  'area_id'=&gt;7 ]);</v>
      </c>
    </row>
    <row r="718" spans="1:14" ht="15.75" thickBot="1" x14ac:dyDescent="0.3">
      <c r="A718">
        <v>716</v>
      </c>
      <c r="B718" s="16">
        <v>44253</v>
      </c>
      <c r="C718" s="16" t="str">
        <f t="shared" si="55"/>
        <v>2021-02-26</v>
      </c>
      <c r="D718" s="18">
        <v>1</v>
      </c>
      <c r="E718" s="25">
        <v>9</v>
      </c>
      <c r="F718" s="18">
        <f t="shared" ca="1" si="56"/>
        <v>16</v>
      </c>
      <c r="G718" s="18">
        <v>4</v>
      </c>
      <c r="H718" s="19">
        <v>0.39583333333333331</v>
      </c>
      <c r="I718" t="str">
        <f t="shared" si="57"/>
        <v>9:30</v>
      </c>
      <c r="J718" s="19">
        <v>0.52083333333333337</v>
      </c>
      <c r="K718" t="str">
        <f t="shared" si="58"/>
        <v>12:30</v>
      </c>
      <c r="L718" s="18">
        <v>14</v>
      </c>
      <c r="N718" t="str">
        <f t="shared" ca="1" si="59"/>
        <v>Booking::create(['program_id' =&gt; 1 , 'booking_date' =&gt; '2021-02-26', 'instructor_id'=&gt;9, 'virtual_meeting_link_id'=&gt;16, 'physical_room_id'=&gt;4, 'start_time'=&gt;'9:30', 'end_time'=&gt;' 12:30' ,  'area_id'=&gt;14 ]);</v>
      </c>
    </row>
    <row r="719" spans="1:14" ht="15.75" thickBot="1" x14ac:dyDescent="0.3">
      <c r="A719">
        <v>717</v>
      </c>
      <c r="B719" s="16">
        <v>44253</v>
      </c>
      <c r="C719" s="16" t="str">
        <f t="shared" si="55"/>
        <v>2021-02-26</v>
      </c>
      <c r="D719" s="18">
        <v>1</v>
      </c>
      <c r="E719" s="25">
        <v>21</v>
      </c>
      <c r="F719" s="18">
        <f t="shared" ca="1" si="56"/>
        <v>13</v>
      </c>
      <c r="G719" s="18">
        <v>1</v>
      </c>
      <c r="H719" s="19">
        <v>0.60416666666666663</v>
      </c>
      <c r="I719" t="str">
        <f t="shared" si="57"/>
        <v>14:30</v>
      </c>
      <c r="J719" s="19">
        <v>0.72916666666666663</v>
      </c>
      <c r="K719" t="str">
        <f t="shared" si="58"/>
        <v>17:30</v>
      </c>
      <c r="L719" s="18">
        <v>17</v>
      </c>
      <c r="N719" t="str">
        <f t="shared" ca="1" si="59"/>
        <v>Booking::create(['program_id' =&gt; 1 , 'booking_date' =&gt; '2021-02-26', 'instructor_id'=&gt;21, 'virtual_meeting_link_id'=&gt;13, 'physical_room_id'=&gt;1, 'start_time'=&gt;'14:30', 'end_time'=&gt;' 17:30' ,  'area_id'=&gt;17 ]);</v>
      </c>
    </row>
    <row r="720" spans="1:14" ht="15.75" thickBot="1" x14ac:dyDescent="0.3">
      <c r="A720">
        <v>718</v>
      </c>
      <c r="B720" s="16">
        <v>44254</v>
      </c>
      <c r="C720" s="16" t="str">
        <f t="shared" si="55"/>
        <v>2021-02-27</v>
      </c>
      <c r="D720" s="18">
        <v>2</v>
      </c>
      <c r="E720" s="25">
        <v>9</v>
      </c>
      <c r="F720" s="18">
        <f t="shared" ca="1" si="56"/>
        <v>10</v>
      </c>
      <c r="G720" s="18">
        <v>8</v>
      </c>
      <c r="H720" s="19">
        <v>0.39583333333333331</v>
      </c>
      <c r="I720" t="str">
        <f t="shared" si="57"/>
        <v>9:30</v>
      </c>
      <c r="J720" s="19">
        <v>0.52083333333333337</v>
      </c>
      <c r="K720" t="str">
        <f t="shared" si="58"/>
        <v>12:30</v>
      </c>
      <c r="L720" s="18">
        <v>14</v>
      </c>
      <c r="N720" t="str">
        <f t="shared" ca="1" si="59"/>
        <v>Booking::create(['program_id' =&gt; 2 , 'booking_date' =&gt; '2021-02-27', 'instructor_id'=&gt;9, 'virtual_meeting_link_id'=&gt;10, 'physical_room_id'=&gt;8, 'start_time'=&gt;'9:30', 'end_time'=&gt;' 12:30' ,  'area_id'=&gt;14 ]);</v>
      </c>
    </row>
    <row r="721" spans="1:14" ht="15.75" thickBot="1" x14ac:dyDescent="0.3">
      <c r="A721">
        <v>719</v>
      </c>
      <c r="B721" s="16">
        <v>44254</v>
      </c>
      <c r="C721" s="16" t="str">
        <f t="shared" si="55"/>
        <v>2021-02-27</v>
      </c>
      <c r="D721" s="18">
        <v>2</v>
      </c>
      <c r="E721" s="25">
        <v>21</v>
      </c>
      <c r="F721" s="18">
        <f t="shared" ca="1" si="56"/>
        <v>4</v>
      </c>
      <c r="G721" s="18">
        <v>4</v>
      </c>
      <c r="H721" s="19">
        <v>0.60416666666666663</v>
      </c>
      <c r="I721" t="str">
        <f t="shared" si="57"/>
        <v>14:30</v>
      </c>
      <c r="J721" s="19">
        <v>0.72916666666666663</v>
      </c>
      <c r="K721" t="str">
        <f t="shared" si="58"/>
        <v>17:30</v>
      </c>
      <c r="L721" s="18">
        <v>17</v>
      </c>
      <c r="N721" t="str">
        <f t="shared" ca="1" si="59"/>
        <v>Booking::create(['program_id' =&gt; 2 , 'booking_date' =&gt; '2021-02-27', 'instructor_id'=&gt;21, 'virtual_meeting_link_id'=&gt;4, 'physical_room_id'=&gt;4, 'start_time'=&gt;'14:30', 'end_time'=&gt;' 17:30' ,  'area_id'=&gt;17 ]);</v>
      </c>
    </row>
    <row r="722" spans="1:14" ht="15.75" thickBot="1" x14ac:dyDescent="0.3">
      <c r="A722">
        <v>720</v>
      </c>
      <c r="B722" s="16">
        <v>44257</v>
      </c>
      <c r="C722" s="16" t="str">
        <f t="shared" si="55"/>
        <v>2021-03-02</v>
      </c>
      <c r="D722" s="18">
        <v>36</v>
      </c>
      <c r="E722" s="25">
        <v>53</v>
      </c>
      <c r="F722" s="18">
        <f t="shared" ca="1" si="56"/>
        <v>8</v>
      </c>
      <c r="G722" s="18">
        <v>3</v>
      </c>
      <c r="H722" s="19">
        <v>0.70833333333333337</v>
      </c>
      <c r="I722" t="str">
        <f t="shared" si="57"/>
        <v>17:0</v>
      </c>
      <c r="J722" s="19">
        <v>0.84375</v>
      </c>
      <c r="K722" t="str">
        <f t="shared" si="58"/>
        <v>20:15</v>
      </c>
      <c r="L722" s="18">
        <v>12</v>
      </c>
      <c r="N722" t="str">
        <f t="shared" ca="1" si="59"/>
        <v>Booking::create(['program_id' =&gt; 36 , 'booking_date' =&gt; '2021-03-02', 'instructor_id'=&gt;53, 'virtual_meeting_link_id'=&gt;8, 'physical_room_id'=&gt;3, 'start_time'=&gt;'17:0', 'end_time'=&gt;' 20:15' ,  'area_id'=&gt;12 ]);</v>
      </c>
    </row>
    <row r="723" spans="1:14" ht="15.75" thickBot="1" x14ac:dyDescent="0.3">
      <c r="A723">
        <v>721</v>
      </c>
      <c r="B723" s="16">
        <v>44259</v>
      </c>
      <c r="C723" s="16" t="str">
        <f t="shared" si="55"/>
        <v>2021-03-04</v>
      </c>
      <c r="D723" s="18">
        <v>35</v>
      </c>
      <c r="E723" s="25">
        <v>25</v>
      </c>
      <c r="F723" s="18">
        <f t="shared" ca="1" si="56"/>
        <v>9</v>
      </c>
      <c r="G723" s="18">
        <v>2</v>
      </c>
      <c r="H723" s="19">
        <v>0.70833333333333337</v>
      </c>
      <c r="I723" t="str">
        <f t="shared" si="57"/>
        <v>17:0</v>
      </c>
      <c r="J723" s="19">
        <v>0.84375</v>
      </c>
      <c r="K723" t="str">
        <f t="shared" si="58"/>
        <v>20:15</v>
      </c>
      <c r="L723" s="18">
        <v>9</v>
      </c>
      <c r="N723" t="str">
        <f t="shared" ca="1" si="59"/>
        <v>Booking::create(['program_id' =&gt; 35 , 'booking_date' =&gt; '2021-03-04', 'instructor_id'=&gt;25, 'virtual_meeting_link_id'=&gt;9, 'physical_room_id'=&gt;2, 'start_time'=&gt;'17:0', 'end_time'=&gt;' 20:15' ,  'area_id'=&gt;9 ]);</v>
      </c>
    </row>
    <row r="724" spans="1:14" ht="15.75" thickBot="1" x14ac:dyDescent="0.3">
      <c r="A724">
        <v>722</v>
      </c>
      <c r="B724" s="16">
        <v>44260</v>
      </c>
      <c r="C724" s="16" t="str">
        <f t="shared" si="55"/>
        <v>2021-03-05</v>
      </c>
      <c r="D724" s="18">
        <v>2</v>
      </c>
      <c r="E724" s="25">
        <v>41</v>
      </c>
      <c r="F724" s="18">
        <f t="shared" ca="1" si="56"/>
        <v>13</v>
      </c>
      <c r="G724" s="18">
        <v>7</v>
      </c>
      <c r="H724" s="19">
        <v>0.39583333333333331</v>
      </c>
      <c r="I724" t="str">
        <f t="shared" si="57"/>
        <v>9:30</v>
      </c>
      <c r="J724" s="19">
        <v>0.52083333333333337</v>
      </c>
      <c r="K724" t="str">
        <f t="shared" si="58"/>
        <v>12:30</v>
      </c>
      <c r="L724" s="18">
        <v>22</v>
      </c>
      <c r="N724" t="str">
        <f t="shared" ca="1" si="59"/>
        <v>Booking::create(['program_id' =&gt; 2 , 'booking_date' =&gt; '2021-03-05', 'instructor_id'=&gt;41, 'virtual_meeting_link_id'=&gt;13, 'physical_room_id'=&gt;7, 'start_time'=&gt;'9:30', 'end_time'=&gt;' 12:30' ,  'area_id'=&gt;22 ]);</v>
      </c>
    </row>
    <row r="725" spans="1:14" ht="15.75" thickBot="1" x14ac:dyDescent="0.3">
      <c r="A725">
        <v>723</v>
      </c>
      <c r="B725" s="16">
        <v>44260</v>
      </c>
      <c r="C725" s="16" t="str">
        <f t="shared" si="55"/>
        <v>2021-03-05</v>
      </c>
      <c r="D725" s="18">
        <v>2</v>
      </c>
      <c r="E725" s="25">
        <v>9</v>
      </c>
      <c r="F725" s="18">
        <f t="shared" ca="1" si="56"/>
        <v>5</v>
      </c>
      <c r="G725" s="18">
        <v>5</v>
      </c>
      <c r="H725" s="19">
        <v>0.60416666666666663</v>
      </c>
      <c r="I725" t="str">
        <f t="shared" si="57"/>
        <v>14:30</v>
      </c>
      <c r="J725" s="19">
        <v>0.72916666666666663</v>
      </c>
      <c r="K725" t="str">
        <f t="shared" si="58"/>
        <v>17:30</v>
      </c>
      <c r="L725" s="18">
        <v>19</v>
      </c>
      <c r="N725" t="str">
        <f t="shared" ca="1" si="59"/>
        <v>Booking::create(['program_id' =&gt; 2 , 'booking_date' =&gt; '2021-03-05', 'instructor_id'=&gt;9, 'virtual_meeting_link_id'=&gt;5, 'physical_room_id'=&gt;5, 'start_time'=&gt;'14:30', 'end_time'=&gt;' 17:30' ,  'area_id'=&gt;19 ]);</v>
      </c>
    </row>
    <row r="726" spans="1:14" ht="15.75" thickBot="1" x14ac:dyDescent="0.3">
      <c r="A726">
        <v>724</v>
      </c>
      <c r="B726" s="16">
        <v>44261</v>
      </c>
      <c r="C726" s="16" t="str">
        <f t="shared" si="55"/>
        <v>2021-03-06</v>
      </c>
      <c r="D726" s="18">
        <v>1</v>
      </c>
      <c r="E726" s="25">
        <v>54</v>
      </c>
      <c r="F726" s="18">
        <f t="shared" ca="1" si="56"/>
        <v>6</v>
      </c>
      <c r="G726" s="18">
        <v>6</v>
      </c>
      <c r="H726" s="19">
        <v>0.39583333333333331</v>
      </c>
      <c r="I726" t="str">
        <f t="shared" si="57"/>
        <v>9:30</v>
      </c>
      <c r="J726" s="19">
        <v>0.52083333333333337</v>
      </c>
      <c r="K726" t="str">
        <f t="shared" si="58"/>
        <v>12:30</v>
      </c>
      <c r="L726" s="18">
        <v>22</v>
      </c>
      <c r="N726" t="str">
        <f t="shared" ca="1" si="59"/>
        <v>Booking::create(['program_id' =&gt; 1 , 'booking_date' =&gt; '2021-03-06', 'instructor_id'=&gt;54, 'virtual_meeting_link_id'=&gt;6, 'physical_room_id'=&gt;6, 'start_time'=&gt;'9:30', 'end_time'=&gt;' 12:30' ,  'area_id'=&gt;22 ]);</v>
      </c>
    </row>
    <row r="727" spans="1:14" ht="15.75" thickBot="1" x14ac:dyDescent="0.3">
      <c r="A727">
        <v>725</v>
      </c>
      <c r="B727" s="16">
        <v>44261</v>
      </c>
      <c r="C727" s="16" t="str">
        <f t="shared" si="55"/>
        <v>2021-03-06</v>
      </c>
      <c r="D727" s="18">
        <v>1</v>
      </c>
      <c r="E727" s="25">
        <v>42</v>
      </c>
      <c r="F727" s="18">
        <f t="shared" ca="1" si="56"/>
        <v>13</v>
      </c>
      <c r="G727" s="18">
        <v>1</v>
      </c>
      <c r="H727" s="19">
        <v>0.60416666666666663</v>
      </c>
      <c r="I727" t="str">
        <f t="shared" si="57"/>
        <v>14:30</v>
      </c>
      <c r="J727" s="19">
        <v>0.72916666666666663</v>
      </c>
      <c r="K727" t="str">
        <f t="shared" si="58"/>
        <v>17:30</v>
      </c>
      <c r="L727" s="18">
        <v>19</v>
      </c>
      <c r="N727" t="str">
        <f t="shared" ca="1" si="59"/>
        <v>Booking::create(['program_id' =&gt; 1 , 'booking_date' =&gt; '2021-03-06', 'instructor_id'=&gt;42, 'virtual_meeting_link_id'=&gt;13, 'physical_room_id'=&gt;1, 'start_time'=&gt;'14:30', 'end_time'=&gt;' 17:30' ,  'area_id'=&gt;19 ]);</v>
      </c>
    </row>
    <row r="728" spans="1:14" ht="15.75" thickBot="1" x14ac:dyDescent="0.3">
      <c r="A728">
        <v>726</v>
      </c>
      <c r="B728" s="16">
        <v>44263</v>
      </c>
      <c r="C728" s="16" t="str">
        <f t="shared" si="55"/>
        <v>2021-03-08</v>
      </c>
      <c r="D728" s="18">
        <v>11</v>
      </c>
      <c r="E728" s="25">
        <v>54</v>
      </c>
      <c r="F728" s="18">
        <f t="shared" ca="1" si="56"/>
        <v>3</v>
      </c>
      <c r="G728" s="18">
        <v>8</v>
      </c>
      <c r="H728" s="19">
        <v>0.66666666666666663</v>
      </c>
      <c r="I728" t="str">
        <f t="shared" si="57"/>
        <v>16:0</v>
      </c>
      <c r="J728" s="19">
        <v>0.78125</v>
      </c>
      <c r="K728" t="str">
        <f t="shared" si="58"/>
        <v>18:45</v>
      </c>
      <c r="L728" s="18">
        <v>22</v>
      </c>
      <c r="N728" t="str">
        <f t="shared" ca="1" si="59"/>
        <v>Booking::create(['program_id' =&gt; 11 , 'booking_date' =&gt; '2021-03-08', 'instructor_id'=&gt;54, 'virtual_meeting_link_id'=&gt;3, 'physical_room_id'=&gt;8, 'start_time'=&gt;'16:0', 'end_time'=&gt;' 18:45' ,  'area_id'=&gt;22 ]);</v>
      </c>
    </row>
    <row r="729" spans="1:14" ht="15.75" thickBot="1" x14ac:dyDescent="0.3">
      <c r="A729">
        <v>727</v>
      </c>
      <c r="B729" s="16">
        <v>44263</v>
      </c>
      <c r="C729" s="16" t="str">
        <f t="shared" si="55"/>
        <v>2021-03-08</v>
      </c>
      <c r="D729" s="18">
        <v>11</v>
      </c>
      <c r="E729" s="25">
        <v>25</v>
      </c>
      <c r="F729" s="18">
        <f t="shared" ca="1" si="56"/>
        <v>11</v>
      </c>
      <c r="G729" s="18">
        <v>5</v>
      </c>
      <c r="H729" s="19">
        <v>0.79166666666666663</v>
      </c>
      <c r="I729" t="str">
        <f t="shared" si="57"/>
        <v>19:0</v>
      </c>
      <c r="J729" s="19">
        <v>0.84375</v>
      </c>
      <c r="K729" t="str">
        <f t="shared" si="58"/>
        <v>20:15</v>
      </c>
      <c r="L729" s="18">
        <v>9</v>
      </c>
      <c r="N729" t="str">
        <f t="shared" ca="1" si="59"/>
        <v>Booking::create(['program_id' =&gt; 11 , 'booking_date' =&gt; '2021-03-08', 'instructor_id'=&gt;25, 'virtual_meeting_link_id'=&gt;11, 'physical_room_id'=&gt;5, 'start_time'=&gt;'19:0', 'end_time'=&gt;' 20:15' ,  'area_id'=&gt;9 ]);</v>
      </c>
    </row>
    <row r="730" spans="1:14" ht="15.75" thickBot="1" x14ac:dyDescent="0.3">
      <c r="A730">
        <v>728</v>
      </c>
      <c r="B730" s="16">
        <v>44264</v>
      </c>
      <c r="C730" s="16" t="str">
        <f t="shared" si="55"/>
        <v>2021-03-09</v>
      </c>
      <c r="D730" s="18">
        <v>36</v>
      </c>
      <c r="E730" s="25">
        <v>32</v>
      </c>
      <c r="F730" s="18">
        <f t="shared" ca="1" si="56"/>
        <v>5</v>
      </c>
      <c r="G730" s="18">
        <v>1</v>
      </c>
      <c r="H730" s="19">
        <v>0.70833333333333337</v>
      </c>
      <c r="I730" t="str">
        <f t="shared" si="57"/>
        <v>17:0</v>
      </c>
      <c r="J730" s="19">
        <v>0.84375</v>
      </c>
      <c r="K730" t="str">
        <f t="shared" si="58"/>
        <v>20:15</v>
      </c>
      <c r="L730" s="18">
        <v>17</v>
      </c>
      <c r="N730" t="str">
        <f t="shared" ca="1" si="59"/>
        <v>Booking::create(['program_id' =&gt; 36 , 'booking_date' =&gt; '2021-03-09', 'instructor_id'=&gt;32, 'virtual_meeting_link_id'=&gt;5, 'physical_room_id'=&gt;1, 'start_time'=&gt;'17:0', 'end_time'=&gt;' 20:15' ,  'area_id'=&gt;17 ]);</v>
      </c>
    </row>
    <row r="731" spans="1:14" ht="15.75" thickBot="1" x14ac:dyDescent="0.3">
      <c r="A731">
        <v>729</v>
      </c>
      <c r="B731" s="16">
        <v>44266</v>
      </c>
      <c r="C731" s="16" t="str">
        <f t="shared" si="55"/>
        <v>2021-03-11</v>
      </c>
      <c r="D731" s="18">
        <v>35</v>
      </c>
      <c r="E731" s="25">
        <v>4</v>
      </c>
      <c r="F731" s="18">
        <f t="shared" ca="1" si="56"/>
        <v>18</v>
      </c>
      <c r="G731" s="18">
        <v>7</v>
      </c>
      <c r="H731" s="19">
        <v>0.70833333333333337</v>
      </c>
      <c r="I731" t="str">
        <f t="shared" si="57"/>
        <v>17:0</v>
      </c>
      <c r="J731" s="19">
        <v>0.84375</v>
      </c>
      <c r="K731" t="str">
        <f t="shared" si="58"/>
        <v>20:15</v>
      </c>
      <c r="L731" s="18">
        <v>22</v>
      </c>
      <c r="N731" t="str">
        <f t="shared" ca="1" si="59"/>
        <v>Booking::create(['program_id' =&gt; 35 , 'booking_date' =&gt; '2021-03-11', 'instructor_id'=&gt;4, 'virtual_meeting_link_id'=&gt;18, 'physical_room_id'=&gt;7, 'start_time'=&gt;'17:0', 'end_time'=&gt;' 20:15' ,  'area_id'=&gt;22 ]);</v>
      </c>
    </row>
    <row r="732" spans="1:14" ht="15.75" thickBot="1" x14ac:dyDescent="0.3">
      <c r="A732">
        <v>730</v>
      </c>
      <c r="B732" s="16">
        <v>44267</v>
      </c>
      <c r="C732" s="16" t="str">
        <f t="shared" si="55"/>
        <v>2021-03-12</v>
      </c>
      <c r="D732" s="18">
        <v>1</v>
      </c>
      <c r="E732" s="25">
        <v>53</v>
      </c>
      <c r="F732" s="18">
        <f t="shared" ca="1" si="56"/>
        <v>10</v>
      </c>
      <c r="G732" s="18">
        <v>1</v>
      </c>
      <c r="H732" s="19">
        <v>0.39583333333333331</v>
      </c>
      <c r="I732" t="str">
        <f t="shared" si="57"/>
        <v>9:30</v>
      </c>
      <c r="J732" s="19">
        <v>0.52083333333333337</v>
      </c>
      <c r="K732" t="str">
        <f t="shared" si="58"/>
        <v>12:30</v>
      </c>
      <c r="L732" s="18">
        <v>12</v>
      </c>
      <c r="N732" t="str">
        <f t="shared" ca="1" si="59"/>
        <v>Booking::create(['program_id' =&gt; 1 , 'booking_date' =&gt; '2021-03-12', 'instructor_id'=&gt;53, 'virtual_meeting_link_id'=&gt;10, 'physical_room_id'=&gt;1, 'start_time'=&gt;'9:30', 'end_time'=&gt;' 12:30' ,  'area_id'=&gt;12 ]);</v>
      </c>
    </row>
    <row r="733" spans="1:14" ht="15.75" thickBot="1" x14ac:dyDescent="0.3">
      <c r="A733">
        <v>731</v>
      </c>
      <c r="B733" s="16">
        <v>44267</v>
      </c>
      <c r="C733" s="16" t="str">
        <f t="shared" si="55"/>
        <v>2021-03-12</v>
      </c>
      <c r="D733" s="18">
        <v>1</v>
      </c>
      <c r="E733" s="25">
        <v>43</v>
      </c>
      <c r="F733" s="18">
        <f t="shared" ca="1" si="56"/>
        <v>19</v>
      </c>
      <c r="G733" s="18">
        <v>5</v>
      </c>
      <c r="H733" s="19">
        <v>0.60416666666666663</v>
      </c>
      <c r="I733" t="str">
        <f t="shared" si="57"/>
        <v>14:30</v>
      </c>
      <c r="J733" s="19">
        <v>0.72916666666666663</v>
      </c>
      <c r="K733" t="str">
        <f t="shared" si="58"/>
        <v>17:30</v>
      </c>
      <c r="L733" s="18">
        <v>21</v>
      </c>
      <c r="N733" t="str">
        <f t="shared" ca="1" si="59"/>
        <v>Booking::create(['program_id' =&gt; 1 , 'booking_date' =&gt; '2021-03-12', 'instructor_id'=&gt;43, 'virtual_meeting_link_id'=&gt;19, 'physical_room_id'=&gt;5, 'start_time'=&gt;'14:30', 'end_time'=&gt;' 17:30' ,  'area_id'=&gt;21 ]);</v>
      </c>
    </row>
    <row r="734" spans="1:14" ht="15.75" thickBot="1" x14ac:dyDescent="0.3">
      <c r="A734">
        <v>732</v>
      </c>
      <c r="B734" s="16">
        <v>44268</v>
      </c>
      <c r="C734" s="16" t="str">
        <f t="shared" si="55"/>
        <v>2021-03-13</v>
      </c>
      <c r="D734" s="18">
        <v>2</v>
      </c>
      <c r="E734" s="25">
        <v>53</v>
      </c>
      <c r="F734" s="18">
        <f t="shared" ca="1" si="56"/>
        <v>16</v>
      </c>
      <c r="G734" s="18">
        <v>7</v>
      </c>
      <c r="H734" s="19">
        <v>0.39583333333333331</v>
      </c>
      <c r="I734" t="str">
        <f t="shared" si="57"/>
        <v>9:30</v>
      </c>
      <c r="J734" s="19">
        <v>0.52083333333333337</v>
      </c>
      <c r="K734" t="str">
        <f t="shared" si="58"/>
        <v>12:30</v>
      </c>
      <c r="L734" s="18">
        <v>12</v>
      </c>
      <c r="N734" t="str">
        <f t="shared" ca="1" si="59"/>
        <v>Booking::create(['program_id' =&gt; 2 , 'booking_date' =&gt; '2021-03-13', 'instructor_id'=&gt;53, 'virtual_meeting_link_id'=&gt;16, 'physical_room_id'=&gt;7, 'start_time'=&gt;'9:30', 'end_time'=&gt;' 12:30' ,  'area_id'=&gt;12 ]);</v>
      </c>
    </row>
    <row r="735" spans="1:14" ht="15.75" thickBot="1" x14ac:dyDescent="0.3">
      <c r="A735">
        <v>733</v>
      </c>
      <c r="B735" s="16">
        <v>44268</v>
      </c>
      <c r="C735" s="16" t="str">
        <f t="shared" si="55"/>
        <v>2021-03-13</v>
      </c>
      <c r="D735" s="18">
        <v>2</v>
      </c>
      <c r="E735" s="25">
        <v>43</v>
      </c>
      <c r="F735" s="18">
        <f t="shared" ca="1" si="56"/>
        <v>2</v>
      </c>
      <c r="G735" s="18">
        <v>4</v>
      </c>
      <c r="H735" s="19">
        <v>0.60416666666666663</v>
      </c>
      <c r="I735" t="str">
        <f t="shared" si="57"/>
        <v>14:30</v>
      </c>
      <c r="J735" s="19">
        <v>0.72916666666666663</v>
      </c>
      <c r="K735" t="str">
        <f t="shared" si="58"/>
        <v>17:30</v>
      </c>
      <c r="L735" s="18">
        <v>21</v>
      </c>
      <c r="N735" t="str">
        <f t="shared" ca="1" si="59"/>
        <v>Booking::create(['program_id' =&gt; 2 , 'booking_date' =&gt; '2021-03-13', 'instructor_id'=&gt;43, 'virtual_meeting_link_id'=&gt;2, 'physical_room_id'=&gt;4, 'start_time'=&gt;'14:30', 'end_time'=&gt;' 17:30' ,  'area_id'=&gt;21 ]);</v>
      </c>
    </row>
    <row r="736" spans="1:14" ht="15.75" thickBot="1" x14ac:dyDescent="0.3">
      <c r="A736">
        <v>734</v>
      </c>
      <c r="B736" s="16">
        <v>44271</v>
      </c>
      <c r="C736" s="16" t="str">
        <f t="shared" si="55"/>
        <v>2021-03-16</v>
      </c>
      <c r="D736" s="18">
        <v>36</v>
      </c>
      <c r="E736" s="25">
        <v>53</v>
      </c>
      <c r="F736" s="18">
        <f t="shared" ca="1" si="56"/>
        <v>6</v>
      </c>
      <c r="G736" s="18">
        <v>8</v>
      </c>
      <c r="H736" s="19">
        <v>0.70833333333333337</v>
      </c>
      <c r="I736" t="str">
        <f t="shared" si="57"/>
        <v>17:0</v>
      </c>
      <c r="J736" s="19">
        <v>0.84375</v>
      </c>
      <c r="K736" t="str">
        <f t="shared" si="58"/>
        <v>20:15</v>
      </c>
      <c r="L736" s="18">
        <v>12</v>
      </c>
      <c r="N736" t="str">
        <f t="shared" ca="1" si="59"/>
        <v>Booking::create(['program_id' =&gt; 36 , 'booking_date' =&gt; '2021-03-16', 'instructor_id'=&gt;53, 'virtual_meeting_link_id'=&gt;6, 'physical_room_id'=&gt;8, 'start_time'=&gt;'17:0', 'end_time'=&gt;' 20:15' ,  'area_id'=&gt;12 ]);</v>
      </c>
    </row>
    <row r="737" spans="1:14" ht="15.75" thickBot="1" x14ac:dyDescent="0.3">
      <c r="A737">
        <v>735</v>
      </c>
      <c r="B737" s="16">
        <v>44273</v>
      </c>
      <c r="C737" s="16" t="str">
        <f t="shared" si="55"/>
        <v>2021-03-18</v>
      </c>
      <c r="D737" s="18">
        <v>35</v>
      </c>
      <c r="E737" s="25">
        <v>43</v>
      </c>
      <c r="F737" s="18">
        <f t="shared" ca="1" si="56"/>
        <v>16</v>
      </c>
      <c r="G737" s="18">
        <v>5</v>
      </c>
      <c r="H737" s="19">
        <v>0.70833333333333337</v>
      </c>
      <c r="I737" t="str">
        <f t="shared" si="57"/>
        <v>17:0</v>
      </c>
      <c r="J737" s="19">
        <v>0.84375</v>
      </c>
      <c r="K737" t="str">
        <f t="shared" si="58"/>
        <v>20:15</v>
      </c>
      <c r="L737" s="18">
        <v>7</v>
      </c>
      <c r="N737" t="str">
        <f t="shared" ca="1" si="59"/>
        <v>Booking::create(['program_id' =&gt; 35 , 'booking_date' =&gt; '2021-03-18', 'instructor_id'=&gt;43, 'virtual_meeting_link_id'=&gt;16, 'physical_room_id'=&gt;5, 'start_time'=&gt;'17:0', 'end_time'=&gt;' 20:15' ,  'area_id'=&gt;7 ]);</v>
      </c>
    </row>
    <row r="738" spans="1:14" ht="15.75" thickBot="1" x14ac:dyDescent="0.3">
      <c r="A738">
        <v>736</v>
      </c>
      <c r="B738" s="16">
        <v>44274</v>
      </c>
      <c r="C738" s="16" t="str">
        <f t="shared" si="55"/>
        <v>2021-03-19</v>
      </c>
      <c r="D738" s="18">
        <v>2</v>
      </c>
      <c r="E738" s="25">
        <v>41</v>
      </c>
      <c r="F738" s="18">
        <f t="shared" ca="1" si="56"/>
        <v>11</v>
      </c>
      <c r="G738" s="18">
        <v>8</v>
      </c>
      <c r="H738" s="19">
        <v>0.39583333333333331</v>
      </c>
      <c r="I738" t="str">
        <f t="shared" si="57"/>
        <v>9:30</v>
      </c>
      <c r="J738" s="19">
        <v>0.52083333333333337</v>
      </c>
      <c r="K738" t="str">
        <f t="shared" si="58"/>
        <v>12:30</v>
      </c>
      <c r="L738" s="18">
        <v>22</v>
      </c>
      <c r="N738" t="str">
        <f t="shared" ca="1" si="59"/>
        <v>Booking::create(['program_id' =&gt; 2 , 'booking_date' =&gt; '2021-03-19', 'instructor_id'=&gt;41, 'virtual_meeting_link_id'=&gt;11, 'physical_room_id'=&gt;8, 'start_time'=&gt;'9:30', 'end_time'=&gt;' 12:30' ,  'area_id'=&gt;22 ]);</v>
      </c>
    </row>
    <row r="739" spans="1:14" ht="15.75" thickBot="1" x14ac:dyDescent="0.3">
      <c r="A739">
        <v>737</v>
      </c>
      <c r="B739" s="16">
        <v>44274</v>
      </c>
      <c r="C739" s="16" t="str">
        <f t="shared" si="55"/>
        <v>2021-03-19</v>
      </c>
      <c r="D739" s="18">
        <v>2</v>
      </c>
      <c r="E739" s="25">
        <v>9</v>
      </c>
      <c r="F739" s="18">
        <f t="shared" ca="1" si="56"/>
        <v>6</v>
      </c>
      <c r="G739" s="18">
        <v>5</v>
      </c>
      <c r="H739" s="19">
        <v>0.60416666666666663</v>
      </c>
      <c r="I739" t="str">
        <f t="shared" si="57"/>
        <v>14:30</v>
      </c>
      <c r="J739" s="19">
        <v>0.72916666666666663</v>
      </c>
      <c r="K739" t="str">
        <f t="shared" si="58"/>
        <v>17:30</v>
      </c>
      <c r="L739" s="18">
        <v>14</v>
      </c>
      <c r="N739" t="str">
        <f t="shared" ca="1" si="59"/>
        <v>Booking::create(['program_id' =&gt; 2 , 'booking_date' =&gt; '2021-03-19', 'instructor_id'=&gt;9, 'virtual_meeting_link_id'=&gt;6, 'physical_room_id'=&gt;5, 'start_time'=&gt;'14:30', 'end_time'=&gt;' 17:30' ,  'area_id'=&gt;14 ]);</v>
      </c>
    </row>
    <row r="740" spans="1:14" ht="15.75" thickBot="1" x14ac:dyDescent="0.3">
      <c r="A740">
        <v>738</v>
      </c>
      <c r="B740" s="16">
        <v>44275</v>
      </c>
      <c r="C740" s="16" t="str">
        <f t="shared" si="55"/>
        <v>2021-03-20</v>
      </c>
      <c r="D740" s="18">
        <v>1</v>
      </c>
      <c r="E740" s="25">
        <v>54</v>
      </c>
      <c r="F740" s="18">
        <f t="shared" ca="1" si="56"/>
        <v>13</v>
      </c>
      <c r="G740" s="18">
        <v>7</v>
      </c>
      <c r="H740" s="19">
        <v>0.39583333333333331</v>
      </c>
      <c r="I740" t="str">
        <f t="shared" si="57"/>
        <v>9:30</v>
      </c>
      <c r="J740" s="19">
        <v>0.52083333333333337</v>
      </c>
      <c r="K740" t="str">
        <f t="shared" si="58"/>
        <v>12:30</v>
      </c>
      <c r="L740" s="18">
        <v>22</v>
      </c>
      <c r="N740" t="str">
        <f t="shared" ca="1" si="59"/>
        <v>Booking::create(['program_id' =&gt; 1 , 'booking_date' =&gt; '2021-03-20', 'instructor_id'=&gt;54, 'virtual_meeting_link_id'=&gt;13, 'physical_room_id'=&gt;7, 'start_time'=&gt;'9:30', 'end_time'=&gt;' 12:30' ,  'area_id'=&gt;22 ]);</v>
      </c>
    </row>
    <row r="741" spans="1:14" ht="15.75" thickBot="1" x14ac:dyDescent="0.3">
      <c r="A741">
        <v>739</v>
      </c>
      <c r="B741" s="16">
        <v>44275</v>
      </c>
      <c r="C741" s="16" t="str">
        <f t="shared" si="55"/>
        <v>2021-03-20</v>
      </c>
      <c r="D741" s="18">
        <v>1</v>
      </c>
      <c r="E741" s="25">
        <v>9</v>
      </c>
      <c r="F741" s="18">
        <f t="shared" ca="1" si="56"/>
        <v>2</v>
      </c>
      <c r="G741" s="18">
        <v>4</v>
      </c>
      <c r="H741" s="19">
        <v>0.60416666666666663</v>
      </c>
      <c r="I741" t="str">
        <f t="shared" si="57"/>
        <v>14:30</v>
      </c>
      <c r="J741" s="19">
        <v>0.72916666666666663</v>
      </c>
      <c r="K741" t="str">
        <f t="shared" si="58"/>
        <v>17:30</v>
      </c>
      <c r="L741" s="18">
        <v>14</v>
      </c>
      <c r="N741" t="str">
        <f t="shared" ca="1" si="59"/>
        <v>Booking::create(['program_id' =&gt; 1 , 'booking_date' =&gt; '2021-03-20', 'instructor_id'=&gt;9, 'virtual_meeting_link_id'=&gt;2, 'physical_room_id'=&gt;4, 'start_time'=&gt;'14:30', 'end_time'=&gt;' 17:30' ,  'area_id'=&gt;14 ]);</v>
      </c>
    </row>
    <row r="742" spans="1:14" ht="15.75" thickBot="1" x14ac:dyDescent="0.3">
      <c r="A742">
        <v>740</v>
      </c>
      <c r="B742" s="16">
        <v>44277</v>
      </c>
      <c r="C742" s="16" t="str">
        <f t="shared" si="55"/>
        <v>2021-03-22</v>
      </c>
      <c r="D742" s="18">
        <v>11</v>
      </c>
      <c r="E742" s="25">
        <v>54</v>
      </c>
      <c r="F742" s="18">
        <f t="shared" ca="1" si="56"/>
        <v>9</v>
      </c>
      <c r="G742" s="18">
        <v>2</v>
      </c>
      <c r="H742" s="19">
        <v>0.66666666666666663</v>
      </c>
      <c r="I742" t="str">
        <f t="shared" si="57"/>
        <v>16:0</v>
      </c>
      <c r="J742" s="19">
        <v>0.78125</v>
      </c>
      <c r="K742" t="str">
        <f t="shared" si="58"/>
        <v>18:45</v>
      </c>
      <c r="L742" s="18">
        <v>22</v>
      </c>
      <c r="N742" t="str">
        <f t="shared" ca="1" si="59"/>
        <v>Booking::create(['program_id' =&gt; 11 , 'booking_date' =&gt; '2021-03-22', 'instructor_id'=&gt;54, 'virtual_meeting_link_id'=&gt;9, 'physical_room_id'=&gt;2, 'start_time'=&gt;'16:0', 'end_time'=&gt;' 18:45' ,  'area_id'=&gt;22 ]);</v>
      </c>
    </row>
    <row r="743" spans="1:14" ht="15.75" thickBot="1" x14ac:dyDescent="0.3">
      <c r="A743">
        <v>741</v>
      </c>
      <c r="B743" s="16">
        <v>44278</v>
      </c>
      <c r="C743" s="16" t="str">
        <f t="shared" si="55"/>
        <v>2021-03-23</v>
      </c>
      <c r="D743" s="18">
        <v>36</v>
      </c>
      <c r="E743" s="25">
        <v>6</v>
      </c>
      <c r="F743" s="18">
        <f t="shared" ca="1" si="56"/>
        <v>8</v>
      </c>
      <c r="G743" s="18">
        <v>3</v>
      </c>
      <c r="H743" s="19">
        <v>0.70833333333333337</v>
      </c>
      <c r="I743" t="str">
        <f t="shared" si="57"/>
        <v>17:0</v>
      </c>
      <c r="J743" s="19">
        <v>0.84375</v>
      </c>
      <c r="K743" t="str">
        <f t="shared" si="58"/>
        <v>20:15</v>
      </c>
      <c r="L743" s="18">
        <v>16</v>
      </c>
      <c r="N743" t="str">
        <f t="shared" ca="1" si="59"/>
        <v>Booking::create(['program_id' =&gt; 36 , 'booking_date' =&gt; '2021-03-23', 'instructor_id'=&gt;6, 'virtual_meeting_link_id'=&gt;8, 'physical_room_id'=&gt;3, 'start_time'=&gt;'17:0', 'end_time'=&gt;' 20:15' ,  'area_id'=&gt;16 ]);</v>
      </c>
    </row>
    <row r="744" spans="1:14" ht="15.75" thickBot="1" x14ac:dyDescent="0.3">
      <c r="A744">
        <v>742</v>
      </c>
      <c r="B744" s="16">
        <v>44280</v>
      </c>
      <c r="C744" s="16" t="str">
        <f t="shared" si="55"/>
        <v>2021-03-25</v>
      </c>
      <c r="D744" s="18">
        <v>35</v>
      </c>
      <c r="E744" s="25">
        <v>10</v>
      </c>
      <c r="F744" s="18">
        <f t="shared" ca="1" si="56"/>
        <v>11</v>
      </c>
      <c r="G744" s="18">
        <v>7</v>
      </c>
      <c r="H744" s="19">
        <v>0.70833333333333337</v>
      </c>
      <c r="I744" t="str">
        <f t="shared" si="57"/>
        <v>17:0</v>
      </c>
      <c r="J744" s="19">
        <v>0.84375</v>
      </c>
      <c r="K744" t="str">
        <f t="shared" si="58"/>
        <v>20:15</v>
      </c>
      <c r="L744" s="18">
        <v>17</v>
      </c>
      <c r="N744" t="str">
        <f t="shared" ca="1" si="59"/>
        <v>Booking::create(['program_id' =&gt; 35 , 'booking_date' =&gt; '2021-03-25', 'instructor_id'=&gt;10, 'virtual_meeting_link_id'=&gt;11, 'physical_room_id'=&gt;7, 'start_time'=&gt;'17:0', 'end_time'=&gt;' 20:15' ,  'area_id'=&gt;17 ]);</v>
      </c>
    </row>
    <row r="745" spans="1:14" ht="15.75" thickBot="1" x14ac:dyDescent="0.3">
      <c r="A745">
        <v>743</v>
      </c>
      <c r="B745" s="16">
        <v>44281</v>
      </c>
      <c r="C745" s="16" t="str">
        <f t="shared" si="55"/>
        <v>2021-03-26</v>
      </c>
      <c r="D745" s="18">
        <v>1</v>
      </c>
      <c r="E745" s="25">
        <v>53</v>
      </c>
      <c r="F745" s="18">
        <f t="shared" ca="1" si="56"/>
        <v>13</v>
      </c>
      <c r="G745" s="18">
        <v>1</v>
      </c>
      <c r="H745" s="19">
        <v>0.39583333333333331</v>
      </c>
      <c r="I745" t="str">
        <f t="shared" si="57"/>
        <v>9:30</v>
      </c>
      <c r="J745" s="19">
        <v>0.52083333333333337</v>
      </c>
      <c r="K745" t="str">
        <f t="shared" si="58"/>
        <v>12:30</v>
      </c>
      <c r="L745" s="18">
        <v>12</v>
      </c>
      <c r="N745" t="str">
        <f t="shared" ca="1" si="59"/>
        <v>Booking::create(['program_id' =&gt; 1 , 'booking_date' =&gt; '2021-03-26', 'instructor_id'=&gt;53, 'virtual_meeting_link_id'=&gt;13, 'physical_room_id'=&gt;1, 'start_time'=&gt;'9:30', 'end_time'=&gt;' 12:30' ,  'area_id'=&gt;12 ]);</v>
      </c>
    </row>
    <row r="746" spans="1:14" ht="15.75" thickBot="1" x14ac:dyDescent="0.3">
      <c r="A746">
        <v>744</v>
      </c>
      <c r="B746" s="16">
        <v>44281</v>
      </c>
      <c r="C746" s="16" t="str">
        <f t="shared" si="55"/>
        <v>2021-03-26</v>
      </c>
      <c r="D746" s="18">
        <v>1</v>
      </c>
      <c r="E746" s="25">
        <v>43</v>
      </c>
      <c r="F746" s="18">
        <f t="shared" ca="1" si="56"/>
        <v>8</v>
      </c>
      <c r="G746" s="18">
        <v>6</v>
      </c>
      <c r="H746" s="19">
        <v>0.60416666666666663</v>
      </c>
      <c r="I746" t="str">
        <f t="shared" si="57"/>
        <v>14:30</v>
      </c>
      <c r="J746" s="19">
        <v>0.72916666666666663</v>
      </c>
      <c r="K746" t="str">
        <f t="shared" si="58"/>
        <v>17:30</v>
      </c>
      <c r="L746" s="18">
        <v>21</v>
      </c>
      <c r="N746" t="str">
        <f t="shared" ca="1" si="59"/>
        <v>Booking::create(['program_id' =&gt; 1 , 'booking_date' =&gt; '2021-03-26', 'instructor_id'=&gt;43, 'virtual_meeting_link_id'=&gt;8, 'physical_room_id'=&gt;6, 'start_time'=&gt;'14:30', 'end_time'=&gt;' 17:30' ,  'area_id'=&gt;21 ]);</v>
      </c>
    </row>
    <row r="747" spans="1:14" ht="15.75" thickBot="1" x14ac:dyDescent="0.3">
      <c r="A747">
        <v>745</v>
      </c>
      <c r="B747" s="16">
        <v>44282</v>
      </c>
      <c r="C747" s="16" t="str">
        <f t="shared" si="55"/>
        <v>2021-03-27</v>
      </c>
      <c r="D747" s="18">
        <v>2</v>
      </c>
      <c r="E747" s="25">
        <v>53</v>
      </c>
      <c r="F747" s="18">
        <f t="shared" ca="1" si="56"/>
        <v>1</v>
      </c>
      <c r="G747" s="18">
        <v>3</v>
      </c>
      <c r="H747" s="19">
        <v>0.39583333333333331</v>
      </c>
      <c r="I747" t="str">
        <f t="shared" si="57"/>
        <v>9:30</v>
      </c>
      <c r="J747" s="19">
        <v>0.52083333333333337</v>
      </c>
      <c r="K747" t="str">
        <f t="shared" si="58"/>
        <v>12:30</v>
      </c>
      <c r="L747" s="18">
        <v>12</v>
      </c>
      <c r="N747" t="str">
        <f t="shared" ca="1" si="59"/>
        <v>Booking::create(['program_id' =&gt; 2 , 'booking_date' =&gt; '2021-03-27', 'instructor_id'=&gt;53, 'virtual_meeting_link_id'=&gt;1, 'physical_room_id'=&gt;3, 'start_time'=&gt;'9:30', 'end_time'=&gt;' 12:30' ,  'area_id'=&gt;12 ]);</v>
      </c>
    </row>
    <row r="748" spans="1:14" ht="15.75" thickBot="1" x14ac:dyDescent="0.3">
      <c r="A748">
        <v>746</v>
      </c>
      <c r="B748" s="16">
        <v>44282</v>
      </c>
      <c r="C748" s="16" t="str">
        <f t="shared" si="55"/>
        <v>2021-03-27</v>
      </c>
      <c r="D748" s="18">
        <v>2</v>
      </c>
      <c r="E748" s="25">
        <v>43</v>
      </c>
      <c r="F748" s="18">
        <f t="shared" ca="1" si="56"/>
        <v>18</v>
      </c>
      <c r="G748" s="18">
        <v>3</v>
      </c>
      <c r="H748" s="19">
        <v>0.60416666666666663</v>
      </c>
      <c r="I748" t="str">
        <f t="shared" si="57"/>
        <v>14:30</v>
      </c>
      <c r="J748" s="19">
        <v>0.72916666666666663</v>
      </c>
      <c r="K748" t="str">
        <f t="shared" si="58"/>
        <v>17:30</v>
      </c>
      <c r="L748" s="18">
        <v>21</v>
      </c>
      <c r="N748" t="str">
        <f t="shared" ca="1" si="59"/>
        <v>Booking::create(['program_id' =&gt; 2 , 'booking_date' =&gt; '2021-03-27', 'instructor_id'=&gt;43, 'virtual_meeting_link_id'=&gt;18, 'physical_room_id'=&gt;3, 'start_time'=&gt;'14:30', 'end_time'=&gt;' 17:30' ,  'area_id'=&gt;21 ]);</v>
      </c>
    </row>
    <row r="749" spans="1:14" ht="15.75" thickBot="1" x14ac:dyDescent="0.3">
      <c r="A749">
        <v>747</v>
      </c>
      <c r="B749" s="16">
        <v>44284</v>
      </c>
      <c r="C749" s="16" t="str">
        <f t="shared" si="55"/>
        <v>2021-03-29</v>
      </c>
      <c r="D749" s="18">
        <v>11</v>
      </c>
      <c r="E749" s="25">
        <v>54</v>
      </c>
      <c r="F749" s="18">
        <f t="shared" ca="1" si="56"/>
        <v>6</v>
      </c>
      <c r="G749" s="18">
        <v>4</v>
      </c>
      <c r="H749" s="19">
        <v>0.66666666666666663</v>
      </c>
      <c r="I749" t="str">
        <f t="shared" si="57"/>
        <v>16:0</v>
      </c>
      <c r="J749" s="19">
        <v>0.78125</v>
      </c>
      <c r="K749" t="str">
        <f t="shared" si="58"/>
        <v>18:45</v>
      </c>
      <c r="L749" s="18">
        <v>22</v>
      </c>
      <c r="N749" t="str">
        <f t="shared" ca="1" si="59"/>
        <v>Booking::create(['program_id' =&gt; 11 , 'booking_date' =&gt; '2021-03-29', 'instructor_id'=&gt;54, 'virtual_meeting_link_id'=&gt;6, 'physical_room_id'=&gt;4, 'start_time'=&gt;'16:0', 'end_time'=&gt;' 18:45' ,  'area_id'=&gt;22 ]);</v>
      </c>
    </row>
    <row r="750" spans="1:14" ht="15.75" thickBot="1" x14ac:dyDescent="0.3">
      <c r="A750">
        <v>748</v>
      </c>
      <c r="B750" s="16">
        <v>44291</v>
      </c>
      <c r="C750" s="16" t="str">
        <f t="shared" si="55"/>
        <v>2021-04-05</v>
      </c>
      <c r="D750" s="18">
        <v>11</v>
      </c>
      <c r="E750" s="25">
        <v>25</v>
      </c>
      <c r="F750" s="18">
        <f t="shared" ca="1" si="56"/>
        <v>15</v>
      </c>
      <c r="G750" s="18">
        <v>2</v>
      </c>
      <c r="H750" s="19">
        <v>0.66666666666666663</v>
      </c>
      <c r="I750" t="str">
        <f t="shared" si="57"/>
        <v>16:0</v>
      </c>
      <c r="J750" s="19">
        <v>0.71875</v>
      </c>
      <c r="K750" t="str">
        <f t="shared" si="58"/>
        <v>17:15</v>
      </c>
      <c r="L750" s="18">
        <v>9</v>
      </c>
      <c r="N750" t="str">
        <f t="shared" ca="1" si="59"/>
        <v>Booking::create(['program_id' =&gt; 11 , 'booking_date' =&gt; '2021-04-05', 'instructor_id'=&gt;25, 'virtual_meeting_link_id'=&gt;15, 'physical_room_id'=&gt;2, 'start_time'=&gt;'16:0', 'end_time'=&gt;' 17:15' ,  'area_id'=&gt;9 ]);</v>
      </c>
    </row>
    <row r="751" spans="1:14" ht="15.75" thickBot="1" x14ac:dyDescent="0.3">
      <c r="A751">
        <v>749</v>
      </c>
      <c r="B751" s="16">
        <v>44291</v>
      </c>
      <c r="C751" s="16" t="str">
        <f t="shared" si="55"/>
        <v>2021-04-05</v>
      </c>
      <c r="D751" s="18">
        <v>11</v>
      </c>
      <c r="E751" s="25">
        <v>54</v>
      </c>
      <c r="F751" s="18">
        <f t="shared" ca="1" si="56"/>
        <v>18</v>
      </c>
      <c r="G751" s="18">
        <v>7</v>
      </c>
      <c r="H751" s="19">
        <v>0.72916666666666663</v>
      </c>
      <c r="I751" t="str">
        <f t="shared" si="57"/>
        <v>17:30</v>
      </c>
      <c r="J751" s="19">
        <v>0.78125</v>
      </c>
      <c r="K751" t="str">
        <f t="shared" si="58"/>
        <v>18:45</v>
      </c>
      <c r="L751" s="18">
        <v>22</v>
      </c>
      <c r="N751" t="str">
        <f t="shared" ca="1" si="59"/>
        <v>Booking::create(['program_id' =&gt; 11 , 'booking_date' =&gt; '2021-04-05', 'instructor_id'=&gt;54, 'virtual_meeting_link_id'=&gt;18, 'physical_room_id'=&gt;7, 'start_time'=&gt;'17:30', 'end_time'=&gt;' 18:45' ,  'area_id'=&gt;22 ]);</v>
      </c>
    </row>
    <row r="752" spans="1:14" ht="15.75" thickBot="1" x14ac:dyDescent="0.3">
      <c r="A752">
        <v>750</v>
      </c>
      <c r="B752" s="16">
        <v>44292</v>
      </c>
      <c r="C752" s="16" t="str">
        <f t="shared" si="55"/>
        <v>2021-04-06</v>
      </c>
      <c r="D752" s="18">
        <v>36</v>
      </c>
      <c r="E752" s="25">
        <v>6</v>
      </c>
      <c r="F752" s="18">
        <f t="shared" ca="1" si="56"/>
        <v>17</v>
      </c>
      <c r="G752" s="18">
        <v>5</v>
      </c>
      <c r="H752" s="19">
        <v>0.70833333333333337</v>
      </c>
      <c r="I752" t="str">
        <f t="shared" si="57"/>
        <v>17:0</v>
      </c>
      <c r="J752" s="19">
        <v>0.84375</v>
      </c>
      <c r="K752" t="str">
        <f t="shared" si="58"/>
        <v>20:15</v>
      </c>
      <c r="L752" s="18">
        <v>16</v>
      </c>
      <c r="N752" t="str">
        <f t="shared" ca="1" si="59"/>
        <v>Booking::create(['program_id' =&gt; 36 , 'booking_date' =&gt; '2021-04-06', 'instructor_id'=&gt;6, 'virtual_meeting_link_id'=&gt;17, 'physical_room_id'=&gt;5, 'start_time'=&gt;'17:0', 'end_time'=&gt;' 20:15' ,  'area_id'=&gt;16 ]);</v>
      </c>
    </row>
    <row r="753" spans="1:14" ht="15.75" thickBot="1" x14ac:dyDescent="0.3">
      <c r="A753">
        <v>751</v>
      </c>
      <c r="B753" s="16">
        <v>44294</v>
      </c>
      <c r="C753" s="16" t="str">
        <f t="shared" si="55"/>
        <v>2021-04-08</v>
      </c>
      <c r="D753" s="18">
        <v>35</v>
      </c>
      <c r="E753" s="25">
        <v>4</v>
      </c>
      <c r="F753" s="18">
        <f t="shared" ca="1" si="56"/>
        <v>16</v>
      </c>
      <c r="G753" s="18">
        <v>6</v>
      </c>
      <c r="H753" s="19">
        <v>0.70833333333333337</v>
      </c>
      <c r="I753" t="str">
        <f t="shared" si="57"/>
        <v>17:0</v>
      </c>
      <c r="J753" s="19">
        <v>0.84375</v>
      </c>
      <c r="K753" t="str">
        <f t="shared" si="58"/>
        <v>20:15</v>
      </c>
      <c r="L753" s="18">
        <v>22</v>
      </c>
      <c r="N753" t="str">
        <f t="shared" ca="1" si="59"/>
        <v>Booking::create(['program_id' =&gt; 35 , 'booking_date' =&gt; '2021-04-08', 'instructor_id'=&gt;4, 'virtual_meeting_link_id'=&gt;16, 'physical_room_id'=&gt;6, 'start_time'=&gt;'17:0', 'end_time'=&gt;' 20:15' ,  'area_id'=&gt;22 ]);</v>
      </c>
    </row>
    <row r="754" spans="1:14" ht="15.75" thickBot="1" x14ac:dyDescent="0.3">
      <c r="A754">
        <v>752</v>
      </c>
      <c r="B754" s="16">
        <v>44295</v>
      </c>
      <c r="C754" s="16" t="str">
        <f t="shared" si="55"/>
        <v>2021-04-09</v>
      </c>
      <c r="D754" s="18">
        <v>1</v>
      </c>
      <c r="E754" s="25">
        <v>53</v>
      </c>
      <c r="F754" s="18">
        <f t="shared" ca="1" si="56"/>
        <v>14</v>
      </c>
      <c r="G754" s="18">
        <v>5</v>
      </c>
      <c r="H754" s="19">
        <v>0.39583333333333331</v>
      </c>
      <c r="I754" t="str">
        <f t="shared" si="57"/>
        <v>9:30</v>
      </c>
      <c r="J754" s="19">
        <v>0.52083333333333337</v>
      </c>
      <c r="K754" t="str">
        <f t="shared" si="58"/>
        <v>12:30</v>
      </c>
      <c r="L754" s="18">
        <v>12</v>
      </c>
      <c r="N754" t="str">
        <f t="shared" ca="1" si="59"/>
        <v>Booking::create(['program_id' =&gt; 1 , 'booking_date' =&gt; '2021-04-09', 'instructor_id'=&gt;53, 'virtual_meeting_link_id'=&gt;14, 'physical_room_id'=&gt;5, 'start_time'=&gt;'9:30', 'end_time'=&gt;' 12:30' ,  'area_id'=&gt;12 ]);</v>
      </c>
    </row>
    <row r="755" spans="1:14" ht="15.75" thickBot="1" x14ac:dyDescent="0.3">
      <c r="A755">
        <v>753</v>
      </c>
      <c r="B755" s="16">
        <v>44295</v>
      </c>
      <c r="C755" s="16" t="str">
        <f t="shared" si="55"/>
        <v>2021-04-09</v>
      </c>
      <c r="D755" s="18">
        <v>1</v>
      </c>
      <c r="E755" s="25">
        <v>42</v>
      </c>
      <c r="F755" s="18">
        <f t="shared" ca="1" si="56"/>
        <v>16</v>
      </c>
      <c r="G755" s="18">
        <v>1</v>
      </c>
      <c r="H755" s="19">
        <v>0.60416666666666663</v>
      </c>
      <c r="I755" t="str">
        <f t="shared" si="57"/>
        <v>14:30</v>
      </c>
      <c r="J755" s="19">
        <v>0.72916666666666663</v>
      </c>
      <c r="K755" t="str">
        <f t="shared" si="58"/>
        <v>17:30</v>
      </c>
      <c r="L755" s="18">
        <v>19</v>
      </c>
      <c r="N755" t="str">
        <f t="shared" ca="1" si="59"/>
        <v>Booking::create(['program_id' =&gt; 1 , 'booking_date' =&gt; '2021-04-09', 'instructor_id'=&gt;42, 'virtual_meeting_link_id'=&gt;16, 'physical_room_id'=&gt;1, 'start_time'=&gt;'14:30', 'end_time'=&gt;' 17:30' ,  'area_id'=&gt;19 ]);</v>
      </c>
    </row>
    <row r="756" spans="1:14" ht="15.75" thickBot="1" x14ac:dyDescent="0.3">
      <c r="A756">
        <v>754</v>
      </c>
      <c r="B756" s="16">
        <v>44296</v>
      </c>
      <c r="C756" s="16" t="str">
        <f t="shared" si="55"/>
        <v>2021-04-10</v>
      </c>
      <c r="D756" s="18">
        <v>2</v>
      </c>
      <c r="E756" s="25">
        <v>53</v>
      </c>
      <c r="F756" s="18">
        <f t="shared" ca="1" si="56"/>
        <v>19</v>
      </c>
      <c r="G756" s="18">
        <v>2</v>
      </c>
      <c r="H756" s="19">
        <v>0.39583333333333331</v>
      </c>
      <c r="I756" t="str">
        <f t="shared" si="57"/>
        <v>9:30</v>
      </c>
      <c r="J756" s="19">
        <v>0.52083333333333337</v>
      </c>
      <c r="K756" t="str">
        <f t="shared" si="58"/>
        <v>12:30</v>
      </c>
      <c r="L756" s="18">
        <v>12</v>
      </c>
      <c r="N756" t="str">
        <f t="shared" ca="1" si="59"/>
        <v>Booking::create(['program_id' =&gt; 2 , 'booking_date' =&gt; '2021-04-10', 'instructor_id'=&gt;53, 'virtual_meeting_link_id'=&gt;19, 'physical_room_id'=&gt;2, 'start_time'=&gt;'9:30', 'end_time'=&gt;' 12:30' ,  'area_id'=&gt;12 ]);</v>
      </c>
    </row>
    <row r="757" spans="1:14" ht="15.75" thickBot="1" x14ac:dyDescent="0.3">
      <c r="A757">
        <v>755</v>
      </c>
      <c r="B757" s="16">
        <v>44296</v>
      </c>
      <c r="C757" s="16" t="str">
        <f t="shared" si="55"/>
        <v>2021-04-10</v>
      </c>
      <c r="D757" s="18">
        <v>2</v>
      </c>
      <c r="E757" s="25">
        <v>9</v>
      </c>
      <c r="F757" s="18">
        <f t="shared" ca="1" si="56"/>
        <v>8</v>
      </c>
      <c r="G757" s="18">
        <v>5</v>
      </c>
      <c r="H757" s="19">
        <v>0.60416666666666663</v>
      </c>
      <c r="I757" t="str">
        <f t="shared" si="57"/>
        <v>14:30</v>
      </c>
      <c r="J757" s="19">
        <v>0.72916666666666663</v>
      </c>
      <c r="K757" t="str">
        <f t="shared" si="58"/>
        <v>17:30</v>
      </c>
      <c r="L757" s="18">
        <v>19</v>
      </c>
      <c r="N757" t="str">
        <f t="shared" ca="1" si="59"/>
        <v>Booking::create(['program_id' =&gt; 2 , 'booking_date' =&gt; '2021-04-10', 'instructor_id'=&gt;9, 'virtual_meeting_link_id'=&gt;8, 'physical_room_id'=&gt;5, 'start_time'=&gt;'14:30', 'end_time'=&gt;' 17:30' ,  'area_id'=&gt;19 ]);</v>
      </c>
    </row>
    <row r="758" spans="1:14" ht="15.75" thickBot="1" x14ac:dyDescent="0.3">
      <c r="A758">
        <v>756</v>
      </c>
      <c r="B758" s="16">
        <v>44301</v>
      </c>
      <c r="C758" s="16" t="str">
        <f t="shared" si="55"/>
        <v>2021-04-15</v>
      </c>
      <c r="D758" s="18">
        <v>35</v>
      </c>
      <c r="E758" s="25">
        <v>48</v>
      </c>
      <c r="F758" s="18">
        <f t="shared" ca="1" si="56"/>
        <v>18</v>
      </c>
      <c r="G758" s="18">
        <v>7</v>
      </c>
      <c r="H758" s="19">
        <v>0.70833333333333337</v>
      </c>
      <c r="I758" t="str">
        <f t="shared" si="57"/>
        <v>17:0</v>
      </c>
      <c r="J758" s="19">
        <v>0.84375</v>
      </c>
      <c r="K758" t="str">
        <f t="shared" si="58"/>
        <v>20:15</v>
      </c>
      <c r="L758" s="18">
        <v>5</v>
      </c>
      <c r="N758" t="str">
        <f t="shared" ca="1" si="59"/>
        <v>Booking::create(['program_id' =&gt; 35 , 'booking_date' =&gt; '2021-04-15', 'instructor_id'=&gt;48, 'virtual_meeting_link_id'=&gt;18, 'physical_room_id'=&gt;7, 'start_time'=&gt;'17:0', 'end_time'=&gt;' 20:15' ,  'area_id'=&gt;5 ]);</v>
      </c>
    </row>
    <row r="759" spans="1:14" ht="15.75" thickBot="1" x14ac:dyDescent="0.3">
      <c r="A759">
        <v>757</v>
      </c>
      <c r="B759" s="16">
        <v>44302</v>
      </c>
      <c r="C759" s="16" t="str">
        <f t="shared" si="55"/>
        <v>2021-04-16</v>
      </c>
      <c r="D759" s="18">
        <v>2</v>
      </c>
      <c r="E759" s="25">
        <v>43</v>
      </c>
      <c r="F759" s="18">
        <f t="shared" ca="1" si="56"/>
        <v>6</v>
      </c>
      <c r="G759" s="18">
        <v>4</v>
      </c>
      <c r="H759" s="19">
        <v>0.38541666666666669</v>
      </c>
      <c r="I759" t="str">
        <f t="shared" si="57"/>
        <v>9:15</v>
      </c>
      <c r="J759" s="19">
        <v>0.5</v>
      </c>
      <c r="K759" t="str">
        <f t="shared" si="58"/>
        <v>12:0</v>
      </c>
      <c r="L759" s="18">
        <v>21</v>
      </c>
      <c r="N759" t="str">
        <f t="shared" ca="1" si="59"/>
        <v>Booking::create(['program_id' =&gt; 2 , 'booking_date' =&gt; '2021-04-16', 'instructor_id'=&gt;43, 'virtual_meeting_link_id'=&gt;6, 'physical_room_id'=&gt;4, 'start_time'=&gt;'9:15', 'end_time'=&gt;' 12:0' ,  'area_id'=&gt;21 ]);</v>
      </c>
    </row>
    <row r="760" spans="1:14" ht="15.75" thickBot="1" x14ac:dyDescent="0.3">
      <c r="A760">
        <v>758</v>
      </c>
      <c r="B760" s="16">
        <v>44302</v>
      </c>
      <c r="C760" s="16" t="str">
        <f t="shared" si="55"/>
        <v>2021-04-16</v>
      </c>
      <c r="D760" s="18">
        <v>2</v>
      </c>
      <c r="E760" s="25">
        <v>11</v>
      </c>
      <c r="F760" s="18">
        <f t="shared" ca="1" si="56"/>
        <v>16</v>
      </c>
      <c r="G760" s="18">
        <v>7</v>
      </c>
      <c r="H760" s="19">
        <v>0.51041666666666663</v>
      </c>
      <c r="I760" t="str">
        <f t="shared" si="57"/>
        <v>12:15</v>
      </c>
      <c r="J760" s="19">
        <v>0.65625</v>
      </c>
      <c r="K760" t="str">
        <f t="shared" si="58"/>
        <v>15:45</v>
      </c>
      <c r="L760" s="18">
        <v>14</v>
      </c>
      <c r="N760" t="str">
        <f t="shared" ca="1" si="59"/>
        <v>Booking::create(['program_id' =&gt; 2 , 'booking_date' =&gt; '2021-04-16', 'instructor_id'=&gt;11, 'virtual_meeting_link_id'=&gt;16, 'physical_room_id'=&gt;7, 'start_time'=&gt;'12:15', 'end_time'=&gt;' 15:45' ,  'area_id'=&gt;14 ]);</v>
      </c>
    </row>
    <row r="761" spans="1:14" ht="15.75" thickBot="1" x14ac:dyDescent="0.3">
      <c r="A761">
        <v>759</v>
      </c>
      <c r="B761" s="16">
        <v>44302</v>
      </c>
      <c r="C761" s="16" t="str">
        <f t="shared" si="55"/>
        <v>2021-04-16</v>
      </c>
      <c r="D761" s="18">
        <v>2</v>
      </c>
      <c r="E761" s="25">
        <v>9</v>
      </c>
      <c r="F761" s="18">
        <f t="shared" ca="1" si="56"/>
        <v>15</v>
      </c>
      <c r="G761" s="18">
        <v>4</v>
      </c>
      <c r="H761" s="19">
        <v>0.66666666666666663</v>
      </c>
      <c r="I761" t="str">
        <f t="shared" si="57"/>
        <v>16:0</v>
      </c>
      <c r="J761" s="19">
        <v>0.79166666666666663</v>
      </c>
      <c r="K761" t="str">
        <f t="shared" si="58"/>
        <v>19:0</v>
      </c>
      <c r="L761" s="18">
        <v>19</v>
      </c>
      <c r="N761" t="str">
        <f t="shared" ca="1" si="59"/>
        <v>Booking::create(['program_id' =&gt; 2 , 'booking_date' =&gt; '2021-04-16', 'instructor_id'=&gt;9, 'virtual_meeting_link_id'=&gt;15, 'physical_room_id'=&gt;4, 'start_time'=&gt;'16:0', 'end_time'=&gt;' 19:0' ,  'area_id'=&gt;19 ]);</v>
      </c>
    </row>
    <row r="762" spans="1:14" ht="15.75" thickBot="1" x14ac:dyDescent="0.3">
      <c r="A762">
        <v>760</v>
      </c>
      <c r="B762" s="16">
        <v>44303</v>
      </c>
      <c r="C762" s="16" t="str">
        <f t="shared" si="55"/>
        <v>2021-04-17</v>
      </c>
      <c r="D762" s="18">
        <v>1</v>
      </c>
      <c r="E762" s="25">
        <v>43</v>
      </c>
      <c r="F762" s="18">
        <f t="shared" ca="1" si="56"/>
        <v>3</v>
      </c>
      <c r="G762" s="18">
        <v>1</v>
      </c>
      <c r="H762" s="19">
        <v>0.38541666666666669</v>
      </c>
      <c r="I762" t="str">
        <f t="shared" si="57"/>
        <v>9:15</v>
      </c>
      <c r="J762" s="19">
        <v>0.5</v>
      </c>
      <c r="K762" t="str">
        <f t="shared" si="58"/>
        <v>12:0</v>
      </c>
      <c r="L762" s="18">
        <v>21</v>
      </c>
      <c r="N762" t="str">
        <f t="shared" ca="1" si="59"/>
        <v>Booking::create(['program_id' =&gt; 1 , 'booking_date' =&gt; '2021-04-17', 'instructor_id'=&gt;43, 'virtual_meeting_link_id'=&gt;3, 'physical_room_id'=&gt;1, 'start_time'=&gt;'9:15', 'end_time'=&gt;' 12:0' ,  'area_id'=&gt;21 ]);</v>
      </c>
    </row>
    <row r="763" spans="1:14" ht="15.75" thickBot="1" x14ac:dyDescent="0.3">
      <c r="A763">
        <v>761</v>
      </c>
      <c r="B763" s="16">
        <v>44303</v>
      </c>
      <c r="C763" s="16" t="str">
        <f t="shared" si="55"/>
        <v>2021-04-17</v>
      </c>
      <c r="D763" s="18">
        <v>1</v>
      </c>
      <c r="E763" s="25">
        <v>11</v>
      </c>
      <c r="F763" s="18">
        <f t="shared" ca="1" si="56"/>
        <v>13</v>
      </c>
      <c r="G763" s="18">
        <v>4</v>
      </c>
      <c r="H763" s="19">
        <v>0.51041666666666663</v>
      </c>
      <c r="I763" t="str">
        <f t="shared" si="57"/>
        <v>12:15</v>
      </c>
      <c r="J763" s="19">
        <v>0.65625</v>
      </c>
      <c r="K763" t="str">
        <f t="shared" si="58"/>
        <v>15:45</v>
      </c>
      <c r="L763" s="18">
        <v>14</v>
      </c>
      <c r="N763" t="str">
        <f t="shared" ca="1" si="59"/>
        <v>Booking::create(['program_id' =&gt; 1 , 'booking_date' =&gt; '2021-04-17', 'instructor_id'=&gt;11, 'virtual_meeting_link_id'=&gt;13, 'physical_room_id'=&gt;4, 'start_time'=&gt;'12:15', 'end_time'=&gt;' 15:45' ,  'area_id'=&gt;14 ]);</v>
      </c>
    </row>
    <row r="764" spans="1:14" ht="15.75" thickBot="1" x14ac:dyDescent="0.3">
      <c r="A764">
        <v>762</v>
      </c>
      <c r="B764" s="16">
        <v>44303</v>
      </c>
      <c r="C764" s="16" t="str">
        <f t="shared" si="55"/>
        <v>2021-04-17</v>
      </c>
      <c r="D764" s="18">
        <v>1</v>
      </c>
      <c r="E764" s="25">
        <v>42</v>
      </c>
      <c r="F764" s="18">
        <f t="shared" ca="1" si="56"/>
        <v>9</v>
      </c>
      <c r="G764" s="18">
        <v>4</v>
      </c>
      <c r="H764" s="19">
        <v>0.66666666666666663</v>
      </c>
      <c r="I764" t="str">
        <f t="shared" si="57"/>
        <v>16:0</v>
      </c>
      <c r="J764" s="19">
        <v>0.79166666666666663</v>
      </c>
      <c r="K764" t="str">
        <f t="shared" si="58"/>
        <v>19:0</v>
      </c>
      <c r="L764" s="18">
        <v>19</v>
      </c>
      <c r="N764" t="str">
        <f t="shared" ca="1" si="59"/>
        <v>Booking::create(['program_id' =&gt; 1 , 'booking_date' =&gt; '2021-04-17', 'instructor_id'=&gt;42, 'virtual_meeting_link_id'=&gt;9, 'physical_room_id'=&gt;4, 'start_time'=&gt;'16:0', 'end_time'=&gt;' 19:0' ,  'area_id'=&gt;19 ]);</v>
      </c>
    </row>
    <row r="765" spans="1:14" ht="15.75" thickBot="1" x14ac:dyDescent="0.3">
      <c r="A765">
        <v>763</v>
      </c>
      <c r="B765" s="16">
        <v>44305</v>
      </c>
      <c r="C765" s="16" t="str">
        <f t="shared" si="55"/>
        <v>2021-04-19</v>
      </c>
      <c r="D765" s="18">
        <v>11</v>
      </c>
      <c r="E765" s="25">
        <v>9</v>
      </c>
      <c r="F765" s="18">
        <f t="shared" ca="1" si="56"/>
        <v>14</v>
      </c>
      <c r="G765" s="18">
        <v>7</v>
      </c>
      <c r="H765" s="19">
        <v>0.625</v>
      </c>
      <c r="I765" t="str">
        <f t="shared" si="57"/>
        <v>15:0</v>
      </c>
      <c r="J765" s="19">
        <v>0.73958333333333337</v>
      </c>
      <c r="K765" t="str">
        <f t="shared" si="58"/>
        <v>17:45</v>
      </c>
      <c r="L765" s="18">
        <v>19</v>
      </c>
      <c r="N765" t="str">
        <f t="shared" ca="1" si="59"/>
        <v>Booking::create(['program_id' =&gt; 11 , 'booking_date' =&gt; '2021-04-19', 'instructor_id'=&gt;9, 'virtual_meeting_link_id'=&gt;14, 'physical_room_id'=&gt;7, 'start_time'=&gt;'15:0', 'end_time'=&gt;' 17:45' ,  'area_id'=&gt;19 ]);</v>
      </c>
    </row>
    <row r="766" spans="1:14" ht="15.75" thickBot="1" x14ac:dyDescent="0.3">
      <c r="A766">
        <v>764</v>
      </c>
      <c r="B766" s="16">
        <v>44305</v>
      </c>
      <c r="C766" s="16" t="str">
        <f t="shared" si="55"/>
        <v>2021-04-19</v>
      </c>
      <c r="D766" s="18">
        <v>11</v>
      </c>
      <c r="E766" s="25">
        <v>25</v>
      </c>
      <c r="F766" s="18">
        <f t="shared" ca="1" si="56"/>
        <v>3</v>
      </c>
      <c r="G766" s="18">
        <v>8</v>
      </c>
      <c r="H766" s="19">
        <v>0.75</v>
      </c>
      <c r="I766" t="str">
        <f t="shared" si="57"/>
        <v>18:0</v>
      </c>
      <c r="J766" s="19">
        <v>0.80208333333333337</v>
      </c>
      <c r="K766" t="str">
        <f t="shared" si="58"/>
        <v>19:15</v>
      </c>
      <c r="L766" s="18">
        <v>9</v>
      </c>
      <c r="N766" t="str">
        <f t="shared" ca="1" si="59"/>
        <v>Booking::create(['program_id' =&gt; 11 , 'booking_date' =&gt; '2021-04-19', 'instructor_id'=&gt;25, 'virtual_meeting_link_id'=&gt;3, 'physical_room_id'=&gt;8, 'start_time'=&gt;'18:0', 'end_time'=&gt;' 19:15' ,  'area_id'=&gt;9 ]);</v>
      </c>
    </row>
    <row r="767" spans="1:14" ht="15.75" thickBot="1" x14ac:dyDescent="0.3">
      <c r="A767">
        <v>765</v>
      </c>
      <c r="B767" s="16">
        <v>44306</v>
      </c>
      <c r="C767" s="16" t="str">
        <f t="shared" si="55"/>
        <v>2021-04-20</v>
      </c>
      <c r="D767" s="18">
        <v>36</v>
      </c>
      <c r="E767" s="25">
        <v>9</v>
      </c>
      <c r="F767" s="18">
        <f t="shared" ca="1" si="56"/>
        <v>13</v>
      </c>
      <c r="G767" s="18">
        <v>4</v>
      </c>
      <c r="H767" s="19">
        <v>0.70833333333333337</v>
      </c>
      <c r="I767" t="str">
        <f t="shared" si="57"/>
        <v>17:0</v>
      </c>
      <c r="J767" s="19">
        <v>0.84375</v>
      </c>
      <c r="K767" t="str">
        <f t="shared" si="58"/>
        <v>20:15</v>
      </c>
      <c r="L767" s="18">
        <v>19</v>
      </c>
      <c r="N767" t="str">
        <f t="shared" ca="1" si="59"/>
        <v>Booking::create(['program_id' =&gt; 36 , 'booking_date' =&gt; '2021-04-20', 'instructor_id'=&gt;9, 'virtual_meeting_link_id'=&gt;13, 'physical_room_id'=&gt;4, 'start_time'=&gt;'17:0', 'end_time'=&gt;' 20:15' ,  'area_id'=&gt;19 ]);</v>
      </c>
    </row>
    <row r="768" spans="1:14" ht="15.75" thickBot="1" x14ac:dyDescent="0.3">
      <c r="A768">
        <v>766</v>
      </c>
      <c r="B768" s="16">
        <v>44308</v>
      </c>
      <c r="C768" s="16" t="str">
        <f t="shared" si="55"/>
        <v>2021-04-22</v>
      </c>
      <c r="D768" s="18">
        <v>35</v>
      </c>
      <c r="E768" s="25">
        <v>10</v>
      </c>
      <c r="F768" s="18">
        <f t="shared" ca="1" si="56"/>
        <v>1</v>
      </c>
      <c r="G768" s="18">
        <v>6</v>
      </c>
      <c r="H768" s="19">
        <v>0.70833333333333337</v>
      </c>
      <c r="I768" t="str">
        <f t="shared" si="57"/>
        <v>17:0</v>
      </c>
      <c r="J768" s="19">
        <v>0.84375</v>
      </c>
      <c r="K768" t="str">
        <f t="shared" si="58"/>
        <v>20:15</v>
      </c>
      <c r="L768" s="18">
        <v>17</v>
      </c>
      <c r="N768" t="str">
        <f t="shared" ca="1" si="59"/>
        <v>Booking::create(['program_id' =&gt; 35 , 'booking_date' =&gt; '2021-04-22', 'instructor_id'=&gt;10, 'virtual_meeting_link_id'=&gt;1, 'physical_room_id'=&gt;6, 'start_time'=&gt;'17:0', 'end_time'=&gt;' 20:15' ,  'area_id'=&gt;17 ]);</v>
      </c>
    </row>
    <row r="769" spans="1:14" ht="15.75" thickBot="1" x14ac:dyDescent="0.3">
      <c r="A769">
        <v>767</v>
      </c>
      <c r="B769" s="16">
        <v>44309</v>
      </c>
      <c r="C769" s="16" t="str">
        <f t="shared" si="55"/>
        <v>2021-04-23</v>
      </c>
      <c r="D769" s="18">
        <v>1</v>
      </c>
      <c r="E769" s="25">
        <v>53</v>
      </c>
      <c r="F769" s="18">
        <f t="shared" ca="1" si="56"/>
        <v>8</v>
      </c>
      <c r="G769" s="18">
        <v>7</v>
      </c>
      <c r="H769" s="19">
        <v>0.38541666666666669</v>
      </c>
      <c r="I769" t="str">
        <f t="shared" si="57"/>
        <v>9:15</v>
      </c>
      <c r="J769" s="19">
        <v>0.5</v>
      </c>
      <c r="K769" t="str">
        <f t="shared" si="58"/>
        <v>12:0</v>
      </c>
      <c r="L769" s="18">
        <v>12</v>
      </c>
      <c r="N769" t="str">
        <f t="shared" ca="1" si="59"/>
        <v>Booking::create(['program_id' =&gt; 1 , 'booking_date' =&gt; '2021-04-23', 'instructor_id'=&gt;53, 'virtual_meeting_link_id'=&gt;8, 'physical_room_id'=&gt;7, 'start_time'=&gt;'9:15', 'end_time'=&gt;' 12:0' ,  'area_id'=&gt;12 ]);</v>
      </c>
    </row>
    <row r="770" spans="1:14" ht="15.75" thickBot="1" x14ac:dyDescent="0.3">
      <c r="A770">
        <v>768</v>
      </c>
      <c r="B770" s="16">
        <v>44309</v>
      </c>
      <c r="C770" s="16" t="str">
        <f t="shared" si="55"/>
        <v>2021-04-23</v>
      </c>
      <c r="D770" s="18">
        <v>1</v>
      </c>
      <c r="E770" s="25">
        <v>43</v>
      </c>
      <c r="F770" s="18">
        <f t="shared" ca="1" si="56"/>
        <v>11</v>
      </c>
      <c r="G770" s="18">
        <v>7</v>
      </c>
      <c r="H770" s="19">
        <v>0.51041666666666663</v>
      </c>
      <c r="I770" t="str">
        <f t="shared" si="57"/>
        <v>12:15</v>
      </c>
      <c r="J770" s="19">
        <v>0.65625</v>
      </c>
      <c r="K770" t="str">
        <f t="shared" si="58"/>
        <v>15:45</v>
      </c>
      <c r="L770" s="18">
        <v>21</v>
      </c>
      <c r="N770" t="str">
        <f t="shared" ca="1" si="59"/>
        <v>Booking::create(['program_id' =&gt; 1 , 'booking_date' =&gt; '2021-04-23', 'instructor_id'=&gt;43, 'virtual_meeting_link_id'=&gt;11, 'physical_room_id'=&gt;7, 'start_time'=&gt;'12:15', 'end_time'=&gt;' 15:45' ,  'area_id'=&gt;21 ]);</v>
      </c>
    </row>
    <row r="771" spans="1:14" ht="15.75" thickBot="1" x14ac:dyDescent="0.3">
      <c r="A771">
        <v>769</v>
      </c>
      <c r="B771" s="16">
        <v>44309</v>
      </c>
      <c r="C771" s="16" t="str">
        <f t="shared" si="55"/>
        <v>2021-04-23</v>
      </c>
      <c r="D771" s="18">
        <v>1</v>
      </c>
      <c r="E771" s="25">
        <v>42</v>
      </c>
      <c r="F771" s="18">
        <f t="shared" ca="1" si="56"/>
        <v>8</v>
      </c>
      <c r="G771" s="18">
        <v>6</v>
      </c>
      <c r="H771" s="19">
        <v>0.66666666666666663</v>
      </c>
      <c r="I771" t="str">
        <f t="shared" si="57"/>
        <v>16:0</v>
      </c>
      <c r="J771" s="19">
        <v>0.79166666666666663</v>
      </c>
      <c r="K771" t="str">
        <f t="shared" si="58"/>
        <v>19:0</v>
      </c>
      <c r="L771" s="18">
        <v>19</v>
      </c>
      <c r="N771" t="str">
        <f t="shared" ca="1" si="59"/>
        <v>Booking::create(['program_id' =&gt; 1 , 'booking_date' =&gt; '2021-04-23', 'instructor_id'=&gt;42, 'virtual_meeting_link_id'=&gt;8, 'physical_room_id'=&gt;6, 'start_time'=&gt;'16:0', 'end_time'=&gt;' 19:0' ,  'area_id'=&gt;19 ]);</v>
      </c>
    </row>
    <row r="772" spans="1:14" ht="15.75" thickBot="1" x14ac:dyDescent="0.3">
      <c r="A772">
        <v>770</v>
      </c>
      <c r="B772" s="16">
        <v>44310</v>
      </c>
      <c r="C772" s="16" t="str">
        <f t="shared" ref="C772:C835" si="60">TEXT(B772,"aaaa-mm-dd")</f>
        <v>2021-04-24</v>
      </c>
      <c r="D772" s="18">
        <v>2</v>
      </c>
      <c r="E772" s="25">
        <v>53</v>
      </c>
      <c r="F772" s="18">
        <f t="shared" ref="F772:F835" ca="1" si="61">RANDBETWEEN(1,20)</f>
        <v>11</v>
      </c>
      <c r="G772" s="18">
        <v>4</v>
      </c>
      <c r="H772" s="19">
        <v>0.38541666666666669</v>
      </c>
      <c r="I772" t="str">
        <f t="shared" ref="I772:I835" si="62">CONCATENATE(HOUR(H772),":",MINUTE(H772))</f>
        <v>9:15</v>
      </c>
      <c r="J772" s="19">
        <v>0.5</v>
      </c>
      <c r="K772" t="str">
        <f t="shared" ref="K772:K835" si="63">CONCATENATE(HOUR(J772),":",MINUTE(J772))</f>
        <v>12:0</v>
      </c>
      <c r="L772" s="18">
        <v>12</v>
      </c>
      <c r="N772" t="str">
        <f t="shared" ref="N772:N835" ca="1" si="64">CONCATENATE($D$1,D772," , 'booking_date' =&gt; '", C772,"', 'instructor_id'=&gt;",E772,", 'virtual_meeting_link_id'=&gt;",F772,", 'physical_room_id'=&gt;",G772,,", 'start_time'=&gt;'",I772,"', 'end_time'=&gt;' ",K772,"' ,  'area_id'=&gt;",L772," ]);")</f>
        <v>Booking::create(['program_id' =&gt; 2 , 'booking_date' =&gt; '2021-04-24', 'instructor_id'=&gt;53, 'virtual_meeting_link_id'=&gt;11, 'physical_room_id'=&gt;4, 'start_time'=&gt;'9:15', 'end_time'=&gt;' 12:0' ,  'area_id'=&gt;12 ]);</v>
      </c>
    </row>
    <row r="773" spans="1:14" ht="15.75" thickBot="1" x14ac:dyDescent="0.3">
      <c r="A773">
        <v>771</v>
      </c>
      <c r="B773" s="16">
        <v>44310</v>
      </c>
      <c r="C773" s="16" t="str">
        <f t="shared" si="60"/>
        <v>2021-04-24</v>
      </c>
      <c r="D773" s="18">
        <v>2</v>
      </c>
      <c r="E773" s="25">
        <v>43</v>
      </c>
      <c r="F773" s="18">
        <f t="shared" ca="1" si="61"/>
        <v>8</v>
      </c>
      <c r="G773" s="18">
        <v>4</v>
      </c>
      <c r="H773" s="19">
        <v>0.51041666666666663</v>
      </c>
      <c r="I773" t="str">
        <f t="shared" si="62"/>
        <v>12:15</v>
      </c>
      <c r="J773" s="19">
        <v>0.65625</v>
      </c>
      <c r="K773" t="str">
        <f t="shared" si="63"/>
        <v>15:45</v>
      </c>
      <c r="L773" s="18">
        <v>21</v>
      </c>
      <c r="N773" t="str">
        <f t="shared" ca="1" si="64"/>
        <v>Booking::create(['program_id' =&gt; 2 , 'booking_date' =&gt; '2021-04-24', 'instructor_id'=&gt;43, 'virtual_meeting_link_id'=&gt;8, 'physical_room_id'=&gt;4, 'start_time'=&gt;'12:15', 'end_time'=&gt;' 15:45' ,  'area_id'=&gt;21 ]);</v>
      </c>
    </row>
    <row r="774" spans="1:14" ht="15.75" thickBot="1" x14ac:dyDescent="0.3">
      <c r="A774">
        <v>772</v>
      </c>
      <c r="B774" s="16">
        <v>44310</v>
      </c>
      <c r="C774" s="16" t="str">
        <f t="shared" si="60"/>
        <v>2021-04-24</v>
      </c>
      <c r="D774" s="18">
        <v>2</v>
      </c>
      <c r="E774" s="25">
        <v>9</v>
      </c>
      <c r="F774" s="18">
        <f t="shared" ca="1" si="61"/>
        <v>20</v>
      </c>
      <c r="G774" s="18">
        <v>2</v>
      </c>
      <c r="H774" s="19">
        <v>0.66666666666666663</v>
      </c>
      <c r="I774" t="str">
        <f t="shared" si="62"/>
        <v>16:0</v>
      </c>
      <c r="J774" s="19">
        <v>0.79166666666666663</v>
      </c>
      <c r="K774" t="str">
        <f t="shared" si="63"/>
        <v>19:0</v>
      </c>
      <c r="L774" s="18">
        <v>19</v>
      </c>
      <c r="N774" t="str">
        <f t="shared" ca="1" si="64"/>
        <v>Booking::create(['program_id' =&gt; 2 , 'booking_date' =&gt; '2021-04-24', 'instructor_id'=&gt;9, 'virtual_meeting_link_id'=&gt;20, 'physical_room_id'=&gt;2, 'start_time'=&gt;'16:0', 'end_time'=&gt;' 19:0' ,  'area_id'=&gt;19 ]);</v>
      </c>
    </row>
    <row r="775" spans="1:14" ht="15.75" thickBot="1" x14ac:dyDescent="0.3">
      <c r="A775">
        <v>773</v>
      </c>
      <c r="B775" s="16">
        <v>44312</v>
      </c>
      <c r="C775" s="16" t="str">
        <f t="shared" si="60"/>
        <v>2021-04-26</v>
      </c>
      <c r="D775" s="18">
        <v>11</v>
      </c>
      <c r="E775" s="25">
        <v>9</v>
      </c>
      <c r="F775" s="18">
        <f t="shared" ca="1" si="61"/>
        <v>7</v>
      </c>
      <c r="G775" s="18">
        <v>7</v>
      </c>
      <c r="H775" s="19">
        <v>0.625</v>
      </c>
      <c r="I775" t="str">
        <f t="shared" si="62"/>
        <v>15:0</v>
      </c>
      <c r="J775" s="19">
        <v>0.73958333333333337</v>
      </c>
      <c r="K775" t="str">
        <f t="shared" si="63"/>
        <v>17:45</v>
      </c>
      <c r="L775" s="18">
        <v>19</v>
      </c>
      <c r="N775" t="str">
        <f t="shared" ca="1" si="64"/>
        <v>Booking::create(['program_id' =&gt; 11 , 'booking_date' =&gt; '2021-04-26', 'instructor_id'=&gt;9, 'virtual_meeting_link_id'=&gt;7, 'physical_room_id'=&gt;7, 'start_time'=&gt;'15:0', 'end_time'=&gt;' 17:45' ,  'area_id'=&gt;19 ]);</v>
      </c>
    </row>
    <row r="776" spans="1:14" ht="15.75" thickBot="1" x14ac:dyDescent="0.3">
      <c r="A776">
        <v>774</v>
      </c>
      <c r="B776" s="16">
        <v>44312</v>
      </c>
      <c r="C776" s="16" t="str">
        <f t="shared" si="60"/>
        <v>2021-04-26</v>
      </c>
      <c r="D776" s="18">
        <v>11</v>
      </c>
      <c r="E776" s="25">
        <v>10</v>
      </c>
      <c r="F776" s="18">
        <f t="shared" ca="1" si="61"/>
        <v>13</v>
      </c>
      <c r="G776" s="18">
        <v>5</v>
      </c>
      <c r="H776" s="19">
        <v>0.75</v>
      </c>
      <c r="I776" t="str">
        <f t="shared" si="62"/>
        <v>18:0</v>
      </c>
      <c r="J776" s="19">
        <v>0.80208333333333337</v>
      </c>
      <c r="K776" t="str">
        <f t="shared" si="63"/>
        <v>19:15</v>
      </c>
      <c r="L776" s="18">
        <v>17</v>
      </c>
      <c r="N776" t="str">
        <f t="shared" ca="1" si="64"/>
        <v>Booking::create(['program_id' =&gt; 11 , 'booking_date' =&gt; '2021-04-26', 'instructor_id'=&gt;10, 'virtual_meeting_link_id'=&gt;13, 'physical_room_id'=&gt;5, 'start_time'=&gt;'18:0', 'end_time'=&gt;' 19:15' ,  'area_id'=&gt;17 ]);</v>
      </c>
    </row>
    <row r="777" spans="1:14" ht="15.75" thickBot="1" x14ac:dyDescent="0.3">
      <c r="A777">
        <v>775</v>
      </c>
      <c r="B777" s="16">
        <v>44312</v>
      </c>
      <c r="C777" s="16" t="str">
        <f t="shared" si="60"/>
        <v>2021-04-26</v>
      </c>
      <c r="D777" s="18">
        <v>11</v>
      </c>
      <c r="E777" s="25">
        <v>43</v>
      </c>
      <c r="F777" s="18">
        <f t="shared" ca="1" si="61"/>
        <v>5</v>
      </c>
      <c r="G777" s="18">
        <v>4</v>
      </c>
      <c r="H777" s="19">
        <v>0.8125</v>
      </c>
      <c r="I777" t="str">
        <f t="shared" si="62"/>
        <v>19:30</v>
      </c>
      <c r="J777" s="19">
        <v>0.83333333333333337</v>
      </c>
      <c r="K777" t="str">
        <f t="shared" si="63"/>
        <v>20:0</v>
      </c>
      <c r="L777" s="18">
        <v>7</v>
      </c>
      <c r="N777" t="str">
        <f t="shared" ca="1" si="64"/>
        <v>Booking::create(['program_id' =&gt; 11 , 'booking_date' =&gt; '2021-04-26', 'instructor_id'=&gt;43, 'virtual_meeting_link_id'=&gt;5, 'physical_room_id'=&gt;4, 'start_time'=&gt;'19:30', 'end_time'=&gt;' 20:0' ,  'area_id'=&gt;7 ]);</v>
      </c>
    </row>
    <row r="778" spans="1:14" ht="15.75" thickBot="1" x14ac:dyDescent="0.3">
      <c r="A778">
        <v>776</v>
      </c>
      <c r="B778" s="16">
        <v>44313</v>
      </c>
      <c r="C778" s="16" t="str">
        <f t="shared" si="60"/>
        <v>2021-04-27</v>
      </c>
      <c r="D778" s="18">
        <v>36</v>
      </c>
      <c r="E778" s="25">
        <v>22</v>
      </c>
      <c r="F778" s="18">
        <f t="shared" ca="1" si="61"/>
        <v>12</v>
      </c>
      <c r="G778" s="18">
        <v>1</v>
      </c>
      <c r="H778" s="19">
        <v>0.70833333333333337</v>
      </c>
      <c r="I778" t="str">
        <f t="shared" si="62"/>
        <v>17:0</v>
      </c>
      <c r="J778" s="19">
        <v>0.84375</v>
      </c>
      <c r="K778" t="str">
        <f t="shared" si="63"/>
        <v>20:15</v>
      </c>
      <c r="L778" s="18">
        <v>5</v>
      </c>
      <c r="N778" t="str">
        <f t="shared" ca="1" si="64"/>
        <v>Booking::create(['program_id' =&gt; 36 , 'booking_date' =&gt; '2021-04-27', 'instructor_id'=&gt;22, 'virtual_meeting_link_id'=&gt;12, 'physical_room_id'=&gt;1, 'start_time'=&gt;'17:0', 'end_time'=&gt;' 20:15' ,  'area_id'=&gt;5 ]);</v>
      </c>
    </row>
    <row r="779" spans="1:14" ht="15.75" thickBot="1" x14ac:dyDescent="0.3">
      <c r="A779">
        <v>777</v>
      </c>
      <c r="B779" s="16">
        <v>44314</v>
      </c>
      <c r="C779" s="16" t="str">
        <f t="shared" si="60"/>
        <v>2021-04-28</v>
      </c>
      <c r="D779" s="18">
        <v>2</v>
      </c>
      <c r="E779" s="25">
        <v>53</v>
      </c>
      <c r="F779" s="18">
        <f t="shared" ca="1" si="61"/>
        <v>12</v>
      </c>
      <c r="G779" s="18">
        <v>1</v>
      </c>
      <c r="H779" s="19">
        <v>0.38541666666666669</v>
      </c>
      <c r="I779" t="str">
        <f t="shared" si="62"/>
        <v>9:15</v>
      </c>
      <c r="J779" s="19">
        <v>0.5</v>
      </c>
      <c r="K779" t="str">
        <f t="shared" si="63"/>
        <v>12:0</v>
      </c>
      <c r="L779" s="18">
        <v>12</v>
      </c>
      <c r="N779" t="str">
        <f t="shared" ca="1" si="64"/>
        <v>Booking::create(['program_id' =&gt; 2 , 'booking_date' =&gt; '2021-04-28', 'instructor_id'=&gt;53, 'virtual_meeting_link_id'=&gt;12, 'physical_room_id'=&gt;1, 'start_time'=&gt;'9:15', 'end_time'=&gt;' 12:0' ,  'area_id'=&gt;12 ]);</v>
      </c>
    </row>
    <row r="780" spans="1:14" ht="15.75" thickBot="1" x14ac:dyDescent="0.3">
      <c r="A780">
        <v>778</v>
      </c>
      <c r="B780" s="16">
        <v>44314</v>
      </c>
      <c r="C780" s="16" t="str">
        <f t="shared" si="60"/>
        <v>2021-04-28</v>
      </c>
      <c r="D780" s="18">
        <v>2</v>
      </c>
      <c r="E780" s="25">
        <v>43</v>
      </c>
      <c r="F780" s="18">
        <f t="shared" ca="1" si="61"/>
        <v>4</v>
      </c>
      <c r="G780" s="18">
        <v>8</v>
      </c>
      <c r="H780" s="19">
        <v>0.51041666666666663</v>
      </c>
      <c r="I780" t="str">
        <f t="shared" si="62"/>
        <v>12:15</v>
      </c>
      <c r="J780" s="19">
        <v>0.65625</v>
      </c>
      <c r="K780" t="str">
        <f t="shared" si="63"/>
        <v>15:45</v>
      </c>
      <c r="L780" s="18">
        <v>21</v>
      </c>
      <c r="N780" t="str">
        <f t="shared" ca="1" si="64"/>
        <v>Booking::create(['program_id' =&gt; 2 , 'booking_date' =&gt; '2021-04-28', 'instructor_id'=&gt;43, 'virtual_meeting_link_id'=&gt;4, 'physical_room_id'=&gt;8, 'start_time'=&gt;'12:15', 'end_time'=&gt;' 15:45' ,  'area_id'=&gt;21 ]);</v>
      </c>
    </row>
    <row r="781" spans="1:14" ht="15.75" thickBot="1" x14ac:dyDescent="0.3">
      <c r="A781">
        <v>779</v>
      </c>
      <c r="B781" s="16">
        <v>44314</v>
      </c>
      <c r="C781" s="16" t="str">
        <f t="shared" si="60"/>
        <v>2021-04-28</v>
      </c>
      <c r="D781" s="18">
        <v>2</v>
      </c>
      <c r="E781" s="25">
        <v>11</v>
      </c>
      <c r="F781" s="18">
        <f t="shared" ca="1" si="61"/>
        <v>19</v>
      </c>
      <c r="G781" s="18">
        <v>1</v>
      </c>
      <c r="H781" s="19">
        <v>0.66666666666666663</v>
      </c>
      <c r="I781" t="str">
        <f t="shared" si="62"/>
        <v>16:0</v>
      </c>
      <c r="J781" s="19">
        <v>0.79166666666666663</v>
      </c>
      <c r="K781" t="str">
        <f t="shared" si="63"/>
        <v>19:0</v>
      </c>
      <c r="L781" s="18">
        <v>14</v>
      </c>
      <c r="N781" t="str">
        <f t="shared" ca="1" si="64"/>
        <v>Booking::create(['program_id' =&gt; 2 , 'booking_date' =&gt; '2021-04-28', 'instructor_id'=&gt;11, 'virtual_meeting_link_id'=&gt;19, 'physical_room_id'=&gt;1, 'start_time'=&gt;'16:0', 'end_time'=&gt;' 19:0' ,  'area_id'=&gt;14 ]);</v>
      </c>
    </row>
    <row r="782" spans="1:14" ht="15.75" thickBot="1" x14ac:dyDescent="0.3">
      <c r="A782">
        <v>780</v>
      </c>
      <c r="B782" s="16">
        <v>44315</v>
      </c>
      <c r="C782" s="16" t="str">
        <f t="shared" si="60"/>
        <v>2021-04-29</v>
      </c>
      <c r="D782" s="18">
        <v>1</v>
      </c>
      <c r="E782" s="25">
        <v>53</v>
      </c>
      <c r="F782" s="18">
        <f t="shared" ca="1" si="61"/>
        <v>13</v>
      </c>
      <c r="G782" s="18">
        <v>2</v>
      </c>
      <c r="H782" s="19">
        <v>0.38541666666666669</v>
      </c>
      <c r="I782" t="str">
        <f t="shared" si="62"/>
        <v>9:15</v>
      </c>
      <c r="J782" s="19">
        <v>0.5</v>
      </c>
      <c r="K782" t="str">
        <f t="shared" si="63"/>
        <v>12:0</v>
      </c>
      <c r="L782" s="18">
        <v>12</v>
      </c>
      <c r="N782" t="str">
        <f t="shared" ca="1" si="64"/>
        <v>Booking::create(['program_id' =&gt; 1 , 'booking_date' =&gt; '2021-04-29', 'instructor_id'=&gt;53, 'virtual_meeting_link_id'=&gt;13, 'physical_room_id'=&gt;2, 'start_time'=&gt;'9:15', 'end_time'=&gt;' 12:0' ,  'area_id'=&gt;12 ]);</v>
      </c>
    </row>
    <row r="783" spans="1:14" ht="15.75" thickBot="1" x14ac:dyDescent="0.3">
      <c r="A783">
        <v>781</v>
      </c>
      <c r="B783" s="16">
        <v>44315</v>
      </c>
      <c r="C783" s="16" t="str">
        <f t="shared" si="60"/>
        <v>2021-04-29</v>
      </c>
      <c r="D783" s="18">
        <v>1</v>
      </c>
      <c r="E783" s="25">
        <v>43</v>
      </c>
      <c r="F783" s="18">
        <f t="shared" ca="1" si="61"/>
        <v>18</v>
      </c>
      <c r="G783" s="18">
        <v>2</v>
      </c>
      <c r="H783" s="19">
        <v>0.51041666666666663</v>
      </c>
      <c r="I783" t="str">
        <f t="shared" si="62"/>
        <v>12:15</v>
      </c>
      <c r="J783" s="19">
        <v>0.65625</v>
      </c>
      <c r="K783" t="str">
        <f t="shared" si="63"/>
        <v>15:45</v>
      </c>
      <c r="L783" s="18">
        <v>21</v>
      </c>
      <c r="N783" t="str">
        <f t="shared" ca="1" si="64"/>
        <v>Booking::create(['program_id' =&gt; 1 , 'booking_date' =&gt; '2021-04-29', 'instructor_id'=&gt;43, 'virtual_meeting_link_id'=&gt;18, 'physical_room_id'=&gt;2, 'start_time'=&gt;'12:15', 'end_time'=&gt;' 15:45' ,  'area_id'=&gt;21 ]);</v>
      </c>
    </row>
    <row r="784" spans="1:14" ht="15.75" thickBot="1" x14ac:dyDescent="0.3">
      <c r="A784">
        <v>782</v>
      </c>
      <c r="B784" s="16">
        <v>44315</v>
      </c>
      <c r="C784" s="16" t="str">
        <f t="shared" si="60"/>
        <v>2021-04-29</v>
      </c>
      <c r="D784" s="18">
        <v>1</v>
      </c>
      <c r="E784" s="25">
        <v>11</v>
      </c>
      <c r="F784" s="18">
        <f t="shared" ca="1" si="61"/>
        <v>9</v>
      </c>
      <c r="G784" s="18">
        <v>5</v>
      </c>
      <c r="H784" s="19">
        <v>0.66666666666666663</v>
      </c>
      <c r="I784" t="str">
        <f t="shared" si="62"/>
        <v>16:0</v>
      </c>
      <c r="J784" s="19">
        <v>0.79166666666666663</v>
      </c>
      <c r="K784" t="str">
        <f t="shared" si="63"/>
        <v>19:0</v>
      </c>
      <c r="L784" s="18">
        <v>14</v>
      </c>
      <c r="N784" t="str">
        <f t="shared" ca="1" si="64"/>
        <v>Booking::create(['program_id' =&gt; 1 , 'booking_date' =&gt; '2021-04-29', 'instructor_id'=&gt;11, 'virtual_meeting_link_id'=&gt;9, 'physical_room_id'=&gt;5, 'start_time'=&gt;'16:0', 'end_time'=&gt;' 19:0' ,  'area_id'=&gt;14 ]);</v>
      </c>
    </row>
    <row r="785" spans="1:14" ht="15.75" thickBot="1" x14ac:dyDescent="0.3">
      <c r="A785">
        <v>783</v>
      </c>
      <c r="B785" s="16">
        <v>44315</v>
      </c>
      <c r="C785" s="16" t="str">
        <f t="shared" si="60"/>
        <v>2021-04-29</v>
      </c>
      <c r="D785" s="18">
        <v>35</v>
      </c>
      <c r="E785" s="25">
        <v>42</v>
      </c>
      <c r="F785" s="18">
        <f t="shared" ca="1" si="61"/>
        <v>6</v>
      </c>
      <c r="G785" s="18">
        <v>2</v>
      </c>
      <c r="H785" s="19">
        <v>0.70833333333333337</v>
      </c>
      <c r="I785" t="str">
        <f t="shared" si="62"/>
        <v>17:0</v>
      </c>
      <c r="J785" s="19">
        <v>0.84375</v>
      </c>
      <c r="K785" t="str">
        <f t="shared" si="63"/>
        <v>20:15</v>
      </c>
      <c r="L785" s="18">
        <v>19</v>
      </c>
      <c r="N785" t="str">
        <f t="shared" ca="1" si="64"/>
        <v>Booking::create(['program_id' =&gt; 35 , 'booking_date' =&gt; '2021-04-29', 'instructor_id'=&gt;42, 'virtual_meeting_link_id'=&gt;6, 'physical_room_id'=&gt;2, 'start_time'=&gt;'17:0', 'end_time'=&gt;' 20:15' ,  'area_id'=&gt;19 ]);</v>
      </c>
    </row>
    <row r="786" spans="1:14" ht="15.75" thickBot="1" x14ac:dyDescent="0.3">
      <c r="A786">
        <v>784</v>
      </c>
      <c r="B786" s="16">
        <v>44323</v>
      </c>
      <c r="C786" s="16" t="str">
        <f t="shared" si="60"/>
        <v>2021-05-07</v>
      </c>
      <c r="D786" s="18">
        <v>1</v>
      </c>
      <c r="E786" s="25">
        <v>43</v>
      </c>
      <c r="F786" s="18">
        <f t="shared" ca="1" si="61"/>
        <v>10</v>
      </c>
      <c r="G786" s="18">
        <v>7</v>
      </c>
      <c r="H786" s="19">
        <v>0.38541666666666669</v>
      </c>
      <c r="I786" t="str">
        <f t="shared" si="62"/>
        <v>9:15</v>
      </c>
      <c r="J786" s="19">
        <v>0.5625</v>
      </c>
      <c r="K786" t="str">
        <f t="shared" si="63"/>
        <v>13:30</v>
      </c>
      <c r="L786" s="18">
        <v>21</v>
      </c>
      <c r="N786" t="str">
        <f t="shared" ca="1" si="64"/>
        <v>Booking::create(['program_id' =&gt; 1 , 'booking_date' =&gt; '2021-05-07', 'instructor_id'=&gt;43, 'virtual_meeting_link_id'=&gt;10, 'physical_room_id'=&gt;7, 'start_time'=&gt;'9:15', 'end_time'=&gt;' 13:30' ,  'area_id'=&gt;21 ]);</v>
      </c>
    </row>
    <row r="787" spans="1:14" ht="15.75" thickBot="1" x14ac:dyDescent="0.3">
      <c r="A787">
        <v>785</v>
      </c>
      <c r="B787" s="16">
        <v>44323</v>
      </c>
      <c r="C787" s="16" t="str">
        <f t="shared" si="60"/>
        <v>2021-05-07</v>
      </c>
      <c r="D787" s="18">
        <v>1</v>
      </c>
      <c r="E787" s="25">
        <v>42</v>
      </c>
      <c r="F787" s="18">
        <f t="shared" ca="1" si="61"/>
        <v>12</v>
      </c>
      <c r="G787" s="18">
        <v>2</v>
      </c>
      <c r="H787" s="19">
        <v>0.60416666666666663</v>
      </c>
      <c r="I787" t="str">
        <f t="shared" si="62"/>
        <v>14:30</v>
      </c>
      <c r="J787" s="19">
        <v>0.72916666666666663</v>
      </c>
      <c r="K787" t="str">
        <f t="shared" si="63"/>
        <v>17:30</v>
      </c>
      <c r="L787" s="18">
        <v>19</v>
      </c>
      <c r="N787" t="str">
        <f t="shared" ca="1" si="64"/>
        <v>Booking::create(['program_id' =&gt; 1 , 'booking_date' =&gt; '2021-05-07', 'instructor_id'=&gt;42, 'virtual_meeting_link_id'=&gt;12, 'physical_room_id'=&gt;2, 'start_time'=&gt;'14:30', 'end_time'=&gt;' 17:30' ,  'area_id'=&gt;19 ]);</v>
      </c>
    </row>
    <row r="788" spans="1:14" ht="15.75" thickBot="1" x14ac:dyDescent="0.3">
      <c r="A788">
        <v>786</v>
      </c>
      <c r="B788" s="16">
        <v>44324</v>
      </c>
      <c r="C788" s="16" t="str">
        <f t="shared" si="60"/>
        <v>2021-05-08</v>
      </c>
      <c r="D788" s="18">
        <v>2</v>
      </c>
      <c r="E788" s="25">
        <v>43</v>
      </c>
      <c r="F788" s="18">
        <f t="shared" ca="1" si="61"/>
        <v>6</v>
      </c>
      <c r="G788" s="18">
        <v>8</v>
      </c>
      <c r="H788" s="19">
        <v>0.38541666666666669</v>
      </c>
      <c r="I788" t="str">
        <f t="shared" si="62"/>
        <v>9:15</v>
      </c>
      <c r="J788" s="19">
        <v>0.5625</v>
      </c>
      <c r="K788" t="str">
        <f t="shared" si="63"/>
        <v>13:30</v>
      </c>
      <c r="L788" s="18">
        <v>21</v>
      </c>
      <c r="N788" t="str">
        <f t="shared" ca="1" si="64"/>
        <v>Booking::create(['program_id' =&gt; 2 , 'booking_date' =&gt; '2021-05-08', 'instructor_id'=&gt;43, 'virtual_meeting_link_id'=&gt;6, 'physical_room_id'=&gt;8, 'start_time'=&gt;'9:15', 'end_time'=&gt;' 13:30' ,  'area_id'=&gt;21 ]);</v>
      </c>
    </row>
    <row r="789" spans="1:14" ht="15.75" thickBot="1" x14ac:dyDescent="0.3">
      <c r="A789">
        <v>787</v>
      </c>
      <c r="B789" s="16">
        <v>44324</v>
      </c>
      <c r="C789" s="16" t="str">
        <f t="shared" si="60"/>
        <v>2021-05-08</v>
      </c>
      <c r="D789" s="18">
        <v>2</v>
      </c>
      <c r="E789" s="25">
        <v>9</v>
      </c>
      <c r="F789" s="18">
        <f t="shared" ca="1" si="61"/>
        <v>9</v>
      </c>
      <c r="G789" s="18">
        <v>8</v>
      </c>
      <c r="H789" s="19">
        <v>0.60416666666666663</v>
      </c>
      <c r="I789" t="str">
        <f t="shared" si="62"/>
        <v>14:30</v>
      </c>
      <c r="J789" s="19">
        <v>0.72916666666666663</v>
      </c>
      <c r="K789" t="str">
        <f t="shared" si="63"/>
        <v>17:30</v>
      </c>
      <c r="L789" s="18">
        <v>19</v>
      </c>
      <c r="N789" t="str">
        <f t="shared" ca="1" si="64"/>
        <v>Booking::create(['program_id' =&gt; 2 , 'booking_date' =&gt; '2021-05-08', 'instructor_id'=&gt;9, 'virtual_meeting_link_id'=&gt;9, 'physical_room_id'=&gt;8, 'start_time'=&gt;'14:30', 'end_time'=&gt;' 17:30' ,  'area_id'=&gt;19 ]);</v>
      </c>
    </row>
    <row r="790" spans="1:14" ht="15.75" thickBot="1" x14ac:dyDescent="0.3">
      <c r="A790">
        <v>788</v>
      </c>
      <c r="B790" s="16">
        <v>44329</v>
      </c>
      <c r="C790" s="16" t="str">
        <f t="shared" si="60"/>
        <v>2021-05-13</v>
      </c>
      <c r="D790" s="18">
        <v>1</v>
      </c>
      <c r="E790" s="25">
        <v>48</v>
      </c>
      <c r="F790" s="18">
        <f t="shared" ca="1" si="61"/>
        <v>2</v>
      </c>
      <c r="G790" s="18">
        <v>3</v>
      </c>
      <c r="H790" s="19">
        <v>0.35416666666666669</v>
      </c>
      <c r="I790" t="str">
        <f t="shared" si="62"/>
        <v>8:30</v>
      </c>
      <c r="J790" s="19">
        <v>0.79166666666666663</v>
      </c>
      <c r="K790" t="str">
        <f t="shared" si="63"/>
        <v>19:0</v>
      </c>
      <c r="L790" s="18">
        <v>5</v>
      </c>
      <c r="N790" t="str">
        <f t="shared" ca="1" si="64"/>
        <v>Booking::create(['program_id' =&gt; 1 , 'booking_date' =&gt; '2021-05-13', 'instructor_id'=&gt;48, 'virtual_meeting_link_id'=&gt;2, 'physical_room_id'=&gt;3, 'start_time'=&gt;'8:30', 'end_time'=&gt;' 19:0' ,  'area_id'=&gt;5 ]);</v>
      </c>
    </row>
    <row r="791" spans="1:14" ht="15.75" thickBot="1" x14ac:dyDescent="0.3">
      <c r="A791">
        <v>789</v>
      </c>
      <c r="B791" s="16">
        <v>44330</v>
      </c>
      <c r="C791" s="16" t="str">
        <f t="shared" si="60"/>
        <v>2021-05-14</v>
      </c>
      <c r="D791" s="18">
        <v>1</v>
      </c>
      <c r="E791" s="25">
        <v>48</v>
      </c>
      <c r="F791" s="18">
        <f t="shared" ca="1" si="61"/>
        <v>18</v>
      </c>
      <c r="G791" s="18">
        <v>4</v>
      </c>
      <c r="H791" s="19">
        <v>0.35416666666666669</v>
      </c>
      <c r="I791" t="str">
        <f t="shared" si="62"/>
        <v>8:30</v>
      </c>
      <c r="J791" s="19">
        <v>0.79166666666666663</v>
      </c>
      <c r="K791" t="str">
        <f t="shared" si="63"/>
        <v>19:0</v>
      </c>
      <c r="L791" s="18">
        <v>5</v>
      </c>
      <c r="N791" t="str">
        <f t="shared" ca="1" si="64"/>
        <v>Booking::create(['program_id' =&gt; 1 , 'booking_date' =&gt; '2021-05-14', 'instructor_id'=&gt;48, 'virtual_meeting_link_id'=&gt;18, 'physical_room_id'=&gt;4, 'start_time'=&gt;'8:30', 'end_time'=&gt;' 19:0' ,  'area_id'=&gt;5 ]);</v>
      </c>
    </row>
    <row r="792" spans="1:14" ht="15.75" thickBot="1" x14ac:dyDescent="0.3">
      <c r="A792">
        <v>790</v>
      </c>
      <c r="B792" s="16">
        <v>44331</v>
      </c>
      <c r="C792" s="16" t="str">
        <f t="shared" si="60"/>
        <v>2021-05-15</v>
      </c>
      <c r="D792" s="18">
        <v>1</v>
      </c>
      <c r="E792" s="25">
        <v>48</v>
      </c>
      <c r="F792" s="18">
        <f t="shared" ca="1" si="61"/>
        <v>20</v>
      </c>
      <c r="G792" s="18">
        <v>4</v>
      </c>
      <c r="H792" s="19">
        <v>0.35416666666666669</v>
      </c>
      <c r="I792" t="str">
        <f t="shared" si="62"/>
        <v>8:30</v>
      </c>
      <c r="J792" s="19">
        <v>0.79166666666666663</v>
      </c>
      <c r="K792" t="str">
        <f t="shared" si="63"/>
        <v>19:0</v>
      </c>
      <c r="L792" s="18">
        <v>5</v>
      </c>
      <c r="N792" t="str">
        <f t="shared" ca="1" si="64"/>
        <v>Booking::create(['program_id' =&gt; 1 , 'booking_date' =&gt; '2021-05-15', 'instructor_id'=&gt;48, 'virtual_meeting_link_id'=&gt;20, 'physical_room_id'=&gt;4, 'start_time'=&gt;'8:30', 'end_time'=&gt;' 19:0' ,  'area_id'=&gt;5 ]);</v>
      </c>
    </row>
    <row r="793" spans="1:14" ht="15.75" thickBot="1" x14ac:dyDescent="0.3">
      <c r="A793">
        <v>791</v>
      </c>
      <c r="B793" s="16">
        <v>44335</v>
      </c>
      <c r="C793" s="16" t="str">
        <f t="shared" si="60"/>
        <v>2021-05-19</v>
      </c>
      <c r="D793" s="18">
        <v>2</v>
      </c>
      <c r="E793" s="25">
        <v>48</v>
      </c>
      <c r="F793" s="18">
        <f t="shared" ca="1" si="61"/>
        <v>6</v>
      </c>
      <c r="G793" s="18">
        <v>5</v>
      </c>
      <c r="H793" s="19">
        <v>0.35416666666666669</v>
      </c>
      <c r="I793" t="str">
        <f t="shared" si="62"/>
        <v>8:30</v>
      </c>
      <c r="J793" s="19">
        <v>0.79166666666666663</v>
      </c>
      <c r="K793" t="str">
        <f t="shared" si="63"/>
        <v>19:0</v>
      </c>
      <c r="L793" s="18">
        <v>5</v>
      </c>
      <c r="N793" t="str">
        <f t="shared" ca="1" si="64"/>
        <v>Booking::create(['program_id' =&gt; 2 , 'booking_date' =&gt; '2021-05-19', 'instructor_id'=&gt;48, 'virtual_meeting_link_id'=&gt;6, 'physical_room_id'=&gt;5, 'start_time'=&gt;'8:30', 'end_time'=&gt;' 19:0' ,  'area_id'=&gt;5 ]);</v>
      </c>
    </row>
    <row r="794" spans="1:14" ht="15.75" thickBot="1" x14ac:dyDescent="0.3">
      <c r="A794">
        <v>792</v>
      </c>
      <c r="B794" s="16">
        <v>44336</v>
      </c>
      <c r="C794" s="16" t="str">
        <f t="shared" si="60"/>
        <v>2021-05-20</v>
      </c>
      <c r="D794" s="18">
        <v>2</v>
      </c>
      <c r="E794" s="25">
        <v>48</v>
      </c>
      <c r="F794" s="18">
        <f t="shared" ca="1" si="61"/>
        <v>7</v>
      </c>
      <c r="G794" s="18">
        <v>1</v>
      </c>
      <c r="H794" s="19">
        <v>0.35416666666666669</v>
      </c>
      <c r="I794" t="str">
        <f t="shared" si="62"/>
        <v>8:30</v>
      </c>
      <c r="J794" s="19">
        <v>0.79166666666666663</v>
      </c>
      <c r="K794" t="str">
        <f t="shared" si="63"/>
        <v>19:0</v>
      </c>
      <c r="L794" s="18">
        <v>5</v>
      </c>
      <c r="N794" t="str">
        <f t="shared" ca="1" si="64"/>
        <v>Booking::create(['program_id' =&gt; 2 , 'booking_date' =&gt; '2021-05-20', 'instructor_id'=&gt;48, 'virtual_meeting_link_id'=&gt;7, 'physical_room_id'=&gt;1, 'start_time'=&gt;'8:30', 'end_time'=&gt;' 19:0' ,  'area_id'=&gt;5 ]);</v>
      </c>
    </row>
    <row r="795" spans="1:14" ht="15.75" thickBot="1" x14ac:dyDescent="0.3">
      <c r="A795">
        <v>793</v>
      </c>
      <c r="B795" s="16">
        <v>44337</v>
      </c>
      <c r="C795" s="16" t="str">
        <f t="shared" si="60"/>
        <v>2021-05-21</v>
      </c>
      <c r="D795" s="18">
        <v>2</v>
      </c>
      <c r="E795" s="25">
        <v>48</v>
      </c>
      <c r="F795" s="18">
        <f t="shared" ca="1" si="61"/>
        <v>19</v>
      </c>
      <c r="G795" s="18">
        <v>7</v>
      </c>
      <c r="H795" s="19">
        <v>0.35416666666666669</v>
      </c>
      <c r="I795" t="str">
        <f t="shared" si="62"/>
        <v>8:30</v>
      </c>
      <c r="J795" s="19">
        <v>0.79166666666666663</v>
      </c>
      <c r="K795" t="str">
        <f t="shared" si="63"/>
        <v>19:0</v>
      </c>
      <c r="L795" s="18">
        <v>5</v>
      </c>
      <c r="N795" t="str">
        <f t="shared" ca="1" si="64"/>
        <v>Booking::create(['program_id' =&gt; 2 , 'booking_date' =&gt; '2021-05-21', 'instructor_id'=&gt;48, 'virtual_meeting_link_id'=&gt;19, 'physical_room_id'=&gt;7, 'start_time'=&gt;'8:30', 'end_time'=&gt;' 19:0' ,  'area_id'=&gt;5 ]);</v>
      </c>
    </row>
    <row r="796" spans="1:14" ht="15.75" thickBot="1" x14ac:dyDescent="0.3">
      <c r="A796">
        <v>794</v>
      </c>
      <c r="B796" s="16">
        <v>44006</v>
      </c>
      <c r="C796" s="16" t="str">
        <f t="shared" si="60"/>
        <v>2020-06-24</v>
      </c>
      <c r="D796" s="18">
        <v>37</v>
      </c>
      <c r="E796" s="25">
        <v>25</v>
      </c>
      <c r="F796" s="18">
        <f t="shared" ca="1" si="61"/>
        <v>1</v>
      </c>
      <c r="G796" s="18">
        <v>2</v>
      </c>
      <c r="H796" s="19">
        <v>0.70833333333333337</v>
      </c>
      <c r="I796" t="str">
        <f t="shared" si="62"/>
        <v>17:0</v>
      </c>
      <c r="J796" s="19">
        <v>0.75</v>
      </c>
      <c r="K796" t="str">
        <f t="shared" si="63"/>
        <v>18:0</v>
      </c>
      <c r="L796" s="18">
        <v>19</v>
      </c>
      <c r="N796" t="str">
        <f t="shared" ca="1" si="64"/>
        <v>Booking::create(['program_id' =&gt; 37 , 'booking_date' =&gt; '2020-06-24', 'instructor_id'=&gt;25, 'virtual_meeting_link_id'=&gt;1, 'physical_room_id'=&gt;2, 'start_time'=&gt;'17:0', 'end_time'=&gt;' 18:0' ,  'area_id'=&gt;19 ]);</v>
      </c>
    </row>
    <row r="797" spans="1:14" ht="15.75" thickBot="1" x14ac:dyDescent="0.3">
      <c r="A797">
        <v>795</v>
      </c>
      <c r="B797" s="16">
        <v>44006</v>
      </c>
      <c r="C797" s="16" t="str">
        <f t="shared" si="60"/>
        <v>2020-06-24</v>
      </c>
      <c r="D797" s="18">
        <v>37</v>
      </c>
      <c r="E797" s="25">
        <v>19</v>
      </c>
      <c r="F797" s="18">
        <f t="shared" ca="1" si="61"/>
        <v>18</v>
      </c>
      <c r="G797" s="18">
        <v>7</v>
      </c>
      <c r="H797" s="19">
        <v>0.75</v>
      </c>
      <c r="I797" t="str">
        <f t="shared" si="62"/>
        <v>18:0</v>
      </c>
      <c r="J797" s="19">
        <v>0.83333333333333337</v>
      </c>
      <c r="K797" t="str">
        <f t="shared" si="63"/>
        <v>20:0</v>
      </c>
      <c r="L797" s="18">
        <v>10</v>
      </c>
      <c r="N797" t="str">
        <f t="shared" ca="1" si="64"/>
        <v>Booking::create(['program_id' =&gt; 37 , 'booking_date' =&gt; '2020-06-24', 'instructor_id'=&gt;19, 'virtual_meeting_link_id'=&gt;18, 'physical_room_id'=&gt;7, 'start_time'=&gt;'18:0', 'end_time'=&gt;' 20:0' ,  'area_id'=&gt;10 ]);</v>
      </c>
    </row>
    <row r="798" spans="1:14" ht="15.75" thickBot="1" x14ac:dyDescent="0.3">
      <c r="A798">
        <v>796</v>
      </c>
      <c r="B798" s="16">
        <v>44006</v>
      </c>
      <c r="C798" s="16" t="str">
        <f t="shared" si="60"/>
        <v>2020-06-24</v>
      </c>
      <c r="D798" s="18">
        <v>37</v>
      </c>
      <c r="E798" s="25">
        <v>25</v>
      </c>
      <c r="F798" s="18">
        <f t="shared" ca="1" si="61"/>
        <v>12</v>
      </c>
      <c r="G798" s="18">
        <v>1</v>
      </c>
      <c r="H798" s="19">
        <v>0.70833333333333337</v>
      </c>
      <c r="I798" t="str">
        <f t="shared" si="62"/>
        <v>17:0</v>
      </c>
      <c r="J798" s="19">
        <v>0.75</v>
      </c>
      <c r="K798" t="str">
        <f t="shared" si="63"/>
        <v>18:0</v>
      </c>
      <c r="L798" s="18">
        <v>19</v>
      </c>
      <c r="N798" t="str">
        <f t="shared" ca="1" si="64"/>
        <v>Booking::create(['program_id' =&gt; 37 , 'booking_date' =&gt; '2020-06-24', 'instructor_id'=&gt;25, 'virtual_meeting_link_id'=&gt;12, 'physical_room_id'=&gt;1, 'start_time'=&gt;'17:0', 'end_time'=&gt;' 18:0' ,  'area_id'=&gt;19 ]);</v>
      </c>
    </row>
    <row r="799" spans="1:14" ht="15.75" thickBot="1" x14ac:dyDescent="0.3">
      <c r="A799">
        <v>797</v>
      </c>
      <c r="B799" s="16">
        <v>44006</v>
      </c>
      <c r="C799" s="16" t="str">
        <f t="shared" si="60"/>
        <v>2020-06-24</v>
      </c>
      <c r="D799" s="18">
        <v>37</v>
      </c>
      <c r="E799" s="25">
        <v>19</v>
      </c>
      <c r="F799" s="18">
        <f t="shared" ca="1" si="61"/>
        <v>12</v>
      </c>
      <c r="G799" s="18">
        <v>6</v>
      </c>
      <c r="H799" s="19">
        <v>0.75</v>
      </c>
      <c r="I799" t="str">
        <f t="shared" si="62"/>
        <v>18:0</v>
      </c>
      <c r="J799" s="19">
        <v>0.83333333333333337</v>
      </c>
      <c r="K799" t="str">
        <f t="shared" si="63"/>
        <v>20:0</v>
      </c>
      <c r="L799" s="18">
        <v>10</v>
      </c>
      <c r="N799" t="str">
        <f t="shared" ca="1" si="64"/>
        <v>Booking::create(['program_id' =&gt; 37 , 'booking_date' =&gt; '2020-06-24', 'instructor_id'=&gt;19, 'virtual_meeting_link_id'=&gt;12, 'physical_room_id'=&gt;6, 'start_time'=&gt;'18:0', 'end_time'=&gt;' 20:0' ,  'area_id'=&gt;10 ]);</v>
      </c>
    </row>
    <row r="800" spans="1:14" ht="15.75" thickBot="1" x14ac:dyDescent="0.3">
      <c r="A800">
        <v>798</v>
      </c>
      <c r="B800" s="16">
        <v>44013</v>
      </c>
      <c r="C800" s="16" t="str">
        <f t="shared" si="60"/>
        <v>2020-07-01</v>
      </c>
      <c r="D800" s="18">
        <v>37</v>
      </c>
      <c r="E800" s="25">
        <v>17</v>
      </c>
      <c r="F800" s="18">
        <f t="shared" ca="1" si="61"/>
        <v>8</v>
      </c>
      <c r="G800" s="18">
        <v>6</v>
      </c>
      <c r="H800" s="19">
        <v>0.80555555555555547</v>
      </c>
      <c r="I800" t="str">
        <f t="shared" si="62"/>
        <v>19:20</v>
      </c>
      <c r="J800" s="19">
        <v>0.84722222222222221</v>
      </c>
      <c r="K800" t="str">
        <f t="shared" si="63"/>
        <v>20:20</v>
      </c>
      <c r="L800" s="18">
        <v>5</v>
      </c>
      <c r="N800" t="str">
        <f t="shared" ca="1" si="64"/>
        <v>Booking::create(['program_id' =&gt; 37 , 'booking_date' =&gt; '2020-07-01', 'instructor_id'=&gt;17, 'virtual_meeting_link_id'=&gt;8, 'physical_room_id'=&gt;6, 'start_time'=&gt;'19:20', 'end_time'=&gt;' 20:20' ,  'area_id'=&gt;5 ]);</v>
      </c>
    </row>
    <row r="801" spans="1:14" ht="15.75" thickBot="1" x14ac:dyDescent="0.3">
      <c r="A801">
        <v>799</v>
      </c>
      <c r="B801" s="16">
        <v>44020</v>
      </c>
      <c r="C801" s="16" t="str">
        <f t="shared" si="60"/>
        <v>2020-07-08</v>
      </c>
      <c r="D801" s="18">
        <v>37</v>
      </c>
      <c r="E801" s="25">
        <v>34</v>
      </c>
      <c r="F801" s="18">
        <f t="shared" ca="1" si="61"/>
        <v>6</v>
      </c>
      <c r="G801" s="18">
        <v>1</v>
      </c>
      <c r="H801" s="19">
        <v>0.70833333333333337</v>
      </c>
      <c r="I801" t="str">
        <f t="shared" si="62"/>
        <v>17:0</v>
      </c>
      <c r="J801" s="19">
        <v>0.80555555555555547</v>
      </c>
      <c r="K801" t="str">
        <f t="shared" si="63"/>
        <v>19:20</v>
      </c>
      <c r="L801" s="18">
        <v>20</v>
      </c>
      <c r="N801" t="str">
        <f t="shared" ca="1" si="64"/>
        <v>Booking::create(['program_id' =&gt; 37 , 'booking_date' =&gt; '2020-07-08', 'instructor_id'=&gt;34, 'virtual_meeting_link_id'=&gt;6, 'physical_room_id'=&gt;1, 'start_time'=&gt;'17:0', 'end_time'=&gt;' 19:20' ,  'area_id'=&gt;20 ]);</v>
      </c>
    </row>
    <row r="802" spans="1:14" ht="15.75" thickBot="1" x14ac:dyDescent="0.3">
      <c r="A802">
        <v>800</v>
      </c>
      <c r="B802" s="16">
        <v>44020</v>
      </c>
      <c r="C802" s="16" t="str">
        <f t="shared" si="60"/>
        <v>2020-07-08</v>
      </c>
      <c r="D802" s="18">
        <v>37</v>
      </c>
      <c r="E802" s="25">
        <v>17</v>
      </c>
      <c r="F802" s="18">
        <f t="shared" ca="1" si="61"/>
        <v>18</v>
      </c>
      <c r="G802" s="18">
        <v>7</v>
      </c>
      <c r="H802" s="19">
        <v>0.8125</v>
      </c>
      <c r="I802" t="str">
        <f t="shared" si="62"/>
        <v>19:30</v>
      </c>
      <c r="J802" s="19">
        <v>0.85416666666666663</v>
      </c>
      <c r="K802" t="str">
        <f t="shared" si="63"/>
        <v>20:30</v>
      </c>
      <c r="L802" s="18">
        <v>5</v>
      </c>
      <c r="N802" t="str">
        <f t="shared" ca="1" si="64"/>
        <v>Booking::create(['program_id' =&gt; 37 , 'booking_date' =&gt; '2020-07-08', 'instructor_id'=&gt;17, 'virtual_meeting_link_id'=&gt;18, 'physical_room_id'=&gt;7, 'start_time'=&gt;'19:30', 'end_time'=&gt;' 20:30' ,  'area_id'=&gt;5 ]);</v>
      </c>
    </row>
    <row r="803" spans="1:14" ht="15.75" thickBot="1" x14ac:dyDescent="0.3">
      <c r="A803">
        <v>801</v>
      </c>
      <c r="B803" s="16">
        <v>44027</v>
      </c>
      <c r="C803" s="16" t="str">
        <f t="shared" si="60"/>
        <v>2020-07-15</v>
      </c>
      <c r="D803" s="18">
        <v>37</v>
      </c>
      <c r="E803" s="25">
        <v>17</v>
      </c>
      <c r="F803" s="18">
        <f t="shared" ca="1" si="61"/>
        <v>3</v>
      </c>
      <c r="G803" s="18">
        <v>4</v>
      </c>
      <c r="H803" s="19">
        <v>0.70833333333333337</v>
      </c>
      <c r="I803" t="str">
        <f t="shared" si="62"/>
        <v>17:0</v>
      </c>
      <c r="J803" s="19">
        <v>0.75694444444444453</v>
      </c>
      <c r="K803" t="str">
        <f t="shared" si="63"/>
        <v>18:10</v>
      </c>
      <c r="L803" s="18">
        <v>5</v>
      </c>
      <c r="N803" t="str">
        <f t="shared" ca="1" si="64"/>
        <v>Booking::create(['program_id' =&gt; 37 , 'booking_date' =&gt; '2020-07-15', 'instructor_id'=&gt;17, 'virtual_meeting_link_id'=&gt;3, 'physical_room_id'=&gt;4, 'start_time'=&gt;'17:0', 'end_time'=&gt;' 18:10' ,  'area_id'=&gt;5 ]);</v>
      </c>
    </row>
    <row r="804" spans="1:14" ht="15.75" thickBot="1" x14ac:dyDescent="0.3">
      <c r="A804">
        <v>802</v>
      </c>
      <c r="B804" s="16">
        <v>44034</v>
      </c>
      <c r="C804" s="16" t="str">
        <f t="shared" si="60"/>
        <v>2020-07-22</v>
      </c>
      <c r="D804" s="18">
        <v>37</v>
      </c>
      <c r="E804" s="25">
        <v>25</v>
      </c>
      <c r="F804" s="18">
        <f t="shared" ca="1" si="61"/>
        <v>19</v>
      </c>
      <c r="G804" s="18">
        <v>4</v>
      </c>
      <c r="H804" s="19">
        <v>0.70833333333333337</v>
      </c>
      <c r="I804" t="str">
        <f t="shared" si="62"/>
        <v>17:0</v>
      </c>
      <c r="J804" s="19">
        <v>0.75</v>
      </c>
      <c r="K804" t="str">
        <f t="shared" si="63"/>
        <v>18:0</v>
      </c>
      <c r="L804" s="18">
        <v>19</v>
      </c>
      <c r="N804" t="str">
        <f t="shared" ca="1" si="64"/>
        <v>Booking::create(['program_id' =&gt; 37 , 'booking_date' =&gt; '2020-07-22', 'instructor_id'=&gt;25, 'virtual_meeting_link_id'=&gt;19, 'physical_room_id'=&gt;4, 'start_time'=&gt;'17:0', 'end_time'=&gt;' 18:0' ,  'area_id'=&gt;19 ]);</v>
      </c>
    </row>
    <row r="805" spans="1:14" ht="15.75" thickBot="1" x14ac:dyDescent="0.3">
      <c r="A805">
        <v>803</v>
      </c>
      <c r="B805" s="16">
        <v>44034</v>
      </c>
      <c r="C805" s="16" t="str">
        <f t="shared" si="60"/>
        <v>2020-07-22</v>
      </c>
      <c r="D805" s="18">
        <v>37</v>
      </c>
      <c r="E805" s="25">
        <v>56</v>
      </c>
      <c r="F805" s="18">
        <f t="shared" ca="1" si="61"/>
        <v>8</v>
      </c>
      <c r="G805" s="18">
        <v>6</v>
      </c>
      <c r="H805" s="19">
        <v>0.75694444444444453</v>
      </c>
      <c r="I805" t="str">
        <f t="shared" si="62"/>
        <v>18:10</v>
      </c>
      <c r="J805" s="19">
        <v>0.79861111111111116</v>
      </c>
      <c r="K805" t="str">
        <f t="shared" si="63"/>
        <v>19:10</v>
      </c>
      <c r="L805" s="18">
        <v>14</v>
      </c>
      <c r="N805" t="str">
        <f t="shared" ca="1" si="64"/>
        <v>Booking::create(['program_id' =&gt; 37 , 'booking_date' =&gt; '2020-07-22', 'instructor_id'=&gt;56, 'virtual_meeting_link_id'=&gt;8, 'physical_room_id'=&gt;6, 'start_time'=&gt;'18:10', 'end_time'=&gt;' 19:10' ,  'area_id'=&gt;14 ]);</v>
      </c>
    </row>
    <row r="806" spans="1:14" ht="15.75" thickBot="1" x14ac:dyDescent="0.3">
      <c r="A806">
        <v>804</v>
      </c>
      <c r="B806" s="16">
        <v>44041</v>
      </c>
      <c r="C806" s="16" t="str">
        <f t="shared" si="60"/>
        <v>2020-07-29</v>
      </c>
      <c r="D806" s="18">
        <v>37</v>
      </c>
      <c r="E806" s="25">
        <v>17</v>
      </c>
      <c r="F806" s="18">
        <f t="shared" ca="1" si="61"/>
        <v>6</v>
      </c>
      <c r="G806" s="18">
        <v>2</v>
      </c>
      <c r="H806" s="19">
        <v>0.80555555555555547</v>
      </c>
      <c r="I806" t="str">
        <f t="shared" si="62"/>
        <v>19:20</v>
      </c>
      <c r="J806" s="19">
        <v>0.84722222222222221</v>
      </c>
      <c r="K806" t="str">
        <f t="shared" si="63"/>
        <v>20:20</v>
      </c>
      <c r="L806" s="18">
        <v>5</v>
      </c>
      <c r="N806" t="str">
        <f t="shared" ca="1" si="64"/>
        <v>Booking::create(['program_id' =&gt; 37 , 'booking_date' =&gt; '2020-07-29', 'instructor_id'=&gt;17, 'virtual_meeting_link_id'=&gt;6, 'physical_room_id'=&gt;2, 'start_time'=&gt;'19:20', 'end_time'=&gt;' 20:20' ,  'area_id'=&gt;5 ]);</v>
      </c>
    </row>
    <row r="807" spans="1:14" ht="15.75" thickBot="1" x14ac:dyDescent="0.3">
      <c r="A807">
        <v>805</v>
      </c>
      <c r="B807" s="16">
        <v>44048</v>
      </c>
      <c r="C807" s="16" t="str">
        <f t="shared" si="60"/>
        <v>2020-08-05</v>
      </c>
      <c r="D807" s="18">
        <v>37</v>
      </c>
      <c r="E807" s="25">
        <v>56</v>
      </c>
      <c r="F807" s="18">
        <f t="shared" ca="1" si="61"/>
        <v>19</v>
      </c>
      <c r="G807" s="18">
        <v>5</v>
      </c>
      <c r="H807" s="19">
        <v>0.70833333333333337</v>
      </c>
      <c r="I807" t="str">
        <f t="shared" si="62"/>
        <v>17:0</v>
      </c>
      <c r="J807" s="19">
        <v>0.80555555555555547</v>
      </c>
      <c r="K807" t="str">
        <f t="shared" si="63"/>
        <v>19:20</v>
      </c>
      <c r="L807" s="18">
        <v>14</v>
      </c>
      <c r="N807" t="str">
        <f t="shared" ca="1" si="64"/>
        <v>Booking::create(['program_id' =&gt; 37 , 'booking_date' =&gt; '2020-08-05', 'instructor_id'=&gt;56, 'virtual_meeting_link_id'=&gt;19, 'physical_room_id'=&gt;5, 'start_time'=&gt;'17:0', 'end_time'=&gt;' 19:20' ,  'area_id'=&gt;14 ]);</v>
      </c>
    </row>
    <row r="808" spans="1:14" ht="15.75" thickBot="1" x14ac:dyDescent="0.3">
      <c r="A808">
        <v>806</v>
      </c>
      <c r="B808" s="16">
        <v>44063</v>
      </c>
      <c r="C808" s="16" t="str">
        <f t="shared" si="60"/>
        <v>2020-08-20</v>
      </c>
      <c r="D808" s="18">
        <v>15</v>
      </c>
      <c r="E808" s="25">
        <v>17</v>
      </c>
      <c r="F808" s="18">
        <f t="shared" ca="1" si="61"/>
        <v>12</v>
      </c>
      <c r="G808" s="18">
        <v>7</v>
      </c>
      <c r="H808" s="19">
        <v>0.66666666666666663</v>
      </c>
      <c r="I808" t="str">
        <f t="shared" si="62"/>
        <v>16:0</v>
      </c>
      <c r="J808" s="19">
        <v>0.72916666666666663</v>
      </c>
      <c r="K808" t="str">
        <f t="shared" si="63"/>
        <v>17:30</v>
      </c>
      <c r="L808" s="18">
        <v>5</v>
      </c>
      <c r="N808" t="str">
        <f t="shared" ca="1" si="64"/>
        <v>Booking::create(['program_id' =&gt; 15 , 'booking_date' =&gt; '2020-08-20', 'instructor_id'=&gt;17, 'virtual_meeting_link_id'=&gt;12, 'physical_room_id'=&gt;7, 'start_time'=&gt;'16:0', 'end_time'=&gt;' 17:30' ,  'area_id'=&gt;5 ]);</v>
      </c>
    </row>
    <row r="809" spans="1:14" ht="15.75" thickBot="1" x14ac:dyDescent="0.3">
      <c r="A809">
        <v>807</v>
      </c>
      <c r="B809" s="16">
        <v>44091</v>
      </c>
      <c r="C809" s="16" t="str">
        <f t="shared" si="60"/>
        <v>2020-09-17</v>
      </c>
      <c r="D809" s="18">
        <v>15</v>
      </c>
      <c r="E809" s="25">
        <v>17</v>
      </c>
      <c r="F809" s="18">
        <f t="shared" ca="1" si="61"/>
        <v>14</v>
      </c>
      <c r="G809" s="18">
        <v>8</v>
      </c>
      <c r="H809" s="19">
        <v>0.70833333333333337</v>
      </c>
      <c r="I809" t="str">
        <f t="shared" si="62"/>
        <v>17:0</v>
      </c>
      <c r="J809" s="19">
        <v>0.77083333333333337</v>
      </c>
      <c r="K809" t="str">
        <f t="shared" si="63"/>
        <v>18:30</v>
      </c>
      <c r="L809" s="18">
        <v>5</v>
      </c>
      <c r="N809" t="str">
        <f t="shared" ca="1" si="64"/>
        <v>Booking::create(['program_id' =&gt; 15 , 'booking_date' =&gt; '2020-09-17', 'instructor_id'=&gt;17, 'virtual_meeting_link_id'=&gt;14, 'physical_room_id'=&gt;8, 'start_time'=&gt;'17:0', 'end_time'=&gt;' 18:30' ,  'area_id'=&gt;5 ]);</v>
      </c>
    </row>
    <row r="810" spans="1:14" ht="15.75" thickBot="1" x14ac:dyDescent="0.3">
      <c r="A810">
        <v>808</v>
      </c>
      <c r="B810" s="16">
        <v>44117</v>
      </c>
      <c r="C810" s="16" t="str">
        <f t="shared" si="60"/>
        <v>2020-10-13</v>
      </c>
      <c r="D810" s="18">
        <v>19</v>
      </c>
      <c r="E810" s="25">
        <v>10</v>
      </c>
      <c r="F810" s="18">
        <f t="shared" ca="1" si="61"/>
        <v>14</v>
      </c>
      <c r="G810" s="18">
        <v>3</v>
      </c>
      <c r="H810" s="19">
        <v>0.625</v>
      </c>
      <c r="I810" t="str">
        <f t="shared" si="62"/>
        <v>15:0</v>
      </c>
      <c r="J810" s="19">
        <v>0.76041666666666663</v>
      </c>
      <c r="K810" t="str">
        <f t="shared" si="63"/>
        <v>18:15</v>
      </c>
      <c r="L810" s="18">
        <v>1</v>
      </c>
      <c r="N810" t="str">
        <f t="shared" ca="1" si="64"/>
        <v>Booking::create(['program_id' =&gt; 19 , 'booking_date' =&gt; '2020-10-13', 'instructor_id'=&gt;10, 'virtual_meeting_link_id'=&gt;14, 'physical_room_id'=&gt;3, 'start_time'=&gt;'15:0', 'end_time'=&gt;' 18:15' ,  'area_id'=&gt;1 ]);</v>
      </c>
    </row>
    <row r="811" spans="1:14" ht="15.75" thickBot="1" x14ac:dyDescent="0.3">
      <c r="A811">
        <v>809</v>
      </c>
      <c r="B811" s="16">
        <v>44121</v>
      </c>
      <c r="C811" s="16" t="str">
        <f t="shared" si="60"/>
        <v>2020-10-17</v>
      </c>
      <c r="D811" s="18">
        <v>19</v>
      </c>
      <c r="E811" s="25">
        <v>32</v>
      </c>
      <c r="F811" s="18">
        <f t="shared" ca="1" si="61"/>
        <v>1</v>
      </c>
      <c r="G811" s="18">
        <v>1</v>
      </c>
      <c r="H811" s="19">
        <v>0.375</v>
      </c>
      <c r="I811" t="str">
        <f t="shared" si="62"/>
        <v>9:0</v>
      </c>
      <c r="J811" s="19">
        <v>0.5</v>
      </c>
      <c r="K811" t="str">
        <f t="shared" si="63"/>
        <v>12:0</v>
      </c>
      <c r="L811" s="18">
        <v>17</v>
      </c>
      <c r="N811" t="str">
        <f t="shared" ca="1" si="64"/>
        <v>Booking::create(['program_id' =&gt; 19 , 'booking_date' =&gt; '2020-10-17', 'instructor_id'=&gt;32, 'virtual_meeting_link_id'=&gt;1, 'physical_room_id'=&gt;1, 'start_time'=&gt;'9:0', 'end_time'=&gt;' 12:0' ,  'area_id'=&gt;17 ]);</v>
      </c>
    </row>
    <row r="812" spans="1:14" ht="15.75" thickBot="1" x14ac:dyDescent="0.3">
      <c r="A812">
        <v>810</v>
      </c>
      <c r="B812" s="16">
        <v>44124</v>
      </c>
      <c r="C812" s="16" t="str">
        <f t="shared" si="60"/>
        <v>2020-10-20</v>
      </c>
      <c r="D812" s="18">
        <v>19</v>
      </c>
      <c r="E812" s="25">
        <v>32</v>
      </c>
      <c r="F812" s="18">
        <f t="shared" ca="1" si="61"/>
        <v>17</v>
      </c>
      <c r="G812" s="18">
        <v>8</v>
      </c>
      <c r="H812" s="19">
        <v>0.66666666666666663</v>
      </c>
      <c r="I812" t="str">
        <f t="shared" si="62"/>
        <v>16:0</v>
      </c>
      <c r="J812" s="19">
        <v>0.79166666666666663</v>
      </c>
      <c r="K812" t="str">
        <f t="shared" si="63"/>
        <v>19:0</v>
      </c>
      <c r="L812" s="18">
        <v>17</v>
      </c>
      <c r="N812" t="str">
        <f t="shared" ca="1" si="64"/>
        <v>Booking::create(['program_id' =&gt; 19 , 'booking_date' =&gt; '2020-10-20', 'instructor_id'=&gt;32, 'virtual_meeting_link_id'=&gt;17, 'physical_room_id'=&gt;8, 'start_time'=&gt;'16:0', 'end_time'=&gt;' 19:0' ,  'area_id'=&gt;17 ]);</v>
      </c>
    </row>
    <row r="813" spans="1:14" ht="15.75" thickBot="1" x14ac:dyDescent="0.3">
      <c r="A813">
        <v>811</v>
      </c>
      <c r="B813" s="16">
        <v>44126</v>
      </c>
      <c r="C813" s="16" t="str">
        <f t="shared" si="60"/>
        <v>2020-10-22</v>
      </c>
      <c r="D813" s="18">
        <v>15</v>
      </c>
      <c r="E813" s="25">
        <v>43</v>
      </c>
      <c r="F813" s="18">
        <f t="shared" ca="1" si="61"/>
        <v>10</v>
      </c>
      <c r="G813" s="18">
        <v>4</v>
      </c>
      <c r="H813" s="19">
        <v>0.70833333333333337</v>
      </c>
      <c r="I813" t="str">
        <f t="shared" si="62"/>
        <v>17:0</v>
      </c>
      <c r="J813" s="19">
        <v>0.77083333333333337</v>
      </c>
      <c r="K813" t="str">
        <f t="shared" si="63"/>
        <v>18:30</v>
      </c>
      <c r="L813" s="18">
        <v>7</v>
      </c>
      <c r="N813" t="str">
        <f t="shared" ca="1" si="64"/>
        <v>Booking::create(['program_id' =&gt; 15 , 'booking_date' =&gt; '2020-10-22', 'instructor_id'=&gt;43, 'virtual_meeting_link_id'=&gt;10, 'physical_room_id'=&gt;4, 'start_time'=&gt;'17:0', 'end_time'=&gt;' 18:30' ,  'area_id'=&gt;7 ]);</v>
      </c>
    </row>
    <row r="814" spans="1:14" ht="15.75" thickBot="1" x14ac:dyDescent="0.3">
      <c r="A814">
        <v>812</v>
      </c>
      <c r="B814" s="16">
        <v>44128</v>
      </c>
      <c r="C814" s="16" t="str">
        <f t="shared" si="60"/>
        <v>2020-10-24</v>
      </c>
      <c r="D814" s="18">
        <v>19</v>
      </c>
      <c r="E814" s="25">
        <v>32</v>
      </c>
      <c r="F814" s="18">
        <f t="shared" ca="1" si="61"/>
        <v>5</v>
      </c>
      <c r="G814" s="18">
        <v>3</v>
      </c>
      <c r="H814" s="19">
        <v>0.375</v>
      </c>
      <c r="I814" t="str">
        <f t="shared" si="62"/>
        <v>9:0</v>
      </c>
      <c r="J814" s="19">
        <v>0.5</v>
      </c>
      <c r="K814" t="str">
        <f t="shared" si="63"/>
        <v>12:0</v>
      </c>
      <c r="L814" s="18">
        <v>17</v>
      </c>
      <c r="N814" t="str">
        <f t="shared" ca="1" si="64"/>
        <v>Booking::create(['program_id' =&gt; 19 , 'booking_date' =&gt; '2020-10-24', 'instructor_id'=&gt;32, 'virtual_meeting_link_id'=&gt;5, 'physical_room_id'=&gt;3, 'start_time'=&gt;'9:0', 'end_time'=&gt;' 12:0' ,  'area_id'=&gt;17 ]);</v>
      </c>
    </row>
    <row r="815" spans="1:14" ht="15.75" thickBot="1" x14ac:dyDescent="0.3">
      <c r="A815">
        <v>813</v>
      </c>
      <c r="B815" s="16">
        <v>44131</v>
      </c>
      <c r="C815" s="16" t="str">
        <f t="shared" si="60"/>
        <v>2020-10-27</v>
      </c>
      <c r="D815" s="18">
        <v>19</v>
      </c>
      <c r="E815" s="25">
        <v>10</v>
      </c>
      <c r="F815" s="18">
        <f t="shared" ca="1" si="61"/>
        <v>7</v>
      </c>
      <c r="G815" s="18">
        <v>2</v>
      </c>
      <c r="H815" s="19">
        <v>0.66666666666666663</v>
      </c>
      <c r="I815" t="str">
        <f t="shared" si="62"/>
        <v>16:0</v>
      </c>
      <c r="J815" s="19">
        <v>0.79166666666666663</v>
      </c>
      <c r="K815" t="str">
        <f t="shared" si="63"/>
        <v>19:0</v>
      </c>
      <c r="L815" s="18">
        <v>1</v>
      </c>
      <c r="N815" t="str">
        <f t="shared" ca="1" si="64"/>
        <v>Booking::create(['program_id' =&gt; 19 , 'booking_date' =&gt; '2020-10-27', 'instructor_id'=&gt;10, 'virtual_meeting_link_id'=&gt;7, 'physical_room_id'=&gt;2, 'start_time'=&gt;'16:0', 'end_time'=&gt;' 19:0' ,  'area_id'=&gt;1 ]);</v>
      </c>
    </row>
    <row r="816" spans="1:14" ht="15.75" thickBot="1" x14ac:dyDescent="0.3">
      <c r="A816">
        <v>814</v>
      </c>
      <c r="B816" s="16">
        <v>44142</v>
      </c>
      <c r="C816" s="16" t="str">
        <f t="shared" si="60"/>
        <v>2020-11-07</v>
      </c>
      <c r="D816" s="18">
        <v>19</v>
      </c>
      <c r="E816" s="25">
        <v>32</v>
      </c>
      <c r="F816" s="18">
        <f t="shared" ca="1" si="61"/>
        <v>2</v>
      </c>
      <c r="G816" s="18">
        <v>6</v>
      </c>
      <c r="H816" s="19">
        <v>0.375</v>
      </c>
      <c r="I816" t="str">
        <f t="shared" si="62"/>
        <v>9:0</v>
      </c>
      <c r="J816" s="19">
        <v>0.5</v>
      </c>
      <c r="K816" t="str">
        <f t="shared" si="63"/>
        <v>12:0</v>
      </c>
      <c r="L816" s="18">
        <v>17</v>
      </c>
      <c r="N816" t="str">
        <f t="shared" ca="1" si="64"/>
        <v>Booking::create(['program_id' =&gt; 19 , 'booking_date' =&gt; '2020-11-07', 'instructor_id'=&gt;32, 'virtual_meeting_link_id'=&gt;2, 'physical_room_id'=&gt;6, 'start_time'=&gt;'9:0', 'end_time'=&gt;' 12:0' ,  'area_id'=&gt;17 ]);</v>
      </c>
    </row>
    <row r="817" spans="1:14" ht="15.75" thickBot="1" x14ac:dyDescent="0.3">
      <c r="A817">
        <v>815</v>
      </c>
      <c r="B817" s="16">
        <v>44145</v>
      </c>
      <c r="C817" s="16" t="str">
        <f t="shared" si="60"/>
        <v>2020-11-10</v>
      </c>
      <c r="D817" s="18">
        <v>19</v>
      </c>
      <c r="E817" s="25">
        <v>17</v>
      </c>
      <c r="F817" s="18">
        <f t="shared" ca="1" si="61"/>
        <v>15</v>
      </c>
      <c r="G817" s="18">
        <v>7</v>
      </c>
      <c r="H817" s="19">
        <v>0.66666666666666663</v>
      </c>
      <c r="I817" t="str">
        <f t="shared" si="62"/>
        <v>16:0</v>
      </c>
      <c r="J817" s="19">
        <v>0.79166666666666663</v>
      </c>
      <c r="K817" t="str">
        <f t="shared" si="63"/>
        <v>19:0</v>
      </c>
      <c r="L817" s="18">
        <v>5</v>
      </c>
      <c r="N817" t="str">
        <f t="shared" ca="1" si="64"/>
        <v>Booking::create(['program_id' =&gt; 19 , 'booking_date' =&gt; '2020-11-10', 'instructor_id'=&gt;17, 'virtual_meeting_link_id'=&gt;15, 'physical_room_id'=&gt;7, 'start_time'=&gt;'16:0', 'end_time'=&gt;' 19:0' ,  'area_id'=&gt;5 ]);</v>
      </c>
    </row>
    <row r="818" spans="1:14" ht="15.75" thickBot="1" x14ac:dyDescent="0.3">
      <c r="A818">
        <v>816</v>
      </c>
      <c r="B818" s="16">
        <v>44149</v>
      </c>
      <c r="C818" s="16" t="str">
        <f t="shared" si="60"/>
        <v>2020-11-14</v>
      </c>
      <c r="D818" s="18">
        <v>19</v>
      </c>
      <c r="E818" s="25">
        <v>10</v>
      </c>
      <c r="F818" s="18">
        <f t="shared" ca="1" si="61"/>
        <v>18</v>
      </c>
      <c r="G818" s="18">
        <v>2</v>
      </c>
      <c r="H818" s="19">
        <v>0.375</v>
      </c>
      <c r="I818" t="str">
        <f t="shared" si="62"/>
        <v>9:0</v>
      </c>
      <c r="J818" s="19">
        <v>0.5</v>
      </c>
      <c r="K818" t="str">
        <f t="shared" si="63"/>
        <v>12:0</v>
      </c>
      <c r="L818" s="18">
        <v>1</v>
      </c>
      <c r="N818" t="str">
        <f t="shared" ca="1" si="64"/>
        <v>Booking::create(['program_id' =&gt; 19 , 'booking_date' =&gt; '2020-11-14', 'instructor_id'=&gt;10, 'virtual_meeting_link_id'=&gt;18, 'physical_room_id'=&gt;2, 'start_time'=&gt;'9:0', 'end_time'=&gt;' 12:0' ,  'area_id'=&gt;1 ]);</v>
      </c>
    </row>
    <row r="819" spans="1:14" ht="15.75" thickBot="1" x14ac:dyDescent="0.3">
      <c r="A819">
        <v>817</v>
      </c>
      <c r="B819" s="16">
        <v>44152</v>
      </c>
      <c r="C819" s="16" t="str">
        <f t="shared" si="60"/>
        <v>2020-11-17</v>
      </c>
      <c r="D819" s="18">
        <v>19</v>
      </c>
      <c r="E819" s="25">
        <v>32</v>
      </c>
      <c r="F819" s="18">
        <f t="shared" ca="1" si="61"/>
        <v>10</v>
      </c>
      <c r="G819" s="18">
        <v>7</v>
      </c>
      <c r="H819" s="19">
        <v>0.66666666666666663</v>
      </c>
      <c r="I819" t="str">
        <f t="shared" si="62"/>
        <v>16:0</v>
      </c>
      <c r="J819" s="19">
        <v>0.79166666666666663</v>
      </c>
      <c r="K819" t="str">
        <f t="shared" si="63"/>
        <v>19:0</v>
      </c>
      <c r="L819" s="18">
        <v>17</v>
      </c>
      <c r="N819" t="str">
        <f t="shared" ca="1" si="64"/>
        <v>Booking::create(['program_id' =&gt; 19 , 'booking_date' =&gt; '2020-11-17', 'instructor_id'=&gt;32, 'virtual_meeting_link_id'=&gt;10, 'physical_room_id'=&gt;7, 'start_time'=&gt;'16:0', 'end_time'=&gt;' 19:0' ,  'area_id'=&gt;17 ]);</v>
      </c>
    </row>
    <row r="820" spans="1:14" ht="15.75" thickBot="1" x14ac:dyDescent="0.3">
      <c r="A820">
        <v>818</v>
      </c>
      <c r="B820" s="16">
        <v>44153</v>
      </c>
      <c r="C820" s="16" t="str">
        <f t="shared" si="60"/>
        <v>2020-11-18</v>
      </c>
      <c r="D820" s="18">
        <v>15</v>
      </c>
      <c r="E820" s="25">
        <v>19</v>
      </c>
      <c r="F820" s="18">
        <f t="shared" ca="1" si="61"/>
        <v>9</v>
      </c>
      <c r="G820" s="18">
        <v>5</v>
      </c>
      <c r="H820" s="19">
        <v>0.66666666666666663</v>
      </c>
      <c r="I820" t="str">
        <f t="shared" si="62"/>
        <v>16:0</v>
      </c>
      <c r="J820" s="19">
        <v>0.72916666666666663</v>
      </c>
      <c r="K820" t="str">
        <f t="shared" si="63"/>
        <v>17:30</v>
      </c>
      <c r="L820" s="18">
        <v>10</v>
      </c>
      <c r="N820" t="str">
        <f t="shared" ca="1" si="64"/>
        <v>Booking::create(['program_id' =&gt; 15 , 'booking_date' =&gt; '2020-11-18', 'instructor_id'=&gt;19, 'virtual_meeting_link_id'=&gt;9, 'physical_room_id'=&gt;5, 'start_time'=&gt;'16:0', 'end_time'=&gt;' 17:30' ,  'area_id'=&gt;10 ]);</v>
      </c>
    </row>
    <row r="821" spans="1:14" ht="15.75" thickBot="1" x14ac:dyDescent="0.3">
      <c r="A821">
        <v>819</v>
      </c>
      <c r="B821" s="16">
        <v>44156</v>
      </c>
      <c r="C821" s="16" t="str">
        <f t="shared" si="60"/>
        <v>2020-11-21</v>
      </c>
      <c r="D821" s="18">
        <v>19</v>
      </c>
      <c r="E821" s="25">
        <v>41</v>
      </c>
      <c r="F821" s="18">
        <f t="shared" ca="1" si="61"/>
        <v>17</v>
      </c>
      <c r="G821" s="18">
        <v>2</v>
      </c>
      <c r="H821" s="19">
        <v>0.375</v>
      </c>
      <c r="I821" t="str">
        <f t="shared" si="62"/>
        <v>9:0</v>
      </c>
      <c r="J821" s="19">
        <v>0.5</v>
      </c>
      <c r="K821" t="str">
        <f t="shared" si="63"/>
        <v>12:0</v>
      </c>
      <c r="L821" s="18">
        <v>22</v>
      </c>
      <c r="N821" t="str">
        <f t="shared" ca="1" si="64"/>
        <v>Booking::create(['program_id' =&gt; 19 , 'booking_date' =&gt; '2020-11-21', 'instructor_id'=&gt;41, 'virtual_meeting_link_id'=&gt;17, 'physical_room_id'=&gt;2, 'start_time'=&gt;'9:0', 'end_time'=&gt;' 12:0' ,  'area_id'=&gt;22 ]);</v>
      </c>
    </row>
    <row r="822" spans="1:14" ht="15.75" thickBot="1" x14ac:dyDescent="0.3">
      <c r="A822">
        <v>820</v>
      </c>
      <c r="B822" s="16">
        <v>44159</v>
      </c>
      <c r="C822" s="16" t="str">
        <f t="shared" si="60"/>
        <v>2020-11-24</v>
      </c>
      <c r="D822" s="18">
        <v>19</v>
      </c>
      <c r="E822" s="25">
        <v>32</v>
      </c>
      <c r="F822" s="18">
        <f t="shared" ca="1" si="61"/>
        <v>14</v>
      </c>
      <c r="G822" s="18">
        <v>6</v>
      </c>
      <c r="H822" s="19">
        <v>0.66666666666666663</v>
      </c>
      <c r="I822" t="str">
        <f t="shared" si="62"/>
        <v>16:0</v>
      </c>
      <c r="J822" s="19">
        <v>0.79166666666666663</v>
      </c>
      <c r="K822" t="str">
        <f t="shared" si="63"/>
        <v>19:0</v>
      </c>
      <c r="L822" s="18">
        <v>17</v>
      </c>
      <c r="N822" t="str">
        <f t="shared" ca="1" si="64"/>
        <v>Booking::create(['program_id' =&gt; 19 , 'booking_date' =&gt; '2020-11-24', 'instructor_id'=&gt;32, 'virtual_meeting_link_id'=&gt;14, 'physical_room_id'=&gt;6, 'start_time'=&gt;'16:0', 'end_time'=&gt;' 19:0' ,  'area_id'=&gt;17 ]);</v>
      </c>
    </row>
    <row r="823" spans="1:14" ht="15.75" thickBot="1" x14ac:dyDescent="0.3">
      <c r="A823">
        <v>821</v>
      </c>
      <c r="B823" s="16">
        <v>44161</v>
      </c>
      <c r="C823" s="16" t="str">
        <f t="shared" si="60"/>
        <v>2020-11-26</v>
      </c>
      <c r="D823" s="18">
        <v>20</v>
      </c>
      <c r="E823" s="25">
        <v>10</v>
      </c>
      <c r="F823" s="18">
        <f t="shared" ca="1" si="61"/>
        <v>9</v>
      </c>
      <c r="G823" s="18">
        <v>7</v>
      </c>
      <c r="H823" s="19">
        <v>0.75</v>
      </c>
      <c r="I823" t="str">
        <f t="shared" si="62"/>
        <v>18:0</v>
      </c>
      <c r="J823" s="19">
        <v>0.89583333333333337</v>
      </c>
      <c r="K823" t="str">
        <f t="shared" si="63"/>
        <v>21:30</v>
      </c>
      <c r="L823" s="18">
        <v>1</v>
      </c>
      <c r="N823" t="str">
        <f t="shared" ca="1" si="64"/>
        <v>Booking::create(['program_id' =&gt; 20 , 'booking_date' =&gt; '2020-11-26', 'instructor_id'=&gt;10, 'virtual_meeting_link_id'=&gt;9, 'physical_room_id'=&gt;7, 'start_time'=&gt;'18:0', 'end_time'=&gt;' 21:30' ,  'area_id'=&gt;1 ]);</v>
      </c>
    </row>
    <row r="824" spans="1:14" ht="15.75" thickBot="1" x14ac:dyDescent="0.3">
      <c r="A824">
        <v>822</v>
      </c>
      <c r="B824" s="16">
        <v>44162</v>
      </c>
      <c r="C824" s="16" t="str">
        <f t="shared" si="60"/>
        <v>2020-11-27</v>
      </c>
      <c r="D824" s="18">
        <v>20</v>
      </c>
      <c r="E824" s="25">
        <v>42</v>
      </c>
      <c r="F824" s="18">
        <f t="shared" ca="1" si="61"/>
        <v>20</v>
      </c>
      <c r="G824" s="18">
        <v>7</v>
      </c>
      <c r="H824" s="19">
        <v>0.75</v>
      </c>
      <c r="I824" t="str">
        <f t="shared" si="62"/>
        <v>18:0</v>
      </c>
      <c r="J824" s="19">
        <v>0.89583333333333337</v>
      </c>
      <c r="K824" t="str">
        <f t="shared" si="63"/>
        <v>21:30</v>
      </c>
      <c r="L824" s="18">
        <v>11</v>
      </c>
      <c r="N824" t="str">
        <f t="shared" ca="1" si="64"/>
        <v>Booking::create(['program_id' =&gt; 20 , 'booking_date' =&gt; '2020-11-27', 'instructor_id'=&gt;42, 'virtual_meeting_link_id'=&gt;20, 'physical_room_id'=&gt;7, 'start_time'=&gt;'18:0', 'end_time'=&gt;' 21:30' ,  'area_id'=&gt;11 ]);</v>
      </c>
    </row>
    <row r="825" spans="1:14" ht="15.75" thickBot="1" x14ac:dyDescent="0.3">
      <c r="A825">
        <v>823</v>
      </c>
      <c r="B825" s="16">
        <v>44163</v>
      </c>
      <c r="C825" s="16" t="str">
        <f t="shared" si="60"/>
        <v>2020-11-28</v>
      </c>
      <c r="D825" s="18">
        <v>20</v>
      </c>
      <c r="E825" s="25">
        <v>8</v>
      </c>
      <c r="F825" s="18">
        <f t="shared" ca="1" si="61"/>
        <v>12</v>
      </c>
      <c r="G825" s="18">
        <v>2</v>
      </c>
      <c r="H825" s="19">
        <v>0.33333333333333331</v>
      </c>
      <c r="I825" t="str">
        <f t="shared" si="62"/>
        <v>8:0</v>
      </c>
      <c r="J825" s="19">
        <v>0.45833333333333331</v>
      </c>
      <c r="K825" t="str">
        <f t="shared" si="63"/>
        <v>11:0</v>
      </c>
      <c r="L825" s="18">
        <v>21</v>
      </c>
      <c r="N825" t="str">
        <f t="shared" ca="1" si="64"/>
        <v>Booking::create(['program_id' =&gt; 20 , 'booking_date' =&gt; '2020-11-28', 'instructor_id'=&gt;8, 'virtual_meeting_link_id'=&gt;12, 'physical_room_id'=&gt;2, 'start_time'=&gt;'8:0', 'end_time'=&gt;' 11:0' ,  'area_id'=&gt;21 ]);</v>
      </c>
    </row>
    <row r="826" spans="1:14" ht="15.75" thickBot="1" x14ac:dyDescent="0.3">
      <c r="A826">
        <v>824</v>
      </c>
      <c r="B826" s="16">
        <v>44163</v>
      </c>
      <c r="C826" s="16" t="str">
        <f t="shared" si="60"/>
        <v>2020-11-28</v>
      </c>
      <c r="D826" s="18">
        <v>19</v>
      </c>
      <c r="E826" s="25">
        <v>41</v>
      </c>
      <c r="F826" s="18">
        <f t="shared" ca="1" si="61"/>
        <v>9</v>
      </c>
      <c r="G826" s="18">
        <v>1</v>
      </c>
      <c r="H826" s="19">
        <v>0.375</v>
      </c>
      <c r="I826" t="str">
        <f t="shared" si="62"/>
        <v>9:0</v>
      </c>
      <c r="J826" s="19">
        <v>0.5</v>
      </c>
      <c r="K826" t="str">
        <f t="shared" si="63"/>
        <v>12:0</v>
      </c>
      <c r="L826" s="18">
        <v>22</v>
      </c>
      <c r="N826" t="str">
        <f t="shared" ca="1" si="64"/>
        <v>Booking::create(['program_id' =&gt; 19 , 'booking_date' =&gt; '2020-11-28', 'instructor_id'=&gt;41, 'virtual_meeting_link_id'=&gt;9, 'physical_room_id'=&gt;1, 'start_time'=&gt;'9:0', 'end_time'=&gt;' 12:0' ,  'area_id'=&gt;22 ]);</v>
      </c>
    </row>
    <row r="827" spans="1:14" ht="15.75" thickBot="1" x14ac:dyDescent="0.3">
      <c r="A827">
        <v>825</v>
      </c>
      <c r="B827" s="16">
        <v>44166</v>
      </c>
      <c r="C827" s="16" t="str">
        <f t="shared" si="60"/>
        <v>2020-12-01</v>
      </c>
      <c r="D827" s="18">
        <v>15</v>
      </c>
      <c r="E827" s="25">
        <v>17</v>
      </c>
      <c r="F827" s="18">
        <f t="shared" ca="1" si="61"/>
        <v>9</v>
      </c>
      <c r="G827" s="18">
        <v>6</v>
      </c>
      <c r="H827" s="19">
        <v>0.66666666666666663</v>
      </c>
      <c r="I827" t="str">
        <f t="shared" si="62"/>
        <v>16:0</v>
      </c>
      <c r="J827" s="19">
        <v>0.79166666666666663</v>
      </c>
      <c r="K827" t="str">
        <f t="shared" si="63"/>
        <v>19:0</v>
      </c>
      <c r="L827" s="18">
        <v>5</v>
      </c>
      <c r="N827" t="str">
        <f t="shared" ca="1" si="64"/>
        <v>Booking::create(['program_id' =&gt; 15 , 'booking_date' =&gt; '2020-12-01', 'instructor_id'=&gt;17, 'virtual_meeting_link_id'=&gt;9, 'physical_room_id'=&gt;6, 'start_time'=&gt;'16:0', 'end_time'=&gt;' 19:0' ,  'area_id'=&gt;5 ]);</v>
      </c>
    </row>
    <row r="828" spans="1:14" ht="15.75" thickBot="1" x14ac:dyDescent="0.3">
      <c r="A828">
        <v>826</v>
      </c>
      <c r="B828" s="16">
        <v>44173</v>
      </c>
      <c r="C828" s="16" t="str">
        <f t="shared" si="60"/>
        <v>2020-12-08</v>
      </c>
      <c r="D828" s="18">
        <v>19</v>
      </c>
      <c r="E828" s="25">
        <v>41</v>
      </c>
      <c r="F828" s="18">
        <f t="shared" ca="1" si="61"/>
        <v>16</v>
      </c>
      <c r="G828" s="18">
        <v>1</v>
      </c>
      <c r="H828" s="19">
        <v>0.66666666666666663</v>
      </c>
      <c r="I828" t="str">
        <f t="shared" si="62"/>
        <v>16:0</v>
      </c>
      <c r="J828" s="19">
        <v>0.79166666666666663</v>
      </c>
      <c r="K828" t="str">
        <f t="shared" si="63"/>
        <v>19:0</v>
      </c>
      <c r="L828" s="18">
        <v>22</v>
      </c>
      <c r="N828" t="str">
        <f t="shared" ca="1" si="64"/>
        <v>Booking::create(['program_id' =&gt; 19 , 'booking_date' =&gt; '2020-12-08', 'instructor_id'=&gt;41, 'virtual_meeting_link_id'=&gt;16, 'physical_room_id'=&gt;1, 'start_time'=&gt;'16:0', 'end_time'=&gt;' 19:0' ,  'area_id'=&gt;22 ]);</v>
      </c>
    </row>
    <row r="829" spans="1:14" ht="15.75" thickBot="1" x14ac:dyDescent="0.3">
      <c r="A829">
        <v>827</v>
      </c>
      <c r="B829" s="16">
        <v>44175</v>
      </c>
      <c r="C829" s="16" t="str">
        <f t="shared" si="60"/>
        <v>2020-12-10</v>
      </c>
      <c r="D829" s="18">
        <v>20</v>
      </c>
      <c r="E829" s="25">
        <v>10</v>
      </c>
      <c r="F829" s="18">
        <f t="shared" ca="1" si="61"/>
        <v>4</v>
      </c>
      <c r="G829" s="18">
        <v>3</v>
      </c>
      <c r="H829" s="19">
        <v>0.75</v>
      </c>
      <c r="I829" t="str">
        <f t="shared" si="62"/>
        <v>18:0</v>
      </c>
      <c r="J829" s="19">
        <v>0.83333333333333337</v>
      </c>
      <c r="K829" t="str">
        <f t="shared" si="63"/>
        <v>20:0</v>
      </c>
      <c r="L829" s="18">
        <v>1</v>
      </c>
      <c r="N829" t="str">
        <f t="shared" ca="1" si="64"/>
        <v>Booking::create(['program_id' =&gt; 20 , 'booking_date' =&gt; '2020-12-10', 'instructor_id'=&gt;10, 'virtual_meeting_link_id'=&gt;4, 'physical_room_id'=&gt;3, 'start_time'=&gt;'18:0', 'end_time'=&gt;' 20:0' ,  'area_id'=&gt;1 ]);</v>
      </c>
    </row>
    <row r="830" spans="1:14" ht="15.75" thickBot="1" x14ac:dyDescent="0.3">
      <c r="A830">
        <v>828</v>
      </c>
      <c r="B830" s="16">
        <v>44175</v>
      </c>
      <c r="C830" s="16" t="str">
        <f t="shared" si="60"/>
        <v>2020-12-10</v>
      </c>
      <c r="D830" s="18">
        <v>20</v>
      </c>
      <c r="E830" s="25">
        <v>32</v>
      </c>
      <c r="F830" s="18">
        <f t="shared" ca="1" si="61"/>
        <v>9</v>
      </c>
      <c r="G830" s="18">
        <v>7</v>
      </c>
      <c r="H830" s="19">
        <v>0.84375</v>
      </c>
      <c r="I830" t="str">
        <f t="shared" si="62"/>
        <v>20:15</v>
      </c>
      <c r="J830" s="19">
        <v>0.89583333333333337</v>
      </c>
      <c r="K830" t="str">
        <f t="shared" si="63"/>
        <v>21:30</v>
      </c>
      <c r="L830" s="18">
        <v>17</v>
      </c>
      <c r="N830" t="str">
        <f t="shared" ca="1" si="64"/>
        <v>Booking::create(['program_id' =&gt; 20 , 'booking_date' =&gt; '2020-12-10', 'instructor_id'=&gt;32, 'virtual_meeting_link_id'=&gt;9, 'physical_room_id'=&gt;7, 'start_time'=&gt;'20:15', 'end_time'=&gt;' 21:30' ,  'area_id'=&gt;17 ]);</v>
      </c>
    </row>
    <row r="831" spans="1:14" ht="15.75" thickBot="1" x14ac:dyDescent="0.3">
      <c r="A831">
        <v>829</v>
      </c>
      <c r="B831" s="16">
        <v>44176</v>
      </c>
      <c r="C831" s="16" t="str">
        <f t="shared" si="60"/>
        <v>2020-12-11</v>
      </c>
      <c r="D831" s="18">
        <v>20</v>
      </c>
      <c r="E831" s="25">
        <v>8</v>
      </c>
      <c r="F831" s="18">
        <f t="shared" ca="1" si="61"/>
        <v>12</v>
      </c>
      <c r="G831" s="18">
        <v>3</v>
      </c>
      <c r="H831" s="19">
        <v>0.75</v>
      </c>
      <c r="I831" t="str">
        <f t="shared" si="62"/>
        <v>18:0</v>
      </c>
      <c r="J831" s="19">
        <v>0.89583333333333337</v>
      </c>
      <c r="K831" t="str">
        <f t="shared" si="63"/>
        <v>21:30</v>
      </c>
      <c r="L831" s="18">
        <v>21</v>
      </c>
      <c r="N831" t="str">
        <f t="shared" ca="1" si="64"/>
        <v>Booking::create(['program_id' =&gt; 20 , 'booking_date' =&gt; '2020-12-11', 'instructor_id'=&gt;8, 'virtual_meeting_link_id'=&gt;12, 'physical_room_id'=&gt;3, 'start_time'=&gt;'18:0', 'end_time'=&gt;' 21:30' ,  'area_id'=&gt;21 ]);</v>
      </c>
    </row>
    <row r="832" spans="1:14" ht="15.75" thickBot="1" x14ac:dyDescent="0.3">
      <c r="A832">
        <v>830</v>
      </c>
      <c r="B832" s="16">
        <v>44177</v>
      </c>
      <c r="C832" s="16" t="str">
        <f t="shared" si="60"/>
        <v>2020-12-12</v>
      </c>
      <c r="D832" s="18">
        <v>19</v>
      </c>
      <c r="E832" s="25">
        <v>41</v>
      </c>
      <c r="F832" s="18">
        <f t="shared" ca="1" si="61"/>
        <v>6</v>
      </c>
      <c r="G832" s="18">
        <v>4</v>
      </c>
      <c r="H832" s="19">
        <v>0.375</v>
      </c>
      <c r="I832" t="str">
        <f t="shared" si="62"/>
        <v>9:0</v>
      </c>
      <c r="J832" s="19">
        <v>0.5</v>
      </c>
      <c r="K832" t="str">
        <f t="shared" si="63"/>
        <v>12:0</v>
      </c>
      <c r="L832" s="18">
        <v>22</v>
      </c>
      <c r="N832" t="str">
        <f t="shared" ca="1" si="64"/>
        <v>Booking::create(['program_id' =&gt; 19 , 'booking_date' =&gt; '2020-12-12', 'instructor_id'=&gt;41, 'virtual_meeting_link_id'=&gt;6, 'physical_room_id'=&gt;4, 'start_time'=&gt;'9:0', 'end_time'=&gt;' 12:0' ,  'area_id'=&gt;22 ]);</v>
      </c>
    </row>
    <row r="833" spans="1:14" ht="15.75" thickBot="1" x14ac:dyDescent="0.3">
      <c r="A833">
        <v>831</v>
      </c>
      <c r="B833" s="16">
        <v>44180</v>
      </c>
      <c r="C833" s="16" t="str">
        <f t="shared" si="60"/>
        <v>2020-12-15</v>
      </c>
      <c r="D833" s="18">
        <v>19</v>
      </c>
      <c r="E833" s="25">
        <v>32</v>
      </c>
      <c r="F833" s="18">
        <f t="shared" ca="1" si="61"/>
        <v>3</v>
      </c>
      <c r="G833" s="18">
        <v>5</v>
      </c>
      <c r="H833" s="19">
        <v>0.66666666666666663</v>
      </c>
      <c r="I833" t="str">
        <f t="shared" si="62"/>
        <v>16:0</v>
      </c>
      <c r="J833" s="19">
        <v>0.79166666666666663</v>
      </c>
      <c r="K833" t="str">
        <f t="shared" si="63"/>
        <v>19:0</v>
      </c>
      <c r="L833" s="18">
        <v>17</v>
      </c>
      <c r="N833" t="str">
        <f t="shared" ca="1" si="64"/>
        <v>Booking::create(['program_id' =&gt; 19 , 'booking_date' =&gt; '2020-12-15', 'instructor_id'=&gt;32, 'virtual_meeting_link_id'=&gt;3, 'physical_room_id'=&gt;5, 'start_time'=&gt;'16:0', 'end_time'=&gt;' 19:0' ,  'area_id'=&gt;17 ]);</v>
      </c>
    </row>
    <row r="834" spans="1:14" ht="15.75" thickBot="1" x14ac:dyDescent="0.3">
      <c r="A834">
        <v>832</v>
      </c>
      <c r="B834" s="16">
        <v>44184</v>
      </c>
      <c r="C834" s="16" t="str">
        <f t="shared" si="60"/>
        <v>2020-12-19</v>
      </c>
      <c r="D834" s="18">
        <v>19</v>
      </c>
      <c r="E834" s="25">
        <v>32</v>
      </c>
      <c r="F834" s="18">
        <f t="shared" ca="1" si="61"/>
        <v>5</v>
      </c>
      <c r="G834" s="18">
        <v>4</v>
      </c>
      <c r="H834" s="19">
        <v>0.375</v>
      </c>
      <c r="I834" t="str">
        <f t="shared" si="62"/>
        <v>9:0</v>
      </c>
      <c r="J834" s="19">
        <v>0.5</v>
      </c>
      <c r="K834" t="str">
        <f t="shared" si="63"/>
        <v>12:0</v>
      </c>
      <c r="L834" s="18">
        <v>17</v>
      </c>
      <c r="N834" t="str">
        <f t="shared" ca="1" si="64"/>
        <v>Booking::create(['program_id' =&gt; 19 , 'booking_date' =&gt; '2020-12-19', 'instructor_id'=&gt;32, 'virtual_meeting_link_id'=&gt;5, 'physical_room_id'=&gt;4, 'start_time'=&gt;'9:0', 'end_time'=&gt;' 12:0' ,  'area_id'=&gt;17 ]);</v>
      </c>
    </row>
    <row r="835" spans="1:14" ht="15.75" thickBot="1" x14ac:dyDescent="0.3">
      <c r="A835">
        <v>833</v>
      </c>
      <c r="B835" s="16">
        <v>44201</v>
      </c>
      <c r="C835" s="16" t="str">
        <f t="shared" si="60"/>
        <v>2021-01-05</v>
      </c>
      <c r="D835" s="18">
        <v>19</v>
      </c>
      <c r="E835" s="25">
        <v>41</v>
      </c>
      <c r="F835" s="18">
        <f t="shared" ca="1" si="61"/>
        <v>11</v>
      </c>
      <c r="G835" s="18">
        <v>6</v>
      </c>
      <c r="H835" s="19">
        <v>0.73958333333333337</v>
      </c>
      <c r="I835" t="str">
        <f t="shared" si="62"/>
        <v>17:45</v>
      </c>
      <c r="J835" s="19">
        <v>0.79166666666666663</v>
      </c>
      <c r="K835" t="str">
        <f t="shared" si="63"/>
        <v>19:0</v>
      </c>
      <c r="L835" s="18">
        <v>22</v>
      </c>
      <c r="N835" t="str">
        <f t="shared" ca="1" si="64"/>
        <v>Booking::create(['program_id' =&gt; 19 , 'booking_date' =&gt; '2021-01-05', 'instructor_id'=&gt;41, 'virtual_meeting_link_id'=&gt;11, 'physical_room_id'=&gt;6, 'start_time'=&gt;'17:45', 'end_time'=&gt;' 19:0' ,  'area_id'=&gt;22 ]);</v>
      </c>
    </row>
    <row r="836" spans="1:14" ht="15.75" thickBot="1" x14ac:dyDescent="0.3">
      <c r="A836">
        <v>834</v>
      </c>
      <c r="B836" s="16">
        <v>44201</v>
      </c>
      <c r="C836" s="16" t="str">
        <f t="shared" ref="C836:C897" si="65">TEXT(B836,"aaaa-mm-dd")</f>
        <v>2021-01-05</v>
      </c>
      <c r="D836" s="18">
        <v>19</v>
      </c>
      <c r="E836" s="25">
        <v>32</v>
      </c>
      <c r="F836" s="18">
        <f t="shared" ref="F836:F897" ca="1" si="66">RANDBETWEEN(1,20)</f>
        <v>14</v>
      </c>
      <c r="G836" s="18">
        <v>4</v>
      </c>
      <c r="H836" s="19">
        <v>0.66666666666666663</v>
      </c>
      <c r="I836" t="str">
        <f t="shared" ref="I836:I897" si="67">CONCATENATE(HOUR(H836),":",MINUTE(H836))</f>
        <v>16:0</v>
      </c>
      <c r="J836" s="19">
        <v>0.72916666666666663</v>
      </c>
      <c r="K836" t="str">
        <f t="shared" ref="K836:K897" si="68">CONCATENATE(HOUR(J836),":",MINUTE(J836))</f>
        <v>17:30</v>
      </c>
      <c r="L836" s="18">
        <v>17</v>
      </c>
      <c r="N836" t="str">
        <f t="shared" ref="N836:N897" ca="1" si="69">CONCATENATE($D$1,D836," , 'booking_date' =&gt; '", C836,"', 'instructor_id'=&gt;",E836,", 'virtual_meeting_link_id'=&gt;",F836,", 'physical_room_id'=&gt;",G836,,", 'start_time'=&gt;'",I836,"', 'end_time'=&gt;' ",K836,"' ,  'area_id'=&gt;",L836," ]);")</f>
        <v>Booking::create(['program_id' =&gt; 19 , 'booking_date' =&gt; '2021-01-05', 'instructor_id'=&gt;32, 'virtual_meeting_link_id'=&gt;14, 'physical_room_id'=&gt;4, 'start_time'=&gt;'16:0', 'end_time'=&gt;' 17:30' ,  'area_id'=&gt;17 ]);</v>
      </c>
    </row>
    <row r="837" spans="1:14" ht="15.75" thickBot="1" x14ac:dyDescent="0.3">
      <c r="A837">
        <v>835</v>
      </c>
      <c r="B837" s="16">
        <v>44203</v>
      </c>
      <c r="C837" s="16" t="str">
        <f t="shared" si="65"/>
        <v>2021-01-07</v>
      </c>
      <c r="D837" s="18">
        <v>20</v>
      </c>
      <c r="E837" s="25">
        <v>32</v>
      </c>
      <c r="F837" s="18">
        <f t="shared" ca="1" si="66"/>
        <v>13</v>
      </c>
      <c r="G837" s="18">
        <v>2</v>
      </c>
      <c r="H837" s="19">
        <v>0.75</v>
      </c>
      <c r="I837" t="str">
        <f t="shared" si="67"/>
        <v>18:0</v>
      </c>
      <c r="J837" s="19">
        <v>0.89583333333333337</v>
      </c>
      <c r="K837" t="str">
        <f t="shared" si="68"/>
        <v>21:30</v>
      </c>
      <c r="L837" s="18">
        <v>17</v>
      </c>
      <c r="N837" t="str">
        <f t="shared" ca="1" si="69"/>
        <v>Booking::create(['program_id' =&gt; 20 , 'booking_date' =&gt; '2021-01-07', 'instructor_id'=&gt;32, 'virtual_meeting_link_id'=&gt;13, 'physical_room_id'=&gt;2, 'start_time'=&gt;'18:0', 'end_time'=&gt;' 21:30' ,  'area_id'=&gt;17 ]);</v>
      </c>
    </row>
    <row r="838" spans="1:14" ht="15.75" thickBot="1" x14ac:dyDescent="0.3">
      <c r="A838">
        <v>836</v>
      </c>
      <c r="B838" s="16">
        <v>44204</v>
      </c>
      <c r="C838" s="16" t="str">
        <f t="shared" si="65"/>
        <v>2021-01-08</v>
      </c>
      <c r="D838" s="18">
        <v>20</v>
      </c>
      <c r="E838" s="25">
        <v>43</v>
      </c>
      <c r="F838" s="18">
        <f t="shared" ca="1" si="66"/>
        <v>6</v>
      </c>
      <c r="G838" s="18">
        <v>7</v>
      </c>
      <c r="H838" s="19">
        <v>0.75</v>
      </c>
      <c r="I838" t="str">
        <f t="shared" si="67"/>
        <v>18:0</v>
      </c>
      <c r="J838" s="19">
        <v>0.83333333333333337</v>
      </c>
      <c r="K838" t="str">
        <f t="shared" si="68"/>
        <v>20:0</v>
      </c>
      <c r="L838" s="18">
        <v>21</v>
      </c>
      <c r="N838" t="str">
        <f t="shared" ca="1" si="69"/>
        <v>Booking::create(['program_id' =&gt; 20 , 'booking_date' =&gt; '2021-01-08', 'instructor_id'=&gt;43, 'virtual_meeting_link_id'=&gt;6, 'physical_room_id'=&gt;7, 'start_time'=&gt;'18:0', 'end_time'=&gt;' 20:0' ,  'area_id'=&gt;21 ]);</v>
      </c>
    </row>
    <row r="839" spans="1:14" ht="15.75" thickBot="1" x14ac:dyDescent="0.3">
      <c r="A839">
        <v>837</v>
      </c>
      <c r="B839" s="16">
        <v>44204</v>
      </c>
      <c r="C839" s="16" t="str">
        <f t="shared" si="65"/>
        <v>2021-01-08</v>
      </c>
      <c r="D839" s="18">
        <v>20</v>
      </c>
      <c r="E839" s="25">
        <v>23</v>
      </c>
      <c r="F839" s="18">
        <f t="shared" ca="1" si="66"/>
        <v>7</v>
      </c>
      <c r="G839" s="18">
        <v>8</v>
      </c>
      <c r="H839" s="19">
        <v>0.84375</v>
      </c>
      <c r="I839" t="str">
        <f t="shared" si="67"/>
        <v>20:15</v>
      </c>
      <c r="J839" s="19">
        <v>0.89583333333333337</v>
      </c>
      <c r="K839" t="str">
        <f t="shared" si="68"/>
        <v>21:30</v>
      </c>
      <c r="L839" s="18">
        <v>6</v>
      </c>
      <c r="N839" t="str">
        <f t="shared" ca="1" si="69"/>
        <v>Booking::create(['program_id' =&gt; 20 , 'booking_date' =&gt; '2021-01-08', 'instructor_id'=&gt;23, 'virtual_meeting_link_id'=&gt;7, 'physical_room_id'=&gt;8, 'start_time'=&gt;'20:15', 'end_time'=&gt;' 21:30' ,  'area_id'=&gt;6 ]);</v>
      </c>
    </row>
    <row r="840" spans="1:14" ht="15.75" thickBot="1" x14ac:dyDescent="0.3">
      <c r="A840">
        <v>838</v>
      </c>
      <c r="B840" s="16">
        <v>44204</v>
      </c>
      <c r="C840" s="16" t="str">
        <f t="shared" si="65"/>
        <v>2021-01-08</v>
      </c>
      <c r="D840" s="18">
        <v>7</v>
      </c>
      <c r="E840" s="25">
        <v>41</v>
      </c>
      <c r="F840" s="18">
        <f t="shared" ca="1" si="66"/>
        <v>6</v>
      </c>
      <c r="G840" s="18">
        <v>5</v>
      </c>
      <c r="H840" s="19">
        <v>0.38541666666666669</v>
      </c>
      <c r="I840" t="str">
        <f t="shared" si="67"/>
        <v>9:15</v>
      </c>
      <c r="J840" s="19">
        <v>0.5</v>
      </c>
      <c r="K840" t="str">
        <f t="shared" si="68"/>
        <v>12:0</v>
      </c>
      <c r="L840" s="18">
        <v>1</v>
      </c>
      <c r="N840" t="str">
        <f t="shared" ca="1" si="69"/>
        <v>Booking::create(['program_id' =&gt; 7 , 'booking_date' =&gt; '2021-01-08', 'instructor_id'=&gt;41, 'virtual_meeting_link_id'=&gt;6, 'physical_room_id'=&gt;5, 'start_time'=&gt;'9:15', 'end_time'=&gt;' 12:0' ,  'area_id'=&gt;1 ]);</v>
      </c>
    </row>
    <row r="841" spans="1:14" ht="15.75" thickBot="1" x14ac:dyDescent="0.3">
      <c r="A841">
        <v>839</v>
      </c>
      <c r="B841" s="16">
        <v>44204</v>
      </c>
      <c r="C841" s="16" t="str">
        <f t="shared" si="65"/>
        <v>2021-01-08</v>
      </c>
      <c r="D841" s="18">
        <v>7</v>
      </c>
      <c r="E841" s="25">
        <v>8</v>
      </c>
      <c r="F841" s="18">
        <f t="shared" ca="1" si="66"/>
        <v>14</v>
      </c>
      <c r="G841" s="18">
        <v>6</v>
      </c>
      <c r="H841" s="19">
        <v>0.44791666666666669</v>
      </c>
      <c r="I841" t="str">
        <f t="shared" si="67"/>
        <v>10:45</v>
      </c>
      <c r="J841" s="19">
        <v>0.5625</v>
      </c>
      <c r="K841" t="str">
        <f t="shared" si="68"/>
        <v>13:30</v>
      </c>
      <c r="L841" s="18">
        <v>7</v>
      </c>
      <c r="N841" t="str">
        <f t="shared" ca="1" si="69"/>
        <v>Booking::create(['program_id' =&gt; 7 , 'booking_date' =&gt; '2021-01-08', 'instructor_id'=&gt;8, 'virtual_meeting_link_id'=&gt;14, 'physical_room_id'=&gt;6, 'start_time'=&gt;'10:45', 'end_time'=&gt;' 13:30' ,  'area_id'=&gt;7 ]);</v>
      </c>
    </row>
    <row r="842" spans="1:14" ht="15.75" thickBot="1" x14ac:dyDescent="0.3">
      <c r="A842">
        <v>840</v>
      </c>
      <c r="B842" s="16">
        <v>44205</v>
      </c>
      <c r="C842" s="16" t="str">
        <f t="shared" si="65"/>
        <v>2021-01-09</v>
      </c>
      <c r="D842" s="18">
        <v>19</v>
      </c>
      <c r="E842" s="25">
        <v>6</v>
      </c>
      <c r="F842" s="18">
        <f t="shared" ca="1" si="66"/>
        <v>13</v>
      </c>
      <c r="G842" s="18">
        <v>6</v>
      </c>
      <c r="H842" s="19">
        <v>0.375</v>
      </c>
      <c r="I842" t="str">
        <f t="shared" si="67"/>
        <v>9:0</v>
      </c>
      <c r="J842" s="19">
        <v>0.5</v>
      </c>
      <c r="K842" t="str">
        <f t="shared" si="68"/>
        <v>12:0</v>
      </c>
      <c r="L842" s="18">
        <v>2</v>
      </c>
      <c r="N842" t="str">
        <f t="shared" ca="1" si="69"/>
        <v>Booking::create(['program_id' =&gt; 19 , 'booking_date' =&gt; '2021-01-09', 'instructor_id'=&gt;6, 'virtual_meeting_link_id'=&gt;13, 'physical_room_id'=&gt;6, 'start_time'=&gt;'9:0', 'end_time'=&gt;' 12:0' ,  'area_id'=&gt;2 ]);</v>
      </c>
    </row>
    <row r="843" spans="1:14" ht="15.75" thickBot="1" x14ac:dyDescent="0.3">
      <c r="A843">
        <v>841</v>
      </c>
      <c r="B843" s="16">
        <v>44205</v>
      </c>
      <c r="C843" s="16" t="str">
        <f t="shared" si="65"/>
        <v>2021-01-09</v>
      </c>
      <c r="D843" s="18">
        <v>20</v>
      </c>
      <c r="E843" s="25">
        <v>23</v>
      </c>
      <c r="F843" s="18">
        <f t="shared" ca="1" si="66"/>
        <v>14</v>
      </c>
      <c r="G843" s="18">
        <v>8</v>
      </c>
      <c r="H843" s="19">
        <v>0.33333333333333331</v>
      </c>
      <c r="I843" t="str">
        <f t="shared" si="67"/>
        <v>8:0</v>
      </c>
      <c r="J843" s="19">
        <v>0.45833333333333331</v>
      </c>
      <c r="K843" t="str">
        <f t="shared" si="68"/>
        <v>11:0</v>
      </c>
      <c r="L843" s="18">
        <v>6</v>
      </c>
      <c r="N843" t="str">
        <f t="shared" ca="1" si="69"/>
        <v>Booking::create(['program_id' =&gt; 20 , 'booking_date' =&gt; '2021-01-09', 'instructor_id'=&gt;23, 'virtual_meeting_link_id'=&gt;14, 'physical_room_id'=&gt;8, 'start_time'=&gt;'8:0', 'end_time'=&gt;' 11:0' ,  'area_id'=&gt;6 ]);</v>
      </c>
    </row>
    <row r="844" spans="1:14" ht="15.75" thickBot="1" x14ac:dyDescent="0.3">
      <c r="A844">
        <v>842</v>
      </c>
      <c r="B844" s="16">
        <v>44205</v>
      </c>
      <c r="C844" s="16" t="str">
        <f t="shared" si="65"/>
        <v>2021-01-09</v>
      </c>
      <c r="D844" s="18">
        <v>7</v>
      </c>
      <c r="E844" s="25">
        <v>17</v>
      </c>
      <c r="F844" s="18">
        <f t="shared" ca="1" si="66"/>
        <v>3</v>
      </c>
      <c r="G844" s="18">
        <v>4</v>
      </c>
      <c r="H844" s="19">
        <v>0.38541666666666669</v>
      </c>
      <c r="I844" t="str">
        <f t="shared" si="67"/>
        <v>9:15</v>
      </c>
      <c r="J844" s="19">
        <v>0.4375</v>
      </c>
      <c r="K844" t="str">
        <f t="shared" si="68"/>
        <v>10:30</v>
      </c>
      <c r="L844" s="18">
        <v>5</v>
      </c>
      <c r="N844" t="str">
        <f t="shared" ca="1" si="69"/>
        <v>Booking::create(['program_id' =&gt; 7 , 'booking_date' =&gt; '2021-01-09', 'instructor_id'=&gt;17, 'virtual_meeting_link_id'=&gt;3, 'physical_room_id'=&gt;4, 'start_time'=&gt;'9:15', 'end_time'=&gt;' 10:30' ,  'area_id'=&gt;5 ]);</v>
      </c>
    </row>
    <row r="845" spans="1:14" ht="15.75" thickBot="1" x14ac:dyDescent="0.3">
      <c r="A845">
        <v>843</v>
      </c>
      <c r="B845" s="16">
        <v>44205</v>
      </c>
      <c r="C845" s="16" t="str">
        <f t="shared" si="65"/>
        <v>2021-01-09</v>
      </c>
      <c r="D845" s="18">
        <v>7</v>
      </c>
      <c r="E845" s="25">
        <v>41</v>
      </c>
      <c r="F845" s="18">
        <f t="shared" ca="1" si="66"/>
        <v>16</v>
      </c>
      <c r="G845" s="18">
        <v>1</v>
      </c>
      <c r="H845" s="19">
        <v>0.44791666666666669</v>
      </c>
      <c r="I845" t="str">
        <f t="shared" si="67"/>
        <v>10:45</v>
      </c>
      <c r="J845" s="19">
        <v>0.5625</v>
      </c>
      <c r="K845" t="str">
        <f t="shared" si="68"/>
        <v>13:30</v>
      </c>
      <c r="L845" s="18">
        <v>1</v>
      </c>
      <c r="N845" t="str">
        <f t="shared" ca="1" si="69"/>
        <v>Booking::create(['program_id' =&gt; 7 , 'booking_date' =&gt; '2021-01-09', 'instructor_id'=&gt;41, 'virtual_meeting_link_id'=&gt;16, 'physical_room_id'=&gt;1, 'start_time'=&gt;'10:45', 'end_time'=&gt;' 13:30' ,  'area_id'=&gt;1 ]);</v>
      </c>
    </row>
    <row r="846" spans="1:14" ht="15.75" thickBot="1" x14ac:dyDescent="0.3">
      <c r="A846">
        <v>844</v>
      </c>
      <c r="B846" s="16">
        <v>44208</v>
      </c>
      <c r="C846" s="16" t="str">
        <f t="shared" si="65"/>
        <v>2021-01-12</v>
      </c>
      <c r="D846" s="18">
        <v>19</v>
      </c>
      <c r="E846" s="25">
        <v>32</v>
      </c>
      <c r="F846" s="18">
        <f t="shared" ca="1" si="66"/>
        <v>1</v>
      </c>
      <c r="G846" s="18">
        <v>5</v>
      </c>
      <c r="H846" s="19">
        <v>0.66666666666666663</v>
      </c>
      <c r="I846" t="str">
        <f t="shared" si="67"/>
        <v>16:0</v>
      </c>
      <c r="J846" s="19">
        <v>0.79166666666666663</v>
      </c>
      <c r="K846" t="str">
        <f t="shared" si="68"/>
        <v>19:0</v>
      </c>
      <c r="L846" s="18">
        <v>17</v>
      </c>
      <c r="N846" t="str">
        <f t="shared" ca="1" si="69"/>
        <v>Booking::create(['program_id' =&gt; 19 , 'booking_date' =&gt; '2021-01-12', 'instructor_id'=&gt;32, 'virtual_meeting_link_id'=&gt;1, 'physical_room_id'=&gt;5, 'start_time'=&gt;'16:0', 'end_time'=&gt;' 19:0' ,  'area_id'=&gt;17 ]);</v>
      </c>
    </row>
    <row r="847" spans="1:14" ht="15.75" thickBot="1" x14ac:dyDescent="0.3">
      <c r="A847">
        <v>845</v>
      </c>
      <c r="B847" s="16">
        <v>44210</v>
      </c>
      <c r="C847" s="16" t="str">
        <f t="shared" si="65"/>
        <v>2021-01-14</v>
      </c>
      <c r="D847" s="18">
        <v>20</v>
      </c>
      <c r="E847" s="25">
        <v>32</v>
      </c>
      <c r="F847" s="18">
        <f t="shared" ca="1" si="66"/>
        <v>6</v>
      </c>
      <c r="G847" s="18">
        <v>6</v>
      </c>
      <c r="H847" s="19">
        <v>0.75</v>
      </c>
      <c r="I847" t="str">
        <f t="shared" si="67"/>
        <v>18:0</v>
      </c>
      <c r="J847" s="19">
        <v>0.89583333333333337</v>
      </c>
      <c r="K847" t="str">
        <f t="shared" si="68"/>
        <v>21:30</v>
      </c>
      <c r="L847" s="18">
        <v>17</v>
      </c>
      <c r="N847" t="str">
        <f t="shared" ca="1" si="69"/>
        <v>Booking::create(['program_id' =&gt; 20 , 'booking_date' =&gt; '2021-01-14', 'instructor_id'=&gt;32, 'virtual_meeting_link_id'=&gt;6, 'physical_room_id'=&gt;6, 'start_time'=&gt;'18:0', 'end_time'=&gt;' 21:30' ,  'area_id'=&gt;17 ]);</v>
      </c>
    </row>
    <row r="848" spans="1:14" ht="15.75" thickBot="1" x14ac:dyDescent="0.3">
      <c r="A848">
        <v>846</v>
      </c>
      <c r="B848" s="16">
        <v>44211</v>
      </c>
      <c r="C848" s="16" t="str">
        <f t="shared" si="65"/>
        <v>2021-01-15</v>
      </c>
      <c r="D848" s="18">
        <v>20</v>
      </c>
      <c r="E848" s="25">
        <v>17</v>
      </c>
      <c r="F848" s="18">
        <f t="shared" ca="1" si="66"/>
        <v>18</v>
      </c>
      <c r="G848" s="18">
        <v>7</v>
      </c>
      <c r="H848" s="19">
        <v>0.75</v>
      </c>
      <c r="I848" t="str">
        <f t="shared" si="67"/>
        <v>18:0</v>
      </c>
      <c r="J848" s="19">
        <v>0.89583333333333337</v>
      </c>
      <c r="K848" t="str">
        <f t="shared" si="68"/>
        <v>21:30</v>
      </c>
      <c r="L848" s="18">
        <v>5</v>
      </c>
      <c r="N848" t="str">
        <f t="shared" ca="1" si="69"/>
        <v>Booking::create(['program_id' =&gt; 20 , 'booking_date' =&gt; '2021-01-15', 'instructor_id'=&gt;17, 'virtual_meeting_link_id'=&gt;18, 'physical_room_id'=&gt;7, 'start_time'=&gt;'18:0', 'end_time'=&gt;' 21:30' ,  'area_id'=&gt;5 ]);</v>
      </c>
    </row>
    <row r="849" spans="1:14" ht="15.75" thickBot="1" x14ac:dyDescent="0.3">
      <c r="A849">
        <v>847</v>
      </c>
      <c r="B849" s="16">
        <v>44212</v>
      </c>
      <c r="C849" s="16" t="str">
        <f t="shared" si="65"/>
        <v>2021-01-16</v>
      </c>
      <c r="D849" s="18">
        <v>19</v>
      </c>
      <c r="E849" s="25">
        <v>53</v>
      </c>
      <c r="F849" s="18">
        <f t="shared" ca="1" si="66"/>
        <v>9</v>
      </c>
      <c r="G849" s="18">
        <v>4</v>
      </c>
      <c r="H849" s="19">
        <v>0.375</v>
      </c>
      <c r="I849" t="str">
        <f t="shared" si="67"/>
        <v>9:0</v>
      </c>
      <c r="J849" s="19">
        <v>0.5</v>
      </c>
      <c r="K849" t="str">
        <f t="shared" si="68"/>
        <v>12:0</v>
      </c>
      <c r="L849" s="18">
        <v>12</v>
      </c>
      <c r="N849" t="str">
        <f t="shared" ca="1" si="69"/>
        <v>Booking::create(['program_id' =&gt; 19 , 'booking_date' =&gt; '2021-01-16', 'instructor_id'=&gt;53, 'virtual_meeting_link_id'=&gt;9, 'physical_room_id'=&gt;4, 'start_time'=&gt;'9:0', 'end_time'=&gt;' 12:0' ,  'area_id'=&gt;12 ]);</v>
      </c>
    </row>
    <row r="850" spans="1:14" ht="15.75" thickBot="1" x14ac:dyDescent="0.3">
      <c r="A850">
        <v>848</v>
      </c>
      <c r="B850" s="16">
        <v>44212</v>
      </c>
      <c r="C850" s="16" t="str">
        <f t="shared" si="65"/>
        <v>2021-01-16</v>
      </c>
      <c r="D850" s="18">
        <v>20</v>
      </c>
      <c r="E850" s="25">
        <v>50</v>
      </c>
      <c r="F850" s="18">
        <f t="shared" ca="1" si="66"/>
        <v>13</v>
      </c>
      <c r="G850" s="18">
        <v>4</v>
      </c>
      <c r="H850" s="19">
        <v>0.33333333333333331</v>
      </c>
      <c r="I850" t="str">
        <f t="shared" si="67"/>
        <v>8:0</v>
      </c>
      <c r="J850" s="19">
        <v>0.45833333333333331</v>
      </c>
      <c r="K850" t="str">
        <f t="shared" si="68"/>
        <v>11:0</v>
      </c>
      <c r="L850" s="18">
        <v>3</v>
      </c>
      <c r="N850" t="str">
        <f t="shared" ca="1" si="69"/>
        <v>Booking::create(['program_id' =&gt; 20 , 'booking_date' =&gt; '2021-01-16', 'instructor_id'=&gt;50, 'virtual_meeting_link_id'=&gt;13, 'physical_room_id'=&gt;4, 'start_time'=&gt;'8:0', 'end_time'=&gt;' 11:0' ,  'area_id'=&gt;3 ]);</v>
      </c>
    </row>
    <row r="851" spans="1:14" ht="15.75" thickBot="1" x14ac:dyDescent="0.3">
      <c r="A851">
        <v>849</v>
      </c>
      <c r="B851" s="16">
        <v>44215</v>
      </c>
      <c r="C851" s="16" t="str">
        <f t="shared" si="65"/>
        <v>2021-01-19</v>
      </c>
      <c r="D851" s="18">
        <v>19</v>
      </c>
      <c r="E851" s="25">
        <v>32</v>
      </c>
      <c r="F851" s="18">
        <f t="shared" ca="1" si="66"/>
        <v>1</v>
      </c>
      <c r="G851" s="18">
        <v>8</v>
      </c>
      <c r="H851" s="19">
        <v>0.66666666666666663</v>
      </c>
      <c r="I851" t="str">
        <f t="shared" si="67"/>
        <v>16:0</v>
      </c>
      <c r="J851" s="19">
        <v>0.79166666666666663</v>
      </c>
      <c r="K851" t="str">
        <f t="shared" si="68"/>
        <v>19:0</v>
      </c>
      <c r="L851" s="18">
        <v>17</v>
      </c>
      <c r="N851" t="str">
        <f t="shared" ca="1" si="69"/>
        <v>Booking::create(['program_id' =&gt; 19 , 'booking_date' =&gt; '2021-01-19', 'instructor_id'=&gt;32, 'virtual_meeting_link_id'=&gt;1, 'physical_room_id'=&gt;8, 'start_time'=&gt;'16:0', 'end_time'=&gt;' 19:0' ,  'area_id'=&gt;17 ]);</v>
      </c>
    </row>
    <row r="852" spans="1:14" ht="15.75" thickBot="1" x14ac:dyDescent="0.3">
      <c r="A852">
        <v>850</v>
      </c>
      <c r="B852" s="16">
        <v>44217</v>
      </c>
      <c r="C852" s="16" t="str">
        <f t="shared" si="65"/>
        <v>2021-01-21</v>
      </c>
      <c r="D852" s="18">
        <v>20</v>
      </c>
      <c r="E852" s="25">
        <v>53</v>
      </c>
      <c r="F852" s="18">
        <f t="shared" ca="1" si="66"/>
        <v>12</v>
      </c>
      <c r="G852" s="18">
        <v>4</v>
      </c>
      <c r="H852" s="19">
        <v>0.75</v>
      </c>
      <c r="I852" t="str">
        <f t="shared" si="67"/>
        <v>18:0</v>
      </c>
      <c r="J852" s="19">
        <v>0.89583333333333337</v>
      </c>
      <c r="K852" t="str">
        <f t="shared" si="68"/>
        <v>21:30</v>
      </c>
      <c r="L852" s="18">
        <v>12</v>
      </c>
      <c r="N852" t="str">
        <f t="shared" ca="1" si="69"/>
        <v>Booking::create(['program_id' =&gt; 20 , 'booking_date' =&gt; '2021-01-21', 'instructor_id'=&gt;53, 'virtual_meeting_link_id'=&gt;12, 'physical_room_id'=&gt;4, 'start_time'=&gt;'18:0', 'end_time'=&gt;' 21:30' ,  'area_id'=&gt;12 ]);</v>
      </c>
    </row>
    <row r="853" spans="1:14" ht="15.75" thickBot="1" x14ac:dyDescent="0.3">
      <c r="A853">
        <v>851</v>
      </c>
      <c r="B853" s="16">
        <v>44217</v>
      </c>
      <c r="C853" s="16" t="str">
        <f t="shared" si="65"/>
        <v>2021-01-21</v>
      </c>
      <c r="D853" s="18">
        <v>20</v>
      </c>
      <c r="E853" s="25">
        <v>32</v>
      </c>
      <c r="F853" s="18">
        <f t="shared" ca="1" si="66"/>
        <v>1</v>
      </c>
      <c r="G853" s="18">
        <v>5</v>
      </c>
      <c r="H853" s="19">
        <v>0.84375</v>
      </c>
      <c r="I853" t="str">
        <f t="shared" si="67"/>
        <v>20:15</v>
      </c>
      <c r="J853" s="19">
        <v>0.89583333333333337</v>
      </c>
      <c r="K853" t="str">
        <f t="shared" si="68"/>
        <v>21:30</v>
      </c>
      <c r="L853" s="18">
        <v>17</v>
      </c>
      <c r="N853" t="str">
        <f t="shared" ca="1" si="69"/>
        <v>Booking::create(['program_id' =&gt; 20 , 'booking_date' =&gt; '2021-01-21', 'instructor_id'=&gt;32, 'virtual_meeting_link_id'=&gt;1, 'physical_room_id'=&gt;5, 'start_time'=&gt;'20:15', 'end_time'=&gt;' 21:30' ,  'area_id'=&gt;17 ]);</v>
      </c>
    </row>
    <row r="854" spans="1:14" ht="15.75" thickBot="1" x14ac:dyDescent="0.3">
      <c r="A854">
        <v>852</v>
      </c>
      <c r="B854" s="16">
        <v>44218</v>
      </c>
      <c r="C854" s="16" t="str">
        <f t="shared" si="65"/>
        <v>2021-01-22</v>
      </c>
      <c r="D854" s="18">
        <v>20</v>
      </c>
      <c r="E854" s="25">
        <v>17</v>
      </c>
      <c r="F854" s="18">
        <f t="shared" ca="1" si="66"/>
        <v>4</v>
      </c>
      <c r="G854" s="18">
        <v>5</v>
      </c>
      <c r="H854" s="19">
        <v>0.75</v>
      </c>
      <c r="I854" t="str">
        <f t="shared" si="67"/>
        <v>18:0</v>
      </c>
      <c r="J854" s="19">
        <v>0.89583333333333337</v>
      </c>
      <c r="K854" t="str">
        <f t="shared" si="68"/>
        <v>21:30</v>
      </c>
      <c r="L854" s="18">
        <v>5</v>
      </c>
      <c r="N854" t="str">
        <f t="shared" ca="1" si="69"/>
        <v>Booking::create(['program_id' =&gt; 20 , 'booking_date' =&gt; '2021-01-22', 'instructor_id'=&gt;17, 'virtual_meeting_link_id'=&gt;4, 'physical_room_id'=&gt;5, 'start_time'=&gt;'18:0', 'end_time'=&gt;' 21:30' ,  'area_id'=&gt;5 ]);</v>
      </c>
    </row>
    <row r="855" spans="1:14" ht="15.75" thickBot="1" x14ac:dyDescent="0.3">
      <c r="A855">
        <v>853</v>
      </c>
      <c r="B855" s="16">
        <v>44218</v>
      </c>
      <c r="C855" s="16" t="str">
        <f t="shared" si="65"/>
        <v>2021-01-22</v>
      </c>
      <c r="D855" s="18">
        <v>7</v>
      </c>
      <c r="E855" s="25">
        <v>41</v>
      </c>
      <c r="F855" s="18">
        <f t="shared" ca="1" si="66"/>
        <v>1</v>
      </c>
      <c r="G855" s="18">
        <v>2</v>
      </c>
      <c r="H855" s="19">
        <v>0.38541666666666669</v>
      </c>
      <c r="I855" t="str">
        <f t="shared" si="67"/>
        <v>9:15</v>
      </c>
      <c r="J855" s="19">
        <v>0.5</v>
      </c>
      <c r="K855" t="str">
        <f t="shared" si="68"/>
        <v>12:0</v>
      </c>
      <c r="L855" s="18">
        <v>1</v>
      </c>
      <c r="N855" t="str">
        <f t="shared" ca="1" si="69"/>
        <v>Booking::create(['program_id' =&gt; 7 , 'booking_date' =&gt; '2021-01-22', 'instructor_id'=&gt;41, 'virtual_meeting_link_id'=&gt;1, 'physical_room_id'=&gt;2, 'start_time'=&gt;'9:15', 'end_time'=&gt;' 12:0' ,  'area_id'=&gt;1 ]);</v>
      </c>
    </row>
    <row r="856" spans="1:14" ht="15.75" thickBot="1" x14ac:dyDescent="0.3">
      <c r="A856">
        <v>854</v>
      </c>
      <c r="B856" s="16">
        <v>44218</v>
      </c>
      <c r="C856" s="16" t="str">
        <f t="shared" si="65"/>
        <v>2021-01-22</v>
      </c>
      <c r="D856" s="18">
        <v>7</v>
      </c>
      <c r="E856" s="25">
        <v>8</v>
      </c>
      <c r="F856" s="18">
        <f t="shared" ca="1" si="66"/>
        <v>3</v>
      </c>
      <c r="G856" s="18">
        <v>4</v>
      </c>
      <c r="H856" s="19">
        <v>0.51041666666666663</v>
      </c>
      <c r="I856" t="str">
        <f t="shared" si="67"/>
        <v>12:15</v>
      </c>
      <c r="J856" s="19">
        <v>0.5625</v>
      </c>
      <c r="K856" t="str">
        <f t="shared" si="68"/>
        <v>13:30</v>
      </c>
      <c r="L856" s="18">
        <v>7</v>
      </c>
      <c r="N856" t="str">
        <f t="shared" ca="1" si="69"/>
        <v>Booking::create(['program_id' =&gt; 7 , 'booking_date' =&gt; '2021-01-22', 'instructor_id'=&gt;8, 'virtual_meeting_link_id'=&gt;3, 'physical_room_id'=&gt;4, 'start_time'=&gt;'12:15', 'end_time'=&gt;' 13:30' ,  'area_id'=&gt;7 ]);</v>
      </c>
    </row>
    <row r="857" spans="1:14" ht="15.75" thickBot="1" x14ac:dyDescent="0.3">
      <c r="A857">
        <v>855</v>
      </c>
      <c r="B857" s="16">
        <v>44219</v>
      </c>
      <c r="C857" s="16" t="str">
        <f t="shared" si="65"/>
        <v>2021-01-23</v>
      </c>
      <c r="D857" s="18">
        <v>19</v>
      </c>
      <c r="E857" s="25">
        <v>6</v>
      </c>
      <c r="F857" s="18">
        <f t="shared" ca="1" si="66"/>
        <v>19</v>
      </c>
      <c r="G857" s="18">
        <v>7</v>
      </c>
      <c r="H857" s="19">
        <v>0.375</v>
      </c>
      <c r="I857" t="str">
        <f t="shared" si="67"/>
        <v>9:0</v>
      </c>
      <c r="J857" s="19">
        <v>0.5</v>
      </c>
      <c r="K857" t="str">
        <f t="shared" si="68"/>
        <v>12:0</v>
      </c>
      <c r="L857" s="18">
        <v>2</v>
      </c>
      <c r="N857" t="str">
        <f t="shared" ca="1" si="69"/>
        <v>Booking::create(['program_id' =&gt; 19 , 'booking_date' =&gt; '2021-01-23', 'instructor_id'=&gt;6, 'virtual_meeting_link_id'=&gt;19, 'physical_room_id'=&gt;7, 'start_time'=&gt;'9:0', 'end_time'=&gt;' 12:0' ,  'area_id'=&gt;2 ]);</v>
      </c>
    </row>
    <row r="858" spans="1:14" ht="15.75" thickBot="1" x14ac:dyDescent="0.3">
      <c r="A858">
        <v>856</v>
      </c>
      <c r="B858" s="16">
        <v>44219</v>
      </c>
      <c r="C858" s="16" t="str">
        <f t="shared" si="65"/>
        <v>2021-01-23</v>
      </c>
      <c r="D858" s="18">
        <v>20</v>
      </c>
      <c r="E858" s="25">
        <v>50</v>
      </c>
      <c r="F858" s="18">
        <f t="shared" ca="1" si="66"/>
        <v>9</v>
      </c>
      <c r="G858" s="18">
        <v>6</v>
      </c>
      <c r="H858" s="19">
        <v>0.33333333333333331</v>
      </c>
      <c r="I858" t="str">
        <f t="shared" si="67"/>
        <v>8:0</v>
      </c>
      <c r="J858" s="19">
        <v>0.45833333333333331</v>
      </c>
      <c r="K858" t="str">
        <f t="shared" si="68"/>
        <v>11:0</v>
      </c>
      <c r="L858" s="18">
        <v>3</v>
      </c>
      <c r="N858" t="str">
        <f t="shared" ca="1" si="69"/>
        <v>Booking::create(['program_id' =&gt; 20 , 'booking_date' =&gt; '2021-01-23', 'instructor_id'=&gt;50, 'virtual_meeting_link_id'=&gt;9, 'physical_room_id'=&gt;6, 'start_time'=&gt;'8:0', 'end_time'=&gt;' 11:0' ,  'area_id'=&gt;3 ]);</v>
      </c>
    </row>
    <row r="859" spans="1:14" ht="15.75" thickBot="1" x14ac:dyDescent="0.3">
      <c r="A859">
        <v>857</v>
      </c>
      <c r="B859" s="16">
        <v>44219</v>
      </c>
      <c r="C859" s="16" t="str">
        <f t="shared" si="65"/>
        <v>2021-01-23</v>
      </c>
      <c r="D859" s="18">
        <v>7</v>
      </c>
      <c r="E859" s="25">
        <v>17</v>
      </c>
      <c r="F859" s="18">
        <f t="shared" ca="1" si="66"/>
        <v>13</v>
      </c>
      <c r="G859" s="18">
        <v>2</v>
      </c>
      <c r="H859" s="19">
        <v>0.38541666666666669</v>
      </c>
      <c r="I859" t="str">
        <f t="shared" si="67"/>
        <v>9:15</v>
      </c>
      <c r="J859" s="19">
        <v>0.4375</v>
      </c>
      <c r="K859" t="str">
        <f t="shared" si="68"/>
        <v>10:30</v>
      </c>
      <c r="L859" s="18">
        <v>5</v>
      </c>
      <c r="N859" t="str">
        <f t="shared" ca="1" si="69"/>
        <v>Booking::create(['program_id' =&gt; 7 , 'booking_date' =&gt; '2021-01-23', 'instructor_id'=&gt;17, 'virtual_meeting_link_id'=&gt;13, 'physical_room_id'=&gt;2, 'start_time'=&gt;'9:15', 'end_time'=&gt;' 10:30' ,  'area_id'=&gt;5 ]);</v>
      </c>
    </row>
    <row r="860" spans="1:14" ht="15.75" thickBot="1" x14ac:dyDescent="0.3">
      <c r="A860">
        <v>858</v>
      </c>
      <c r="B860" s="16">
        <v>44219</v>
      </c>
      <c r="C860" s="16" t="str">
        <f t="shared" si="65"/>
        <v>2021-01-23</v>
      </c>
      <c r="D860" s="18">
        <v>7</v>
      </c>
      <c r="E860" s="25">
        <v>41</v>
      </c>
      <c r="F860" s="18">
        <f t="shared" ca="1" si="66"/>
        <v>19</v>
      </c>
      <c r="G860" s="18">
        <v>1</v>
      </c>
      <c r="H860" s="19">
        <v>0.44791666666666669</v>
      </c>
      <c r="I860" t="str">
        <f t="shared" si="67"/>
        <v>10:45</v>
      </c>
      <c r="J860" s="19">
        <v>0.5625</v>
      </c>
      <c r="K860" t="str">
        <f t="shared" si="68"/>
        <v>13:30</v>
      </c>
      <c r="L860" s="18">
        <v>22</v>
      </c>
      <c r="N860" t="str">
        <f t="shared" ca="1" si="69"/>
        <v>Booking::create(['program_id' =&gt; 7 , 'booking_date' =&gt; '2021-01-23', 'instructor_id'=&gt;41, 'virtual_meeting_link_id'=&gt;19, 'physical_room_id'=&gt;1, 'start_time'=&gt;'10:45', 'end_time'=&gt;' 13:30' ,  'area_id'=&gt;22 ]);</v>
      </c>
    </row>
    <row r="861" spans="1:14" ht="15.75" thickBot="1" x14ac:dyDescent="0.3">
      <c r="A861">
        <v>859</v>
      </c>
      <c r="B861" s="16">
        <v>44222</v>
      </c>
      <c r="C861" s="16" t="str">
        <f t="shared" si="65"/>
        <v>2021-01-26</v>
      </c>
      <c r="D861" s="18">
        <v>19</v>
      </c>
      <c r="E861" s="25">
        <v>32</v>
      </c>
      <c r="F861" s="18">
        <f t="shared" ca="1" si="66"/>
        <v>1</v>
      </c>
      <c r="G861" s="18">
        <v>6</v>
      </c>
      <c r="H861" s="19">
        <v>0.66666666666666663</v>
      </c>
      <c r="I861" t="str">
        <f t="shared" si="67"/>
        <v>16:0</v>
      </c>
      <c r="J861" s="19">
        <v>0.79166666666666663</v>
      </c>
      <c r="K861" t="str">
        <f t="shared" si="68"/>
        <v>19:0</v>
      </c>
      <c r="L861" s="18">
        <v>17</v>
      </c>
      <c r="N861" t="str">
        <f t="shared" ca="1" si="69"/>
        <v>Booking::create(['program_id' =&gt; 19 , 'booking_date' =&gt; '2021-01-26', 'instructor_id'=&gt;32, 'virtual_meeting_link_id'=&gt;1, 'physical_room_id'=&gt;6, 'start_time'=&gt;'16:0', 'end_time'=&gt;' 19:0' ,  'area_id'=&gt;17 ]);</v>
      </c>
    </row>
    <row r="862" spans="1:14" ht="15.75" thickBot="1" x14ac:dyDescent="0.3">
      <c r="A862">
        <v>860</v>
      </c>
      <c r="B862" s="16">
        <v>44226</v>
      </c>
      <c r="C862" s="16" t="str">
        <f t="shared" si="65"/>
        <v>2021-01-30</v>
      </c>
      <c r="D862" s="18">
        <v>19</v>
      </c>
      <c r="E862" s="25">
        <v>53</v>
      </c>
      <c r="F862" s="18">
        <f t="shared" ca="1" si="66"/>
        <v>6</v>
      </c>
      <c r="G862" s="18">
        <v>1</v>
      </c>
      <c r="H862" s="19">
        <v>0.375</v>
      </c>
      <c r="I862" t="str">
        <f t="shared" si="67"/>
        <v>9:0</v>
      </c>
      <c r="J862" s="19">
        <v>0.5</v>
      </c>
      <c r="K862" t="str">
        <f t="shared" si="68"/>
        <v>12:0</v>
      </c>
      <c r="L862" s="18">
        <v>12</v>
      </c>
      <c r="N862" t="str">
        <f t="shared" ca="1" si="69"/>
        <v>Booking::create(['program_id' =&gt; 19 , 'booking_date' =&gt; '2021-01-30', 'instructor_id'=&gt;53, 'virtual_meeting_link_id'=&gt;6, 'physical_room_id'=&gt;1, 'start_time'=&gt;'9:0', 'end_time'=&gt;' 12:0' ,  'area_id'=&gt;12 ]);</v>
      </c>
    </row>
    <row r="863" spans="1:14" ht="15.75" thickBot="1" x14ac:dyDescent="0.3">
      <c r="A863">
        <v>861</v>
      </c>
      <c r="B863" s="16">
        <v>44229</v>
      </c>
      <c r="C863" s="16" t="str">
        <f t="shared" si="65"/>
        <v>2021-02-02</v>
      </c>
      <c r="D863" s="18">
        <v>19</v>
      </c>
      <c r="E863" s="25">
        <v>32</v>
      </c>
      <c r="F863" s="18">
        <f t="shared" ca="1" si="66"/>
        <v>15</v>
      </c>
      <c r="G863" s="18">
        <v>4</v>
      </c>
      <c r="H863" s="19">
        <v>0.66666666666666663</v>
      </c>
      <c r="I863" t="str">
        <f t="shared" si="67"/>
        <v>16:0</v>
      </c>
      <c r="J863" s="19">
        <v>0.79166666666666663</v>
      </c>
      <c r="K863" t="str">
        <f t="shared" si="68"/>
        <v>19:0</v>
      </c>
      <c r="L863" s="18">
        <v>17</v>
      </c>
      <c r="N863" t="str">
        <f t="shared" ca="1" si="69"/>
        <v>Booking::create(['program_id' =&gt; 19 , 'booking_date' =&gt; '2021-02-02', 'instructor_id'=&gt;32, 'virtual_meeting_link_id'=&gt;15, 'physical_room_id'=&gt;4, 'start_time'=&gt;'16:0', 'end_time'=&gt;' 19:0' ,  'area_id'=&gt;17 ]);</v>
      </c>
    </row>
    <row r="864" spans="1:14" ht="15.75" thickBot="1" x14ac:dyDescent="0.3">
      <c r="A864">
        <v>862</v>
      </c>
      <c r="B864" s="16">
        <v>44231</v>
      </c>
      <c r="C864" s="16" t="str">
        <f t="shared" si="65"/>
        <v>2021-02-04</v>
      </c>
      <c r="D864" s="18">
        <v>20</v>
      </c>
      <c r="E864" s="25">
        <v>53</v>
      </c>
      <c r="F864" s="18">
        <f t="shared" ca="1" si="66"/>
        <v>3</v>
      </c>
      <c r="G864" s="18">
        <v>8</v>
      </c>
      <c r="H864" s="19">
        <v>0.75</v>
      </c>
      <c r="I864" t="str">
        <f t="shared" si="67"/>
        <v>18:0</v>
      </c>
      <c r="J864" s="19">
        <v>0.89583333333333337</v>
      </c>
      <c r="K864" t="str">
        <f t="shared" si="68"/>
        <v>21:30</v>
      </c>
      <c r="L864" s="18">
        <v>12</v>
      </c>
      <c r="N864" t="str">
        <f t="shared" ca="1" si="69"/>
        <v>Booking::create(['program_id' =&gt; 20 , 'booking_date' =&gt; '2021-02-04', 'instructor_id'=&gt;53, 'virtual_meeting_link_id'=&gt;3, 'physical_room_id'=&gt;8, 'start_time'=&gt;'18:0', 'end_time'=&gt;' 21:30' ,  'area_id'=&gt;12 ]);</v>
      </c>
    </row>
    <row r="865" spans="1:14" ht="15.75" thickBot="1" x14ac:dyDescent="0.3">
      <c r="A865">
        <v>863</v>
      </c>
      <c r="B865" s="16">
        <v>44232</v>
      </c>
      <c r="C865" s="16" t="str">
        <f t="shared" si="65"/>
        <v>2021-02-05</v>
      </c>
      <c r="D865" s="18">
        <v>20</v>
      </c>
      <c r="E865" s="25">
        <v>17</v>
      </c>
      <c r="F865" s="18">
        <f t="shared" ca="1" si="66"/>
        <v>1</v>
      </c>
      <c r="G865" s="18">
        <v>6</v>
      </c>
      <c r="H865" s="19">
        <v>0.75</v>
      </c>
      <c r="I865" t="str">
        <f t="shared" si="67"/>
        <v>18:0</v>
      </c>
      <c r="J865" s="19">
        <v>0.89583333333333337</v>
      </c>
      <c r="K865" t="str">
        <f t="shared" si="68"/>
        <v>21:30</v>
      </c>
      <c r="L865" s="18">
        <v>5</v>
      </c>
      <c r="N865" t="str">
        <f t="shared" ca="1" si="69"/>
        <v>Booking::create(['program_id' =&gt; 20 , 'booking_date' =&gt; '2021-02-05', 'instructor_id'=&gt;17, 'virtual_meeting_link_id'=&gt;1, 'physical_room_id'=&gt;6, 'start_time'=&gt;'18:0', 'end_time'=&gt;' 21:30' ,  'area_id'=&gt;5 ]);</v>
      </c>
    </row>
    <row r="866" spans="1:14" ht="15.75" thickBot="1" x14ac:dyDescent="0.3">
      <c r="A866">
        <v>864</v>
      </c>
      <c r="B866" s="16">
        <v>44233</v>
      </c>
      <c r="C866" s="16" t="str">
        <f t="shared" si="65"/>
        <v>2021-02-06</v>
      </c>
      <c r="D866" s="18">
        <v>19</v>
      </c>
      <c r="E866" s="25">
        <v>6</v>
      </c>
      <c r="F866" s="18">
        <f t="shared" ca="1" si="66"/>
        <v>12</v>
      </c>
      <c r="G866" s="18">
        <v>1</v>
      </c>
      <c r="H866" s="19">
        <v>0.375</v>
      </c>
      <c r="I866" t="str">
        <f t="shared" si="67"/>
        <v>9:0</v>
      </c>
      <c r="J866" s="19">
        <v>0.5</v>
      </c>
      <c r="K866" t="str">
        <f t="shared" si="68"/>
        <v>12:0</v>
      </c>
      <c r="L866" s="18">
        <v>2</v>
      </c>
      <c r="N866" t="str">
        <f t="shared" ca="1" si="69"/>
        <v>Booking::create(['program_id' =&gt; 19 , 'booking_date' =&gt; '2021-02-06', 'instructor_id'=&gt;6, 'virtual_meeting_link_id'=&gt;12, 'physical_room_id'=&gt;1, 'start_time'=&gt;'9:0', 'end_time'=&gt;' 12:0' ,  'area_id'=&gt;2 ]);</v>
      </c>
    </row>
    <row r="867" spans="1:14" ht="15.75" thickBot="1" x14ac:dyDescent="0.3">
      <c r="A867">
        <v>865</v>
      </c>
      <c r="B867" s="16">
        <v>44233</v>
      </c>
      <c r="C867" s="16" t="str">
        <f t="shared" si="65"/>
        <v>2021-02-06</v>
      </c>
      <c r="D867" s="18">
        <v>20</v>
      </c>
      <c r="E867" s="25">
        <v>21</v>
      </c>
      <c r="F867" s="18">
        <f t="shared" ca="1" si="66"/>
        <v>14</v>
      </c>
      <c r="G867" s="18">
        <v>3</v>
      </c>
      <c r="H867" s="19">
        <v>0.33333333333333331</v>
      </c>
      <c r="I867" t="str">
        <f t="shared" si="67"/>
        <v>8:0</v>
      </c>
      <c r="J867" s="19">
        <v>0.45833333333333331</v>
      </c>
      <c r="K867" t="str">
        <f t="shared" si="68"/>
        <v>11:0</v>
      </c>
      <c r="L867" s="18">
        <v>17</v>
      </c>
      <c r="N867" t="str">
        <f t="shared" ca="1" si="69"/>
        <v>Booking::create(['program_id' =&gt; 20 , 'booking_date' =&gt; '2021-02-06', 'instructor_id'=&gt;21, 'virtual_meeting_link_id'=&gt;14, 'physical_room_id'=&gt;3, 'start_time'=&gt;'8:0', 'end_time'=&gt;' 11:0' ,  'area_id'=&gt;17 ]);</v>
      </c>
    </row>
    <row r="868" spans="1:14" ht="15.75" thickBot="1" x14ac:dyDescent="0.3">
      <c r="A868">
        <v>866</v>
      </c>
      <c r="B868" s="16">
        <v>44236</v>
      </c>
      <c r="C868" s="16" t="str">
        <f t="shared" si="65"/>
        <v>2021-02-09</v>
      </c>
      <c r="D868" s="18">
        <v>19</v>
      </c>
      <c r="E868" s="25">
        <v>32</v>
      </c>
      <c r="F868" s="18">
        <f t="shared" ca="1" si="66"/>
        <v>6</v>
      </c>
      <c r="G868" s="18">
        <v>4</v>
      </c>
      <c r="H868" s="19">
        <v>0.66666666666666663</v>
      </c>
      <c r="I868" t="str">
        <f t="shared" si="67"/>
        <v>16:0</v>
      </c>
      <c r="J868" s="19">
        <v>0.79166666666666663</v>
      </c>
      <c r="K868" t="str">
        <f t="shared" si="68"/>
        <v>19:0</v>
      </c>
      <c r="L868" s="18">
        <v>17</v>
      </c>
      <c r="N868" t="str">
        <f t="shared" ca="1" si="69"/>
        <v>Booking::create(['program_id' =&gt; 19 , 'booking_date' =&gt; '2021-02-09', 'instructor_id'=&gt;32, 'virtual_meeting_link_id'=&gt;6, 'physical_room_id'=&gt;4, 'start_time'=&gt;'16:0', 'end_time'=&gt;' 19:0' ,  'area_id'=&gt;17 ]);</v>
      </c>
    </row>
    <row r="869" spans="1:14" ht="15.75" thickBot="1" x14ac:dyDescent="0.3">
      <c r="A869">
        <v>867</v>
      </c>
      <c r="B869" s="16">
        <v>44245</v>
      </c>
      <c r="C869" s="16" t="str">
        <f t="shared" si="65"/>
        <v>2021-02-18</v>
      </c>
      <c r="D869" s="18">
        <v>20</v>
      </c>
      <c r="E869" s="25">
        <v>21</v>
      </c>
      <c r="F869" s="18">
        <f t="shared" ca="1" si="66"/>
        <v>17</v>
      </c>
      <c r="G869" s="18">
        <v>1</v>
      </c>
      <c r="H869" s="19">
        <v>0.75</v>
      </c>
      <c r="I869" t="str">
        <f t="shared" si="67"/>
        <v>18:0</v>
      </c>
      <c r="J869" s="19">
        <v>0.89583333333333337</v>
      </c>
      <c r="K869" t="str">
        <f t="shared" si="68"/>
        <v>21:30</v>
      </c>
      <c r="L869" s="18">
        <v>17</v>
      </c>
      <c r="N869" t="str">
        <f t="shared" ca="1" si="69"/>
        <v>Booking::create(['program_id' =&gt; 20 , 'booking_date' =&gt; '2021-02-18', 'instructor_id'=&gt;21, 'virtual_meeting_link_id'=&gt;17, 'physical_room_id'=&gt;1, 'start_time'=&gt;'18:0', 'end_time'=&gt;' 21:30' ,  'area_id'=&gt;17 ]);</v>
      </c>
    </row>
    <row r="870" spans="1:14" ht="15.75" thickBot="1" x14ac:dyDescent="0.3">
      <c r="A870">
        <v>868</v>
      </c>
      <c r="B870" s="16">
        <v>44246</v>
      </c>
      <c r="C870" s="16" t="str">
        <f t="shared" si="65"/>
        <v>2021-02-19</v>
      </c>
      <c r="D870" s="18">
        <v>7</v>
      </c>
      <c r="E870" s="25">
        <v>53</v>
      </c>
      <c r="F870" s="18">
        <f t="shared" ca="1" si="66"/>
        <v>18</v>
      </c>
      <c r="G870" s="18">
        <v>4</v>
      </c>
      <c r="H870" s="19">
        <v>0.38541666666666669</v>
      </c>
      <c r="I870" t="str">
        <f t="shared" si="67"/>
        <v>9:15</v>
      </c>
      <c r="J870" s="19">
        <v>0.4375</v>
      </c>
      <c r="K870" t="str">
        <f t="shared" si="68"/>
        <v>10:30</v>
      </c>
      <c r="L870" s="18">
        <v>12</v>
      </c>
      <c r="N870" t="str">
        <f t="shared" ca="1" si="69"/>
        <v>Booking::create(['program_id' =&gt; 7 , 'booking_date' =&gt; '2021-02-19', 'instructor_id'=&gt;53, 'virtual_meeting_link_id'=&gt;18, 'physical_room_id'=&gt;4, 'start_time'=&gt;'9:15', 'end_time'=&gt;' 10:30' ,  'area_id'=&gt;12 ]);</v>
      </c>
    </row>
    <row r="871" spans="1:14" ht="15.75" thickBot="1" x14ac:dyDescent="0.3">
      <c r="A871">
        <v>869</v>
      </c>
      <c r="B871" s="16">
        <v>44246</v>
      </c>
      <c r="C871" s="16" t="str">
        <f t="shared" si="65"/>
        <v>2021-02-19</v>
      </c>
      <c r="D871" s="18">
        <v>7</v>
      </c>
      <c r="E871" s="25">
        <v>41</v>
      </c>
      <c r="F871" s="18">
        <f t="shared" ca="1" si="66"/>
        <v>12</v>
      </c>
      <c r="G871" s="18">
        <v>6</v>
      </c>
      <c r="H871" s="19">
        <v>0.44791666666666669</v>
      </c>
      <c r="I871" t="str">
        <f t="shared" si="67"/>
        <v>10:45</v>
      </c>
      <c r="J871" s="19">
        <v>0.5625</v>
      </c>
      <c r="K871" t="str">
        <f t="shared" si="68"/>
        <v>13:30</v>
      </c>
      <c r="L871" s="18">
        <v>22</v>
      </c>
      <c r="N871" t="str">
        <f t="shared" ca="1" si="69"/>
        <v>Booking::create(['program_id' =&gt; 7 , 'booking_date' =&gt; '2021-02-19', 'instructor_id'=&gt;41, 'virtual_meeting_link_id'=&gt;12, 'physical_room_id'=&gt;6, 'start_time'=&gt;'10:45', 'end_time'=&gt;' 13:30' ,  'area_id'=&gt;22 ]);</v>
      </c>
    </row>
    <row r="872" spans="1:14" ht="15.75" thickBot="1" x14ac:dyDescent="0.3">
      <c r="A872">
        <v>870</v>
      </c>
      <c r="B872" s="16">
        <v>44246</v>
      </c>
      <c r="C872" s="16" t="str">
        <f t="shared" si="65"/>
        <v>2021-02-19</v>
      </c>
      <c r="D872" s="18">
        <v>20</v>
      </c>
      <c r="E872" s="25">
        <v>17</v>
      </c>
      <c r="F872" s="18">
        <f t="shared" ca="1" si="66"/>
        <v>9</v>
      </c>
      <c r="G872" s="18">
        <v>5</v>
      </c>
      <c r="H872" s="19">
        <v>0.75</v>
      </c>
      <c r="I872" t="str">
        <f t="shared" si="67"/>
        <v>18:0</v>
      </c>
      <c r="J872" s="19">
        <v>0.89583333333333337</v>
      </c>
      <c r="K872" t="str">
        <f t="shared" si="68"/>
        <v>21:30</v>
      </c>
      <c r="L872" s="18">
        <v>5</v>
      </c>
      <c r="N872" t="str">
        <f t="shared" ca="1" si="69"/>
        <v>Booking::create(['program_id' =&gt; 20 , 'booking_date' =&gt; '2021-02-19', 'instructor_id'=&gt;17, 'virtual_meeting_link_id'=&gt;9, 'physical_room_id'=&gt;5, 'start_time'=&gt;'18:0', 'end_time'=&gt;' 21:30' ,  'area_id'=&gt;5 ]);</v>
      </c>
    </row>
    <row r="873" spans="1:14" ht="15.75" thickBot="1" x14ac:dyDescent="0.3">
      <c r="A873">
        <v>871</v>
      </c>
      <c r="B873" s="16">
        <v>44247</v>
      </c>
      <c r="C873" s="16" t="str">
        <f t="shared" si="65"/>
        <v>2021-02-20</v>
      </c>
      <c r="D873" s="18">
        <v>19</v>
      </c>
      <c r="E873" s="25">
        <v>53</v>
      </c>
      <c r="F873" s="18">
        <f t="shared" ca="1" si="66"/>
        <v>17</v>
      </c>
      <c r="G873" s="18">
        <v>8</v>
      </c>
      <c r="H873" s="19">
        <v>0.375</v>
      </c>
      <c r="I873" t="str">
        <f t="shared" si="67"/>
        <v>9:0</v>
      </c>
      <c r="J873" s="19">
        <v>0.5</v>
      </c>
      <c r="K873" t="str">
        <f t="shared" si="68"/>
        <v>12:0</v>
      </c>
      <c r="L873" s="18">
        <v>12</v>
      </c>
      <c r="N873" t="str">
        <f t="shared" ca="1" si="69"/>
        <v>Booking::create(['program_id' =&gt; 19 , 'booking_date' =&gt; '2021-02-20', 'instructor_id'=&gt;53, 'virtual_meeting_link_id'=&gt;17, 'physical_room_id'=&gt;8, 'start_time'=&gt;'9:0', 'end_time'=&gt;' 12:0' ,  'area_id'=&gt;12 ]);</v>
      </c>
    </row>
    <row r="874" spans="1:14" ht="15.75" thickBot="1" x14ac:dyDescent="0.3">
      <c r="A874">
        <v>872</v>
      </c>
      <c r="B874" s="16">
        <v>44247</v>
      </c>
      <c r="C874" s="16" t="str">
        <f t="shared" si="65"/>
        <v>2021-02-20</v>
      </c>
      <c r="D874" s="18">
        <v>7</v>
      </c>
      <c r="E874" s="25">
        <v>17</v>
      </c>
      <c r="F874" s="18">
        <f t="shared" ca="1" si="66"/>
        <v>3</v>
      </c>
      <c r="G874" s="18">
        <v>6</v>
      </c>
      <c r="H874" s="19">
        <v>0.51041666666666663</v>
      </c>
      <c r="I874" t="str">
        <f t="shared" si="67"/>
        <v>12:15</v>
      </c>
      <c r="J874" s="19">
        <v>0.5625</v>
      </c>
      <c r="K874" t="str">
        <f t="shared" si="68"/>
        <v>13:30</v>
      </c>
      <c r="L874" s="18">
        <v>5</v>
      </c>
      <c r="N874" t="str">
        <f t="shared" ca="1" si="69"/>
        <v>Booking::create(['program_id' =&gt; 7 , 'booking_date' =&gt; '2021-02-20', 'instructor_id'=&gt;17, 'virtual_meeting_link_id'=&gt;3, 'physical_room_id'=&gt;6, 'start_time'=&gt;'12:15', 'end_time'=&gt;' 13:30' ,  'area_id'=&gt;5 ]);</v>
      </c>
    </row>
    <row r="875" spans="1:14" ht="15.75" thickBot="1" x14ac:dyDescent="0.3">
      <c r="A875">
        <v>873</v>
      </c>
      <c r="B875" s="16">
        <v>44247</v>
      </c>
      <c r="C875" s="16" t="str">
        <f t="shared" si="65"/>
        <v>2021-02-20</v>
      </c>
      <c r="D875" s="18">
        <v>7</v>
      </c>
      <c r="E875" s="25">
        <v>8</v>
      </c>
      <c r="F875" s="18">
        <f t="shared" ca="1" si="66"/>
        <v>11</v>
      </c>
      <c r="G875" s="18">
        <v>2</v>
      </c>
      <c r="H875" s="19">
        <v>0.38541666666666669</v>
      </c>
      <c r="I875" t="str">
        <f t="shared" si="67"/>
        <v>9:15</v>
      </c>
      <c r="J875" s="19">
        <v>0.5</v>
      </c>
      <c r="K875" t="str">
        <f t="shared" si="68"/>
        <v>12:0</v>
      </c>
      <c r="L875" s="18">
        <v>7</v>
      </c>
      <c r="N875" t="str">
        <f t="shared" ca="1" si="69"/>
        <v>Booking::create(['program_id' =&gt; 7 , 'booking_date' =&gt; '2021-02-20', 'instructor_id'=&gt;8, 'virtual_meeting_link_id'=&gt;11, 'physical_room_id'=&gt;2, 'start_time'=&gt;'9:15', 'end_time'=&gt;' 12:0' ,  'area_id'=&gt;7 ]);</v>
      </c>
    </row>
    <row r="876" spans="1:14" ht="15.75" thickBot="1" x14ac:dyDescent="0.3">
      <c r="A876">
        <v>874</v>
      </c>
      <c r="B876" s="16">
        <v>44247</v>
      </c>
      <c r="C876" s="16" t="str">
        <f t="shared" si="65"/>
        <v>2021-02-20</v>
      </c>
      <c r="D876" s="18">
        <v>20</v>
      </c>
      <c r="E876" s="25">
        <v>23</v>
      </c>
      <c r="F876" s="18">
        <f t="shared" ca="1" si="66"/>
        <v>11</v>
      </c>
      <c r="G876" s="18">
        <v>3</v>
      </c>
      <c r="H876" s="19">
        <v>0.33333333333333331</v>
      </c>
      <c r="I876" t="str">
        <f t="shared" si="67"/>
        <v>8:0</v>
      </c>
      <c r="J876" s="19">
        <v>0.45833333333333331</v>
      </c>
      <c r="K876" t="str">
        <f t="shared" si="68"/>
        <v>11:0</v>
      </c>
      <c r="L876" s="18">
        <v>14</v>
      </c>
      <c r="N876" t="str">
        <f t="shared" ca="1" si="69"/>
        <v>Booking::create(['program_id' =&gt; 20 , 'booking_date' =&gt; '2021-02-20', 'instructor_id'=&gt;23, 'virtual_meeting_link_id'=&gt;11, 'physical_room_id'=&gt;3, 'start_time'=&gt;'8:0', 'end_time'=&gt;' 11:0' ,  'area_id'=&gt;14 ]);</v>
      </c>
    </row>
    <row r="877" spans="1:14" ht="15.75" thickBot="1" x14ac:dyDescent="0.3">
      <c r="A877">
        <v>875</v>
      </c>
      <c r="B877" s="16">
        <v>44250</v>
      </c>
      <c r="C877" s="16" t="str">
        <f t="shared" si="65"/>
        <v>2021-02-23</v>
      </c>
      <c r="D877" s="18">
        <v>19</v>
      </c>
      <c r="E877" s="25">
        <v>32</v>
      </c>
      <c r="F877" s="18">
        <f t="shared" ca="1" si="66"/>
        <v>5</v>
      </c>
      <c r="G877" s="18">
        <v>1</v>
      </c>
      <c r="H877" s="19">
        <v>0.66666666666666663</v>
      </c>
      <c r="I877" t="str">
        <f t="shared" si="67"/>
        <v>16:0</v>
      </c>
      <c r="J877" s="19">
        <v>0.79166666666666663</v>
      </c>
      <c r="K877" t="str">
        <f t="shared" si="68"/>
        <v>19:0</v>
      </c>
      <c r="L877" s="18">
        <v>17</v>
      </c>
      <c r="N877" t="str">
        <f t="shared" ca="1" si="69"/>
        <v>Booking::create(['program_id' =&gt; 19 , 'booking_date' =&gt; '2021-02-23', 'instructor_id'=&gt;32, 'virtual_meeting_link_id'=&gt;5, 'physical_room_id'=&gt;1, 'start_time'=&gt;'16:0', 'end_time'=&gt;' 19:0' ,  'area_id'=&gt;17 ]);</v>
      </c>
    </row>
    <row r="878" spans="1:14" ht="15.75" thickBot="1" x14ac:dyDescent="0.3">
      <c r="A878">
        <v>876</v>
      </c>
      <c r="B878" s="16">
        <v>44253</v>
      </c>
      <c r="C878" s="16" t="str">
        <f t="shared" si="65"/>
        <v>2021-02-26</v>
      </c>
      <c r="D878" s="18">
        <v>7</v>
      </c>
      <c r="E878" s="25">
        <v>8</v>
      </c>
      <c r="F878" s="18">
        <f t="shared" ca="1" si="66"/>
        <v>3</v>
      </c>
      <c r="G878" s="18">
        <v>5</v>
      </c>
      <c r="H878" s="19">
        <v>0.38541666666666669</v>
      </c>
      <c r="I878" t="str">
        <f t="shared" si="67"/>
        <v>9:15</v>
      </c>
      <c r="J878" s="19">
        <v>0.5</v>
      </c>
      <c r="K878" t="str">
        <f t="shared" si="68"/>
        <v>12:0</v>
      </c>
      <c r="L878" s="18">
        <v>7</v>
      </c>
      <c r="N878" t="str">
        <f t="shared" ca="1" si="69"/>
        <v>Booking::create(['program_id' =&gt; 7 , 'booking_date' =&gt; '2021-02-26', 'instructor_id'=&gt;8, 'virtual_meeting_link_id'=&gt;3, 'physical_room_id'=&gt;5, 'start_time'=&gt;'9:15', 'end_time'=&gt;' 12:0' ,  'area_id'=&gt;7 ]);</v>
      </c>
    </row>
    <row r="879" spans="1:14" ht="15.75" thickBot="1" x14ac:dyDescent="0.3">
      <c r="A879">
        <v>877</v>
      </c>
      <c r="B879" s="16">
        <v>44253</v>
      </c>
      <c r="C879" s="16" t="str">
        <f t="shared" si="65"/>
        <v>2021-02-26</v>
      </c>
      <c r="D879" s="18">
        <v>7</v>
      </c>
      <c r="E879" s="25">
        <v>53</v>
      </c>
      <c r="F879" s="18">
        <f t="shared" ca="1" si="66"/>
        <v>11</v>
      </c>
      <c r="G879" s="18">
        <v>3</v>
      </c>
      <c r="H879" s="19">
        <v>0.51041666666666663</v>
      </c>
      <c r="I879" t="str">
        <f t="shared" si="67"/>
        <v>12:15</v>
      </c>
      <c r="J879" s="19">
        <v>0.5625</v>
      </c>
      <c r="K879" t="str">
        <f t="shared" si="68"/>
        <v>13:30</v>
      </c>
      <c r="L879" s="18">
        <v>12</v>
      </c>
      <c r="N879" t="str">
        <f t="shared" ca="1" si="69"/>
        <v>Booking::create(['program_id' =&gt; 7 , 'booking_date' =&gt; '2021-02-26', 'instructor_id'=&gt;53, 'virtual_meeting_link_id'=&gt;11, 'physical_room_id'=&gt;3, 'start_time'=&gt;'12:15', 'end_time'=&gt;' 13:30' ,  'area_id'=&gt;12 ]);</v>
      </c>
    </row>
    <row r="880" spans="1:14" ht="15.75" thickBot="1" x14ac:dyDescent="0.3">
      <c r="A880">
        <v>878</v>
      </c>
      <c r="B880" s="16">
        <v>44254</v>
      </c>
      <c r="C880" s="16" t="str">
        <f t="shared" si="65"/>
        <v>2021-02-27</v>
      </c>
      <c r="D880" s="18">
        <v>19</v>
      </c>
      <c r="E880" s="25">
        <v>53</v>
      </c>
      <c r="F880" s="18">
        <f t="shared" ca="1" si="66"/>
        <v>9</v>
      </c>
      <c r="G880" s="18">
        <v>3</v>
      </c>
      <c r="H880" s="19">
        <v>0.375</v>
      </c>
      <c r="I880" t="str">
        <f t="shared" si="67"/>
        <v>9:0</v>
      </c>
      <c r="J880" s="19">
        <v>0.5</v>
      </c>
      <c r="K880" t="str">
        <f t="shared" si="68"/>
        <v>12:0</v>
      </c>
      <c r="L880" s="18">
        <v>12</v>
      </c>
      <c r="N880" t="str">
        <f t="shared" ca="1" si="69"/>
        <v>Booking::create(['program_id' =&gt; 19 , 'booking_date' =&gt; '2021-02-27', 'instructor_id'=&gt;53, 'virtual_meeting_link_id'=&gt;9, 'physical_room_id'=&gt;3, 'start_time'=&gt;'9:0', 'end_time'=&gt;' 12:0' ,  'area_id'=&gt;12 ]);</v>
      </c>
    </row>
    <row r="881" spans="1:14" ht="15.75" thickBot="1" x14ac:dyDescent="0.3">
      <c r="A881">
        <v>879</v>
      </c>
      <c r="B881" s="16">
        <v>44254</v>
      </c>
      <c r="C881" s="16" t="str">
        <f t="shared" si="65"/>
        <v>2021-02-27</v>
      </c>
      <c r="D881" s="18">
        <v>7</v>
      </c>
      <c r="E881" s="25">
        <v>43</v>
      </c>
      <c r="F881" s="18">
        <f t="shared" ca="1" si="66"/>
        <v>18</v>
      </c>
      <c r="G881" s="18">
        <v>6</v>
      </c>
      <c r="H881" s="19">
        <v>0.38541666666666669</v>
      </c>
      <c r="I881" t="str">
        <f t="shared" si="67"/>
        <v>9:15</v>
      </c>
      <c r="J881" s="19">
        <v>0.5625</v>
      </c>
      <c r="K881" t="str">
        <f t="shared" si="68"/>
        <v>13:30</v>
      </c>
      <c r="L881" s="18">
        <v>18</v>
      </c>
      <c r="N881" t="str">
        <f t="shared" ca="1" si="69"/>
        <v>Booking::create(['program_id' =&gt; 7 , 'booking_date' =&gt; '2021-02-27', 'instructor_id'=&gt;43, 'virtual_meeting_link_id'=&gt;18, 'physical_room_id'=&gt;6, 'start_time'=&gt;'9:15', 'end_time'=&gt;' 13:30' ,  'area_id'=&gt;18 ]);</v>
      </c>
    </row>
    <row r="882" spans="1:14" ht="15.75" thickBot="1" x14ac:dyDescent="0.3">
      <c r="A882">
        <v>880</v>
      </c>
      <c r="B882" s="16">
        <v>44257</v>
      </c>
      <c r="C882" s="16" t="str">
        <f t="shared" si="65"/>
        <v>2021-03-02</v>
      </c>
      <c r="D882" s="18">
        <v>19</v>
      </c>
      <c r="E882" s="25">
        <v>32</v>
      </c>
      <c r="F882" s="18">
        <f t="shared" ca="1" si="66"/>
        <v>20</v>
      </c>
      <c r="G882" s="18">
        <v>5</v>
      </c>
      <c r="H882" s="19">
        <v>0.66666666666666663</v>
      </c>
      <c r="I882" t="str">
        <f t="shared" si="67"/>
        <v>16:0</v>
      </c>
      <c r="J882" s="19">
        <v>0.79166666666666663</v>
      </c>
      <c r="K882" t="str">
        <f t="shared" si="68"/>
        <v>19:0</v>
      </c>
      <c r="L882" s="18">
        <v>17</v>
      </c>
      <c r="N882" t="str">
        <f t="shared" ca="1" si="69"/>
        <v>Booking::create(['program_id' =&gt; 19 , 'booking_date' =&gt; '2021-03-02', 'instructor_id'=&gt;32, 'virtual_meeting_link_id'=&gt;20, 'physical_room_id'=&gt;5, 'start_time'=&gt;'16:0', 'end_time'=&gt;' 19:0' ,  'area_id'=&gt;17 ]);</v>
      </c>
    </row>
    <row r="883" spans="1:14" ht="15.75" thickBot="1" x14ac:dyDescent="0.3">
      <c r="A883">
        <v>881</v>
      </c>
      <c r="B883" s="16">
        <v>44259</v>
      </c>
      <c r="C883" s="16" t="str">
        <f t="shared" si="65"/>
        <v>2021-03-04</v>
      </c>
      <c r="D883" s="18">
        <v>20</v>
      </c>
      <c r="E883" s="25">
        <v>17</v>
      </c>
      <c r="F883" s="18">
        <f t="shared" ca="1" si="66"/>
        <v>15</v>
      </c>
      <c r="G883" s="18">
        <v>8</v>
      </c>
      <c r="H883" s="19">
        <v>0.75</v>
      </c>
      <c r="I883" t="str">
        <f t="shared" si="67"/>
        <v>18:0</v>
      </c>
      <c r="J883" s="19">
        <v>0.83333333333333337</v>
      </c>
      <c r="K883" t="str">
        <f t="shared" si="68"/>
        <v>20:0</v>
      </c>
      <c r="L883" s="18">
        <v>5</v>
      </c>
      <c r="N883" t="str">
        <f t="shared" ca="1" si="69"/>
        <v>Booking::create(['program_id' =&gt; 20 , 'booking_date' =&gt; '2021-03-04', 'instructor_id'=&gt;17, 'virtual_meeting_link_id'=&gt;15, 'physical_room_id'=&gt;8, 'start_time'=&gt;'18:0', 'end_time'=&gt;' 20:0' ,  'area_id'=&gt;5 ]);</v>
      </c>
    </row>
    <row r="884" spans="1:14" ht="15.75" thickBot="1" x14ac:dyDescent="0.3">
      <c r="A884">
        <v>882</v>
      </c>
      <c r="B884" s="16">
        <v>44260</v>
      </c>
      <c r="C884" s="16" t="str">
        <f t="shared" si="65"/>
        <v>2021-03-05</v>
      </c>
      <c r="D884" s="18">
        <v>7</v>
      </c>
      <c r="E884" s="25">
        <v>17</v>
      </c>
      <c r="F884" s="18">
        <f t="shared" ca="1" si="66"/>
        <v>2</v>
      </c>
      <c r="G884" s="18">
        <v>4</v>
      </c>
      <c r="H884" s="19">
        <v>0.51041666666666663</v>
      </c>
      <c r="I884" t="str">
        <f t="shared" si="67"/>
        <v>12:15</v>
      </c>
      <c r="J884" s="19">
        <v>0.5625</v>
      </c>
      <c r="K884" t="str">
        <f t="shared" si="68"/>
        <v>13:30</v>
      </c>
      <c r="L884" s="18">
        <v>5</v>
      </c>
      <c r="N884" t="str">
        <f t="shared" ca="1" si="69"/>
        <v>Booking::create(['program_id' =&gt; 7 , 'booking_date' =&gt; '2021-03-05', 'instructor_id'=&gt;17, 'virtual_meeting_link_id'=&gt;2, 'physical_room_id'=&gt;4, 'start_time'=&gt;'12:15', 'end_time'=&gt;' 13:30' ,  'area_id'=&gt;5 ]);</v>
      </c>
    </row>
    <row r="885" spans="1:14" ht="15.75" thickBot="1" x14ac:dyDescent="0.3">
      <c r="A885">
        <v>883</v>
      </c>
      <c r="B885" s="16">
        <v>44260</v>
      </c>
      <c r="C885" s="16" t="str">
        <f t="shared" si="65"/>
        <v>2021-03-05</v>
      </c>
      <c r="D885" s="18">
        <v>7</v>
      </c>
      <c r="E885" s="25">
        <v>53</v>
      </c>
      <c r="F885" s="18">
        <f t="shared" ca="1" si="66"/>
        <v>18</v>
      </c>
      <c r="G885" s="18">
        <v>1</v>
      </c>
      <c r="H885" s="19">
        <v>0.38541666666666669</v>
      </c>
      <c r="I885" t="str">
        <f t="shared" si="67"/>
        <v>9:15</v>
      </c>
      <c r="J885" s="19">
        <v>0.5</v>
      </c>
      <c r="K885" t="str">
        <f t="shared" si="68"/>
        <v>12:0</v>
      </c>
      <c r="L885" s="18">
        <v>12</v>
      </c>
      <c r="N885" t="str">
        <f t="shared" ca="1" si="69"/>
        <v>Booking::create(['program_id' =&gt; 7 , 'booking_date' =&gt; '2021-03-05', 'instructor_id'=&gt;53, 'virtual_meeting_link_id'=&gt;18, 'physical_room_id'=&gt;1, 'start_time'=&gt;'9:15', 'end_time'=&gt;' 12:0' ,  'area_id'=&gt;12 ]);</v>
      </c>
    </row>
    <row r="886" spans="1:14" ht="15.75" thickBot="1" x14ac:dyDescent="0.3">
      <c r="A886">
        <v>884</v>
      </c>
      <c r="B886" s="16">
        <v>44260</v>
      </c>
      <c r="C886" s="16" t="str">
        <f t="shared" si="65"/>
        <v>2021-03-05</v>
      </c>
      <c r="D886" s="18">
        <v>20</v>
      </c>
      <c r="E886" s="25">
        <v>53</v>
      </c>
      <c r="F886" s="18">
        <f t="shared" ca="1" si="66"/>
        <v>15</v>
      </c>
      <c r="G886" s="18">
        <v>7</v>
      </c>
      <c r="H886" s="19">
        <v>0.75</v>
      </c>
      <c r="I886" t="str">
        <f t="shared" si="67"/>
        <v>18:0</v>
      </c>
      <c r="J886" s="19">
        <v>0.89583333333333337</v>
      </c>
      <c r="K886" t="str">
        <f t="shared" si="68"/>
        <v>21:30</v>
      </c>
      <c r="L886" s="18">
        <v>12</v>
      </c>
      <c r="N886" t="str">
        <f t="shared" ca="1" si="69"/>
        <v>Booking::create(['program_id' =&gt; 20 , 'booking_date' =&gt; '2021-03-05', 'instructor_id'=&gt;53, 'virtual_meeting_link_id'=&gt;15, 'physical_room_id'=&gt;7, 'start_time'=&gt;'18:0', 'end_time'=&gt;' 21:30' ,  'area_id'=&gt;12 ]);</v>
      </c>
    </row>
    <row r="887" spans="1:14" ht="15.75" thickBot="1" x14ac:dyDescent="0.3">
      <c r="A887">
        <v>885</v>
      </c>
      <c r="B887" s="16">
        <v>44261</v>
      </c>
      <c r="C887" s="16" t="str">
        <f t="shared" si="65"/>
        <v>2021-03-06</v>
      </c>
      <c r="D887" s="18">
        <v>19</v>
      </c>
      <c r="E887" s="25">
        <v>53</v>
      </c>
      <c r="F887" s="18">
        <f t="shared" ca="1" si="66"/>
        <v>18</v>
      </c>
      <c r="G887" s="18">
        <v>2</v>
      </c>
      <c r="H887" s="19">
        <v>0.375</v>
      </c>
      <c r="I887" t="str">
        <f t="shared" si="67"/>
        <v>9:0</v>
      </c>
      <c r="J887" s="19">
        <v>0.5</v>
      </c>
      <c r="K887" t="str">
        <f t="shared" si="68"/>
        <v>12:0</v>
      </c>
      <c r="L887" s="18">
        <v>12</v>
      </c>
      <c r="N887" t="str">
        <f t="shared" ca="1" si="69"/>
        <v>Booking::create(['program_id' =&gt; 19 , 'booking_date' =&gt; '2021-03-06', 'instructor_id'=&gt;53, 'virtual_meeting_link_id'=&gt;18, 'physical_room_id'=&gt;2, 'start_time'=&gt;'9:0', 'end_time'=&gt;' 12:0' ,  'area_id'=&gt;12 ]);</v>
      </c>
    </row>
    <row r="888" spans="1:14" ht="15.75" thickBot="1" x14ac:dyDescent="0.3">
      <c r="A888">
        <v>886</v>
      </c>
      <c r="B888" s="16">
        <v>44261</v>
      </c>
      <c r="C888" s="16" t="str">
        <f t="shared" si="65"/>
        <v>2021-03-06</v>
      </c>
      <c r="D888" s="18">
        <v>7</v>
      </c>
      <c r="E888" s="25">
        <v>8</v>
      </c>
      <c r="F888" s="18">
        <f t="shared" ca="1" si="66"/>
        <v>13</v>
      </c>
      <c r="G888" s="18">
        <v>5</v>
      </c>
      <c r="H888" s="19">
        <v>0.38541666666666669</v>
      </c>
      <c r="I888" t="str">
        <f t="shared" si="67"/>
        <v>9:15</v>
      </c>
      <c r="J888" s="19">
        <v>0.5</v>
      </c>
      <c r="K888" t="str">
        <f t="shared" si="68"/>
        <v>12:0</v>
      </c>
      <c r="L888" s="18">
        <v>7</v>
      </c>
      <c r="N888" t="str">
        <f t="shared" ca="1" si="69"/>
        <v>Booking::create(['program_id' =&gt; 7 , 'booking_date' =&gt; '2021-03-06', 'instructor_id'=&gt;8, 'virtual_meeting_link_id'=&gt;13, 'physical_room_id'=&gt;5, 'start_time'=&gt;'9:15', 'end_time'=&gt;' 12:0' ,  'area_id'=&gt;7 ]);</v>
      </c>
    </row>
    <row r="889" spans="1:14" ht="15.75" thickBot="1" x14ac:dyDescent="0.3">
      <c r="A889">
        <v>887</v>
      </c>
      <c r="B889" s="16">
        <v>44267</v>
      </c>
      <c r="C889" s="16" t="str">
        <f t="shared" si="65"/>
        <v>2021-03-12</v>
      </c>
      <c r="D889" s="18">
        <v>7</v>
      </c>
      <c r="E889" s="25">
        <v>53</v>
      </c>
      <c r="F889" s="18">
        <f t="shared" ca="1" si="66"/>
        <v>14</v>
      </c>
      <c r="G889" s="18">
        <v>5</v>
      </c>
      <c r="H889" s="19">
        <v>0.51041666666666663</v>
      </c>
      <c r="I889" t="str">
        <f t="shared" si="67"/>
        <v>12:15</v>
      </c>
      <c r="J889" s="19">
        <v>0.5625</v>
      </c>
      <c r="K889" t="str">
        <f t="shared" si="68"/>
        <v>13:30</v>
      </c>
      <c r="L889" s="18">
        <v>12</v>
      </c>
      <c r="N889" t="str">
        <f t="shared" ca="1" si="69"/>
        <v>Booking::create(['program_id' =&gt; 7 , 'booking_date' =&gt; '2021-03-12', 'instructor_id'=&gt;53, 'virtual_meeting_link_id'=&gt;14, 'physical_room_id'=&gt;5, 'start_time'=&gt;'12:15', 'end_time'=&gt;' 13:30' ,  'area_id'=&gt;12 ]);</v>
      </c>
    </row>
    <row r="890" spans="1:14" ht="15.75" thickBot="1" x14ac:dyDescent="0.3">
      <c r="A890">
        <v>888</v>
      </c>
      <c r="B890" s="16">
        <v>44261</v>
      </c>
      <c r="C890" s="16" t="str">
        <f t="shared" si="65"/>
        <v>2021-03-06</v>
      </c>
      <c r="D890" s="18">
        <v>20</v>
      </c>
      <c r="E890" s="25">
        <v>50</v>
      </c>
      <c r="F890" s="18">
        <f t="shared" ca="1" si="66"/>
        <v>9</v>
      </c>
      <c r="G890" s="18">
        <v>2</v>
      </c>
      <c r="H890" s="19">
        <v>0.40625</v>
      </c>
      <c r="I890" t="str">
        <f t="shared" si="67"/>
        <v>9:45</v>
      </c>
      <c r="J890" s="19">
        <v>0.45833333333333331</v>
      </c>
      <c r="K890" t="str">
        <f t="shared" si="68"/>
        <v>11:0</v>
      </c>
      <c r="L890" s="18">
        <v>3</v>
      </c>
      <c r="N890" t="str">
        <f t="shared" ca="1" si="69"/>
        <v>Booking::create(['program_id' =&gt; 20 , 'booking_date' =&gt; '2021-03-06', 'instructor_id'=&gt;50, 'virtual_meeting_link_id'=&gt;9, 'physical_room_id'=&gt;2, 'start_time'=&gt;'9:45', 'end_time'=&gt;' 11:0' ,  'area_id'=&gt;3 ]);</v>
      </c>
    </row>
    <row r="891" spans="1:14" ht="15.75" thickBot="1" x14ac:dyDescent="0.3">
      <c r="A891">
        <v>889</v>
      </c>
      <c r="B891" s="16">
        <v>44261</v>
      </c>
      <c r="C891" s="16" t="str">
        <f t="shared" si="65"/>
        <v>2021-03-06</v>
      </c>
      <c r="D891" s="18">
        <v>20</v>
      </c>
      <c r="E891" s="25">
        <v>17</v>
      </c>
      <c r="F891" s="18">
        <f t="shared" ca="1" si="66"/>
        <v>2</v>
      </c>
      <c r="G891" s="18">
        <v>7</v>
      </c>
      <c r="H891" s="19">
        <v>0.33333333333333331</v>
      </c>
      <c r="I891" t="str">
        <f t="shared" si="67"/>
        <v>8:0</v>
      </c>
      <c r="J891" s="19">
        <v>0.39583333333333331</v>
      </c>
      <c r="K891" t="str">
        <f t="shared" si="68"/>
        <v>9:30</v>
      </c>
      <c r="L891" s="18">
        <v>5</v>
      </c>
      <c r="N891" t="str">
        <f t="shared" ca="1" si="69"/>
        <v>Booking::create(['program_id' =&gt; 20 , 'booking_date' =&gt; '2021-03-06', 'instructor_id'=&gt;17, 'virtual_meeting_link_id'=&gt;2, 'physical_room_id'=&gt;7, 'start_time'=&gt;'8:0', 'end_time'=&gt;' 9:30' ,  'area_id'=&gt;5 ]);</v>
      </c>
    </row>
    <row r="892" spans="1:14" ht="15.75" thickBot="1" x14ac:dyDescent="0.3">
      <c r="A892">
        <v>890</v>
      </c>
      <c r="B892" s="16">
        <v>44264</v>
      </c>
      <c r="C892" s="16" t="str">
        <f t="shared" si="65"/>
        <v>2021-03-09</v>
      </c>
      <c r="D892" s="18">
        <v>19</v>
      </c>
      <c r="E892" s="25">
        <v>32</v>
      </c>
      <c r="F892" s="18">
        <f t="shared" ca="1" si="66"/>
        <v>15</v>
      </c>
      <c r="G892" s="18">
        <v>4</v>
      </c>
      <c r="H892" s="19">
        <v>0.66666666666666663</v>
      </c>
      <c r="I892" t="str">
        <f t="shared" si="67"/>
        <v>16:0</v>
      </c>
      <c r="J892" s="19">
        <v>0.79166666666666663</v>
      </c>
      <c r="K892" t="str">
        <f t="shared" si="68"/>
        <v>19:0</v>
      </c>
      <c r="L892" s="18">
        <v>17</v>
      </c>
      <c r="N892" t="str">
        <f t="shared" ca="1" si="69"/>
        <v>Booking::create(['program_id' =&gt; 19 , 'booking_date' =&gt; '2021-03-09', 'instructor_id'=&gt;32, 'virtual_meeting_link_id'=&gt;15, 'physical_room_id'=&gt;4, 'start_time'=&gt;'16:0', 'end_time'=&gt;' 19:0' ,  'area_id'=&gt;17 ]);</v>
      </c>
    </row>
    <row r="893" spans="1:14" ht="15.75" thickBot="1" x14ac:dyDescent="0.3">
      <c r="A893">
        <v>891</v>
      </c>
      <c r="B893" s="16">
        <v>44267</v>
      </c>
      <c r="C893" s="16" t="str">
        <f t="shared" si="65"/>
        <v>2021-03-12</v>
      </c>
      <c r="D893" s="18">
        <v>7</v>
      </c>
      <c r="E893" s="25">
        <v>25</v>
      </c>
      <c r="F893" s="18">
        <f t="shared" ca="1" si="66"/>
        <v>5</v>
      </c>
      <c r="G893" s="18">
        <v>6</v>
      </c>
      <c r="H893" s="19">
        <v>0.38541666666666669</v>
      </c>
      <c r="I893" t="str">
        <f t="shared" si="67"/>
        <v>9:15</v>
      </c>
      <c r="J893" s="19">
        <v>0.5</v>
      </c>
      <c r="K893" t="str">
        <f t="shared" si="68"/>
        <v>12:0</v>
      </c>
      <c r="L893" s="18">
        <v>11</v>
      </c>
      <c r="N893" t="str">
        <f t="shared" ca="1" si="69"/>
        <v>Booking::create(['program_id' =&gt; 7 , 'booking_date' =&gt; '2021-03-12', 'instructor_id'=&gt;25, 'virtual_meeting_link_id'=&gt;5, 'physical_room_id'=&gt;6, 'start_time'=&gt;'9:15', 'end_time'=&gt;' 12:0' ,  'area_id'=&gt;11 ]);</v>
      </c>
    </row>
    <row r="894" spans="1:14" ht="15.75" thickBot="1" x14ac:dyDescent="0.3">
      <c r="A894">
        <v>892</v>
      </c>
      <c r="B894" s="16">
        <v>44268</v>
      </c>
      <c r="C894" s="16" t="str">
        <f t="shared" si="65"/>
        <v>2021-03-13</v>
      </c>
      <c r="D894" s="18">
        <v>7</v>
      </c>
      <c r="E894" s="25">
        <v>8</v>
      </c>
      <c r="F894" s="18">
        <f t="shared" ca="1" si="66"/>
        <v>1</v>
      </c>
      <c r="G894" s="18">
        <v>5</v>
      </c>
      <c r="H894" s="19">
        <v>0.38541666666666669</v>
      </c>
      <c r="I894" t="str">
        <f t="shared" si="67"/>
        <v>9:15</v>
      </c>
      <c r="J894" s="19">
        <v>0.5</v>
      </c>
      <c r="K894" t="str">
        <f t="shared" si="68"/>
        <v>12:0</v>
      </c>
      <c r="L894" s="18">
        <v>7</v>
      </c>
      <c r="N894" t="str">
        <f t="shared" ca="1" si="69"/>
        <v>Booking::create(['program_id' =&gt; 7 , 'booking_date' =&gt; '2021-03-13', 'instructor_id'=&gt;8, 'virtual_meeting_link_id'=&gt;1, 'physical_room_id'=&gt;5, 'start_time'=&gt;'9:15', 'end_time'=&gt;' 12:0' ,  'area_id'=&gt;7 ]);</v>
      </c>
    </row>
    <row r="895" spans="1:14" ht="15.75" thickBot="1" x14ac:dyDescent="0.3">
      <c r="A895">
        <v>893</v>
      </c>
      <c r="B895" s="16">
        <v>44268</v>
      </c>
      <c r="C895" s="16" t="str">
        <f t="shared" si="65"/>
        <v>2021-03-13</v>
      </c>
      <c r="D895" s="18">
        <v>19</v>
      </c>
      <c r="E895" s="25">
        <v>32</v>
      </c>
      <c r="F895" s="18">
        <f t="shared" ca="1" si="66"/>
        <v>1</v>
      </c>
      <c r="G895" s="18">
        <v>7</v>
      </c>
      <c r="H895" s="19">
        <v>0.375</v>
      </c>
      <c r="I895" t="str">
        <f t="shared" si="67"/>
        <v>9:0</v>
      </c>
      <c r="J895" s="19">
        <v>0.5</v>
      </c>
      <c r="K895" t="str">
        <f t="shared" si="68"/>
        <v>12:0</v>
      </c>
      <c r="L895" s="18">
        <v>17</v>
      </c>
      <c r="N895" t="str">
        <f t="shared" ca="1" si="69"/>
        <v>Booking::create(['program_id' =&gt; 19 , 'booking_date' =&gt; '2021-03-13', 'instructor_id'=&gt;32, 'virtual_meeting_link_id'=&gt;1, 'physical_room_id'=&gt;7, 'start_time'=&gt;'9:0', 'end_time'=&gt;' 12:0' ,  'area_id'=&gt;17 ]);</v>
      </c>
    </row>
    <row r="896" spans="1:14" ht="15.75" thickBot="1" x14ac:dyDescent="0.3">
      <c r="A896">
        <v>894</v>
      </c>
      <c r="B896" s="16">
        <v>44268</v>
      </c>
      <c r="C896" s="16" t="str">
        <f t="shared" si="65"/>
        <v>2021-03-13</v>
      </c>
      <c r="D896" s="18">
        <v>7</v>
      </c>
      <c r="E896" s="25">
        <v>17</v>
      </c>
      <c r="F896" s="18">
        <f t="shared" ca="1" si="66"/>
        <v>3</v>
      </c>
      <c r="G896" s="18">
        <v>1</v>
      </c>
      <c r="H896" s="19">
        <v>0.51041666666666663</v>
      </c>
      <c r="I896" t="str">
        <f t="shared" si="67"/>
        <v>12:15</v>
      </c>
      <c r="J896" s="19">
        <v>0.5625</v>
      </c>
      <c r="K896" t="str">
        <f t="shared" si="68"/>
        <v>13:30</v>
      </c>
      <c r="L896" s="18">
        <v>5</v>
      </c>
      <c r="N896" t="str">
        <f t="shared" ca="1" si="69"/>
        <v>Booking::create(['program_id' =&gt; 7 , 'booking_date' =&gt; '2021-03-13', 'instructor_id'=&gt;17, 'virtual_meeting_link_id'=&gt;3, 'physical_room_id'=&gt;1, 'start_time'=&gt;'12:15', 'end_time'=&gt;' 13:30' ,  'area_id'=&gt;5 ]);</v>
      </c>
    </row>
    <row r="897" spans="1:14" ht="15.75" thickBot="1" x14ac:dyDescent="0.3">
      <c r="A897">
        <v>895</v>
      </c>
      <c r="B897" s="16">
        <v>44268</v>
      </c>
      <c r="C897" s="16" t="str">
        <f t="shared" si="65"/>
        <v>2021-03-13</v>
      </c>
      <c r="D897" s="18">
        <v>20</v>
      </c>
      <c r="E897" s="25">
        <v>50</v>
      </c>
      <c r="F897" s="18">
        <f t="shared" ca="1" si="66"/>
        <v>18</v>
      </c>
      <c r="G897" s="18">
        <v>8</v>
      </c>
      <c r="H897" s="19">
        <v>0.33333333333333331</v>
      </c>
      <c r="I897" t="str">
        <f t="shared" si="67"/>
        <v>8:0</v>
      </c>
      <c r="J897" s="19">
        <v>0.45833333333333331</v>
      </c>
      <c r="K897" t="str">
        <f t="shared" si="68"/>
        <v>11:0</v>
      </c>
      <c r="L897" s="18">
        <v>3</v>
      </c>
      <c r="N897" t="str">
        <f t="shared" ca="1" si="69"/>
        <v>Booking::create(['program_id' =&gt; 20 , 'booking_date' =&gt; '2021-03-13', 'instructor_id'=&gt;50, 'virtual_meeting_link_id'=&gt;18, 'physical_room_id'=&gt;8, 'start_time'=&gt;'8:0', 'end_time'=&gt;' 11:0' ,  'area_id'=&gt;3 ]);</v>
      </c>
    </row>
  </sheetData>
  <autoFilter ref="B2:L897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Programs</vt:lpstr>
      <vt:lpstr>Areas</vt:lpstr>
      <vt:lpstr>Instructors</vt:lpstr>
      <vt:lpstr>Support_persons</vt:lpstr>
      <vt:lpstr>physical_rooms</vt:lpstr>
      <vt:lpstr>virtual_rooms</vt:lpstr>
      <vt:lpstr>VirtualMeetingLinks</vt:lpstr>
      <vt:lpstr>Bookings</vt:lpstr>
      <vt:lpstr>Booking</vt:lpstr>
      <vt:lpstr>booking_support_person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Dyer</dc:creator>
  <cp:lastModifiedBy>Xavier Dyer</cp:lastModifiedBy>
  <dcterms:created xsi:type="dcterms:W3CDTF">2021-01-07T22:23:29Z</dcterms:created>
  <dcterms:modified xsi:type="dcterms:W3CDTF">2021-01-12T16:25:10Z</dcterms:modified>
</cp:coreProperties>
</file>